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e55340ba883c33e2/Documents/Data Interview stuff/"/>
    </mc:Choice>
  </mc:AlternateContent>
  <xr:revisionPtr revIDLastSave="109" documentId="8_{F7AD7CD6-4B52-4312-92DA-63063B2610FE}" xr6:coauthVersionLast="47" xr6:coauthVersionMax="47" xr10:uidLastSave="{84B83DA8-28C6-45D1-AF63-45693A801310}"/>
  <bookViews>
    <workbookView xWindow="-120" yWindow="-120" windowWidth="38640" windowHeight="21240" firstSheet="2" activeTab="7" xr2:uid="{00000000-000D-0000-FFFF-FFFF00000000}"/>
  </bookViews>
  <sheets>
    <sheet name="Total Sales per Category" sheetId="16" r:id="rId1"/>
    <sheet name="Total Sales per Month" sheetId="17" r:id="rId2"/>
    <sheet name="Total Profit &amp; Sales per State " sheetId="21" r:id="rId3"/>
    <sheet name="Total Profit &amp; Sales per Age" sheetId="22" r:id="rId4"/>
    <sheet name="Profit &amp; Unit Cost per Product" sheetId="23" r:id="rId5"/>
    <sheet name="Unit Price And Profit Price" sheetId="30" r:id="rId6"/>
    <sheet name="Data Table" sheetId="1" r:id="rId7"/>
    <sheet name="Sales Dashboard" sheetId="29" r:id="rId8"/>
  </sheets>
  <definedNames>
    <definedName name="_xlnm._FilterDatabase" localSheetId="5" hidden="1">'Unit Price And Profit Price'!$B$1:$B$501</definedName>
    <definedName name="_xlchart.v1.0" hidden="1">'Data Table'!$K$1</definedName>
    <definedName name="_xlchart.v1.1" hidden="1">'Data Table'!$K$2:$K$501</definedName>
    <definedName name="_xlcn.WorksheetConnection_ogdatatableA1P501" hidden="1">'Data Table'!$A$1:$P$501</definedName>
    <definedName name="Slicer_Category">#N/A</definedName>
    <definedName name="Slicer_City">#N/A</definedName>
    <definedName name="Slicer_Customer_Age_Group">#N/A</definedName>
    <definedName name="Slicer_Order_Month">#N/A</definedName>
    <definedName name="Slicer_Product">#N/A</definedName>
    <definedName name="Slicer_Stat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og data table!$A$1:$P$501"/>
        </x15:modelTables>
        <x15:extLst>
          <ext xmlns:x16="http://schemas.microsoft.com/office/spreadsheetml/2014/11/main" uri="{9835A34E-60A6-4A7C-AAB8-D5F71C897F49}">
            <x16:modelTimeGroupings>
              <x16:modelTimeGrouping tableName="Range"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000F6-D134-4415-81AF-1711F221D2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9564F1D-F552-44D0-AF2C-A89ACCD767F5}" name="WorksheetConnection_og data table!$A$1:$P$501" type="102" refreshedVersion="8" minRefreshableVersion="5">
    <extLst>
      <ext xmlns:x15="http://schemas.microsoft.com/office/spreadsheetml/2010/11/main" uri="{DE250136-89BD-433C-8126-D09CA5730AF9}">
        <x15:connection id="Range" autoDelete="1">
          <x15:rangePr sourceName="_xlcn.WorksheetConnection_ogdatatableA1P5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Order Date].[All]}"/>
  </metadataStrings>
  <mdxMetadata count="1">
    <mdx n="0" f="s">
      <ms ns="1" c="0"/>
    </mdx>
  </mdxMetadata>
  <valueMetadata count="1">
    <bk>
      <rc t="1" v="0"/>
    </bk>
  </valueMetadata>
</metadata>
</file>

<file path=xl/sharedStrings.xml><?xml version="1.0" encoding="utf-8"?>
<sst xmlns="http://schemas.openxmlformats.org/spreadsheetml/2006/main" count="1592" uniqueCount="82">
  <si>
    <t>Order Date</t>
  </si>
  <si>
    <t>Product</t>
  </si>
  <si>
    <t>Category</t>
  </si>
  <si>
    <t>Quantity</t>
  </si>
  <si>
    <t>Unit Price</t>
  </si>
  <si>
    <t>Total Sales</t>
  </si>
  <si>
    <t>Profit</t>
  </si>
  <si>
    <t>Cost</t>
  </si>
  <si>
    <t>Customer ID</t>
  </si>
  <si>
    <t>Customer Age</t>
  </si>
  <si>
    <t>City</t>
  </si>
  <si>
    <t>State</t>
  </si>
  <si>
    <t>Vacuum Cleaner</t>
  </si>
  <si>
    <t>Home &amp; Kitchen</t>
  </si>
  <si>
    <t>Phoenix</t>
  </si>
  <si>
    <t>CA</t>
  </si>
  <si>
    <t>Sneakers</t>
  </si>
  <si>
    <t>Clothing</t>
  </si>
  <si>
    <t>NY</t>
  </si>
  <si>
    <t>Headphones</t>
  </si>
  <si>
    <t>Electronics</t>
  </si>
  <si>
    <t>New York</t>
  </si>
  <si>
    <t>AZ</t>
  </si>
  <si>
    <t>Foundation</t>
  </si>
  <si>
    <t>Beauty</t>
  </si>
  <si>
    <t>Los Angeles</t>
  </si>
  <si>
    <t>TX</t>
  </si>
  <si>
    <t>Blender</t>
  </si>
  <si>
    <t>IL</t>
  </si>
  <si>
    <t>Running Shoes</t>
  </si>
  <si>
    <t>Sports</t>
  </si>
  <si>
    <t>Chicago</t>
  </si>
  <si>
    <t>Sweater</t>
  </si>
  <si>
    <t>Laptop</t>
  </si>
  <si>
    <t>Tennis Racket</t>
  </si>
  <si>
    <t>Yoga Mat</t>
  </si>
  <si>
    <t>Hair Dryer</t>
  </si>
  <si>
    <t>Microwave</t>
  </si>
  <si>
    <t>Houston</t>
  </si>
  <si>
    <t>T-shirt</t>
  </si>
  <si>
    <t>Smartwatch</t>
  </si>
  <si>
    <t>Air Fryer</t>
  </si>
  <si>
    <t>Coffee Maker</t>
  </si>
  <si>
    <t>Moisturizer</t>
  </si>
  <si>
    <t>Basketball</t>
  </si>
  <si>
    <t>Smartphone</t>
  </si>
  <si>
    <t>Soccer Ball</t>
  </si>
  <si>
    <t>Jeans</t>
  </si>
  <si>
    <t>Perfume</t>
  </si>
  <si>
    <t>Jacket</t>
  </si>
  <si>
    <t>Lipstick</t>
  </si>
  <si>
    <t>Tablet</t>
  </si>
  <si>
    <t>Profit Margin</t>
  </si>
  <si>
    <t>Order Month</t>
  </si>
  <si>
    <t>Customer Age Group</t>
  </si>
  <si>
    <t>Row Labels</t>
  </si>
  <si>
    <t>Grand Total</t>
  </si>
  <si>
    <t>Sum of Total Sales</t>
  </si>
  <si>
    <t>January</t>
  </si>
  <si>
    <t>February</t>
  </si>
  <si>
    <t>March</t>
  </si>
  <si>
    <t>April</t>
  </si>
  <si>
    <t>May</t>
  </si>
  <si>
    <t>June</t>
  </si>
  <si>
    <t>July</t>
  </si>
  <si>
    <t>August</t>
  </si>
  <si>
    <t>September</t>
  </si>
  <si>
    <t>October</t>
  </si>
  <si>
    <t>November</t>
  </si>
  <si>
    <t>December</t>
  </si>
  <si>
    <t>Sum of Profit</t>
  </si>
  <si>
    <t>26-35</t>
  </si>
  <si>
    <t>36-45</t>
  </si>
  <si>
    <t>18-25</t>
  </si>
  <si>
    <t>46-60</t>
  </si>
  <si>
    <t>60+</t>
  </si>
  <si>
    <t>All</t>
  </si>
  <si>
    <t>Age Group Categories</t>
  </si>
  <si>
    <t>Inner Ring</t>
  </si>
  <si>
    <t>Outer Ring</t>
  </si>
  <si>
    <t>Sum of Unit Price</t>
  </si>
  <si>
    <t xml:space="preserve"> Order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</si>
</sst>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numFmt numFmtId="165" formatCode="0_);\(0\)"/>
  </numFmts>
  <fonts count="5"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name val="Calibr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14" fontId="0" fillId="0" borderId="0" xfId="0" applyNumberFormat="1"/>
    <xf numFmtId="44" fontId="1" fillId="0" borderId="1" xfId="1" applyFont="1" applyBorder="1" applyAlignment="1">
      <alignment horizontal="center" vertical="top"/>
    </xf>
    <xf numFmtId="44" fontId="0" fillId="0" borderId="0" xfId="1" applyFont="1"/>
    <xf numFmtId="0" fontId="4" fillId="0" borderId="1" xfId="0" applyFont="1" applyBorder="1" applyAlignment="1">
      <alignment horizontal="center" vertical="top"/>
    </xf>
    <xf numFmtId="9" fontId="0" fillId="0" borderId="0" xfId="2" applyFont="1"/>
    <xf numFmtId="14" fontId="4"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165" fontId="0" fillId="0" borderId="0" xfId="0" applyNumberFormat="1"/>
    <xf numFmtId="0" fontId="0" fillId="0" borderId="0" xfId="0" pivotButton="1"/>
    <xf numFmtId="44" fontId="0" fillId="0" borderId="0" xfId="0" applyNumberFormat="1"/>
    <xf numFmtId="0" fontId="3" fillId="2" borderId="2" xfId="0" applyFont="1" applyFill="1" applyBorder="1"/>
    <xf numFmtId="0" fontId="0" fillId="0" borderId="0" xfId="0" applyAlignment="1">
      <alignment horizontal="left"/>
    </xf>
    <xf numFmtId="49" fontId="0" fillId="0" borderId="0" xfId="0" applyNumberFormat="1"/>
    <xf numFmtId="44" fontId="3" fillId="2" borderId="3" xfId="1" applyFont="1" applyFill="1" applyBorder="1"/>
    <xf numFmtId="9" fontId="4" fillId="3" borderId="1" xfId="2" applyFont="1" applyFill="1" applyBorder="1" applyAlignment="1">
      <alignment horizontal="center" vertical="top"/>
    </xf>
    <xf numFmtId="0" fontId="1" fillId="3" borderId="1" xfId="0" applyFont="1" applyFill="1" applyBorder="1" applyAlignment="1">
      <alignment horizontal="center" vertical="top"/>
    </xf>
    <xf numFmtId="0" fontId="1" fillId="4" borderId="1" xfId="0" applyFont="1" applyFill="1" applyBorder="1" applyAlignment="1">
      <alignment horizontal="center" vertical="top"/>
    </xf>
    <xf numFmtId="49" fontId="4" fillId="3" borderId="1" xfId="0" applyNumberFormat="1" applyFont="1" applyFill="1" applyBorder="1" applyAlignment="1">
      <alignment horizontal="center" vertical="top"/>
    </xf>
  </cellXfs>
  <cellStyles count="3">
    <cellStyle name="Currency" xfId="1" builtinId="4"/>
    <cellStyle name="Normal" xfId="0" builtinId="0"/>
    <cellStyle name="Percent" xfId="2" builtinId="5"/>
  </cellStyles>
  <dxfs count="2">
    <dxf>
      <fill>
        <patternFill>
          <bgColor theme="7" tint="0.79998168889431442"/>
        </patternFill>
      </fill>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[Melissa Mock Sales Data Interview excel.xlsx]Total Sales per Category!PivotTable5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a:t>
            </a:r>
            <a:r>
              <a:rPr lang="en-US" b="1" baseline="0"/>
              <a:t> Category</a:t>
            </a:r>
            <a:endParaRPr lang="en-US" b="1"/>
          </a:p>
        </c:rich>
      </c:tx>
      <c:layout>
        <c:manualLayout>
          <c:xMode val="edge"/>
          <c:yMode val="edge"/>
          <c:x val="0.41548661955710453"/>
          <c:y val="6.07828361449572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lumMod val="60000"/>
              <a:lumOff val="40000"/>
            </a:schemeClr>
          </a:solidFill>
          <a:ln>
            <a:noFill/>
          </a:ln>
          <a:effectLst/>
        </c:spPr>
      </c:pivotFmt>
      <c:pivotFmt>
        <c:idx val="7"/>
        <c:spPr>
          <a:solidFill>
            <a:srgbClr val="FFFF00"/>
          </a:solidFill>
          <a:ln>
            <a:noFill/>
          </a:ln>
          <a:effectLst/>
        </c:spPr>
      </c:pivotFmt>
      <c:pivotFmt>
        <c:idx val="8"/>
        <c:spPr>
          <a:solidFill>
            <a:srgbClr val="00B050"/>
          </a:solidFill>
          <a:ln>
            <a:noFill/>
          </a:ln>
          <a:effectLst/>
        </c:spPr>
      </c:pivotFmt>
      <c:pivotFmt>
        <c:idx val="9"/>
        <c:spPr>
          <a:solidFill>
            <a:schemeClr val="accent2">
              <a:lumMod val="75000"/>
            </a:schemeClr>
          </a:solidFill>
          <a:ln>
            <a:noFill/>
          </a:ln>
          <a:effectLst/>
        </c:spPr>
      </c:pivotFmt>
    </c:pivotFmts>
    <c:plotArea>
      <c:layout>
        <c:manualLayout>
          <c:layoutTarget val="inner"/>
          <c:xMode val="edge"/>
          <c:yMode val="edge"/>
          <c:x val="0.20136651029498828"/>
          <c:y val="0.1216447605250939"/>
          <c:w val="0.61565412513253559"/>
          <c:h val="0.77956605065100182"/>
        </c:manualLayout>
      </c:layout>
      <c:barChart>
        <c:barDir val="bar"/>
        <c:grouping val="clustered"/>
        <c:varyColors val="0"/>
        <c:ser>
          <c:idx val="0"/>
          <c:order val="0"/>
          <c:tx>
            <c:strRef>
              <c:f>'Total Sales per Category'!$B$3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17-1806-4461-A37B-5D8C1F62AB2E}"/>
              </c:ext>
            </c:extLst>
          </c:dPt>
          <c:dPt>
            <c:idx val="1"/>
            <c:invertIfNegative val="0"/>
            <c:bubble3D val="0"/>
            <c:spPr>
              <a:solidFill>
                <a:srgbClr val="00B050"/>
              </a:solidFill>
              <a:ln>
                <a:noFill/>
              </a:ln>
              <a:effectLst/>
            </c:spPr>
            <c:extLst>
              <c:ext xmlns:c16="http://schemas.microsoft.com/office/drawing/2014/chart" uri="{C3380CC4-5D6E-409C-BE32-E72D297353CC}">
                <c16:uniqueId val="{00000016-1806-4461-A37B-5D8C1F62AB2E}"/>
              </c:ext>
            </c:extLst>
          </c:dPt>
          <c:dPt>
            <c:idx val="2"/>
            <c:invertIfNegative val="0"/>
            <c:bubble3D val="0"/>
            <c:spPr>
              <a:solidFill>
                <a:srgbClr val="FFFF00"/>
              </a:solidFill>
              <a:ln>
                <a:noFill/>
              </a:ln>
              <a:effectLst/>
            </c:spPr>
            <c:extLst>
              <c:ext xmlns:c16="http://schemas.microsoft.com/office/drawing/2014/chart" uri="{C3380CC4-5D6E-409C-BE32-E72D297353CC}">
                <c16:uniqueId val="{00000015-1806-4461-A37B-5D8C1F62AB2E}"/>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4-1806-4461-A37B-5D8C1F62AB2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A-1806-4461-A37B-5D8C1F62AB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Category'!$A$4:$A$9</c:f>
              <c:strCache>
                <c:ptCount val="5"/>
                <c:pt idx="0">
                  <c:v>Beauty</c:v>
                </c:pt>
                <c:pt idx="1">
                  <c:v>Clothing</c:v>
                </c:pt>
                <c:pt idx="2">
                  <c:v>Electronics</c:v>
                </c:pt>
                <c:pt idx="3">
                  <c:v>Home &amp; Kitchen</c:v>
                </c:pt>
                <c:pt idx="4">
                  <c:v>Sports</c:v>
                </c:pt>
              </c:strCache>
            </c:strRef>
          </c:cat>
          <c:val>
            <c:numRef>
              <c:f>'Total Sales per Category'!$B$4:$B$9</c:f>
              <c:numCache>
                <c:formatCode>_("$"* #,##0.00_);_("$"* \(#,##0.00\);_("$"* "-"??_);_(@_)</c:formatCode>
                <c:ptCount val="5"/>
                <c:pt idx="0">
                  <c:v>81538.52999999997</c:v>
                </c:pt>
                <c:pt idx="1">
                  <c:v>51735.149999999994</c:v>
                </c:pt>
                <c:pt idx="2">
                  <c:v>68456.87999999999</c:v>
                </c:pt>
                <c:pt idx="3">
                  <c:v>62828.209999999977</c:v>
                </c:pt>
                <c:pt idx="4">
                  <c:v>71931.679999999978</c:v>
                </c:pt>
              </c:numCache>
            </c:numRef>
          </c:val>
          <c:extLst>
            <c:ext xmlns:c16="http://schemas.microsoft.com/office/drawing/2014/chart" uri="{C3380CC4-5D6E-409C-BE32-E72D297353CC}">
              <c16:uniqueId val="{00000000-1806-4461-A37B-5D8C1F62AB2E}"/>
            </c:ext>
          </c:extLst>
        </c:ser>
        <c:dLbls>
          <c:showLegendKey val="0"/>
          <c:showVal val="0"/>
          <c:showCatName val="0"/>
          <c:showSerName val="0"/>
          <c:showPercent val="0"/>
          <c:showBubbleSize val="0"/>
        </c:dLbls>
        <c:gapWidth val="182"/>
        <c:axId val="259352496"/>
        <c:axId val="259351536"/>
      </c:barChart>
      <c:catAx>
        <c:axId val="25935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51536"/>
        <c:crosses val="autoZero"/>
        <c:auto val="1"/>
        <c:lblAlgn val="ctr"/>
        <c:lblOffset val="100"/>
        <c:noMultiLvlLbl val="0"/>
      </c:catAx>
      <c:valAx>
        <c:axId val="25935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52496"/>
        <c:crosses val="autoZero"/>
        <c:crossBetween val="between"/>
      </c:valAx>
      <c:spPr>
        <a:noFill/>
        <a:ln>
          <a:noFill/>
        </a:ln>
        <a:effectLst/>
      </c:spPr>
    </c:plotArea>
    <c:legend>
      <c:legendPos val="r"/>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Profit &amp; Sales per State !PivotTable8</c:name>
    <c:fmtId val="24"/>
  </c:pivotSource>
  <c:chart>
    <c:title>
      <c:tx>
        <c:rich>
          <a:bodyPr rot="0" spcFirstLastPara="1" vertOverflow="ellipsis" vert="horz" wrap="square" anchor="t" anchorCtr="0"/>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Total</a:t>
            </a:r>
            <a:r>
              <a:rPr lang="en-US" b="1" baseline="0">
                <a:solidFill>
                  <a:schemeClr val="dk1"/>
                </a:solidFill>
                <a:latin typeface="+mn-lt"/>
                <a:ea typeface="+mn-ea"/>
                <a:cs typeface="+mn-cs"/>
              </a:rPr>
              <a:t> Profit/Sales per Location</a:t>
            </a:r>
            <a:endParaRPr lang="en-US" b="1"/>
          </a:p>
        </c:rich>
      </c:tx>
      <c:overlay val="0"/>
      <c:spPr>
        <a:solidFill>
          <a:schemeClr val="lt1"/>
        </a:solidFill>
        <a:ln w="25400" cap="flat" cmpd="sng" algn="ctr">
          <a:solidFill>
            <a:schemeClr val="bg1"/>
          </a:solidFill>
          <a:prstDash val="solid"/>
        </a:ln>
        <a:effectLst/>
      </c:spPr>
      <c:txPr>
        <a:bodyPr rot="0" spcFirstLastPara="1" vertOverflow="ellipsis" vert="horz" wrap="square" anchor="t" anchorCtr="0"/>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doughnutChart>
        <c:varyColors val="1"/>
        <c:ser>
          <c:idx val="0"/>
          <c:order val="0"/>
          <c:tx>
            <c:strRef>
              <c:f>'Total Profit &amp; Sales per State '!$B$3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1-4082-8183-A113BA66D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1-4082-8183-A113BA66D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1-4082-8183-A113BA66D9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B1-4082-8183-A113BA66D9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B1-4082-8183-A113BA66D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State '!$A$4:$A$9</c:f>
              <c:strCache>
                <c:ptCount val="5"/>
                <c:pt idx="0">
                  <c:v>AZ</c:v>
                </c:pt>
                <c:pt idx="1">
                  <c:v>CA</c:v>
                </c:pt>
                <c:pt idx="2">
                  <c:v>IL</c:v>
                </c:pt>
                <c:pt idx="3">
                  <c:v>NY</c:v>
                </c:pt>
                <c:pt idx="4">
                  <c:v>TX</c:v>
                </c:pt>
              </c:strCache>
            </c:strRef>
          </c:cat>
          <c:val>
            <c:numRef>
              <c:f>'Total Profit &amp; Sales per State '!$B$4:$B$9</c:f>
              <c:numCache>
                <c:formatCode>_("$"* #,##0.00_);_("$"* \(#,##0.00\);_("$"* "-"??_);_(@_)</c:formatCode>
                <c:ptCount val="5"/>
                <c:pt idx="0">
                  <c:v>24476.349999999984</c:v>
                </c:pt>
                <c:pt idx="1">
                  <c:v>17356.499999999993</c:v>
                </c:pt>
                <c:pt idx="2">
                  <c:v>21152.879999999997</c:v>
                </c:pt>
                <c:pt idx="3">
                  <c:v>15709.210000000003</c:v>
                </c:pt>
                <c:pt idx="4">
                  <c:v>16433.919999999995</c:v>
                </c:pt>
              </c:numCache>
            </c:numRef>
          </c:val>
          <c:extLst>
            <c:ext xmlns:c16="http://schemas.microsoft.com/office/drawing/2014/chart" uri="{C3380CC4-5D6E-409C-BE32-E72D297353CC}">
              <c16:uniqueId val="{0000000A-15B1-4082-8183-A113BA66D91A}"/>
            </c:ext>
          </c:extLst>
        </c:ser>
        <c:ser>
          <c:idx val="1"/>
          <c:order val="1"/>
          <c:tx>
            <c:strRef>
              <c:f>'Total Profit &amp; Sales per State '!$C$3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15B1-4082-8183-A113BA66D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15B1-4082-8183-A113BA66D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15B1-4082-8183-A113BA66D9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15B1-4082-8183-A113BA66D9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15B1-4082-8183-A113BA66D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State '!$A$4:$A$9</c:f>
              <c:strCache>
                <c:ptCount val="5"/>
                <c:pt idx="0">
                  <c:v>AZ</c:v>
                </c:pt>
                <c:pt idx="1">
                  <c:v>CA</c:v>
                </c:pt>
                <c:pt idx="2">
                  <c:v>IL</c:v>
                </c:pt>
                <c:pt idx="3">
                  <c:v>NY</c:v>
                </c:pt>
                <c:pt idx="4">
                  <c:v>TX</c:v>
                </c:pt>
              </c:strCache>
            </c:strRef>
          </c:cat>
          <c:val>
            <c:numRef>
              <c:f>'Total Profit &amp; Sales per State '!$C$4:$C$9</c:f>
              <c:numCache>
                <c:formatCode>_("$"* #,##0.00_);_("$"* \(#,##0.00\);_("$"* "-"??_);_(@_)</c:formatCode>
                <c:ptCount val="5"/>
                <c:pt idx="0">
                  <c:v>86072.49</c:v>
                </c:pt>
                <c:pt idx="1">
                  <c:v>64694.509999999987</c:v>
                </c:pt>
                <c:pt idx="2">
                  <c:v>74404.829999999973</c:v>
                </c:pt>
                <c:pt idx="3">
                  <c:v>55727.709999999985</c:v>
                </c:pt>
                <c:pt idx="4">
                  <c:v>55590.909999999996</c:v>
                </c:pt>
              </c:numCache>
            </c:numRef>
          </c:val>
          <c:extLst>
            <c:ext xmlns:c16="http://schemas.microsoft.com/office/drawing/2014/chart" uri="{C3380CC4-5D6E-409C-BE32-E72D297353CC}">
              <c16:uniqueId val="{00000015-15B1-4082-8183-A113BA66D9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[Melissa Mock Sales Data Interview excel.xlsx]Total Sales per Category!PivotTable5</c:name>
    <c:fmtId val="2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per</a:t>
            </a:r>
            <a:r>
              <a:rPr lang="en-US" b="1" baseline="0">
                <a:solidFill>
                  <a:schemeClr val="tx1"/>
                </a:solidFill>
              </a:rPr>
              <a:t> Category</a:t>
            </a:r>
            <a:endParaRPr lang="en-US" b="1">
              <a:solidFill>
                <a:schemeClr val="tx1"/>
              </a:solidFill>
            </a:endParaRPr>
          </a:p>
        </c:rich>
      </c:tx>
      <c:layout>
        <c:manualLayout>
          <c:xMode val="edge"/>
          <c:yMode val="edge"/>
          <c:x val="0.41548661955710453"/>
          <c:y val="6.07828361449572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lumMod val="60000"/>
              <a:lumOff val="40000"/>
            </a:schemeClr>
          </a:solidFill>
          <a:ln>
            <a:noFill/>
          </a:ln>
          <a:effectLst/>
        </c:spPr>
      </c:pivotFmt>
      <c:pivotFmt>
        <c:idx val="7"/>
        <c:spPr>
          <a:solidFill>
            <a:srgbClr val="FFFF00"/>
          </a:solidFill>
          <a:ln>
            <a:noFill/>
          </a:ln>
          <a:effectLst/>
        </c:spPr>
      </c:pivotFmt>
      <c:pivotFmt>
        <c:idx val="8"/>
        <c:spPr>
          <a:solidFill>
            <a:srgbClr val="00B050"/>
          </a:solidFill>
          <a:ln>
            <a:noFill/>
          </a:ln>
          <a:effectLst/>
        </c:spPr>
      </c:pivotFmt>
      <c:pivotFmt>
        <c:idx val="9"/>
        <c:spPr>
          <a:solidFill>
            <a:schemeClr val="accent2">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pivotFmt>
      <c:pivotFmt>
        <c:idx val="12"/>
        <c:spPr>
          <a:solidFill>
            <a:srgbClr val="00B050"/>
          </a:solidFill>
          <a:ln>
            <a:noFill/>
          </a:ln>
          <a:effectLst/>
        </c:spPr>
      </c:pivotFmt>
      <c:pivotFmt>
        <c:idx val="13"/>
        <c:spPr>
          <a:solidFill>
            <a:srgbClr val="FFFF00"/>
          </a:solidFill>
          <a:ln>
            <a:noFill/>
          </a:ln>
          <a:effectLst/>
        </c:spPr>
      </c:pivotFmt>
      <c:pivotFmt>
        <c:idx val="14"/>
        <c:spPr>
          <a:solidFill>
            <a:schemeClr val="accent2">
              <a:lumMod val="60000"/>
              <a:lumOff val="40000"/>
            </a:schemeClr>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pivotFmt>
      <c:pivotFmt>
        <c:idx val="18"/>
        <c:spPr>
          <a:solidFill>
            <a:srgbClr val="00B050"/>
          </a:solidFill>
          <a:ln>
            <a:noFill/>
          </a:ln>
          <a:effectLst/>
        </c:spPr>
      </c:pivotFmt>
      <c:pivotFmt>
        <c:idx val="19"/>
        <c:spPr>
          <a:solidFill>
            <a:srgbClr val="FFFF00"/>
          </a:solidFill>
          <a:ln>
            <a:noFill/>
          </a:ln>
          <a:effectLst/>
        </c:spPr>
      </c:pivotFmt>
      <c:pivotFmt>
        <c:idx val="20"/>
        <c:spPr>
          <a:solidFill>
            <a:schemeClr val="accent2">
              <a:lumMod val="60000"/>
              <a:lumOff val="40000"/>
            </a:schemeClr>
          </a:solidFill>
          <a:ln>
            <a:noFill/>
          </a:ln>
          <a:effectLst/>
        </c:spPr>
      </c:pivotFmt>
      <c:pivotFmt>
        <c:idx val="21"/>
        <c:spPr>
          <a:solidFill>
            <a:schemeClr val="accent1"/>
          </a:solidFill>
          <a:ln>
            <a:noFill/>
          </a:ln>
          <a:effectLst/>
        </c:spPr>
      </c:pivotFmt>
    </c:pivotFmts>
    <c:plotArea>
      <c:layout>
        <c:manualLayout>
          <c:layoutTarget val="inner"/>
          <c:xMode val="edge"/>
          <c:yMode val="edge"/>
          <c:x val="0.20136651029498828"/>
          <c:y val="0.1216447605250939"/>
          <c:w val="0.61565412513253559"/>
          <c:h val="0.77956605065100182"/>
        </c:manualLayout>
      </c:layout>
      <c:barChart>
        <c:barDir val="bar"/>
        <c:grouping val="clustered"/>
        <c:varyColors val="0"/>
        <c:ser>
          <c:idx val="0"/>
          <c:order val="0"/>
          <c:tx>
            <c:strRef>
              <c:f>'Total Sales per Category'!$B$3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E19-436B-B50D-ABBB7501626C}"/>
              </c:ext>
            </c:extLst>
          </c:dPt>
          <c:dPt>
            <c:idx val="1"/>
            <c:invertIfNegative val="0"/>
            <c:bubble3D val="0"/>
            <c:spPr>
              <a:solidFill>
                <a:srgbClr val="00B050"/>
              </a:solidFill>
              <a:ln>
                <a:noFill/>
              </a:ln>
              <a:effectLst/>
            </c:spPr>
            <c:extLst>
              <c:ext xmlns:c16="http://schemas.microsoft.com/office/drawing/2014/chart" uri="{C3380CC4-5D6E-409C-BE32-E72D297353CC}">
                <c16:uniqueId val="{00000003-8E19-436B-B50D-ABBB7501626C}"/>
              </c:ext>
            </c:extLst>
          </c:dPt>
          <c:dPt>
            <c:idx val="2"/>
            <c:invertIfNegative val="0"/>
            <c:bubble3D val="0"/>
            <c:spPr>
              <a:solidFill>
                <a:srgbClr val="FFFF00"/>
              </a:solidFill>
              <a:ln>
                <a:noFill/>
              </a:ln>
              <a:effectLst/>
            </c:spPr>
            <c:extLst>
              <c:ext xmlns:c16="http://schemas.microsoft.com/office/drawing/2014/chart" uri="{C3380CC4-5D6E-409C-BE32-E72D297353CC}">
                <c16:uniqueId val="{00000005-8E19-436B-B50D-ABBB7501626C}"/>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8E19-436B-B50D-ABBB7501626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8E19-436B-B50D-ABBB750162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Category'!$A$4:$A$9</c:f>
              <c:strCache>
                <c:ptCount val="5"/>
                <c:pt idx="0">
                  <c:v>Beauty</c:v>
                </c:pt>
                <c:pt idx="1">
                  <c:v>Clothing</c:v>
                </c:pt>
                <c:pt idx="2">
                  <c:v>Electronics</c:v>
                </c:pt>
                <c:pt idx="3">
                  <c:v>Home &amp; Kitchen</c:v>
                </c:pt>
                <c:pt idx="4">
                  <c:v>Sports</c:v>
                </c:pt>
              </c:strCache>
            </c:strRef>
          </c:cat>
          <c:val>
            <c:numRef>
              <c:f>'Total Sales per Category'!$B$4:$B$9</c:f>
              <c:numCache>
                <c:formatCode>_("$"* #,##0.00_);_("$"* \(#,##0.00\);_("$"* "-"??_);_(@_)</c:formatCode>
                <c:ptCount val="5"/>
                <c:pt idx="0">
                  <c:v>81538.52999999997</c:v>
                </c:pt>
                <c:pt idx="1">
                  <c:v>51735.149999999994</c:v>
                </c:pt>
                <c:pt idx="2">
                  <c:v>68456.87999999999</c:v>
                </c:pt>
                <c:pt idx="3">
                  <c:v>62828.209999999977</c:v>
                </c:pt>
                <c:pt idx="4">
                  <c:v>71931.679999999978</c:v>
                </c:pt>
              </c:numCache>
            </c:numRef>
          </c:val>
          <c:extLst>
            <c:ext xmlns:c16="http://schemas.microsoft.com/office/drawing/2014/chart" uri="{C3380CC4-5D6E-409C-BE32-E72D297353CC}">
              <c16:uniqueId val="{0000000A-8E19-436B-B50D-ABBB7501626C}"/>
            </c:ext>
          </c:extLst>
        </c:ser>
        <c:dLbls>
          <c:showLegendKey val="0"/>
          <c:showVal val="0"/>
          <c:showCatName val="0"/>
          <c:showSerName val="0"/>
          <c:showPercent val="0"/>
          <c:showBubbleSize val="0"/>
        </c:dLbls>
        <c:gapWidth val="182"/>
        <c:axId val="259352496"/>
        <c:axId val="259351536"/>
      </c:barChart>
      <c:catAx>
        <c:axId val="25935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51536"/>
        <c:crosses val="autoZero"/>
        <c:auto val="1"/>
        <c:lblAlgn val="ctr"/>
        <c:lblOffset val="100"/>
        <c:noMultiLvlLbl val="0"/>
      </c:catAx>
      <c:valAx>
        <c:axId val="25935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52496"/>
        <c:crosses val="autoZero"/>
        <c:crossBetween val="between"/>
      </c:valAx>
      <c:spPr>
        <a:noFill/>
        <a:ln>
          <a:noFill/>
        </a:ln>
        <a:effectLst/>
      </c:spPr>
    </c:plotArea>
    <c:legend>
      <c:legendPos val="r"/>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Profit &amp; Sales per Age!PivotTable9</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Total Profit/Sales</a:t>
            </a:r>
            <a:r>
              <a:rPr lang="en-US" b="1" baseline="0">
                <a:solidFill>
                  <a:schemeClr val="dk1"/>
                </a:solidFill>
                <a:latin typeface="+mn-lt"/>
                <a:ea typeface="+mn-ea"/>
                <a:cs typeface="+mn-cs"/>
              </a:rPr>
              <a:t> per Age Group</a:t>
            </a:r>
            <a:endParaRPr lang="en-US" b="1"/>
          </a:p>
        </c:rich>
      </c:tx>
      <c:overlay val="0"/>
      <c:spPr>
        <a:solidFill>
          <a:schemeClr val="lt1"/>
        </a:solidFill>
        <a:ln w="25400" cap="flat"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doughnutChart>
        <c:varyColors val="1"/>
        <c:ser>
          <c:idx val="0"/>
          <c:order val="0"/>
          <c:tx>
            <c:strRef>
              <c:f>'Total Profit &amp; Sales per Age'!$B$3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2F-4102-A9BF-8976D0C68E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2F-4102-A9BF-8976D0C68E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2F-4102-A9BF-8976D0C68E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2F-4102-A9BF-8976D0C68E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2F-4102-A9BF-8976D0C68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Age'!$A$4:$A$9</c:f>
              <c:strCache>
                <c:ptCount val="5"/>
                <c:pt idx="0">
                  <c:v>18-25</c:v>
                </c:pt>
                <c:pt idx="1">
                  <c:v>26-35</c:v>
                </c:pt>
                <c:pt idx="2">
                  <c:v>36-45</c:v>
                </c:pt>
                <c:pt idx="3">
                  <c:v>46-60</c:v>
                </c:pt>
                <c:pt idx="4">
                  <c:v>60+</c:v>
                </c:pt>
              </c:strCache>
            </c:strRef>
          </c:cat>
          <c:val>
            <c:numRef>
              <c:f>'Total Profit &amp; Sales per Age'!$B$4:$B$9</c:f>
              <c:numCache>
                <c:formatCode>_("$"* #,##0.00_);_("$"* \(#,##0.00\);_("$"* "-"??_);_(@_)</c:formatCode>
                <c:ptCount val="5"/>
                <c:pt idx="0">
                  <c:v>58713.55</c:v>
                </c:pt>
                <c:pt idx="1">
                  <c:v>73332.569999999963</c:v>
                </c:pt>
                <c:pt idx="2">
                  <c:v>82956.7</c:v>
                </c:pt>
                <c:pt idx="3">
                  <c:v>92022.69</c:v>
                </c:pt>
                <c:pt idx="4">
                  <c:v>29464.940000000006</c:v>
                </c:pt>
              </c:numCache>
            </c:numRef>
          </c:val>
          <c:extLst>
            <c:ext xmlns:c16="http://schemas.microsoft.com/office/drawing/2014/chart" uri="{C3380CC4-5D6E-409C-BE32-E72D297353CC}">
              <c16:uniqueId val="{0000000A-3D2F-4102-A9BF-8976D0C68E72}"/>
            </c:ext>
          </c:extLst>
        </c:ser>
        <c:ser>
          <c:idx val="1"/>
          <c:order val="1"/>
          <c:tx>
            <c:strRef>
              <c:f>'Total Profit &amp; Sales per Age'!$C$3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3D2F-4102-A9BF-8976D0C68E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3D2F-4102-A9BF-8976D0C68E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3D2F-4102-A9BF-8976D0C68E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3D2F-4102-A9BF-8976D0C68E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3D2F-4102-A9BF-8976D0C68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Age'!$A$4:$A$9</c:f>
              <c:strCache>
                <c:ptCount val="5"/>
                <c:pt idx="0">
                  <c:v>18-25</c:v>
                </c:pt>
                <c:pt idx="1">
                  <c:v>26-35</c:v>
                </c:pt>
                <c:pt idx="2">
                  <c:v>36-45</c:v>
                </c:pt>
                <c:pt idx="3">
                  <c:v>46-60</c:v>
                </c:pt>
                <c:pt idx="4">
                  <c:v>60+</c:v>
                </c:pt>
              </c:strCache>
            </c:strRef>
          </c:cat>
          <c:val>
            <c:numRef>
              <c:f>'Total Profit &amp; Sales per Age'!$C$4:$C$9</c:f>
              <c:numCache>
                <c:formatCode>_("$"* #,##0.00_);_("$"* \(#,##0.00\);_("$"* "-"??_);_(@_)</c:formatCode>
                <c:ptCount val="5"/>
                <c:pt idx="0">
                  <c:v>15894.820000000003</c:v>
                </c:pt>
                <c:pt idx="1">
                  <c:v>20012.549999999985</c:v>
                </c:pt>
                <c:pt idx="2">
                  <c:v>23973.579999999998</c:v>
                </c:pt>
                <c:pt idx="3">
                  <c:v>26347.449999999983</c:v>
                </c:pt>
                <c:pt idx="4">
                  <c:v>8900.4599999999991</c:v>
                </c:pt>
              </c:numCache>
            </c:numRef>
          </c:val>
          <c:extLst>
            <c:ext xmlns:c16="http://schemas.microsoft.com/office/drawing/2014/chart" uri="{C3380CC4-5D6E-409C-BE32-E72D297353CC}">
              <c16:uniqueId val="{00000015-3D2F-4102-A9BF-8976D0C68E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excel.xlsx]Profit &amp; Unit Cost per Product!PivotTable10</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Profit</a:t>
            </a:r>
            <a:r>
              <a:rPr lang="en-US" b="1" baseline="0">
                <a:solidFill>
                  <a:schemeClr val="dk1"/>
                </a:solidFill>
                <a:latin typeface="+mn-lt"/>
                <a:ea typeface="+mn-ea"/>
                <a:cs typeface="+mn-cs"/>
              </a:rPr>
              <a:t> and Unit Price per Product</a:t>
            </a:r>
            <a:endParaRPr lang="en-US" b="1"/>
          </a:p>
        </c:rich>
      </c:tx>
      <c:overlay val="0"/>
      <c:spPr>
        <a:solidFill>
          <a:schemeClr val="lt1"/>
        </a:solidFill>
        <a:ln w="25400" cap="flat"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Unit Cost per Product'!$B$3</c:f>
              <c:strCache>
                <c:ptCount val="1"/>
                <c:pt idx="0">
                  <c:v>Sum of Profit</c:v>
                </c:pt>
              </c:strCache>
            </c:strRef>
          </c:tx>
          <c:spPr>
            <a:solidFill>
              <a:schemeClr val="accent1"/>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Product'!$B$4:$B$29</c:f>
              <c:numCache>
                <c:formatCode>_("$"* #,##0.00_);_("$"* \(#,##0.00\);_("$"* "-"??_);_(@_)</c:formatCode>
                <c:ptCount val="25"/>
                <c:pt idx="0">
                  <c:v>3544.6200000000008</c:v>
                </c:pt>
                <c:pt idx="1">
                  <c:v>5428.14</c:v>
                </c:pt>
                <c:pt idx="2">
                  <c:v>3026.57</c:v>
                </c:pt>
                <c:pt idx="3">
                  <c:v>3274.5900000000006</c:v>
                </c:pt>
                <c:pt idx="4">
                  <c:v>5721.8899999999994</c:v>
                </c:pt>
                <c:pt idx="5">
                  <c:v>4729.4500000000007</c:v>
                </c:pt>
                <c:pt idx="6">
                  <c:v>4174.51</c:v>
                </c:pt>
                <c:pt idx="7">
                  <c:v>2465.59</c:v>
                </c:pt>
                <c:pt idx="8">
                  <c:v>3343.690000000001</c:v>
                </c:pt>
                <c:pt idx="9">
                  <c:v>4852.24</c:v>
                </c:pt>
                <c:pt idx="10">
                  <c:v>3597.2700000000009</c:v>
                </c:pt>
                <c:pt idx="11">
                  <c:v>4947.2</c:v>
                </c:pt>
                <c:pt idx="12">
                  <c:v>5203.07</c:v>
                </c:pt>
                <c:pt idx="13">
                  <c:v>2746.5099999999998</c:v>
                </c:pt>
                <c:pt idx="14">
                  <c:v>4220.55</c:v>
                </c:pt>
                <c:pt idx="15">
                  <c:v>2453.4100000000003</c:v>
                </c:pt>
                <c:pt idx="16">
                  <c:v>5170.8599999999997</c:v>
                </c:pt>
                <c:pt idx="17">
                  <c:v>3732.31</c:v>
                </c:pt>
                <c:pt idx="18">
                  <c:v>2472.17</c:v>
                </c:pt>
                <c:pt idx="19">
                  <c:v>2725.92</c:v>
                </c:pt>
                <c:pt idx="20">
                  <c:v>2440.08</c:v>
                </c:pt>
                <c:pt idx="21">
                  <c:v>4818.8900000000003</c:v>
                </c:pt>
                <c:pt idx="22">
                  <c:v>3209.1800000000003</c:v>
                </c:pt>
                <c:pt idx="23">
                  <c:v>2889.65</c:v>
                </c:pt>
                <c:pt idx="24">
                  <c:v>3940.4999999999995</c:v>
                </c:pt>
              </c:numCache>
            </c:numRef>
          </c:val>
          <c:extLst>
            <c:ext xmlns:c16="http://schemas.microsoft.com/office/drawing/2014/chart" uri="{C3380CC4-5D6E-409C-BE32-E72D297353CC}">
              <c16:uniqueId val="{00000000-4B0B-43E4-B6FE-6C2B188FCF60}"/>
            </c:ext>
          </c:extLst>
        </c:ser>
        <c:ser>
          <c:idx val="1"/>
          <c:order val="1"/>
          <c:tx>
            <c:strRef>
              <c:f>'Profit &amp; Unit Cost per Product'!$C$3</c:f>
              <c:strCache>
                <c:ptCount val="1"/>
                <c:pt idx="0">
                  <c:v>Sum of Unit Price</c:v>
                </c:pt>
              </c:strCache>
            </c:strRef>
          </c:tx>
          <c:spPr>
            <a:solidFill>
              <a:schemeClr val="accent2"/>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Product'!$C$4:$C$29</c:f>
              <c:numCache>
                <c:formatCode>_("$"* #,##0.00_);_("$"* \(#,##0.00\);_("$"* "-"??_);_(@_)</c:formatCode>
                <c:ptCount val="25"/>
                <c:pt idx="0">
                  <c:v>5570.12</c:v>
                </c:pt>
                <c:pt idx="1">
                  <c:v>7092.9100000000008</c:v>
                </c:pt>
                <c:pt idx="2">
                  <c:v>3534.2799999999993</c:v>
                </c:pt>
                <c:pt idx="3">
                  <c:v>5661.4100000000008</c:v>
                </c:pt>
                <c:pt idx="4">
                  <c:v>6917.23</c:v>
                </c:pt>
                <c:pt idx="5">
                  <c:v>6614.2699999999995</c:v>
                </c:pt>
                <c:pt idx="6">
                  <c:v>5321.24</c:v>
                </c:pt>
                <c:pt idx="7">
                  <c:v>3768.0699999999997</c:v>
                </c:pt>
                <c:pt idx="8">
                  <c:v>4197.45</c:v>
                </c:pt>
                <c:pt idx="9">
                  <c:v>5046.5999999999995</c:v>
                </c:pt>
                <c:pt idx="10">
                  <c:v>4648.7000000000007</c:v>
                </c:pt>
                <c:pt idx="11">
                  <c:v>6523.33</c:v>
                </c:pt>
                <c:pt idx="12">
                  <c:v>7432.9100000000008</c:v>
                </c:pt>
                <c:pt idx="13">
                  <c:v>3993.09</c:v>
                </c:pt>
                <c:pt idx="14">
                  <c:v>5801.59</c:v>
                </c:pt>
                <c:pt idx="15">
                  <c:v>3738.23</c:v>
                </c:pt>
                <c:pt idx="16">
                  <c:v>6757.28</c:v>
                </c:pt>
                <c:pt idx="17">
                  <c:v>5913.1400000000012</c:v>
                </c:pt>
                <c:pt idx="18">
                  <c:v>3258.1100000000006</c:v>
                </c:pt>
                <c:pt idx="19">
                  <c:v>4069.139999999999</c:v>
                </c:pt>
                <c:pt idx="20">
                  <c:v>4765.49</c:v>
                </c:pt>
                <c:pt idx="21">
                  <c:v>6404.2500000000009</c:v>
                </c:pt>
                <c:pt idx="22">
                  <c:v>4252.6899999999996</c:v>
                </c:pt>
                <c:pt idx="23">
                  <c:v>4182.51</c:v>
                </c:pt>
                <c:pt idx="24">
                  <c:v>5561.3100000000013</c:v>
                </c:pt>
              </c:numCache>
            </c:numRef>
          </c:val>
          <c:extLst>
            <c:ext xmlns:c16="http://schemas.microsoft.com/office/drawing/2014/chart" uri="{C3380CC4-5D6E-409C-BE32-E72D297353CC}">
              <c16:uniqueId val="{00000001-4B0B-43E4-B6FE-6C2B188FCF60}"/>
            </c:ext>
          </c:extLst>
        </c:ser>
        <c:dLbls>
          <c:showLegendKey val="0"/>
          <c:showVal val="0"/>
          <c:showCatName val="0"/>
          <c:showSerName val="0"/>
          <c:showPercent val="0"/>
          <c:showBubbleSize val="0"/>
        </c:dLbls>
        <c:gapWidth val="219"/>
        <c:overlap val="-27"/>
        <c:axId val="1237827584"/>
        <c:axId val="1237831424"/>
      </c:barChart>
      <c:catAx>
        <c:axId val="123782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31424"/>
        <c:crosses val="autoZero"/>
        <c:auto val="1"/>
        <c:lblAlgn val="ctr"/>
        <c:lblOffset val="100"/>
        <c:noMultiLvlLbl val="0"/>
      </c:catAx>
      <c:valAx>
        <c:axId val="12378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Unit Price and Profit Price</a:t>
            </a:r>
          </a:p>
        </c:rich>
      </c:tx>
      <c:layout>
        <c:manualLayout>
          <c:xMode val="edge"/>
          <c:yMode val="edge"/>
          <c:x val="0.352009129148041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0147920889477971"/>
          <c:y val="5.6937699301348801E-2"/>
          <c:w val="0.77889474377051915"/>
          <c:h val="0.87035353149383798"/>
        </c:manualLayout>
      </c:layout>
      <c:scatterChart>
        <c:scatterStyle val="lineMarker"/>
        <c:varyColors val="0"/>
        <c:ser>
          <c:idx val="0"/>
          <c:order val="0"/>
          <c:tx>
            <c:strRef>
              <c:f>'Unit Price And Profit Price'!$B$1</c:f>
              <c:strCache>
                <c:ptCount val="1"/>
                <c:pt idx="0">
                  <c:v> Profit </c:v>
                </c:pt>
              </c:strCache>
            </c:strRef>
          </c:tx>
          <c:spPr>
            <a:ln w="28575" cap="rnd">
              <a:noFill/>
              <a:round/>
            </a:ln>
            <a:effectLst/>
          </c:spPr>
          <c:marker>
            <c:symbol val="circle"/>
            <c:size val="5"/>
            <c:spPr>
              <a:solidFill>
                <a:schemeClr val="accent1"/>
              </a:solidFill>
              <a:ln w="9525">
                <a:solidFill>
                  <a:schemeClr val="accent1"/>
                </a:solidFill>
              </a:ln>
              <a:effectLst/>
            </c:spPr>
          </c:marker>
          <c:dLbls>
            <c:dLbl>
              <c:idx val="2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85-4067-947C-900C32A4F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'Unit Price And Profit Price'!$B$2:$B$501</c:f>
              <c:numCache>
                <c:formatCode>_("$"* #,##0.00_);_("$"* \(#,##0.00\);_("$"* "-"??_);_(@_)</c:formatCode>
                <c:ptCount val="500"/>
                <c:pt idx="0">
                  <c:v>54.69</c:v>
                </c:pt>
                <c:pt idx="1">
                  <c:v>547.35</c:v>
                </c:pt>
                <c:pt idx="2">
                  <c:v>214.82</c:v>
                </c:pt>
                <c:pt idx="3">
                  <c:v>142.26</c:v>
                </c:pt>
                <c:pt idx="4">
                  <c:v>564.24</c:v>
                </c:pt>
                <c:pt idx="5">
                  <c:v>292.83999999999997</c:v>
                </c:pt>
                <c:pt idx="6">
                  <c:v>132.78</c:v>
                </c:pt>
                <c:pt idx="7">
                  <c:v>55.63</c:v>
                </c:pt>
                <c:pt idx="8">
                  <c:v>228.74</c:v>
                </c:pt>
                <c:pt idx="9">
                  <c:v>383.34</c:v>
                </c:pt>
                <c:pt idx="10">
                  <c:v>440.02</c:v>
                </c:pt>
                <c:pt idx="11">
                  <c:v>21.79</c:v>
                </c:pt>
                <c:pt idx="12">
                  <c:v>86.97</c:v>
                </c:pt>
                <c:pt idx="13">
                  <c:v>354.78</c:v>
                </c:pt>
                <c:pt idx="14">
                  <c:v>254.94</c:v>
                </c:pt>
                <c:pt idx="15">
                  <c:v>238.05</c:v>
                </c:pt>
                <c:pt idx="16">
                  <c:v>35.82</c:v>
                </c:pt>
                <c:pt idx="17">
                  <c:v>32.200000000000003</c:v>
                </c:pt>
                <c:pt idx="18">
                  <c:v>34.94</c:v>
                </c:pt>
                <c:pt idx="19">
                  <c:v>73.31</c:v>
                </c:pt>
                <c:pt idx="20">
                  <c:v>137.78</c:v>
                </c:pt>
                <c:pt idx="21">
                  <c:v>133.27000000000001</c:v>
                </c:pt>
                <c:pt idx="22">
                  <c:v>15.53</c:v>
                </c:pt>
                <c:pt idx="23">
                  <c:v>257.26</c:v>
                </c:pt>
                <c:pt idx="24">
                  <c:v>7.87</c:v>
                </c:pt>
                <c:pt idx="25">
                  <c:v>152.1</c:v>
                </c:pt>
                <c:pt idx="26">
                  <c:v>100.77</c:v>
                </c:pt>
                <c:pt idx="27">
                  <c:v>392.68</c:v>
                </c:pt>
                <c:pt idx="28">
                  <c:v>154.46</c:v>
                </c:pt>
                <c:pt idx="29">
                  <c:v>470.62</c:v>
                </c:pt>
                <c:pt idx="30">
                  <c:v>100.58</c:v>
                </c:pt>
                <c:pt idx="31">
                  <c:v>135.27000000000001</c:v>
                </c:pt>
                <c:pt idx="32">
                  <c:v>298.13</c:v>
                </c:pt>
                <c:pt idx="33">
                  <c:v>87.77</c:v>
                </c:pt>
                <c:pt idx="34">
                  <c:v>422.02</c:v>
                </c:pt>
                <c:pt idx="35">
                  <c:v>205.06</c:v>
                </c:pt>
                <c:pt idx="36">
                  <c:v>193.91</c:v>
                </c:pt>
                <c:pt idx="37">
                  <c:v>26.97</c:v>
                </c:pt>
                <c:pt idx="38">
                  <c:v>166.23</c:v>
                </c:pt>
                <c:pt idx="39">
                  <c:v>679.12</c:v>
                </c:pt>
                <c:pt idx="40">
                  <c:v>122.14</c:v>
                </c:pt>
                <c:pt idx="41">
                  <c:v>166.72</c:v>
                </c:pt>
                <c:pt idx="42">
                  <c:v>350.28</c:v>
                </c:pt>
                <c:pt idx="43">
                  <c:v>152.16999999999999</c:v>
                </c:pt>
                <c:pt idx="44">
                  <c:v>301.95</c:v>
                </c:pt>
                <c:pt idx="45">
                  <c:v>108.56</c:v>
                </c:pt>
                <c:pt idx="46">
                  <c:v>137.22</c:v>
                </c:pt>
                <c:pt idx="47">
                  <c:v>263.42</c:v>
                </c:pt>
                <c:pt idx="48">
                  <c:v>16.41</c:v>
                </c:pt>
                <c:pt idx="49">
                  <c:v>359.09</c:v>
                </c:pt>
                <c:pt idx="50">
                  <c:v>256.3</c:v>
                </c:pt>
                <c:pt idx="51">
                  <c:v>21.18</c:v>
                </c:pt>
                <c:pt idx="52">
                  <c:v>78.180000000000007</c:v>
                </c:pt>
                <c:pt idx="53">
                  <c:v>56.53</c:v>
                </c:pt>
                <c:pt idx="54">
                  <c:v>396.16</c:v>
                </c:pt>
                <c:pt idx="55">
                  <c:v>17</c:v>
                </c:pt>
                <c:pt idx="56">
                  <c:v>269.83</c:v>
                </c:pt>
                <c:pt idx="57">
                  <c:v>47.29</c:v>
                </c:pt>
                <c:pt idx="58">
                  <c:v>11.49</c:v>
                </c:pt>
                <c:pt idx="59">
                  <c:v>290.16000000000003</c:v>
                </c:pt>
                <c:pt idx="60">
                  <c:v>27.96</c:v>
                </c:pt>
                <c:pt idx="61">
                  <c:v>26.78</c:v>
                </c:pt>
                <c:pt idx="62">
                  <c:v>248.66</c:v>
                </c:pt>
                <c:pt idx="63">
                  <c:v>28.65</c:v>
                </c:pt>
                <c:pt idx="64">
                  <c:v>231.62</c:v>
                </c:pt>
                <c:pt idx="65">
                  <c:v>141.52000000000001</c:v>
                </c:pt>
                <c:pt idx="66">
                  <c:v>170.92</c:v>
                </c:pt>
                <c:pt idx="67">
                  <c:v>213.4</c:v>
                </c:pt>
                <c:pt idx="68">
                  <c:v>358.8</c:v>
                </c:pt>
                <c:pt idx="69">
                  <c:v>479.77</c:v>
                </c:pt>
                <c:pt idx="70">
                  <c:v>25.4</c:v>
                </c:pt>
                <c:pt idx="71">
                  <c:v>63.79</c:v>
                </c:pt>
                <c:pt idx="72">
                  <c:v>409.32</c:v>
                </c:pt>
                <c:pt idx="73">
                  <c:v>363.95</c:v>
                </c:pt>
                <c:pt idx="74">
                  <c:v>88.39</c:v>
                </c:pt>
                <c:pt idx="75">
                  <c:v>52.37</c:v>
                </c:pt>
                <c:pt idx="76">
                  <c:v>82.9</c:v>
                </c:pt>
                <c:pt idx="77">
                  <c:v>140.44</c:v>
                </c:pt>
                <c:pt idx="78">
                  <c:v>23.61</c:v>
                </c:pt>
                <c:pt idx="79">
                  <c:v>601.1</c:v>
                </c:pt>
                <c:pt idx="80">
                  <c:v>7.57</c:v>
                </c:pt>
                <c:pt idx="81">
                  <c:v>18.149999999999999</c:v>
                </c:pt>
                <c:pt idx="82">
                  <c:v>27.21</c:v>
                </c:pt>
                <c:pt idx="83">
                  <c:v>304.02</c:v>
                </c:pt>
                <c:pt idx="84">
                  <c:v>311.74</c:v>
                </c:pt>
                <c:pt idx="85">
                  <c:v>191.05</c:v>
                </c:pt>
                <c:pt idx="86">
                  <c:v>292.83999999999997</c:v>
                </c:pt>
                <c:pt idx="87">
                  <c:v>453.54</c:v>
                </c:pt>
                <c:pt idx="88">
                  <c:v>389.82</c:v>
                </c:pt>
                <c:pt idx="89">
                  <c:v>370.19</c:v>
                </c:pt>
                <c:pt idx="90">
                  <c:v>88.47</c:v>
                </c:pt>
                <c:pt idx="91">
                  <c:v>719.22</c:v>
                </c:pt>
                <c:pt idx="92">
                  <c:v>48.47</c:v>
                </c:pt>
                <c:pt idx="93">
                  <c:v>236.82</c:v>
                </c:pt>
                <c:pt idx="94">
                  <c:v>164.62</c:v>
                </c:pt>
                <c:pt idx="95">
                  <c:v>302.85000000000002</c:v>
                </c:pt>
                <c:pt idx="96">
                  <c:v>26.05</c:v>
                </c:pt>
                <c:pt idx="97">
                  <c:v>174.51</c:v>
                </c:pt>
                <c:pt idx="98">
                  <c:v>60.25</c:v>
                </c:pt>
                <c:pt idx="99">
                  <c:v>33.86</c:v>
                </c:pt>
                <c:pt idx="100">
                  <c:v>345.21</c:v>
                </c:pt>
                <c:pt idx="101">
                  <c:v>95.02</c:v>
                </c:pt>
                <c:pt idx="102">
                  <c:v>422.93</c:v>
                </c:pt>
                <c:pt idx="103">
                  <c:v>203.39</c:v>
                </c:pt>
                <c:pt idx="104">
                  <c:v>138.75</c:v>
                </c:pt>
                <c:pt idx="105">
                  <c:v>124.63</c:v>
                </c:pt>
                <c:pt idx="106">
                  <c:v>12.76</c:v>
                </c:pt>
                <c:pt idx="107">
                  <c:v>26.86</c:v>
                </c:pt>
                <c:pt idx="108">
                  <c:v>34.99</c:v>
                </c:pt>
                <c:pt idx="109">
                  <c:v>33.76</c:v>
                </c:pt>
                <c:pt idx="110">
                  <c:v>32.89</c:v>
                </c:pt>
                <c:pt idx="111">
                  <c:v>87.91</c:v>
                </c:pt>
                <c:pt idx="112">
                  <c:v>364.44</c:v>
                </c:pt>
                <c:pt idx="113">
                  <c:v>127.91</c:v>
                </c:pt>
                <c:pt idx="114">
                  <c:v>208.79</c:v>
                </c:pt>
                <c:pt idx="115">
                  <c:v>248.25</c:v>
                </c:pt>
                <c:pt idx="116">
                  <c:v>23.93</c:v>
                </c:pt>
                <c:pt idx="117">
                  <c:v>132.87</c:v>
                </c:pt>
                <c:pt idx="118">
                  <c:v>12.6</c:v>
                </c:pt>
                <c:pt idx="119">
                  <c:v>50.14</c:v>
                </c:pt>
                <c:pt idx="120">
                  <c:v>387.72</c:v>
                </c:pt>
                <c:pt idx="121">
                  <c:v>17.809999999999999</c:v>
                </c:pt>
                <c:pt idx="122">
                  <c:v>163.08000000000001</c:v>
                </c:pt>
                <c:pt idx="123">
                  <c:v>236.75</c:v>
                </c:pt>
                <c:pt idx="124">
                  <c:v>38.770000000000003</c:v>
                </c:pt>
                <c:pt idx="125">
                  <c:v>134.96</c:v>
                </c:pt>
                <c:pt idx="126">
                  <c:v>58.95</c:v>
                </c:pt>
                <c:pt idx="127">
                  <c:v>756.42</c:v>
                </c:pt>
                <c:pt idx="128">
                  <c:v>206.47</c:v>
                </c:pt>
                <c:pt idx="129">
                  <c:v>247.64</c:v>
                </c:pt>
                <c:pt idx="130">
                  <c:v>239.53</c:v>
                </c:pt>
                <c:pt idx="131">
                  <c:v>284.42</c:v>
                </c:pt>
                <c:pt idx="132">
                  <c:v>196.07</c:v>
                </c:pt>
                <c:pt idx="133">
                  <c:v>356.57</c:v>
                </c:pt>
                <c:pt idx="134">
                  <c:v>160.69</c:v>
                </c:pt>
                <c:pt idx="135">
                  <c:v>485.89</c:v>
                </c:pt>
                <c:pt idx="136">
                  <c:v>117.23</c:v>
                </c:pt>
                <c:pt idx="137">
                  <c:v>31.37</c:v>
                </c:pt>
                <c:pt idx="138">
                  <c:v>50.66</c:v>
                </c:pt>
                <c:pt idx="139">
                  <c:v>121.94</c:v>
                </c:pt>
                <c:pt idx="140">
                  <c:v>372.82</c:v>
                </c:pt>
                <c:pt idx="141">
                  <c:v>238.48</c:v>
                </c:pt>
                <c:pt idx="142">
                  <c:v>549.48</c:v>
                </c:pt>
                <c:pt idx="143">
                  <c:v>80.569999999999993</c:v>
                </c:pt>
                <c:pt idx="144">
                  <c:v>274.81</c:v>
                </c:pt>
                <c:pt idx="145">
                  <c:v>121.75</c:v>
                </c:pt>
                <c:pt idx="146">
                  <c:v>268.97000000000003</c:v>
                </c:pt>
                <c:pt idx="147">
                  <c:v>524.38</c:v>
                </c:pt>
                <c:pt idx="148">
                  <c:v>84.82</c:v>
                </c:pt>
                <c:pt idx="149">
                  <c:v>70.5</c:v>
                </c:pt>
                <c:pt idx="150">
                  <c:v>96.7</c:v>
                </c:pt>
                <c:pt idx="151">
                  <c:v>75.09</c:v>
                </c:pt>
                <c:pt idx="152">
                  <c:v>265.12</c:v>
                </c:pt>
                <c:pt idx="153">
                  <c:v>58.74</c:v>
                </c:pt>
                <c:pt idx="154">
                  <c:v>27.65</c:v>
                </c:pt>
                <c:pt idx="155">
                  <c:v>277.11</c:v>
                </c:pt>
                <c:pt idx="156">
                  <c:v>44.28</c:v>
                </c:pt>
                <c:pt idx="157">
                  <c:v>14.81</c:v>
                </c:pt>
                <c:pt idx="158">
                  <c:v>97.5</c:v>
                </c:pt>
                <c:pt idx="159">
                  <c:v>102.11</c:v>
                </c:pt>
                <c:pt idx="160">
                  <c:v>237.73</c:v>
                </c:pt>
                <c:pt idx="161">
                  <c:v>126.43</c:v>
                </c:pt>
                <c:pt idx="162">
                  <c:v>242.84</c:v>
                </c:pt>
                <c:pt idx="163">
                  <c:v>325.87</c:v>
                </c:pt>
                <c:pt idx="164">
                  <c:v>61.63</c:v>
                </c:pt>
                <c:pt idx="165">
                  <c:v>97.45</c:v>
                </c:pt>
                <c:pt idx="166">
                  <c:v>359.46</c:v>
                </c:pt>
                <c:pt idx="167">
                  <c:v>122.61</c:v>
                </c:pt>
                <c:pt idx="168">
                  <c:v>65.11</c:v>
                </c:pt>
                <c:pt idx="169">
                  <c:v>100.89</c:v>
                </c:pt>
                <c:pt idx="170">
                  <c:v>514.45000000000005</c:v>
                </c:pt>
                <c:pt idx="171">
                  <c:v>165.61</c:v>
                </c:pt>
                <c:pt idx="172">
                  <c:v>45.55</c:v>
                </c:pt>
                <c:pt idx="173">
                  <c:v>463.02</c:v>
                </c:pt>
                <c:pt idx="174">
                  <c:v>218.41</c:v>
                </c:pt>
                <c:pt idx="175">
                  <c:v>404.88</c:v>
                </c:pt>
                <c:pt idx="176">
                  <c:v>14.06</c:v>
                </c:pt>
                <c:pt idx="177">
                  <c:v>366.95</c:v>
                </c:pt>
                <c:pt idx="178">
                  <c:v>456.43</c:v>
                </c:pt>
                <c:pt idx="179">
                  <c:v>48.41</c:v>
                </c:pt>
                <c:pt idx="180">
                  <c:v>151.35</c:v>
                </c:pt>
                <c:pt idx="181">
                  <c:v>18.39</c:v>
                </c:pt>
                <c:pt idx="182">
                  <c:v>119.64</c:v>
                </c:pt>
                <c:pt idx="183">
                  <c:v>271</c:v>
                </c:pt>
                <c:pt idx="184">
                  <c:v>84.37</c:v>
                </c:pt>
                <c:pt idx="185">
                  <c:v>320.3</c:v>
                </c:pt>
                <c:pt idx="186">
                  <c:v>51.38</c:v>
                </c:pt>
                <c:pt idx="187">
                  <c:v>403.28</c:v>
                </c:pt>
                <c:pt idx="188">
                  <c:v>200.65</c:v>
                </c:pt>
                <c:pt idx="189">
                  <c:v>60.56</c:v>
                </c:pt>
                <c:pt idx="190">
                  <c:v>259.69</c:v>
                </c:pt>
                <c:pt idx="191">
                  <c:v>195.14</c:v>
                </c:pt>
                <c:pt idx="192">
                  <c:v>124.63</c:v>
                </c:pt>
                <c:pt idx="193">
                  <c:v>82.65</c:v>
                </c:pt>
                <c:pt idx="194">
                  <c:v>341.4</c:v>
                </c:pt>
                <c:pt idx="195">
                  <c:v>99.58</c:v>
                </c:pt>
                <c:pt idx="196">
                  <c:v>250.58</c:v>
                </c:pt>
                <c:pt idx="197">
                  <c:v>88.98</c:v>
                </c:pt>
                <c:pt idx="198">
                  <c:v>44.53</c:v>
                </c:pt>
                <c:pt idx="199">
                  <c:v>77.33</c:v>
                </c:pt>
                <c:pt idx="200">
                  <c:v>66.099999999999994</c:v>
                </c:pt>
                <c:pt idx="201">
                  <c:v>247.46</c:v>
                </c:pt>
                <c:pt idx="202">
                  <c:v>26.17</c:v>
                </c:pt>
                <c:pt idx="203">
                  <c:v>21.83</c:v>
                </c:pt>
                <c:pt idx="204">
                  <c:v>224.72</c:v>
                </c:pt>
                <c:pt idx="205">
                  <c:v>166.23</c:v>
                </c:pt>
                <c:pt idx="206">
                  <c:v>136.18</c:v>
                </c:pt>
                <c:pt idx="207">
                  <c:v>144.16999999999999</c:v>
                </c:pt>
                <c:pt idx="208">
                  <c:v>115.85</c:v>
                </c:pt>
                <c:pt idx="209">
                  <c:v>685.82</c:v>
                </c:pt>
                <c:pt idx="210">
                  <c:v>110.84</c:v>
                </c:pt>
                <c:pt idx="211">
                  <c:v>28.88</c:v>
                </c:pt>
                <c:pt idx="212">
                  <c:v>29.85</c:v>
                </c:pt>
                <c:pt idx="213">
                  <c:v>319.76</c:v>
                </c:pt>
                <c:pt idx="214">
                  <c:v>239.75</c:v>
                </c:pt>
                <c:pt idx="215">
                  <c:v>13.85</c:v>
                </c:pt>
                <c:pt idx="216">
                  <c:v>60.4</c:v>
                </c:pt>
                <c:pt idx="217">
                  <c:v>40.380000000000003</c:v>
                </c:pt>
                <c:pt idx="218">
                  <c:v>238.18</c:v>
                </c:pt>
                <c:pt idx="219">
                  <c:v>70.72</c:v>
                </c:pt>
                <c:pt idx="220">
                  <c:v>61.36</c:v>
                </c:pt>
                <c:pt idx="221">
                  <c:v>154.31</c:v>
                </c:pt>
                <c:pt idx="222">
                  <c:v>253.73</c:v>
                </c:pt>
                <c:pt idx="223">
                  <c:v>274.64</c:v>
                </c:pt>
                <c:pt idx="224">
                  <c:v>365.53</c:v>
                </c:pt>
                <c:pt idx="225">
                  <c:v>143.63</c:v>
                </c:pt>
                <c:pt idx="226">
                  <c:v>108.92</c:v>
                </c:pt>
                <c:pt idx="227">
                  <c:v>235.33</c:v>
                </c:pt>
                <c:pt idx="228">
                  <c:v>362.58</c:v>
                </c:pt>
                <c:pt idx="229">
                  <c:v>103.75</c:v>
                </c:pt>
                <c:pt idx="230">
                  <c:v>149.59</c:v>
                </c:pt>
                <c:pt idx="231">
                  <c:v>131.13</c:v>
                </c:pt>
                <c:pt idx="232">
                  <c:v>601.59</c:v>
                </c:pt>
                <c:pt idx="233">
                  <c:v>133.02000000000001</c:v>
                </c:pt>
                <c:pt idx="234">
                  <c:v>316.79000000000002</c:v>
                </c:pt>
                <c:pt idx="235">
                  <c:v>86.83</c:v>
                </c:pt>
                <c:pt idx="236">
                  <c:v>282.49</c:v>
                </c:pt>
                <c:pt idx="237">
                  <c:v>245.47</c:v>
                </c:pt>
                <c:pt idx="238">
                  <c:v>14.53</c:v>
                </c:pt>
                <c:pt idx="239">
                  <c:v>197.5</c:v>
                </c:pt>
                <c:pt idx="240">
                  <c:v>398.62</c:v>
                </c:pt>
                <c:pt idx="241">
                  <c:v>85.87</c:v>
                </c:pt>
                <c:pt idx="242">
                  <c:v>161.25</c:v>
                </c:pt>
                <c:pt idx="243">
                  <c:v>226.57</c:v>
                </c:pt>
                <c:pt idx="244">
                  <c:v>388.05</c:v>
                </c:pt>
                <c:pt idx="245">
                  <c:v>501.35</c:v>
                </c:pt>
                <c:pt idx="246">
                  <c:v>260.62</c:v>
                </c:pt>
                <c:pt idx="247">
                  <c:v>23.63</c:v>
                </c:pt>
                <c:pt idx="248">
                  <c:v>86.41</c:v>
                </c:pt>
                <c:pt idx="249">
                  <c:v>5.0599999999999996</c:v>
                </c:pt>
                <c:pt idx="250">
                  <c:v>341.27</c:v>
                </c:pt>
                <c:pt idx="251">
                  <c:v>109.76</c:v>
                </c:pt>
                <c:pt idx="252">
                  <c:v>364.54</c:v>
                </c:pt>
                <c:pt idx="253">
                  <c:v>410.93</c:v>
                </c:pt>
                <c:pt idx="254">
                  <c:v>186.13</c:v>
                </c:pt>
                <c:pt idx="255">
                  <c:v>440.35</c:v>
                </c:pt>
                <c:pt idx="256">
                  <c:v>238.08</c:v>
                </c:pt>
                <c:pt idx="257">
                  <c:v>336.1</c:v>
                </c:pt>
                <c:pt idx="258">
                  <c:v>3.61</c:v>
                </c:pt>
                <c:pt idx="259">
                  <c:v>24.09</c:v>
                </c:pt>
                <c:pt idx="260">
                  <c:v>261.37</c:v>
                </c:pt>
                <c:pt idx="261">
                  <c:v>471.5</c:v>
                </c:pt>
                <c:pt idx="262">
                  <c:v>228.76</c:v>
                </c:pt>
                <c:pt idx="263">
                  <c:v>430.16</c:v>
                </c:pt>
                <c:pt idx="264">
                  <c:v>72.819999999999993</c:v>
                </c:pt>
                <c:pt idx="265">
                  <c:v>250.45</c:v>
                </c:pt>
                <c:pt idx="266">
                  <c:v>202.77</c:v>
                </c:pt>
                <c:pt idx="267">
                  <c:v>71.459999999999994</c:v>
                </c:pt>
                <c:pt idx="268">
                  <c:v>18.98</c:v>
                </c:pt>
                <c:pt idx="269">
                  <c:v>56.82</c:v>
                </c:pt>
                <c:pt idx="270">
                  <c:v>76.900000000000006</c:v>
                </c:pt>
                <c:pt idx="271">
                  <c:v>116.59</c:v>
                </c:pt>
                <c:pt idx="272">
                  <c:v>24.17</c:v>
                </c:pt>
                <c:pt idx="273">
                  <c:v>65.180000000000007</c:v>
                </c:pt>
                <c:pt idx="274">
                  <c:v>184.94</c:v>
                </c:pt>
                <c:pt idx="275">
                  <c:v>440.05</c:v>
                </c:pt>
                <c:pt idx="276">
                  <c:v>88.01</c:v>
                </c:pt>
                <c:pt idx="277">
                  <c:v>162.57</c:v>
                </c:pt>
                <c:pt idx="278">
                  <c:v>64.22</c:v>
                </c:pt>
                <c:pt idx="279">
                  <c:v>99.05</c:v>
                </c:pt>
                <c:pt idx="280">
                  <c:v>97.33</c:v>
                </c:pt>
                <c:pt idx="281">
                  <c:v>295.23</c:v>
                </c:pt>
                <c:pt idx="282">
                  <c:v>232.55</c:v>
                </c:pt>
                <c:pt idx="283">
                  <c:v>146.24</c:v>
                </c:pt>
                <c:pt idx="284">
                  <c:v>767.34</c:v>
                </c:pt>
                <c:pt idx="285">
                  <c:v>164.61</c:v>
                </c:pt>
                <c:pt idx="286">
                  <c:v>730.33</c:v>
                </c:pt>
                <c:pt idx="287">
                  <c:v>75.150000000000006</c:v>
                </c:pt>
                <c:pt idx="288">
                  <c:v>21.57</c:v>
                </c:pt>
                <c:pt idx="289">
                  <c:v>17.47</c:v>
                </c:pt>
                <c:pt idx="290">
                  <c:v>527.98</c:v>
                </c:pt>
                <c:pt idx="291">
                  <c:v>202.59</c:v>
                </c:pt>
                <c:pt idx="292">
                  <c:v>10.87</c:v>
                </c:pt>
                <c:pt idx="293">
                  <c:v>552.45000000000005</c:v>
                </c:pt>
                <c:pt idx="294">
                  <c:v>202.63</c:v>
                </c:pt>
                <c:pt idx="295">
                  <c:v>50.28</c:v>
                </c:pt>
                <c:pt idx="296">
                  <c:v>44.91</c:v>
                </c:pt>
                <c:pt idx="297">
                  <c:v>304.52999999999997</c:v>
                </c:pt>
                <c:pt idx="298">
                  <c:v>388.53</c:v>
                </c:pt>
                <c:pt idx="299">
                  <c:v>120.82</c:v>
                </c:pt>
                <c:pt idx="300">
                  <c:v>251.36</c:v>
                </c:pt>
                <c:pt idx="301">
                  <c:v>457.66</c:v>
                </c:pt>
                <c:pt idx="302">
                  <c:v>298.63</c:v>
                </c:pt>
                <c:pt idx="303">
                  <c:v>26.03</c:v>
                </c:pt>
                <c:pt idx="304">
                  <c:v>155.54</c:v>
                </c:pt>
                <c:pt idx="305">
                  <c:v>375.74</c:v>
                </c:pt>
                <c:pt idx="306">
                  <c:v>244.42</c:v>
                </c:pt>
                <c:pt idx="307">
                  <c:v>41.63</c:v>
                </c:pt>
                <c:pt idx="308">
                  <c:v>339.48</c:v>
                </c:pt>
                <c:pt idx="309">
                  <c:v>117.96</c:v>
                </c:pt>
                <c:pt idx="310">
                  <c:v>46.46</c:v>
                </c:pt>
                <c:pt idx="311">
                  <c:v>53.74</c:v>
                </c:pt>
                <c:pt idx="312">
                  <c:v>744.96</c:v>
                </c:pt>
                <c:pt idx="313">
                  <c:v>514.30999999999995</c:v>
                </c:pt>
                <c:pt idx="314">
                  <c:v>55.3</c:v>
                </c:pt>
                <c:pt idx="315">
                  <c:v>55.44</c:v>
                </c:pt>
                <c:pt idx="316">
                  <c:v>76.790000000000006</c:v>
                </c:pt>
                <c:pt idx="317">
                  <c:v>269.33999999999997</c:v>
                </c:pt>
                <c:pt idx="318">
                  <c:v>401.09</c:v>
                </c:pt>
                <c:pt idx="319">
                  <c:v>27.34</c:v>
                </c:pt>
                <c:pt idx="320">
                  <c:v>523.27</c:v>
                </c:pt>
                <c:pt idx="321">
                  <c:v>57.91</c:v>
                </c:pt>
                <c:pt idx="322">
                  <c:v>98.2</c:v>
                </c:pt>
                <c:pt idx="323">
                  <c:v>451.35</c:v>
                </c:pt>
                <c:pt idx="324">
                  <c:v>65.42</c:v>
                </c:pt>
                <c:pt idx="325">
                  <c:v>183.03</c:v>
                </c:pt>
                <c:pt idx="326">
                  <c:v>172.79</c:v>
                </c:pt>
                <c:pt idx="327">
                  <c:v>11.67</c:v>
                </c:pt>
                <c:pt idx="328">
                  <c:v>30.52</c:v>
                </c:pt>
                <c:pt idx="329">
                  <c:v>119.9</c:v>
                </c:pt>
                <c:pt idx="330">
                  <c:v>74.63</c:v>
                </c:pt>
                <c:pt idx="331">
                  <c:v>113.25</c:v>
                </c:pt>
                <c:pt idx="332">
                  <c:v>237.65</c:v>
                </c:pt>
                <c:pt idx="333">
                  <c:v>51.02</c:v>
                </c:pt>
                <c:pt idx="334">
                  <c:v>414.3</c:v>
                </c:pt>
                <c:pt idx="335">
                  <c:v>326.61</c:v>
                </c:pt>
                <c:pt idx="336">
                  <c:v>174.01</c:v>
                </c:pt>
                <c:pt idx="337">
                  <c:v>95.63</c:v>
                </c:pt>
                <c:pt idx="338">
                  <c:v>296.66000000000003</c:v>
                </c:pt>
                <c:pt idx="339">
                  <c:v>138.41</c:v>
                </c:pt>
                <c:pt idx="340">
                  <c:v>121.12</c:v>
                </c:pt>
                <c:pt idx="341">
                  <c:v>306.83999999999997</c:v>
                </c:pt>
                <c:pt idx="342">
                  <c:v>354.12</c:v>
                </c:pt>
                <c:pt idx="343">
                  <c:v>34.35</c:v>
                </c:pt>
                <c:pt idx="344">
                  <c:v>29.11</c:v>
                </c:pt>
                <c:pt idx="345">
                  <c:v>92.11</c:v>
                </c:pt>
                <c:pt idx="346">
                  <c:v>115.13</c:v>
                </c:pt>
                <c:pt idx="347">
                  <c:v>196.46</c:v>
                </c:pt>
                <c:pt idx="348">
                  <c:v>134.85</c:v>
                </c:pt>
                <c:pt idx="349">
                  <c:v>581.85</c:v>
                </c:pt>
                <c:pt idx="350">
                  <c:v>508.04</c:v>
                </c:pt>
                <c:pt idx="351">
                  <c:v>263.19</c:v>
                </c:pt>
                <c:pt idx="352">
                  <c:v>227.11</c:v>
                </c:pt>
                <c:pt idx="353">
                  <c:v>90.21</c:v>
                </c:pt>
                <c:pt idx="354">
                  <c:v>140.33000000000001</c:v>
                </c:pt>
                <c:pt idx="355">
                  <c:v>128.99</c:v>
                </c:pt>
                <c:pt idx="356">
                  <c:v>70.569999999999993</c:v>
                </c:pt>
                <c:pt idx="357">
                  <c:v>56.93</c:v>
                </c:pt>
                <c:pt idx="358">
                  <c:v>108.09</c:v>
                </c:pt>
                <c:pt idx="359">
                  <c:v>614.74</c:v>
                </c:pt>
                <c:pt idx="360">
                  <c:v>187.48</c:v>
                </c:pt>
                <c:pt idx="361">
                  <c:v>14.4</c:v>
                </c:pt>
                <c:pt idx="362">
                  <c:v>94.34</c:v>
                </c:pt>
                <c:pt idx="363">
                  <c:v>44.76</c:v>
                </c:pt>
                <c:pt idx="364">
                  <c:v>81.55</c:v>
                </c:pt>
                <c:pt idx="365">
                  <c:v>67.42</c:v>
                </c:pt>
                <c:pt idx="366">
                  <c:v>631.36</c:v>
                </c:pt>
                <c:pt idx="367">
                  <c:v>30.8</c:v>
                </c:pt>
                <c:pt idx="368">
                  <c:v>209.1</c:v>
                </c:pt>
                <c:pt idx="369">
                  <c:v>113.17</c:v>
                </c:pt>
                <c:pt idx="370">
                  <c:v>323.13</c:v>
                </c:pt>
                <c:pt idx="371">
                  <c:v>225.21</c:v>
                </c:pt>
                <c:pt idx="372">
                  <c:v>88.17</c:v>
                </c:pt>
                <c:pt idx="373">
                  <c:v>141.88999999999999</c:v>
                </c:pt>
                <c:pt idx="374">
                  <c:v>374.54</c:v>
                </c:pt>
                <c:pt idx="375">
                  <c:v>385.53</c:v>
                </c:pt>
                <c:pt idx="376">
                  <c:v>359.3</c:v>
                </c:pt>
                <c:pt idx="377">
                  <c:v>507.15</c:v>
                </c:pt>
                <c:pt idx="378">
                  <c:v>434.91</c:v>
                </c:pt>
                <c:pt idx="379">
                  <c:v>246.69</c:v>
                </c:pt>
                <c:pt idx="380">
                  <c:v>6.76</c:v>
                </c:pt>
                <c:pt idx="381">
                  <c:v>142.44999999999999</c:v>
                </c:pt>
                <c:pt idx="382">
                  <c:v>90.77</c:v>
                </c:pt>
                <c:pt idx="383">
                  <c:v>63.37</c:v>
                </c:pt>
                <c:pt idx="384">
                  <c:v>130.91999999999999</c:v>
                </c:pt>
                <c:pt idx="385">
                  <c:v>215.46</c:v>
                </c:pt>
                <c:pt idx="386">
                  <c:v>65.89</c:v>
                </c:pt>
                <c:pt idx="387">
                  <c:v>27.4</c:v>
                </c:pt>
                <c:pt idx="388">
                  <c:v>98.27</c:v>
                </c:pt>
                <c:pt idx="389">
                  <c:v>64.989999999999995</c:v>
                </c:pt>
                <c:pt idx="390">
                  <c:v>483.41</c:v>
                </c:pt>
                <c:pt idx="391">
                  <c:v>142.37</c:v>
                </c:pt>
                <c:pt idx="392">
                  <c:v>100.5</c:v>
                </c:pt>
                <c:pt idx="393">
                  <c:v>146.36000000000001</c:v>
                </c:pt>
                <c:pt idx="394">
                  <c:v>210.1</c:v>
                </c:pt>
                <c:pt idx="395">
                  <c:v>219.26</c:v>
                </c:pt>
                <c:pt idx="396">
                  <c:v>67.53</c:v>
                </c:pt>
                <c:pt idx="397">
                  <c:v>163.35</c:v>
                </c:pt>
                <c:pt idx="398">
                  <c:v>62.25</c:v>
                </c:pt>
                <c:pt idx="399">
                  <c:v>62.57</c:v>
                </c:pt>
                <c:pt idx="400">
                  <c:v>75.760000000000005</c:v>
                </c:pt>
                <c:pt idx="401">
                  <c:v>21.29</c:v>
                </c:pt>
                <c:pt idx="402">
                  <c:v>313.25</c:v>
                </c:pt>
                <c:pt idx="403">
                  <c:v>37.01</c:v>
                </c:pt>
                <c:pt idx="404">
                  <c:v>13.05</c:v>
                </c:pt>
                <c:pt idx="405">
                  <c:v>140.25</c:v>
                </c:pt>
                <c:pt idx="406">
                  <c:v>98.11</c:v>
                </c:pt>
                <c:pt idx="407">
                  <c:v>130.55000000000001</c:v>
                </c:pt>
                <c:pt idx="408">
                  <c:v>77.22</c:v>
                </c:pt>
                <c:pt idx="409">
                  <c:v>110.44</c:v>
                </c:pt>
                <c:pt idx="410">
                  <c:v>221.78</c:v>
                </c:pt>
                <c:pt idx="411">
                  <c:v>480.98</c:v>
                </c:pt>
                <c:pt idx="412">
                  <c:v>166.75</c:v>
                </c:pt>
                <c:pt idx="413">
                  <c:v>202.02</c:v>
                </c:pt>
                <c:pt idx="414">
                  <c:v>191.4</c:v>
                </c:pt>
                <c:pt idx="415">
                  <c:v>142.05000000000001</c:v>
                </c:pt>
                <c:pt idx="416">
                  <c:v>149.66</c:v>
                </c:pt>
                <c:pt idx="417">
                  <c:v>75.510000000000005</c:v>
                </c:pt>
                <c:pt idx="418">
                  <c:v>43.64</c:v>
                </c:pt>
                <c:pt idx="419">
                  <c:v>258.93</c:v>
                </c:pt>
                <c:pt idx="420">
                  <c:v>302.16000000000003</c:v>
                </c:pt>
                <c:pt idx="421">
                  <c:v>136.4</c:v>
                </c:pt>
                <c:pt idx="422">
                  <c:v>134.77000000000001</c:v>
                </c:pt>
                <c:pt idx="423">
                  <c:v>289.38</c:v>
                </c:pt>
                <c:pt idx="424">
                  <c:v>301.57</c:v>
                </c:pt>
                <c:pt idx="425">
                  <c:v>281.75</c:v>
                </c:pt>
                <c:pt idx="426">
                  <c:v>381.57</c:v>
                </c:pt>
                <c:pt idx="427">
                  <c:v>236.82</c:v>
                </c:pt>
                <c:pt idx="428">
                  <c:v>62.63</c:v>
                </c:pt>
                <c:pt idx="429">
                  <c:v>215.89</c:v>
                </c:pt>
                <c:pt idx="430">
                  <c:v>227.04</c:v>
                </c:pt>
                <c:pt idx="431">
                  <c:v>491.87</c:v>
                </c:pt>
                <c:pt idx="432">
                  <c:v>69.069999999999993</c:v>
                </c:pt>
                <c:pt idx="433">
                  <c:v>559.34</c:v>
                </c:pt>
                <c:pt idx="434">
                  <c:v>128.55000000000001</c:v>
                </c:pt>
                <c:pt idx="435">
                  <c:v>193.98</c:v>
                </c:pt>
                <c:pt idx="436">
                  <c:v>298.76</c:v>
                </c:pt>
                <c:pt idx="437">
                  <c:v>41.67</c:v>
                </c:pt>
                <c:pt idx="438">
                  <c:v>84.23</c:v>
                </c:pt>
                <c:pt idx="439">
                  <c:v>467.51</c:v>
                </c:pt>
                <c:pt idx="440">
                  <c:v>109.88</c:v>
                </c:pt>
                <c:pt idx="441">
                  <c:v>201.68</c:v>
                </c:pt>
                <c:pt idx="442">
                  <c:v>152.09</c:v>
                </c:pt>
                <c:pt idx="443">
                  <c:v>359.77</c:v>
                </c:pt>
                <c:pt idx="444">
                  <c:v>120.09</c:v>
                </c:pt>
                <c:pt idx="445">
                  <c:v>523.13</c:v>
                </c:pt>
                <c:pt idx="446">
                  <c:v>29.12</c:v>
                </c:pt>
                <c:pt idx="447">
                  <c:v>204.56</c:v>
                </c:pt>
                <c:pt idx="448">
                  <c:v>444.63</c:v>
                </c:pt>
                <c:pt idx="449">
                  <c:v>67.95</c:v>
                </c:pt>
                <c:pt idx="450">
                  <c:v>547.75</c:v>
                </c:pt>
                <c:pt idx="451">
                  <c:v>194.59</c:v>
                </c:pt>
                <c:pt idx="452">
                  <c:v>424.07</c:v>
                </c:pt>
                <c:pt idx="453">
                  <c:v>81.569999999999993</c:v>
                </c:pt>
                <c:pt idx="454">
                  <c:v>215.71</c:v>
                </c:pt>
                <c:pt idx="455">
                  <c:v>57.83</c:v>
                </c:pt>
                <c:pt idx="456">
                  <c:v>424.25</c:v>
                </c:pt>
                <c:pt idx="457">
                  <c:v>122.34</c:v>
                </c:pt>
                <c:pt idx="458">
                  <c:v>88.13</c:v>
                </c:pt>
                <c:pt idx="459">
                  <c:v>68.569999999999993</c:v>
                </c:pt>
                <c:pt idx="460">
                  <c:v>199.51</c:v>
                </c:pt>
                <c:pt idx="461">
                  <c:v>110.69</c:v>
                </c:pt>
                <c:pt idx="462">
                  <c:v>26.09</c:v>
                </c:pt>
                <c:pt idx="463">
                  <c:v>287.23</c:v>
                </c:pt>
                <c:pt idx="464">
                  <c:v>200.29</c:v>
                </c:pt>
                <c:pt idx="465">
                  <c:v>66.61</c:v>
                </c:pt>
                <c:pt idx="466">
                  <c:v>44.35</c:v>
                </c:pt>
                <c:pt idx="467">
                  <c:v>7.5</c:v>
                </c:pt>
                <c:pt idx="468">
                  <c:v>15.8</c:v>
                </c:pt>
                <c:pt idx="469">
                  <c:v>124.51</c:v>
                </c:pt>
                <c:pt idx="470">
                  <c:v>23.55</c:v>
                </c:pt>
                <c:pt idx="471">
                  <c:v>192.19</c:v>
                </c:pt>
                <c:pt idx="472">
                  <c:v>8.15</c:v>
                </c:pt>
                <c:pt idx="473">
                  <c:v>30.37</c:v>
                </c:pt>
                <c:pt idx="474">
                  <c:v>79.98</c:v>
                </c:pt>
                <c:pt idx="475">
                  <c:v>192.26</c:v>
                </c:pt>
                <c:pt idx="476">
                  <c:v>134.41</c:v>
                </c:pt>
                <c:pt idx="477">
                  <c:v>73.17</c:v>
                </c:pt>
                <c:pt idx="478">
                  <c:v>52.89</c:v>
                </c:pt>
                <c:pt idx="479">
                  <c:v>239.65</c:v>
                </c:pt>
                <c:pt idx="480">
                  <c:v>185.08</c:v>
                </c:pt>
                <c:pt idx="481">
                  <c:v>119.89</c:v>
                </c:pt>
                <c:pt idx="482">
                  <c:v>331.6</c:v>
                </c:pt>
                <c:pt idx="483">
                  <c:v>55.98</c:v>
                </c:pt>
                <c:pt idx="484">
                  <c:v>24.38</c:v>
                </c:pt>
                <c:pt idx="485">
                  <c:v>293.39</c:v>
                </c:pt>
                <c:pt idx="486">
                  <c:v>46.45</c:v>
                </c:pt>
                <c:pt idx="487">
                  <c:v>17.670000000000002</c:v>
                </c:pt>
                <c:pt idx="488">
                  <c:v>143.82</c:v>
                </c:pt>
                <c:pt idx="489">
                  <c:v>133.41</c:v>
                </c:pt>
                <c:pt idx="490">
                  <c:v>76.17</c:v>
                </c:pt>
                <c:pt idx="491">
                  <c:v>317.94</c:v>
                </c:pt>
                <c:pt idx="492">
                  <c:v>58.03</c:v>
                </c:pt>
                <c:pt idx="493">
                  <c:v>381.87</c:v>
                </c:pt>
                <c:pt idx="494">
                  <c:v>42.16</c:v>
                </c:pt>
                <c:pt idx="495">
                  <c:v>403.31</c:v>
                </c:pt>
                <c:pt idx="496">
                  <c:v>31.87</c:v>
                </c:pt>
                <c:pt idx="497">
                  <c:v>63.18</c:v>
                </c:pt>
                <c:pt idx="498">
                  <c:v>56.57</c:v>
                </c:pt>
                <c:pt idx="499">
                  <c:v>214.3</c:v>
                </c:pt>
              </c:numCache>
            </c:numRef>
          </c:yVal>
          <c:smooth val="0"/>
          <c:extLst>
            <c:ext xmlns:c16="http://schemas.microsoft.com/office/drawing/2014/chart" uri="{C3380CC4-5D6E-409C-BE32-E72D297353CC}">
              <c16:uniqueId val="{00000001-5885-4067-947C-900C32A4F7BC}"/>
            </c:ext>
          </c:extLst>
        </c:ser>
        <c:ser>
          <c:idx val="1"/>
          <c:order val="1"/>
          <c:tx>
            <c:v>Unit price</c:v>
          </c:tx>
          <c:spPr>
            <a:ln w="25400" cap="rnd">
              <a:noFill/>
              <a:round/>
            </a:ln>
            <a:effectLst/>
          </c:spPr>
          <c:marker>
            <c:symbol val="circle"/>
            <c:size val="5"/>
            <c:spPr>
              <a:solidFill>
                <a:srgbClr val="C00000"/>
              </a:solidFill>
              <a:ln w="9525">
                <a:solidFill>
                  <a:schemeClr val="accent2"/>
                </a:solidFill>
              </a:ln>
              <a:effectLst/>
            </c:spPr>
          </c:marker>
          <c:dLbls>
            <c:dLbl>
              <c:idx val="46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85-4067-947C-900C32A4F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'Unit Price And Profit Price'!$C$2:$C$501</c:f>
              <c:numCache>
                <c:formatCode>_("$"* #,##0.00_);_("$"* \(#,##0.00\);_("$"* "-"??_);_(@_)</c:formatCode>
                <c:ptCount val="500"/>
                <c:pt idx="0">
                  <c:v>190.92</c:v>
                </c:pt>
                <c:pt idx="1">
                  <c:v>406.84</c:v>
                </c:pt>
                <c:pt idx="2">
                  <c:v>241.07</c:v>
                </c:pt>
                <c:pt idx="3">
                  <c:v>467.14</c:v>
                </c:pt>
                <c:pt idx="4">
                  <c:v>363.58</c:v>
                </c:pt>
                <c:pt idx="5">
                  <c:v>414.32</c:v>
                </c:pt>
                <c:pt idx="6">
                  <c:v>439.83</c:v>
                </c:pt>
                <c:pt idx="7">
                  <c:v>184.13</c:v>
                </c:pt>
                <c:pt idx="8">
                  <c:v>470.52</c:v>
                </c:pt>
                <c:pt idx="9">
                  <c:v>373.32</c:v>
                </c:pt>
                <c:pt idx="10">
                  <c:v>374.53</c:v>
                </c:pt>
                <c:pt idx="11">
                  <c:v>72.47</c:v>
                </c:pt>
                <c:pt idx="12">
                  <c:v>362.82</c:v>
                </c:pt>
                <c:pt idx="13">
                  <c:v>295.86</c:v>
                </c:pt>
                <c:pt idx="14">
                  <c:v>257.89</c:v>
                </c:pt>
                <c:pt idx="15">
                  <c:v>351.36</c:v>
                </c:pt>
                <c:pt idx="16">
                  <c:v>47.89</c:v>
                </c:pt>
                <c:pt idx="17">
                  <c:v>91.11</c:v>
                </c:pt>
                <c:pt idx="18">
                  <c:v>36.83</c:v>
                </c:pt>
                <c:pt idx="19">
                  <c:v>433.12</c:v>
                </c:pt>
                <c:pt idx="20">
                  <c:v>120.06</c:v>
                </c:pt>
                <c:pt idx="21">
                  <c:v>162.62</c:v>
                </c:pt>
                <c:pt idx="22">
                  <c:v>97.24</c:v>
                </c:pt>
                <c:pt idx="23">
                  <c:v>256.08</c:v>
                </c:pt>
                <c:pt idx="24">
                  <c:v>27.91</c:v>
                </c:pt>
                <c:pt idx="25">
                  <c:v>271.88</c:v>
                </c:pt>
                <c:pt idx="26">
                  <c:v>143.43</c:v>
                </c:pt>
                <c:pt idx="27">
                  <c:v>332.87</c:v>
                </c:pt>
                <c:pt idx="28">
                  <c:v>289.02999999999997</c:v>
                </c:pt>
                <c:pt idx="29">
                  <c:v>337.36</c:v>
                </c:pt>
                <c:pt idx="30">
                  <c:v>98.9</c:v>
                </c:pt>
                <c:pt idx="31">
                  <c:v>174.57</c:v>
                </c:pt>
                <c:pt idx="32">
                  <c:v>431.92</c:v>
                </c:pt>
                <c:pt idx="33">
                  <c:v>248.84</c:v>
                </c:pt>
                <c:pt idx="34">
                  <c:v>352.43</c:v>
                </c:pt>
                <c:pt idx="35">
                  <c:v>451.28</c:v>
                </c:pt>
                <c:pt idx="36">
                  <c:v>292.49</c:v>
                </c:pt>
                <c:pt idx="37">
                  <c:v>77.069999999999993</c:v>
                </c:pt>
                <c:pt idx="38">
                  <c:v>290.91000000000003</c:v>
                </c:pt>
                <c:pt idx="39">
                  <c:v>479.73</c:v>
                </c:pt>
                <c:pt idx="40">
                  <c:v>420.17</c:v>
                </c:pt>
                <c:pt idx="41">
                  <c:v>335.2</c:v>
                </c:pt>
                <c:pt idx="42">
                  <c:v>301.58999999999997</c:v>
                </c:pt>
                <c:pt idx="43">
                  <c:v>242.38</c:v>
                </c:pt>
                <c:pt idx="44">
                  <c:v>223.07</c:v>
                </c:pt>
                <c:pt idx="45">
                  <c:v>143.35</c:v>
                </c:pt>
                <c:pt idx="46">
                  <c:v>475.62</c:v>
                </c:pt>
                <c:pt idx="47">
                  <c:v>364.81</c:v>
                </c:pt>
                <c:pt idx="48">
                  <c:v>35.28</c:v>
                </c:pt>
                <c:pt idx="49">
                  <c:v>458.59</c:v>
                </c:pt>
                <c:pt idx="50">
                  <c:v>399.72</c:v>
                </c:pt>
                <c:pt idx="51">
                  <c:v>28.13</c:v>
                </c:pt>
                <c:pt idx="52">
                  <c:v>269.83</c:v>
                </c:pt>
                <c:pt idx="53">
                  <c:v>316.69</c:v>
                </c:pt>
                <c:pt idx="54">
                  <c:v>495.27</c:v>
                </c:pt>
                <c:pt idx="55">
                  <c:v>14.65</c:v>
                </c:pt>
                <c:pt idx="56">
                  <c:v>438.1</c:v>
                </c:pt>
                <c:pt idx="57">
                  <c:v>127</c:v>
                </c:pt>
                <c:pt idx="58">
                  <c:v>18.760000000000002</c:v>
                </c:pt>
                <c:pt idx="59">
                  <c:v>475.48</c:v>
                </c:pt>
                <c:pt idx="60">
                  <c:v>91.85</c:v>
                </c:pt>
                <c:pt idx="61">
                  <c:v>68.97</c:v>
                </c:pt>
                <c:pt idx="62">
                  <c:v>414.84</c:v>
                </c:pt>
                <c:pt idx="63">
                  <c:v>95.21</c:v>
                </c:pt>
                <c:pt idx="64">
                  <c:v>237.06</c:v>
                </c:pt>
                <c:pt idx="65">
                  <c:v>234.14</c:v>
                </c:pt>
                <c:pt idx="66">
                  <c:v>432.44</c:v>
                </c:pt>
                <c:pt idx="67">
                  <c:v>133.80000000000001</c:v>
                </c:pt>
                <c:pt idx="68">
                  <c:v>481.44</c:v>
                </c:pt>
                <c:pt idx="69">
                  <c:v>442.62</c:v>
                </c:pt>
                <c:pt idx="70">
                  <c:v>140.84</c:v>
                </c:pt>
                <c:pt idx="71">
                  <c:v>126.96</c:v>
                </c:pt>
                <c:pt idx="72">
                  <c:v>481.04</c:v>
                </c:pt>
                <c:pt idx="73">
                  <c:v>455.26</c:v>
                </c:pt>
                <c:pt idx="74">
                  <c:v>169.95</c:v>
                </c:pt>
                <c:pt idx="75">
                  <c:v>62.42</c:v>
                </c:pt>
                <c:pt idx="76">
                  <c:v>97.95</c:v>
                </c:pt>
                <c:pt idx="77">
                  <c:v>157.47</c:v>
                </c:pt>
                <c:pt idx="78">
                  <c:v>32.409999999999997</c:v>
                </c:pt>
                <c:pt idx="79">
                  <c:v>381.55</c:v>
                </c:pt>
                <c:pt idx="80">
                  <c:v>10.5</c:v>
                </c:pt>
                <c:pt idx="81">
                  <c:v>90.18</c:v>
                </c:pt>
                <c:pt idx="82">
                  <c:v>74.349999999999994</c:v>
                </c:pt>
                <c:pt idx="83">
                  <c:v>482.62</c:v>
                </c:pt>
                <c:pt idx="84">
                  <c:v>364.97</c:v>
                </c:pt>
                <c:pt idx="85">
                  <c:v>241.05</c:v>
                </c:pt>
                <c:pt idx="86">
                  <c:v>387.75</c:v>
                </c:pt>
                <c:pt idx="87">
                  <c:v>461.22</c:v>
                </c:pt>
                <c:pt idx="88">
                  <c:v>283.62</c:v>
                </c:pt>
                <c:pt idx="89">
                  <c:v>233.06</c:v>
                </c:pt>
                <c:pt idx="90">
                  <c:v>431.46</c:v>
                </c:pt>
                <c:pt idx="91">
                  <c:v>493.46</c:v>
                </c:pt>
                <c:pt idx="92">
                  <c:v>45.48</c:v>
                </c:pt>
                <c:pt idx="93">
                  <c:v>185.32</c:v>
                </c:pt>
                <c:pt idx="94">
                  <c:v>338.49</c:v>
                </c:pt>
                <c:pt idx="95">
                  <c:v>310.33999999999997</c:v>
                </c:pt>
                <c:pt idx="96">
                  <c:v>49.26</c:v>
                </c:pt>
                <c:pt idx="97">
                  <c:v>267.94</c:v>
                </c:pt>
                <c:pt idx="98">
                  <c:v>244.85</c:v>
                </c:pt>
                <c:pt idx="99">
                  <c:v>31.39</c:v>
                </c:pt>
                <c:pt idx="100">
                  <c:v>328.66</c:v>
                </c:pt>
                <c:pt idx="101">
                  <c:v>435.45</c:v>
                </c:pt>
                <c:pt idx="102">
                  <c:v>386.18</c:v>
                </c:pt>
                <c:pt idx="103">
                  <c:v>365.38</c:v>
                </c:pt>
                <c:pt idx="104">
                  <c:v>149.09</c:v>
                </c:pt>
                <c:pt idx="105">
                  <c:v>360.75</c:v>
                </c:pt>
                <c:pt idx="106">
                  <c:v>43.88</c:v>
                </c:pt>
                <c:pt idx="107">
                  <c:v>56.68</c:v>
                </c:pt>
                <c:pt idx="108">
                  <c:v>169.34</c:v>
                </c:pt>
                <c:pt idx="109">
                  <c:v>175.13</c:v>
                </c:pt>
                <c:pt idx="110">
                  <c:v>91.85</c:v>
                </c:pt>
                <c:pt idx="111">
                  <c:v>393.08</c:v>
                </c:pt>
                <c:pt idx="112">
                  <c:v>493.48</c:v>
                </c:pt>
                <c:pt idx="113">
                  <c:v>120.1</c:v>
                </c:pt>
                <c:pt idx="114">
                  <c:v>347.22</c:v>
                </c:pt>
                <c:pt idx="115">
                  <c:v>486.82</c:v>
                </c:pt>
                <c:pt idx="116">
                  <c:v>24.69</c:v>
                </c:pt>
                <c:pt idx="117">
                  <c:v>368.11</c:v>
                </c:pt>
                <c:pt idx="118">
                  <c:v>18.579999999999998</c:v>
                </c:pt>
                <c:pt idx="119">
                  <c:v>304.3</c:v>
                </c:pt>
                <c:pt idx="120">
                  <c:v>499.71</c:v>
                </c:pt>
                <c:pt idx="121">
                  <c:v>54.34</c:v>
                </c:pt>
                <c:pt idx="122">
                  <c:v>451.67</c:v>
                </c:pt>
                <c:pt idx="123">
                  <c:v>318.8</c:v>
                </c:pt>
                <c:pt idx="124">
                  <c:v>126.4</c:v>
                </c:pt>
                <c:pt idx="125">
                  <c:v>255.22</c:v>
                </c:pt>
                <c:pt idx="126">
                  <c:v>196.3</c:v>
                </c:pt>
                <c:pt idx="127">
                  <c:v>478.21</c:v>
                </c:pt>
                <c:pt idx="128">
                  <c:v>196.24</c:v>
                </c:pt>
                <c:pt idx="129">
                  <c:v>266.31</c:v>
                </c:pt>
                <c:pt idx="130">
                  <c:v>360.91</c:v>
                </c:pt>
                <c:pt idx="131">
                  <c:v>401.89</c:v>
                </c:pt>
                <c:pt idx="132">
                  <c:v>246.94</c:v>
                </c:pt>
                <c:pt idx="133">
                  <c:v>476.19</c:v>
                </c:pt>
                <c:pt idx="134">
                  <c:v>211.4</c:v>
                </c:pt>
                <c:pt idx="135">
                  <c:v>413.08</c:v>
                </c:pt>
                <c:pt idx="136">
                  <c:v>231.37</c:v>
                </c:pt>
                <c:pt idx="137">
                  <c:v>97.44</c:v>
                </c:pt>
                <c:pt idx="138">
                  <c:v>201.54</c:v>
                </c:pt>
                <c:pt idx="139">
                  <c:v>208.12</c:v>
                </c:pt>
                <c:pt idx="140">
                  <c:v>364.93</c:v>
                </c:pt>
                <c:pt idx="141">
                  <c:v>189.81</c:v>
                </c:pt>
                <c:pt idx="142">
                  <c:v>402.17</c:v>
                </c:pt>
                <c:pt idx="143">
                  <c:v>173.17</c:v>
                </c:pt>
                <c:pt idx="144">
                  <c:v>237.95</c:v>
                </c:pt>
                <c:pt idx="145">
                  <c:v>348.1</c:v>
                </c:pt>
                <c:pt idx="146">
                  <c:v>399.77</c:v>
                </c:pt>
                <c:pt idx="147">
                  <c:v>386.61</c:v>
                </c:pt>
                <c:pt idx="148">
                  <c:v>414.77</c:v>
                </c:pt>
                <c:pt idx="149">
                  <c:v>186.47</c:v>
                </c:pt>
                <c:pt idx="150">
                  <c:v>147.05000000000001</c:v>
                </c:pt>
                <c:pt idx="151">
                  <c:v>112.17</c:v>
                </c:pt>
                <c:pt idx="152">
                  <c:v>363.5</c:v>
                </c:pt>
                <c:pt idx="153">
                  <c:v>85.36</c:v>
                </c:pt>
                <c:pt idx="154">
                  <c:v>74.94</c:v>
                </c:pt>
                <c:pt idx="155">
                  <c:v>476.87</c:v>
                </c:pt>
                <c:pt idx="156">
                  <c:v>279.27</c:v>
                </c:pt>
                <c:pt idx="157">
                  <c:v>61.78</c:v>
                </c:pt>
                <c:pt idx="158">
                  <c:v>84.49</c:v>
                </c:pt>
                <c:pt idx="159">
                  <c:v>313.55</c:v>
                </c:pt>
                <c:pt idx="160">
                  <c:v>158.6</c:v>
                </c:pt>
                <c:pt idx="161">
                  <c:v>118.19</c:v>
                </c:pt>
                <c:pt idx="162">
                  <c:v>230.39</c:v>
                </c:pt>
                <c:pt idx="163">
                  <c:v>482.27</c:v>
                </c:pt>
                <c:pt idx="164">
                  <c:v>77.180000000000007</c:v>
                </c:pt>
                <c:pt idx="165">
                  <c:v>488.18</c:v>
                </c:pt>
                <c:pt idx="166">
                  <c:v>326.58</c:v>
                </c:pt>
                <c:pt idx="167">
                  <c:v>129.30000000000001</c:v>
                </c:pt>
                <c:pt idx="168">
                  <c:v>202.27</c:v>
                </c:pt>
                <c:pt idx="169">
                  <c:v>347.19</c:v>
                </c:pt>
                <c:pt idx="170">
                  <c:v>451.86</c:v>
                </c:pt>
                <c:pt idx="171">
                  <c:v>230.8</c:v>
                </c:pt>
                <c:pt idx="172">
                  <c:v>51.55</c:v>
                </c:pt>
                <c:pt idx="173">
                  <c:v>371.38</c:v>
                </c:pt>
                <c:pt idx="174">
                  <c:v>183.87</c:v>
                </c:pt>
                <c:pt idx="175">
                  <c:v>393.42</c:v>
                </c:pt>
                <c:pt idx="176">
                  <c:v>43.93</c:v>
                </c:pt>
                <c:pt idx="177">
                  <c:v>490.19</c:v>
                </c:pt>
                <c:pt idx="178">
                  <c:v>303.27999999999997</c:v>
                </c:pt>
                <c:pt idx="179">
                  <c:v>144.16</c:v>
                </c:pt>
                <c:pt idx="180">
                  <c:v>409.81</c:v>
                </c:pt>
                <c:pt idx="181">
                  <c:v>118.32</c:v>
                </c:pt>
                <c:pt idx="182">
                  <c:v>274.38</c:v>
                </c:pt>
                <c:pt idx="183">
                  <c:v>249.31</c:v>
                </c:pt>
                <c:pt idx="184">
                  <c:v>259.10000000000002</c:v>
                </c:pt>
                <c:pt idx="185">
                  <c:v>222.56</c:v>
                </c:pt>
                <c:pt idx="186">
                  <c:v>146.16999999999999</c:v>
                </c:pt>
                <c:pt idx="187">
                  <c:v>409.41</c:v>
                </c:pt>
                <c:pt idx="188">
                  <c:v>266.83999999999997</c:v>
                </c:pt>
                <c:pt idx="189">
                  <c:v>190.29</c:v>
                </c:pt>
                <c:pt idx="190">
                  <c:v>363.81</c:v>
                </c:pt>
                <c:pt idx="191">
                  <c:v>313.60000000000002</c:v>
                </c:pt>
                <c:pt idx="192">
                  <c:v>324.74</c:v>
                </c:pt>
                <c:pt idx="193">
                  <c:v>142.21</c:v>
                </c:pt>
                <c:pt idx="194">
                  <c:v>491.16</c:v>
                </c:pt>
                <c:pt idx="195">
                  <c:v>170.81</c:v>
                </c:pt>
                <c:pt idx="196">
                  <c:v>385.63</c:v>
                </c:pt>
                <c:pt idx="197">
                  <c:v>97.34</c:v>
                </c:pt>
                <c:pt idx="198">
                  <c:v>287.12</c:v>
                </c:pt>
                <c:pt idx="199">
                  <c:v>156.38</c:v>
                </c:pt>
                <c:pt idx="200">
                  <c:v>236.25</c:v>
                </c:pt>
                <c:pt idx="201">
                  <c:v>319.27</c:v>
                </c:pt>
                <c:pt idx="202">
                  <c:v>38.07</c:v>
                </c:pt>
                <c:pt idx="203">
                  <c:v>16.57</c:v>
                </c:pt>
                <c:pt idx="204">
                  <c:v>191.89</c:v>
                </c:pt>
                <c:pt idx="205">
                  <c:v>428.01</c:v>
                </c:pt>
                <c:pt idx="206">
                  <c:v>164.44</c:v>
                </c:pt>
                <c:pt idx="207">
                  <c:v>215.21</c:v>
                </c:pt>
                <c:pt idx="208">
                  <c:v>330.55</c:v>
                </c:pt>
                <c:pt idx="209">
                  <c:v>484</c:v>
                </c:pt>
                <c:pt idx="210">
                  <c:v>426.8</c:v>
                </c:pt>
                <c:pt idx="211">
                  <c:v>43.16</c:v>
                </c:pt>
                <c:pt idx="212">
                  <c:v>91.23</c:v>
                </c:pt>
                <c:pt idx="213">
                  <c:v>277.26</c:v>
                </c:pt>
                <c:pt idx="214">
                  <c:v>253.66</c:v>
                </c:pt>
                <c:pt idx="215">
                  <c:v>18.79</c:v>
                </c:pt>
                <c:pt idx="216">
                  <c:v>284.49</c:v>
                </c:pt>
                <c:pt idx="217">
                  <c:v>201.46</c:v>
                </c:pt>
                <c:pt idx="218">
                  <c:v>226.13</c:v>
                </c:pt>
                <c:pt idx="219">
                  <c:v>293.02</c:v>
                </c:pt>
                <c:pt idx="220">
                  <c:v>165.21</c:v>
                </c:pt>
                <c:pt idx="221">
                  <c:v>108.99</c:v>
                </c:pt>
                <c:pt idx="222">
                  <c:v>401.31</c:v>
                </c:pt>
                <c:pt idx="223">
                  <c:v>247.83</c:v>
                </c:pt>
                <c:pt idx="224">
                  <c:v>331.51</c:v>
                </c:pt>
                <c:pt idx="225">
                  <c:v>413.25</c:v>
                </c:pt>
                <c:pt idx="226">
                  <c:v>411.34</c:v>
                </c:pt>
                <c:pt idx="227">
                  <c:v>412.6</c:v>
                </c:pt>
                <c:pt idx="228">
                  <c:v>267.45999999999998</c:v>
                </c:pt>
                <c:pt idx="229">
                  <c:v>180.49</c:v>
                </c:pt>
                <c:pt idx="230">
                  <c:v>240.93</c:v>
                </c:pt>
                <c:pt idx="231">
                  <c:v>164.31</c:v>
                </c:pt>
                <c:pt idx="232">
                  <c:v>434.53</c:v>
                </c:pt>
                <c:pt idx="233">
                  <c:v>382.03</c:v>
                </c:pt>
                <c:pt idx="234">
                  <c:v>454.53</c:v>
                </c:pt>
                <c:pt idx="235">
                  <c:v>73.14</c:v>
                </c:pt>
                <c:pt idx="236">
                  <c:v>486.66</c:v>
                </c:pt>
                <c:pt idx="237">
                  <c:v>314.45999999999998</c:v>
                </c:pt>
                <c:pt idx="238">
                  <c:v>43.49</c:v>
                </c:pt>
                <c:pt idx="239">
                  <c:v>303.2</c:v>
                </c:pt>
                <c:pt idx="240">
                  <c:v>427.61</c:v>
                </c:pt>
                <c:pt idx="241">
                  <c:v>141.21</c:v>
                </c:pt>
                <c:pt idx="242">
                  <c:v>249.3</c:v>
                </c:pt>
                <c:pt idx="243">
                  <c:v>440.7</c:v>
                </c:pt>
                <c:pt idx="244">
                  <c:v>447.34</c:v>
                </c:pt>
                <c:pt idx="245">
                  <c:v>341.45</c:v>
                </c:pt>
                <c:pt idx="246">
                  <c:v>304.32</c:v>
                </c:pt>
                <c:pt idx="247">
                  <c:v>32.369999999999997</c:v>
                </c:pt>
                <c:pt idx="248">
                  <c:v>246.2</c:v>
                </c:pt>
                <c:pt idx="249">
                  <c:v>12.7</c:v>
                </c:pt>
                <c:pt idx="250">
                  <c:v>261.20999999999998</c:v>
                </c:pt>
                <c:pt idx="251">
                  <c:v>410.92</c:v>
                </c:pt>
                <c:pt idx="252">
                  <c:v>496.48</c:v>
                </c:pt>
                <c:pt idx="253">
                  <c:v>442.31</c:v>
                </c:pt>
                <c:pt idx="254">
                  <c:v>477.98</c:v>
                </c:pt>
                <c:pt idx="255">
                  <c:v>437.08</c:v>
                </c:pt>
                <c:pt idx="256">
                  <c:v>302.2</c:v>
                </c:pt>
                <c:pt idx="257">
                  <c:v>377.43</c:v>
                </c:pt>
                <c:pt idx="258">
                  <c:v>14.96</c:v>
                </c:pt>
                <c:pt idx="259">
                  <c:v>69.069999999999993</c:v>
                </c:pt>
                <c:pt idx="260">
                  <c:v>229.94</c:v>
                </c:pt>
                <c:pt idx="261">
                  <c:v>410.19</c:v>
                </c:pt>
                <c:pt idx="262">
                  <c:v>396.6</c:v>
                </c:pt>
                <c:pt idx="263">
                  <c:v>382.08</c:v>
                </c:pt>
                <c:pt idx="264">
                  <c:v>267.64999999999998</c:v>
                </c:pt>
                <c:pt idx="265">
                  <c:v>383.33</c:v>
                </c:pt>
                <c:pt idx="266">
                  <c:v>176.9</c:v>
                </c:pt>
                <c:pt idx="267">
                  <c:v>116.77</c:v>
                </c:pt>
                <c:pt idx="268">
                  <c:v>121.96</c:v>
                </c:pt>
                <c:pt idx="269">
                  <c:v>112.34</c:v>
                </c:pt>
                <c:pt idx="270">
                  <c:v>234.68</c:v>
                </c:pt>
                <c:pt idx="271">
                  <c:v>163.84</c:v>
                </c:pt>
                <c:pt idx="272">
                  <c:v>151.32</c:v>
                </c:pt>
                <c:pt idx="273">
                  <c:v>244.16</c:v>
                </c:pt>
                <c:pt idx="274">
                  <c:v>415.14</c:v>
                </c:pt>
                <c:pt idx="275">
                  <c:v>417.04</c:v>
                </c:pt>
                <c:pt idx="276">
                  <c:v>316.85000000000002</c:v>
                </c:pt>
                <c:pt idx="277">
                  <c:v>315.47000000000003</c:v>
                </c:pt>
                <c:pt idx="278">
                  <c:v>243.02</c:v>
                </c:pt>
                <c:pt idx="279">
                  <c:v>271.36</c:v>
                </c:pt>
                <c:pt idx="280">
                  <c:v>343.57</c:v>
                </c:pt>
                <c:pt idx="281">
                  <c:v>261.32</c:v>
                </c:pt>
                <c:pt idx="282">
                  <c:v>383.28</c:v>
                </c:pt>
                <c:pt idx="283">
                  <c:v>490.56</c:v>
                </c:pt>
                <c:pt idx="284">
                  <c:v>498.1</c:v>
                </c:pt>
                <c:pt idx="285">
                  <c:v>127.79</c:v>
                </c:pt>
                <c:pt idx="286">
                  <c:v>465.34</c:v>
                </c:pt>
                <c:pt idx="287">
                  <c:v>173.37</c:v>
                </c:pt>
                <c:pt idx="288">
                  <c:v>54.01</c:v>
                </c:pt>
                <c:pt idx="289">
                  <c:v>43.82</c:v>
                </c:pt>
                <c:pt idx="290">
                  <c:v>353.02</c:v>
                </c:pt>
                <c:pt idx="291">
                  <c:v>279.07</c:v>
                </c:pt>
                <c:pt idx="292">
                  <c:v>59.46</c:v>
                </c:pt>
                <c:pt idx="293">
                  <c:v>356.47</c:v>
                </c:pt>
                <c:pt idx="294">
                  <c:v>206.64</c:v>
                </c:pt>
                <c:pt idx="295">
                  <c:v>323.83</c:v>
                </c:pt>
                <c:pt idx="296">
                  <c:v>102.04</c:v>
                </c:pt>
                <c:pt idx="297">
                  <c:v>267.88</c:v>
                </c:pt>
                <c:pt idx="298">
                  <c:v>389.92</c:v>
                </c:pt>
                <c:pt idx="299">
                  <c:v>376.84</c:v>
                </c:pt>
                <c:pt idx="300">
                  <c:v>295.8</c:v>
                </c:pt>
                <c:pt idx="301">
                  <c:v>415.09</c:v>
                </c:pt>
                <c:pt idx="302">
                  <c:v>454.53</c:v>
                </c:pt>
                <c:pt idx="303">
                  <c:v>66.849999999999994</c:v>
                </c:pt>
                <c:pt idx="304">
                  <c:v>439</c:v>
                </c:pt>
                <c:pt idx="305">
                  <c:v>393.09</c:v>
                </c:pt>
                <c:pt idx="306">
                  <c:v>234.27</c:v>
                </c:pt>
                <c:pt idx="307">
                  <c:v>214.09</c:v>
                </c:pt>
                <c:pt idx="308">
                  <c:v>342.13</c:v>
                </c:pt>
                <c:pt idx="309">
                  <c:v>164.66</c:v>
                </c:pt>
                <c:pt idx="310">
                  <c:v>150.83000000000001</c:v>
                </c:pt>
                <c:pt idx="311">
                  <c:v>58.93</c:v>
                </c:pt>
                <c:pt idx="312">
                  <c:v>474.93</c:v>
                </c:pt>
                <c:pt idx="313">
                  <c:v>440.05</c:v>
                </c:pt>
                <c:pt idx="314">
                  <c:v>74.44</c:v>
                </c:pt>
                <c:pt idx="315">
                  <c:v>140.13999999999999</c:v>
                </c:pt>
                <c:pt idx="316">
                  <c:v>192.15</c:v>
                </c:pt>
                <c:pt idx="317">
                  <c:v>341.03</c:v>
                </c:pt>
                <c:pt idx="318">
                  <c:v>450.73</c:v>
                </c:pt>
                <c:pt idx="319">
                  <c:v>39.26</c:v>
                </c:pt>
                <c:pt idx="320">
                  <c:v>495.75</c:v>
                </c:pt>
                <c:pt idx="321">
                  <c:v>78.989999999999995</c:v>
                </c:pt>
                <c:pt idx="322">
                  <c:v>407.45</c:v>
                </c:pt>
                <c:pt idx="323">
                  <c:v>459.57</c:v>
                </c:pt>
                <c:pt idx="324">
                  <c:v>82.18</c:v>
                </c:pt>
                <c:pt idx="325">
                  <c:v>269.52999999999997</c:v>
                </c:pt>
                <c:pt idx="326">
                  <c:v>222.08</c:v>
                </c:pt>
                <c:pt idx="327">
                  <c:v>77.13</c:v>
                </c:pt>
                <c:pt idx="328">
                  <c:v>63.36</c:v>
                </c:pt>
                <c:pt idx="329">
                  <c:v>234.89</c:v>
                </c:pt>
                <c:pt idx="330">
                  <c:v>454.87</c:v>
                </c:pt>
                <c:pt idx="331">
                  <c:v>202.47</c:v>
                </c:pt>
                <c:pt idx="332">
                  <c:v>286.89</c:v>
                </c:pt>
                <c:pt idx="333">
                  <c:v>194.72</c:v>
                </c:pt>
                <c:pt idx="334">
                  <c:v>367.14</c:v>
                </c:pt>
                <c:pt idx="335">
                  <c:v>451.68</c:v>
                </c:pt>
                <c:pt idx="336">
                  <c:v>192.14</c:v>
                </c:pt>
                <c:pt idx="337">
                  <c:v>314.8</c:v>
                </c:pt>
                <c:pt idx="338">
                  <c:v>425.16</c:v>
                </c:pt>
                <c:pt idx="339">
                  <c:v>118.22</c:v>
                </c:pt>
                <c:pt idx="340">
                  <c:v>475.72</c:v>
                </c:pt>
                <c:pt idx="341">
                  <c:v>421.43</c:v>
                </c:pt>
                <c:pt idx="342">
                  <c:v>253.79</c:v>
                </c:pt>
                <c:pt idx="343">
                  <c:v>44.87</c:v>
                </c:pt>
                <c:pt idx="344">
                  <c:v>33.340000000000003</c:v>
                </c:pt>
                <c:pt idx="345">
                  <c:v>237.01</c:v>
                </c:pt>
                <c:pt idx="346">
                  <c:v>299.31</c:v>
                </c:pt>
                <c:pt idx="347">
                  <c:v>122.9</c:v>
                </c:pt>
                <c:pt idx="348">
                  <c:v>213.81</c:v>
                </c:pt>
                <c:pt idx="349">
                  <c:v>410.22</c:v>
                </c:pt>
                <c:pt idx="350">
                  <c:v>333.9</c:v>
                </c:pt>
                <c:pt idx="351">
                  <c:v>263.62</c:v>
                </c:pt>
                <c:pt idx="352">
                  <c:v>360.07</c:v>
                </c:pt>
                <c:pt idx="353">
                  <c:v>467.13</c:v>
                </c:pt>
                <c:pt idx="354">
                  <c:v>178.86</c:v>
                </c:pt>
                <c:pt idx="355">
                  <c:v>87.09</c:v>
                </c:pt>
                <c:pt idx="356">
                  <c:v>196.45</c:v>
                </c:pt>
                <c:pt idx="357">
                  <c:v>70.95</c:v>
                </c:pt>
                <c:pt idx="358">
                  <c:v>410.39</c:v>
                </c:pt>
                <c:pt idx="359">
                  <c:v>432.69</c:v>
                </c:pt>
                <c:pt idx="360">
                  <c:v>406.31</c:v>
                </c:pt>
                <c:pt idx="361">
                  <c:v>44.74</c:v>
                </c:pt>
                <c:pt idx="362">
                  <c:v>131.28</c:v>
                </c:pt>
                <c:pt idx="363">
                  <c:v>182.95</c:v>
                </c:pt>
                <c:pt idx="364">
                  <c:v>131.09</c:v>
                </c:pt>
                <c:pt idx="365">
                  <c:v>110.65</c:v>
                </c:pt>
                <c:pt idx="366">
                  <c:v>495.28</c:v>
                </c:pt>
                <c:pt idx="367">
                  <c:v>97.89</c:v>
                </c:pt>
                <c:pt idx="368">
                  <c:v>355.23</c:v>
                </c:pt>
                <c:pt idx="369">
                  <c:v>263.23</c:v>
                </c:pt>
                <c:pt idx="370">
                  <c:v>301.73</c:v>
                </c:pt>
                <c:pt idx="371">
                  <c:v>315.58999999999997</c:v>
                </c:pt>
                <c:pt idx="372">
                  <c:v>356.25</c:v>
                </c:pt>
                <c:pt idx="373">
                  <c:v>434.39</c:v>
                </c:pt>
                <c:pt idx="374">
                  <c:v>470.14</c:v>
                </c:pt>
                <c:pt idx="375">
                  <c:v>317.47000000000003</c:v>
                </c:pt>
                <c:pt idx="376">
                  <c:v>365.61</c:v>
                </c:pt>
                <c:pt idx="377">
                  <c:v>446.13</c:v>
                </c:pt>
                <c:pt idx="378">
                  <c:v>364.49</c:v>
                </c:pt>
                <c:pt idx="379">
                  <c:v>353.43</c:v>
                </c:pt>
                <c:pt idx="380">
                  <c:v>17.75</c:v>
                </c:pt>
                <c:pt idx="381">
                  <c:v>307.3</c:v>
                </c:pt>
                <c:pt idx="382">
                  <c:v>148.82</c:v>
                </c:pt>
                <c:pt idx="383">
                  <c:v>152.83000000000001</c:v>
                </c:pt>
                <c:pt idx="384">
                  <c:v>141.74</c:v>
                </c:pt>
                <c:pt idx="385">
                  <c:v>318.82</c:v>
                </c:pt>
                <c:pt idx="386">
                  <c:v>80.75</c:v>
                </c:pt>
                <c:pt idx="387">
                  <c:v>108.54</c:v>
                </c:pt>
                <c:pt idx="388">
                  <c:v>147.71</c:v>
                </c:pt>
                <c:pt idx="389">
                  <c:v>395.4</c:v>
                </c:pt>
                <c:pt idx="390">
                  <c:v>404.86</c:v>
                </c:pt>
                <c:pt idx="391">
                  <c:v>373.84</c:v>
                </c:pt>
                <c:pt idx="392">
                  <c:v>183.67</c:v>
                </c:pt>
                <c:pt idx="393">
                  <c:v>180.96</c:v>
                </c:pt>
                <c:pt idx="394">
                  <c:v>236.3</c:v>
                </c:pt>
                <c:pt idx="395">
                  <c:v>249.79</c:v>
                </c:pt>
                <c:pt idx="396">
                  <c:v>89.07</c:v>
                </c:pt>
                <c:pt idx="397">
                  <c:v>320.97000000000003</c:v>
                </c:pt>
                <c:pt idx="398">
                  <c:v>91.8</c:v>
                </c:pt>
                <c:pt idx="399">
                  <c:v>213.73</c:v>
                </c:pt>
                <c:pt idx="400">
                  <c:v>255.06</c:v>
                </c:pt>
                <c:pt idx="401">
                  <c:v>67.430000000000007</c:v>
                </c:pt>
                <c:pt idx="402">
                  <c:v>448.88</c:v>
                </c:pt>
                <c:pt idx="403">
                  <c:v>43.83</c:v>
                </c:pt>
                <c:pt idx="404">
                  <c:v>14.89</c:v>
                </c:pt>
                <c:pt idx="405">
                  <c:v>173.48</c:v>
                </c:pt>
                <c:pt idx="406">
                  <c:v>247.33</c:v>
                </c:pt>
                <c:pt idx="407">
                  <c:v>275.45999999999998</c:v>
                </c:pt>
                <c:pt idx="408">
                  <c:v>193.98</c:v>
                </c:pt>
                <c:pt idx="409">
                  <c:v>117.85</c:v>
                </c:pt>
                <c:pt idx="410">
                  <c:v>331.8</c:v>
                </c:pt>
                <c:pt idx="411">
                  <c:v>319.67</c:v>
                </c:pt>
                <c:pt idx="412">
                  <c:v>393.16</c:v>
                </c:pt>
                <c:pt idx="413">
                  <c:v>314.02999999999997</c:v>
                </c:pt>
                <c:pt idx="414">
                  <c:v>455.03</c:v>
                </c:pt>
                <c:pt idx="415">
                  <c:v>293.62</c:v>
                </c:pt>
                <c:pt idx="416">
                  <c:v>142.76</c:v>
                </c:pt>
                <c:pt idx="417">
                  <c:v>218.18</c:v>
                </c:pt>
                <c:pt idx="418">
                  <c:v>75.489999999999995</c:v>
                </c:pt>
                <c:pt idx="419">
                  <c:v>376.63</c:v>
                </c:pt>
                <c:pt idx="420">
                  <c:v>301.7</c:v>
                </c:pt>
                <c:pt idx="421">
                  <c:v>376.44</c:v>
                </c:pt>
                <c:pt idx="422">
                  <c:v>129.26</c:v>
                </c:pt>
                <c:pt idx="423">
                  <c:v>498.12</c:v>
                </c:pt>
                <c:pt idx="424">
                  <c:v>452.52</c:v>
                </c:pt>
                <c:pt idx="425">
                  <c:v>289.87</c:v>
                </c:pt>
                <c:pt idx="426">
                  <c:v>426.1</c:v>
                </c:pt>
                <c:pt idx="427">
                  <c:v>161.38999999999999</c:v>
                </c:pt>
                <c:pt idx="428">
                  <c:v>207.14</c:v>
                </c:pt>
                <c:pt idx="429">
                  <c:v>356.62</c:v>
                </c:pt>
                <c:pt idx="430">
                  <c:v>313.08</c:v>
                </c:pt>
                <c:pt idx="431">
                  <c:v>431.91</c:v>
                </c:pt>
                <c:pt idx="432">
                  <c:v>187.59</c:v>
                </c:pt>
                <c:pt idx="433">
                  <c:v>487.38</c:v>
                </c:pt>
                <c:pt idx="434">
                  <c:v>110.04</c:v>
                </c:pt>
                <c:pt idx="435">
                  <c:v>391.76</c:v>
                </c:pt>
                <c:pt idx="436">
                  <c:v>249.36</c:v>
                </c:pt>
                <c:pt idx="437">
                  <c:v>48.49</c:v>
                </c:pt>
                <c:pt idx="438">
                  <c:v>123.09</c:v>
                </c:pt>
                <c:pt idx="439">
                  <c:v>444.19</c:v>
                </c:pt>
                <c:pt idx="440">
                  <c:v>449.71</c:v>
                </c:pt>
                <c:pt idx="441">
                  <c:v>223.34</c:v>
                </c:pt>
                <c:pt idx="442">
                  <c:v>198.94</c:v>
                </c:pt>
                <c:pt idx="443">
                  <c:v>471.77</c:v>
                </c:pt>
                <c:pt idx="444">
                  <c:v>86.23</c:v>
                </c:pt>
                <c:pt idx="445">
                  <c:v>340.26</c:v>
                </c:pt>
                <c:pt idx="446">
                  <c:v>47.48</c:v>
                </c:pt>
                <c:pt idx="447">
                  <c:v>158.78</c:v>
                </c:pt>
                <c:pt idx="448">
                  <c:v>492.27</c:v>
                </c:pt>
                <c:pt idx="449">
                  <c:v>291.39999999999998</c:v>
                </c:pt>
                <c:pt idx="450">
                  <c:v>445.86</c:v>
                </c:pt>
                <c:pt idx="451">
                  <c:v>284.19</c:v>
                </c:pt>
                <c:pt idx="452">
                  <c:v>383.6</c:v>
                </c:pt>
                <c:pt idx="453">
                  <c:v>293.86</c:v>
                </c:pt>
                <c:pt idx="454">
                  <c:v>146.91</c:v>
                </c:pt>
                <c:pt idx="455">
                  <c:v>99.59</c:v>
                </c:pt>
                <c:pt idx="456">
                  <c:v>448.05</c:v>
                </c:pt>
                <c:pt idx="457">
                  <c:v>118.05</c:v>
                </c:pt>
                <c:pt idx="458">
                  <c:v>436.63</c:v>
                </c:pt>
                <c:pt idx="459">
                  <c:v>182.1</c:v>
                </c:pt>
                <c:pt idx="460">
                  <c:v>395.05</c:v>
                </c:pt>
                <c:pt idx="461">
                  <c:v>220.69</c:v>
                </c:pt>
                <c:pt idx="462">
                  <c:v>24.93</c:v>
                </c:pt>
                <c:pt idx="463">
                  <c:v>389.04</c:v>
                </c:pt>
                <c:pt idx="464">
                  <c:v>498.24</c:v>
                </c:pt>
                <c:pt idx="465">
                  <c:v>388.96</c:v>
                </c:pt>
                <c:pt idx="466">
                  <c:v>71.489999999999995</c:v>
                </c:pt>
                <c:pt idx="467">
                  <c:v>19.39</c:v>
                </c:pt>
                <c:pt idx="468">
                  <c:v>24.75</c:v>
                </c:pt>
                <c:pt idx="469">
                  <c:v>165.6</c:v>
                </c:pt>
                <c:pt idx="470">
                  <c:v>147.99</c:v>
                </c:pt>
                <c:pt idx="471">
                  <c:v>315.12</c:v>
                </c:pt>
                <c:pt idx="472">
                  <c:v>53.6</c:v>
                </c:pt>
                <c:pt idx="473">
                  <c:v>40.29</c:v>
                </c:pt>
                <c:pt idx="474">
                  <c:v>378.08</c:v>
                </c:pt>
                <c:pt idx="475">
                  <c:v>471.35</c:v>
                </c:pt>
                <c:pt idx="476">
                  <c:v>361.39</c:v>
                </c:pt>
                <c:pt idx="477">
                  <c:v>103.4</c:v>
                </c:pt>
                <c:pt idx="478">
                  <c:v>94.94</c:v>
                </c:pt>
                <c:pt idx="479">
                  <c:v>222.58</c:v>
                </c:pt>
                <c:pt idx="480">
                  <c:v>116.78</c:v>
                </c:pt>
                <c:pt idx="481">
                  <c:v>266.33999999999997</c:v>
                </c:pt>
                <c:pt idx="482">
                  <c:v>415.01</c:v>
                </c:pt>
                <c:pt idx="483">
                  <c:v>55.16</c:v>
                </c:pt>
                <c:pt idx="484">
                  <c:v>25.9</c:v>
                </c:pt>
                <c:pt idx="485">
                  <c:v>376.6</c:v>
                </c:pt>
                <c:pt idx="486">
                  <c:v>127.63</c:v>
                </c:pt>
                <c:pt idx="487">
                  <c:v>77.56</c:v>
                </c:pt>
                <c:pt idx="488">
                  <c:v>399.03</c:v>
                </c:pt>
                <c:pt idx="489">
                  <c:v>238.68</c:v>
                </c:pt>
                <c:pt idx="490">
                  <c:v>234.97</c:v>
                </c:pt>
                <c:pt idx="491">
                  <c:v>270.47000000000003</c:v>
                </c:pt>
                <c:pt idx="492">
                  <c:v>172.73</c:v>
                </c:pt>
                <c:pt idx="493">
                  <c:v>334.27</c:v>
                </c:pt>
                <c:pt idx="494">
                  <c:v>32.93</c:v>
                </c:pt>
                <c:pt idx="495">
                  <c:v>377.51</c:v>
                </c:pt>
                <c:pt idx="496">
                  <c:v>117.84</c:v>
                </c:pt>
                <c:pt idx="497">
                  <c:v>118.02</c:v>
                </c:pt>
                <c:pt idx="498">
                  <c:v>149.99</c:v>
                </c:pt>
                <c:pt idx="499">
                  <c:v>368.43</c:v>
                </c:pt>
              </c:numCache>
            </c:numRef>
          </c:yVal>
          <c:smooth val="0"/>
          <c:extLst>
            <c:ext xmlns:c16="http://schemas.microsoft.com/office/drawing/2014/chart" uri="{C3380CC4-5D6E-409C-BE32-E72D297353CC}">
              <c16:uniqueId val="{00000003-5885-4067-947C-900C32A4F7BC}"/>
            </c:ext>
          </c:extLst>
        </c:ser>
        <c:dLbls>
          <c:showLegendKey val="0"/>
          <c:showVal val="0"/>
          <c:showCatName val="0"/>
          <c:showSerName val="0"/>
          <c:showPercent val="0"/>
          <c:showBubbleSize val="0"/>
        </c:dLbls>
        <c:axId val="2084335696"/>
        <c:axId val="2084331376"/>
      </c:scatterChart>
      <c:valAx>
        <c:axId val="2084335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31376"/>
        <c:crosses val="autoZero"/>
        <c:crossBetween val="midCat"/>
      </c:valAx>
      <c:valAx>
        <c:axId val="208433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35696"/>
        <c:crosses val="autoZero"/>
        <c:crossBetween val="midCat"/>
      </c:valAx>
      <c:spPr>
        <a:noFill/>
        <a:ln>
          <a:noFill/>
        </a:ln>
        <a:effectLst/>
      </c:spPr>
    </c:plotArea>
    <c:legend>
      <c:legendPos val="r"/>
      <c:layout>
        <c:manualLayout>
          <c:xMode val="edge"/>
          <c:yMode val="edge"/>
          <c:x val="0.89710599366779675"/>
          <c:y val="0.35687451419170207"/>
          <c:w val="8.8345907510977234E-2"/>
          <c:h val="0.14298403934567941"/>
        </c:manualLayout>
      </c:layout>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Sales per Month!PivotTable6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per Month'!$B$3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'Total Sales per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'Total Sales per Month'!$B$4:$B$16</c:f>
              <c:numCache>
                <c:formatCode>_("$"* #,##0.00_);_("$"* \(#,##0.00\);_("$"* "-"??_);_(@_)</c:formatCode>
                <c:ptCount val="12"/>
                <c:pt idx="0">
                  <c:v>27461.35</c:v>
                </c:pt>
                <c:pt idx="1">
                  <c:v>40456.21</c:v>
                </c:pt>
                <c:pt idx="2">
                  <c:v>36266.080000000002</c:v>
                </c:pt>
                <c:pt idx="3">
                  <c:v>32419.24</c:v>
                </c:pt>
                <c:pt idx="4">
                  <c:v>18946.68</c:v>
                </c:pt>
                <c:pt idx="5">
                  <c:v>28240.55</c:v>
                </c:pt>
                <c:pt idx="6">
                  <c:v>25483.64</c:v>
                </c:pt>
                <c:pt idx="7">
                  <c:v>8446.61</c:v>
                </c:pt>
                <c:pt idx="8">
                  <c:v>40289.879999999997</c:v>
                </c:pt>
                <c:pt idx="9">
                  <c:v>23220.91</c:v>
                </c:pt>
                <c:pt idx="10">
                  <c:v>26203.91</c:v>
                </c:pt>
                <c:pt idx="11">
                  <c:v>29055.39</c:v>
                </c:pt>
              </c:numCache>
            </c:numRef>
          </c:val>
          <c:smooth val="0"/>
          <c:extLst>
            <c:ext xmlns:c16="http://schemas.microsoft.com/office/drawing/2014/chart" uri="{C3380CC4-5D6E-409C-BE32-E72D297353CC}">
              <c16:uniqueId val="{00000000-911C-4662-9A11-3BDA09D4F200}"/>
            </c:ext>
          </c:extLst>
        </c:ser>
        <c:dLbls>
          <c:showLegendKey val="0"/>
          <c:showVal val="0"/>
          <c:showCatName val="0"/>
          <c:showSerName val="0"/>
          <c:showPercent val="0"/>
          <c:showBubbleSize val="0"/>
        </c:dLbls>
        <c:marker val="1"/>
        <c:smooth val="0"/>
        <c:axId val="121410704"/>
        <c:axId val="121413584"/>
      </c:lineChart>
      <c:catAx>
        <c:axId val="12141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3584"/>
        <c:crosses val="autoZero"/>
        <c:auto val="1"/>
        <c:lblAlgn val="ctr"/>
        <c:lblOffset val="100"/>
        <c:noMultiLvlLbl val="0"/>
      </c:catAx>
      <c:valAx>
        <c:axId val="121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Sales per Month!PivotTable6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per Month'!$B$3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'Total Sales per Month'!$B$4:$B$16</c:f>
              <c:numCache>
                <c:formatCode>_("$"* #,##0.00_);_("$"* \(#,##0.00\);_("$"* "-"??_);_(@_)</c:formatCode>
                <c:ptCount val="12"/>
                <c:pt idx="0">
                  <c:v>27461.35</c:v>
                </c:pt>
                <c:pt idx="1">
                  <c:v>40456.21</c:v>
                </c:pt>
                <c:pt idx="2">
                  <c:v>36266.080000000002</c:v>
                </c:pt>
                <c:pt idx="3">
                  <c:v>32419.24</c:v>
                </c:pt>
                <c:pt idx="4">
                  <c:v>18946.68</c:v>
                </c:pt>
                <c:pt idx="5">
                  <c:v>28240.55</c:v>
                </c:pt>
                <c:pt idx="6">
                  <c:v>25483.64</c:v>
                </c:pt>
                <c:pt idx="7">
                  <c:v>8446.61</c:v>
                </c:pt>
                <c:pt idx="8">
                  <c:v>40289.879999999997</c:v>
                </c:pt>
                <c:pt idx="9">
                  <c:v>23220.91</c:v>
                </c:pt>
                <c:pt idx="10">
                  <c:v>26203.91</c:v>
                </c:pt>
                <c:pt idx="11">
                  <c:v>29055.39</c:v>
                </c:pt>
              </c:numCache>
            </c:numRef>
          </c:val>
          <c:extLst>
            <c:ext xmlns:c16="http://schemas.microsoft.com/office/drawing/2014/chart" uri="{C3380CC4-5D6E-409C-BE32-E72D297353CC}">
              <c16:uniqueId val="{00000000-9E5D-47FC-8E07-305A76059AA9}"/>
            </c:ext>
          </c:extLst>
        </c:ser>
        <c:dLbls>
          <c:showLegendKey val="0"/>
          <c:showVal val="0"/>
          <c:showCatName val="0"/>
          <c:showSerName val="0"/>
          <c:showPercent val="0"/>
          <c:showBubbleSize val="0"/>
        </c:dLbls>
        <c:gapWidth val="219"/>
        <c:overlap val="-27"/>
        <c:axId val="527942447"/>
        <c:axId val="527942927"/>
      </c:barChart>
      <c:catAx>
        <c:axId val="52794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42927"/>
        <c:crosses val="autoZero"/>
        <c:auto val="1"/>
        <c:lblAlgn val="ctr"/>
        <c:lblOffset val="100"/>
        <c:noMultiLvlLbl val="0"/>
      </c:catAx>
      <c:valAx>
        <c:axId val="52794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Spent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Profit &amp; Sales per State !PivotTable8</c:name>
    <c:fmtId val="19"/>
  </c:pivotSource>
  <c:chart>
    <c:title>
      <c:tx>
        <c:rich>
          <a:bodyPr rot="0" spcFirstLastPara="1" vertOverflow="ellipsis" vert="horz" wrap="square" anchor="t" anchorCtr="0"/>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Total</a:t>
            </a:r>
            <a:r>
              <a:rPr lang="en-US" b="1" baseline="0">
                <a:solidFill>
                  <a:schemeClr val="dk1"/>
                </a:solidFill>
                <a:latin typeface="+mn-lt"/>
                <a:ea typeface="+mn-ea"/>
                <a:cs typeface="+mn-cs"/>
              </a:rPr>
              <a:t> Profit/Sales per City/State</a:t>
            </a:r>
            <a:endParaRPr lang="en-US" b="1"/>
          </a:p>
        </c:rich>
      </c:tx>
      <c:overlay val="0"/>
      <c:spPr>
        <a:solidFill>
          <a:schemeClr val="lt1"/>
        </a:solidFill>
        <a:ln w="25400" cap="flat" cmpd="sng" algn="ctr">
          <a:solidFill>
            <a:schemeClr val="dk1"/>
          </a:solidFill>
          <a:prstDash val="solid"/>
        </a:ln>
        <a:effectLst/>
      </c:spPr>
      <c:txPr>
        <a:bodyPr rot="0" spcFirstLastPara="1" vertOverflow="ellipsis" vert="horz" wrap="square" anchor="t" anchorCtr="0"/>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'Total Profit &amp; Sales per State '!$B$3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FC-4DFE-8053-3A3D72220A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FC-4DFE-8053-3A3D72220A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728-4E3C-8E1D-6F28E7D44D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FC-4DFE-8053-3A3D72220A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FC-4DFE-8053-3A3D72220A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State '!$A$4:$A$9</c:f>
              <c:strCache>
                <c:ptCount val="5"/>
                <c:pt idx="0">
                  <c:v>AZ</c:v>
                </c:pt>
                <c:pt idx="1">
                  <c:v>CA</c:v>
                </c:pt>
                <c:pt idx="2">
                  <c:v>IL</c:v>
                </c:pt>
                <c:pt idx="3">
                  <c:v>NY</c:v>
                </c:pt>
                <c:pt idx="4">
                  <c:v>TX</c:v>
                </c:pt>
              </c:strCache>
            </c:strRef>
          </c:cat>
          <c:val>
            <c:numRef>
              <c:f>'Total Profit &amp; Sales per State '!$B$4:$B$9</c:f>
              <c:numCache>
                <c:formatCode>_("$"* #,##0.00_);_("$"* \(#,##0.00\);_("$"* "-"??_);_(@_)</c:formatCode>
                <c:ptCount val="5"/>
                <c:pt idx="0">
                  <c:v>24476.349999999984</c:v>
                </c:pt>
                <c:pt idx="1">
                  <c:v>17356.499999999993</c:v>
                </c:pt>
                <c:pt idx="2">
                  <c:v>21152.879999999997</c:v>
                </c:pt>
                <c:pt idx="3">
                  <c:v>15709.210000000003</c:v>
                </c:pt>
                <c:pt idx="4">
                  <c:v>16433.919999999995</c:v>
                </c:pt>
              </c:numCache>
            </c:numRef>
          </c:val>
          <c:extLst>
            <c:ext xmlns:c16="http://schemas.microsoft.com/office/drawing/2014/chart" uri="{C3380CC4-5D6E-409C-BE32-E72D297353CC}">
              <c16:uniqueId val="{00000000-9728-4E3C-8E1D-6F28E7D44DCD}"/>
            </c:ext>
          </c:extLst>
        </c:ser>
        <c:ser>
          <c:idx val="1"/>
          <c:order val="1"/>
          <c:tx>
            <c:strRef>
              <c:f>'Total Profit &amp; Sales per State '!$C$3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62FC-4DFE-8053-3A3D72220A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62FC-4DFE-8053-3A3D72220A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2FC-4DFE-8053-3A3D72220A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62FC-4DFE-8053-3A3D72220A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2FC-4DFE-8053-3A3D72220A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State '!$A$4:$A$9</c:f>
              <c:strCache>
                <c:ptCount val="5"/>
                <c:pt idx="0">
                  <c:v>AZ</c:v>
                </c:pt>
                <c:pt idx="1">
                  <c:v>CA</c:v>
                </c:pt>
                <c:pt idx="2">
                  <c:v>IL</c:v>
                </c:pt>
                <c:pt idx="3">
                  <c:v>NY</c:v>
                </c:pt>
                <c:pt idx="4">
                  <c:v>TX</c:v>
                </c:pt>
              </c:strCache>
            </c:strRef>
          </c:cat>
          <c:val>
            <c:numRef>
              <c:f>'Total Profit &amp; Sales per State '!$C$4:$C$9</c:f>
              <c:numCache>
                <c:formatCode>_("$"* #,##0.00_);_("$"* \(#,##0.00\);_("$"* "-"??_);_(@_)</c:formatCode>
                <c:ptCount val="5"/>
                <c:pt idx="0">
                  <c:v>86072.49</c:v>
                </c:pt>
                <c:pt idx="1">
                  <c:v>64694.509999999987</c:v>
                </c:pt>
                <c:pt idx="2">
                  <c:v>74404.829999999973</c:v>
                </c:pt>
                <c:pt idx="3">
                  <c:v>55727.709999999985</c:v>
                </c:pt>
                <c:pt idx="4">
                  <c:v>55590.909999999996</c:v>
                </c:pt>
              </c:numCache>
            </c:numRef>
          </c:val>
          <c:extLst>
            <c:ext xmlns:c16="http://schemas.microsoft.com/office/drawing/2014/chart" uri="{C3380CC4-5D6E-409C-BE32-E72D297353CC}">
              <c16:uniqueId val="{00000001-9728-4E3C-8E1D-6F28E7D44DC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Profit &amp; Sales per Age!PivotTable9</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Total Profit/Sales</a:t>
            </a:r>
            <a:r>
              <a:rPr lang="en-US" b="1" baseline="0">
                <a:solidFill>
                  <a:schemeClr val="dk1"/>
                </a:solidFill>
                <a:latin typeface="+mn-lt"/>
                <a:ea typeface="+mn-ea"/>
                <a:cs typeface="+mn-cs"/>
              </a:rPr>
              <a:t> per Age Group</a:t>
            </a:r>
            <a:endParaRPr lang="en-US" b="1"/>
          </a:p>
        </c:rich>
      </c:tx>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'Total Profit &amp; Sales per Age'!$B$3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8-46EA-BD0F-486D5E5786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8-46EA-BD0F-486D5E5786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C8-46EA-BD0F-486D5E5786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C8-46EA-BD0F-486D5E5786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C8-46EA-BD0F-486D5E5786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Age'!$A$4:$A$9</c:f>
              <c:strCache>
                <c:ptCount val="5"/>
                <c:pt idx="0">
                  <c:v>18-25</c:v>
                </c:pt>
                <c:pt idx="1">
                  <c:v>26-35</c:v>
                </c:pt>
                <c:pt idx="2">
                  <c:v>36-45</c:v>
                </c:pt>
                <c:pt idx="3">
                  <c:v>46-60</c:v>
                </c:pt>
                <c:pt idx="4">
                  <c:v>60+</c:v>
                </c:pt>
              </c:strCache>
            </c:strRef>
          </c:cat>
          <c:val>
            <c:numRef>
              <c:f>'Total Profit &amp; Sales per Age'!$B$4:$B$9</c:f>
              <c:numCache>
                <c:formatCode>_("$"* #,##0.00_);_("$"* \(#,##0.00\);_("$"* "-"??_);_(@_)</c:formatCode>
                <c:ptCount val="5"/>
                <c:pt idx="0">
                  <c:v>58713.55</c:v>
                </c:pt>
                <c:pt idx="1">
                  <c:v>73332.569999999963</c:v>
                </c:pt>
                <c:pt idx="2">
                  <c:v>82956.7</c:v>
                </c:pt>
                <c:pt idx="3">
                  <c:v>92022.69</c:v>
                </c:pt>
                <c:pt idx="4">
                  <c:v>29464.940000000006</c:v>
                </c:pt>
              </c:numCache>
            </c:numRef>
          </c:val>
          <c:extLst>
            <c:ext xmlns:c16="http://schemas.microsoft.com/office/drawing/2014/chart" uri="{C3380CC4-5D6E-409C-BE32-E72D297353CC}">
              <c16:uniqueId val="{00000000-5C84-40F1-911D-B9F8C47CD498}"/>
            </c:ext>
          </c:extLst>
        </c:ser>
        <c:ser>
          <c:idx val="1"/>
          <c:order val="1"/>
          <c:tx>
            <c:strRef>
              <c:f>'Total Profit &amp; Sales per Age'!$C$3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65C8-46EA-BD0F-486D5E5786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65C8-46EA-BD0F-486D5E5786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5C8-46EA-BD0F-486D5E5786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65C8-46EA-BD0F-486D5E5786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5C8-46EA-BD0F-486D5E5786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 &amp; Sales per Age'!$A$4:$A$9</c:f>
              <c:strCache>
                <c:ptCount val="5"/>
                <c:pt idx="0">
                  <c:v>18-25</c:v>
                </c:pt>
                <c:pt idx="1">
                  <c:v>26-35</c:v>
                </c:pt>
                <c:pt idx="2">
                  <c:v>36-45</c:v>
                </c:pt>
                <c:pt idx="3">
                  <c:v>46-60</c:v>
                </c:pt>
                <c:pt idx="4">
                  <c:v>60+</c:v>
                </c:pt>
              </c:strCache>
            </c:strRef>
          </c:cat>
          <c:val>
            <c:numRef>
              <c:f>'Total Profit &amp; Sales per Age'!$C$4:$C$9</c:f>
              <c:numCache>
                <c:formatCode>_("$"* #,##0.00_);_("$"* \(#,##0.00\);_("$"* "-"??_);_(@_)</c:formatCode>
                <c:ptCount val="5"/>
                <c:pt idx="0">
                  <c:v>15894.820000000003</c:v>
                </c:pt>
                <c:pt idx="1">
                  <c:v>20012.549999999985</c:v>
                </c:pt>
                <c:pt idx="2">
                  <c:v>23973.579999999998</c:v>
                </c:pt>
                <c:pt idx="3">
                  <c:v>26347.449999999983</c:v>
                </c:pt>
                <c:pt idx="4">
                  <c:v>8900.4599999999991</c:v>
                </c:pt>
              </c:numCache>
            </c:numRef>
          </c:val>
          <c:extLst>
            <c:ext xmlns:c16="http://schemas.microsoft.com/office/drawing/2014/chart" uri="{C3380CC4-5D6E-409C-BE32-E72D297353CC}">
              <c16:uniqueId val="{00000001-5C84-40F1-911D-B9F8C47CD4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527472527472523"/>
          <c:y val="0.42965199150746619"/>
          <c:w val="0.13516483516483516"/>
          <c:h val="0.18599925428232375"/>
        </c:manualLayout>
      </c:layout>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excel.xlsx]Profit &amp; Unit Cost per Product!PivotTable10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and Unit Price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Unit Cost per Product'!$B$3</c:f>
              <c:strCache>
                <c:ptCount val="1"/>
                <c:pt idx="0">
                  <c:v>Sum of Profit</c:v>
                </c:pt>
              </c:strCache>
            </c:strRef>
          </c:tx>
          <c:spPr>
            <a:solidFill>
              <a:schemeClr val="accent1"/>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Product'!$B$4:$B$29</c:f>
              <c:numCache>
                <c:formatCode>_("$"* #,##0.00_);_("$"* \(#,##0.00\);_("$"* "-"??_);_(@_)</c:formatCode>
                <c:ptCount val="25"/>
                <c:pt idx="0">
                  <c:v>3544.6200000000008</c:v>
                </c:pt>
                <c:pt idx="1">
                  <c:v>5428.14</c:v>
                </c:pt>
                <c:pt idx="2">
                  <c:v>3026.57</c:v>
                </c:pt>
                <c:pt idx="3">
                  <c:v>3274.5900000000006</c:v>
                </c:pt>
                <c:pt idx="4">
                  <c:v>5721.8899999999994</c:v>
                </c:pt>
                <c:pt idx="5">
                  <c:v>4729.4500000000007</c:v>
                </c:pt>
                <c:pt idx="6">
                  <c:v>4174.51</c:v>
                </c:pt>
                <c:pt idx="7">
                  <c:v>2465.59</c:v>
                </c:pt>
                <c:pt idx="8">
                  <c:v>3343.690000000001</c:v>
                </c:pt>
                <c:pt idx="9">
                  <c:v>4852.24</c:v>
                </c:pt>
                <c:pt idx="10">
                  <c:v>3597.2700000000009</c:v>
                </c:pt>
                <c:pt idx="11">
                  <c:v>4947.2</c:v>
                </c:pt>
                <c:pt idx="12">
                  <c:v>5203.07</c:v>
                </c:pt>
                <c:pt idx="13">
                  <c:v>2746.5099999999998</c:v>
                </c:pt>
                <c:pt idx="14">
                  <c:v>4220.55</c:v>
                </c:pt>
                <c:pt idx="15">
                  <c:v>2453.4100000000003</c:v>
                </c:pt>
                <c:pt idx="16">
                  <c:v>5170.8599999999997</c:v>
                </c:pt>
                <c:pt idx="17">
                  <c:v>3732.31</c:v>
                </c:pt>
                <c:pt idx="18">
                  <c:v>2472.17</c:v>
                </c:pt>
                <c:pt idx="19">
                  <c:v>2725.92</c:v>
                </c:pt>
                <c:pt idx="20">
                  <c:v>2440.08</c:v>
                </c:pt>
                <c:pt idx="21">
                  <c:v>4818.8900000000003</c:v>
                </c:pt>
                <c:pt idx="22">
                  <c:v>3209.1800000000003</c:v>
                </c:pt>
                <c:pt idx="23">
                  <c:v>2889.65</c:v>
                </c:pt>
                <c:pt idx="24">
                  <c:v>3940.4999999999995</c:v>
                </c:pt>
              </c:numCache>
            </c:numRef>
          </c:val>
          <c:extLst>
            <c:ext xmlns:c16="http://schemas.microsoft.com/office/drawing/2014/chart" uri="{C3380CC4-5D6E-409C-BE32-E72D297353CC}">
              <c16:uniqueId val="{00000000-E889-4660-9FC8-011BDDFC7347}"/>
            </c:ext>
          </c:extLst>
        </c:ser>
        <c:ser>
          <c:idx val="1"/>
          <c:order val="1"/>
          <c:tx>
            <c:strRef>
              <c:f>'Profit &amp; Unit Cost per Product'!$C$3</c:f>
              <c:strCache>
                <c:ptCount val="1"/>
                <c:pt idx="0">
                  <c:v>Sum of Unit Price</c:v>
                </c:pt>
              </c:strCache>
            </c:strRef>
          </c:tx>
          <c:spPr>
            <a:solidFill>
              <a:schemeClr val="accent2"/>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Product'!$C$4:$C$29</c:f>
              <c:numCache>
                <c:formatCode>_("$"* #,##0.00_);_("$"* \(#,##0.00\);_("$"* "-"??_);_(@_)</c:formatCode>
                <c:ptCount val="25"/>
                <c:pt idx="0">
                  <c:v>5570.12</c:v>
                </c:pt>
                <c:pt idx="1">
                  <c:v>7092.9100000000008</c:v>
                </c:pt>
                <c:pt idx="2">
                  <c:v>3534.2799999999993</c:v>
                </c:pt>
                <c:pt idx="3">
                  <c:v>5661.4100000000008</c:v>
                </c:pt>
                <c:pt idx="4">
                  <c:v>6917.23</c:v>
                </c:pt>
                <c:pt idx="5">
                  <c:v>6614.2699999999995</c:v>
                </c:pt>
                <c:pt idx="6">
                  <c:v>5321.24</c:v>
                </c:pt>
                <c:pt idx="7">
                  <c:v>3768.0699999999997</c:v>
                </c:pt>
                <c:pt idx="8">
                  <c:v>4197.45</c:v>
                </c:pt>
                <c:pt idx="9">
                  <c:v>5046.5999999999995</c:v>
                </c:pt>
                <c:pt idx="10">
                  <c:v>4648.7000000000007</c:v>
                </c:pt>
                <c:pt idx="11">
                  <c:v>6523.33</c:v>
                </c:pt>
                <c:pt idx="12">
                  <c:v>7432.9100000000008</c:v>
                </c:pt>
                <c:pt idx="13">
                  <c:v>3993.09</c:v>
                </c:pt>
                <c:pt idx="14">
                  <c:v>5801.59</c:v>
                </c:pt>
                <c:pt idx="15">
                  <c:v>3738.23</c:v>
                </c:pt>
                <c:pt idx="16">
                  <c:v>6757.28</c:v>
                </c:pt>
                <c:pt idx="17">
                  <c:v>5913.1400000000012</c:v>
                </c:pt>
                <c:pt idx="18">
                  <c:v>3258.1100000000006</c:v>
                </c:pt>
                <c:pt idx="19">
                  <c:v>4069.139999999999</c:v>
                </c:pt>
                <c:pt idx="20">
                  <c:v>4765.49</c:v>
                </c:pt>
                <c:pt idx="21">
                  <c:v>6404.2500000000009</c:v>
                </c:pt>
                <c:pt idx="22">
                  <c:v>4252.6899999999996</c:v>
                </c:pt>
                <c:pt idx="23">
                  <c:v>4182.51</c:v>
                </c:pt>
                <c:pt idx="24">
                  <c:v>5561.3100000000013</c:v>
                </c:pt>
              </c:numCache>
            </c:numRef>
          </c:val>
          <c:extLst>
            <c:ext xmlns:c16="http://schemas.microsoft.com/office/drawing/2014/chart" uri="{C3380CC4-5D6E-409C-BE32-E72D297353CC}">
              <c16:uniqueId val="{00000001-E889-4660-9FC8-011BDDFC7347}"/>
            </c:ext>
          </c:extLst>
        </c:ser>
        <c:dLbls>
          <c:showLegendKey val="0"/>
          <c:showVal val="0"/>
          <c:showCatName val="0"/>
          <c:showSerName val="0"/>
          <c:showPercent val="0"/>
          <c:showBubbleSize val="0"/>
        </c:dLbls>
        <c:gapWidth val="219"/>
        <c:overlap val="-27"/>
        <c:axId val="1237827584"/>
        <c:axId val="1237831424"/>
      </c:barChart>
      <c:catAx>
        <c:axId val="123782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31424"/>
        <c:crosses val="autoZero"/>
        <c:auto val="1"/>
        <c:lblAlgn val="ctr"/>
        <c:lblOffset val="100"/>
        <c:noMultiLvlLbl val="0"/>
      </c:catAx>
      <c:valAx>
        <c:axId val="12378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excel.xlsx]Profit &amp; Unit Cost per Product!PivotTable10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and Unit Price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Unit Cost per Product'!$B$3</c:f>
              <c:strCache>
                <c:ptCount val="1"/>
                <c:pt idx="0">
                  <c:v>Sum of Profit</c:v>
                </c:pt>
              </c:strCache>
            </c:strRef>
          </c:tx>
          <c:spPr>
            <a:solidFill>
              <a:schemeClr val="accent1"/>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Product'!$B$4:$B$29</c:f>
              <c:numCache>
                <c:formatCode>_("$"* #,##0.00_);_("$"* \(#,##0.00\);_("$"* "-"??_);_(@_)</c:formatCode>
                <c:ptCount val="25"/>
                <c:pt idx="0">
                  <c:v>3544.6200000000008</c:v>
                </c:pt>
                <c:pt idx="1">
                  <c:v>5428.14</c:v>
                </c:pt>
                <c:pt idx="2">
                  <c:v>3026.57</c:v>
                </c:pt>
                <c:pt idx="3">
                  <c:v>3274.5900000000006</c:v>
                </c:pt>
                <c:pt idx="4">
                  <c:v>5721.8899999999994</c:v>
                </c:pt>
                <c:pt idx="5">
                  <c:v>4729.4500000000007</c:v>
                </c:pt>
                <c:pt idx="6">
                  <c:v>4174.51</c:v>
                </c:pt>
                <c:pt idx="7">
                  <c:v>2465.59</c:v>
                </c:pt>
                <c:pt idx="8">
                  <c:v>3343.690000000001</c:v>
                </c:pt>
                <c:pt idx="9">
                  <c:v>4852.24</c:v>
                </c:pt>
                <c:pt idx="10">
                  <c:v>3597.2700000000009</c:v>
                </c:pt>
                <c:pt idx="11">
                  <c:v>4947.2</c:v>
                </c:pt>
                <c:pt idx="12">
                  <c:v>5203.07</c:v>
                </c:pt>
                <c:pt idx="13">
                  <c:v>2746.5099999999998</c:v>
                </c:pt>
                <c:pt idx="14">
                  <c:v>4220.55</c:v>
                </c:pt>
                <c:pt idx="15">
                  <c:v>2453.4100000000003</c:v>
                </c:pt>
                <c:pt idx="16">
                  <c:v>5170.8599999999997</c:v>
                </c:pt>
                <c:pt idx="17">
                  <c:v>3732.31</c:v>
                </c:pt>
                <c:pt idx="18">
                  <c:v>2472.17</c:v>
                </c:pt>
                <c:pt idx="19">
                  <c:v>2725.92</c:v>
                </c:pt>
                <c:pt idx="20">
                  <c:v>2440.08</c:v>
                </c:pt>
                <c:pt idx="21">
                  <c:v>4818.8900000000003</c:v>
                </c:pt>
                <c:pt idx="22">
                  <c:v>3209.1800000000003</c:v>
                </c:pt>
                <c:pt idx="23">
                  <c:v>2889.65</c:v>
                </c:pt>
                <c:pt idx="24">
                  <c:v>3940.4999999999995</c:v>
                </c:pt>
              </c:numCache>
            </c:numRef>
          </c:val>
          <c:extLst>
            <c:ext xmlns:c16="http://schemas.microsoft.com/office/drawing/2014/chart" uri="{C3380CC4-5D6E-409C-BE32-E72D297353CC}">
              <c16:uniqueId val="{00000000-E889-4660-9FC8-011BDDFC7347}"/>
            </c:ext>
          </c:extLst>
        </c:ser>
        <c:ser>
          <c:idx val="1"/>
          <c:order val="1"/>
          <c:tx>
            <c:strRef>
              <c:f>'Profit &amp; Unit Cost per Product'!$C$3</c:f>
              <c:strCache>
                <c:ptCount val="1"/>
                <c:pt idx="0">
                  <c:v>Sum of Unit Price</c:v>
                </c:pt>
              </c:strCache>
            </c:strRef>
          </c:tx>
          <c:spPr>
            <a:solidFill>
              <a:schemeClr val="accent2"/>
            </a:solidFill>
            <a:ln>
              <a:noFill/>
            </a:ln>
            <a:effectLst/>
          </c:spPr>
          <c:invertIfNegative val="0"/>
          <c:cat>
            <c:strRef>
              <c:f>'Profit &amp; Unit Cost per Product'!$A$4:$A$29</c:f>
              <c:strCache>
                <c:ptCount val="25"/>
                <c:pt idx="0">
                  <c:v>Air Fryer</c:v>
                </c:pt>
                <c:pt idx="1">
                  <c:v>Basketball</c:v>
                </c:pt>
                <c:pt idx="2">
                  <c:v>Blender</c:v>
                </c:pt>
                <c:pt idx="3">
                  <c:v>Coffee Maker</c:v>
                </c:pt>
                <c:pt idx="4">
                  <c:v>Foundation</c:v>
                </c:pt>
                <c:pt idx="5">
                  <c:v>Hair Dryer</c:v>
                </c:pt>
                <c:pt idx="6">
                  <c:v>Headphones</c:v>
                </c:pt>
                <c:pt idx="7">
                  <c:v>Jacket</c:v>
                </c:pt>
                <c:pt idx="8">
                  <c:v>Jeans</c:v>
                </c:pt>
                <c:pt idx="9">
                  <c:v>Laptop</c:v>
                </c:pt>
                <c:pt idx="10">
                  <c:v>Lipstick</c:v>
                </c:pt>
                <c:pt idx="11">
                  <c:v>Microwave</c:v>
                </c:pt>
                <c:pt idx="12">
                  <c:v>Moisturizer</c:v>
                </c:pt>
                <c:pt idx="13">
                  <c:v>Perfume</c:v>
                </c:pt>
                <c:pt idx="14">
                  <c:v>Running Shoes</c:v>
                </c:pt>
                <c:pt idx="15">
                  <c:v>Smartphone</c:v>
                </c:pt>
                <c:pt idx="16">
                  <c:v>Smartwatch</c:v>
                </c:pt>
                <c:pt idx="17">
                  <c:v>Sneakers</c:v>
                </c:pt>
                <c:pt idx="18">
                  <c:v>Soccer Ball</c:v>
                </c:pt>
                <c:pt idx="19">
                  <c:v>Sweater</c:v>
                </c:pt>
                <c:pt idx="20">
                  <c:v>Tablet</c:v>
                </c:pt>
                <c:pt idx="21">
                  <c:v>Tennis Racket</c:v>
                </c:pt>
                <c:pt idx="22">
                  <c:v>T-shirt</c:v>
                </c:pt>
                <c:pt idx="23">
                  <c:v>Vacuum Cleaner</c:v>
                </c:pt>
                <c:pt idx="24">
                  <c:v>Yoga Mat</c:v>
                </c:pt>
              </c:strCache>
            </c:strRef>
          </c:cat>
          <c:val>
            <c:numRef>
              <c:f>'Profit &amp; Unit Cost per Product'!$C$4:$C$29</c:f>
              <c:numCache>
                <c:formatCode>_("$"* #,##0.00_);_("$"* \(#,##0.00\);_("$"* "-"??_);_(@_)</c:formatCode>
                <c:ptCount val="25"/>
                <c:pt idx="0">
                  <c:v>5570.12</c:v>
                </c:pt>
                <c:pt idx="1">
                  <c:v>7092.9100000000008</c:v>
                </c:pt>
                <c:pt idx="2">
                  <c:v>3534.2799999999993</c:v>
                </c:pt>
                <c:pt idx="3">
                  <c:v>5661.4100000000008</c:v>
                </c:pt>
                <c:pt idx="4">
                  <c:v>6917.23</c:v>
                </c:pt>
                <c:pt idx="5">
                  <c:v>6614.2699999999995</c:v>
                </c:pt>
                <c:pt idx="6">
                  <c:v>5321.24</c:v>
                </c:pt>
                <c:pt idx="7">
                  <c:v>3768.0699999999997</c:v>
                </c:pt>
                <c:pt idx="8">
                  <c:v>4197.45</c:v>
                </c:pt>
                <c:pt idx="9">
                  <c:v>5046.5999999999995</c:v>
                </c:pt>
                <c:pt idx="10">
                  <c:v>4648.7000000000007</c:v>
                </c:pt>
                <c:pt idx="11">
                  <c:v>6523.33</c:v>
                </c:pt>
                <c:pt idx="12">
                  <c:v>7432.9100000000008</c:v>
                </c:pt>
                <c:pt idx="13">
                  <c:v>3993.09</c:v>
                </c:pt>
                <c:pt idx="14">
                  <c:v>5801.59</c:v>
                </c:pt>
                <c:pt idx="15">
                  <c:v>3738.23</c:v>
                </c:pt>
                <c:pt idx="16">
                  <c:v>6757.28</c:v>
                </c:pt>
                <c:pt idx="17">
                  <c:v>5913.1400000000012</c:v>
                </c:pt>
                <c:pt idx="18">
                  <c:v>3258.1100000000006</c:v>
                </c:pt>
                <c:pt idx="19">
                  <c:v>4069.139999999999</c:v>
                </c:pt>
                <c:pt idx="20">
                  <c:v>4765.49</c:v>
                </c:pt>
                <c:pt idx="21">
                  <c:v>6404.2500000000009</c:v>
                </c:pt>
                <c:pt idx="22">
                  <c:v>4252.6899999999996</c:v>
                </c:pt>
                <c:pt idx="23">
                  <c:v>4182.51</c:v>
                </c:pt>
                <c:pt idx="24">
                  <c:v>5561.3100000000013</c:v>
                </c:pt>
              </c:numCache>
            </c:numRef>
          </c:val>
          <c:extLst>
            <c:ext xmlns:c16="http://schemas.microsoft.com/office/drawing/2014/chart" uri="{C3380CC4-5D6E-409C-BE32-E72D297353CC}">
              <c16:uniqueId val="{00000001-E889-4660-9FC8-011BDDFC7347}"/>
            </c:ext>
          </c:extLst>
        </c:ser>
        <c:dLbls>
          <c:showLegendKey val="0"/>
          <c:showVal val="0"/>
          <c:showCatName val="0"/>
          <c:showSerName val="0"/>
          <c:showPercent val="0"/>
          <c:showBubbleSize val="0"/>
        </c:dLbls>
        <c:gapWidth val="219"/>
        <c:overlap val="-27"/>
        <c:axId val="1237827584"/>
        <c:axId val="1237831424"/>
      </c:barChart>
      <c:catAx>
        <c:axId val="123782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31424"/>
        <c:crosses val="autoZero"/>
        <c:auto val="1"/>
        <c:lblAlgn val="ctr"/>
        <c:lblOffset val="100"/>
        <c:noMultiLvlLbl val="0"/>
      </c:catAx>
      <c:valAx>
        <c:axId val="12378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Unit Price Versus Profit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0147920889477971"/>
          <c:y val="5.6937699301348801E-2"/>
          <c:w val="0.79148061041989826"/>
          <c:h val="0.89111410874437513"/>
        </c:manualLayout>
      </c:layout>
      <c:scatterChart>
        <c:scatterStyle val="lineMarker"/>
        <c:varyColors val="0"/>
        <c:ser>
          <c:idx val="0"/>
          <c:order val="0"/>
          <c:tx>
            <c:strRef>
              <c:f>'Unit Price And Profit Price'!$B$1</c:f>
              <c:strCache>
                <c:ptCount val="1"/>
                <c:pt idx="0">
                  <c:v> Profit </c:v>
                </c:pt>
              </c:strCache>
            </c:strRef>
          </c:tx>
          <c:spPr>
            <a:ln w="28575" cap="rnd">
              <a:noFill/>
              <a:round/>
            </a:ln>
            <a:effectLst/>
          </c:spPr>
          <c:marker>
            <c:symbol val="circle"/>
            <c:size val="5"/>
            <c:spPr>
              <a:solidFill>
                <a:schemeClr val="accent1"/>
              </a:solidFill>
              <a:ln w="9525">
                <a:solidFill>
                  <a:schemeClr val="accent1"/>
                </a:solidFill>
              </a:ln>
              <a:effectLst/>
            </c:spPr>
          </c:marker>
          <c:dLbls>
            <c:dLbl>
              <c:idx val="2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C66-4A8D-8664-589818B120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'Unit Price And Profit Price'!$B$2:$B$501</c:f>
              <c:numCache>
                <c:formatCode>_("$"* #,##0.00_);_("$"* \(#,##0.00\);_("$"* "-"??_);_(@_)</c:formatCode>
                <c:ptCount val="500"/>
                <c:pt idx="0">
                  <c:v>54.69</c:v>
                </c:pt>
                <c:pt idx="1">
                  <c:v>547.35</c:v>
                </c:pt>
                <c:pt idx="2">
                  <c:v>214.82</c:v>
                </c:pt>
                <c:pt idx="3">
                  <c:v>142.26</c:v>
                </c:pt>
                <c:pt idx="4">
                  <c:v>564.24</c:v>
                </c:pt>
                <c:pt idx="5">
                  <c:v>292.83999999999997</c:v>
                </c:pt>
                <c:pt idx="6">
                  <c:v>132.78</c:v>
                </c:pt>
                <c:pt idx="7">
                  <c:v>55.63</c:v>
                </c:pt>
                <c:pt idx="8">
                  <c:v>228.74</c:v>
                </c:pt>
                <c:pt idx="9">
                  <c:v>383.34</c:v>
                </c:pt>
                <c:pt idx="10">
                  <c:v>440.02</c:v>
                </c:pt>
                <c:pt idx="11">
                  <c:v>21.79</c:v>
                </c:pt>
                <c:pt idx="12">
                  <c:v>86.97</c:v>
                </c:pt>
                <c:pt idx="13">
                  <c:v>354.78</c:v>
                </c:pt>
                <c:pt idx="14">
                  <c:v>254.94</c:v>
                </c:pt>
                <c:pt idx="15">
                  <c:v>238.05</c:v>
                </c:pt>
                <c:pt idx="16">
                  <c:v>35.82</c:v>
                </c:pt>
                <c:pt idx="17">
                  <c:v>32.200000000000003</c:v>
                </c:pt>
                <c:pt idx="18">
                  <c:v>34.94</c:v>
                </c:pt>
                <c:pt idx="19">
                  <c:v>73.31</c:v>
                </c:pt>
                <c:pt idx="20">
                  <c:v>137.78</c:v>
                </c:pt>
                <c:pt idx="21">
                  <c:v>133.27000000000001</c:v>
                </c:pt>
                <c:pt idx="22">
                  <c:v>15.53</c:v>
                </c:pt>
                <c:pt idx="23">
                  <c:v>257.26</c:v>
                </c:pt>
                <c:pt idx="24">
                  <c:v>7.87</c:v>
                </c:pt>
                <c:pt idx="25">
                  <c:v>152.1</c:v>
                </c:pt>
                <c:pt idx="26">
                  <c:v>100.77</c:v>
                </c:pt>
                <c:pt idx="27">
                  <c:v>392.68</c:v>
                </c:pt>
                <c:pt idx="28">
                  <c:v>154.46</c:v>
                </c:pt>
                <c:pt idx="29">
                  <c:v>470.62</c:v>
                </c:pt>
                <c:pt idx="30">
                  <c:v>100.58</c:v>
                </c:pt>
                <c:pt idx="31">
                  <c:v>135.27000000000001</c:v>
                </c:pt>
                <c:pt idx="32">
                  <c:v>298.13</c:v>
                </c:pt>
                <c:pt idx="33">
                  <c:v>87.77</c:v>
                </c:pt>
                <c:pt idx="34">
                  <c:v>422.02</c:v>
                </c:pt>
                <c:pt idx="35">
                  <c:v>205.06</c:v>
                </c:pt>
                <c:pt idx="36">
                  <c:v>193.91</c:v>
                </c:pt>
                <c:pt idx="37">
                  <c:v>26.97</c:v>
                </c:pt>
                <c:pt idx="38">
                  <c:v>166.23</c:v>
                </c:pt>
                <c:pt idx="39">
                  <c:v>679.12</c:v>
                </c:pt>
                <c:pt idx="40">
                  <c:v>122.14</c:v>
                </c:pt>
                <c:pt idx="41">
                  <c:v>166.72</c:v>
                </c:pt>
                <c:pt idx="42">
                  <c:v>350.28</c:v>
                </c:pt>
                <c:pt idx="43">
                  <c:v>152.16999999999999</c:v>
                </c:pt>
                <c:pt idx="44">
                  <c:v>301.95</c:v>
                </c:pt>
                <c:pt idx="45">
                  <c:v>108.56</c:v>
                </c:pt>
                <c:pt idx="46">
                  <c:v>137.22</c:v>
                </c:pt>
                <c:pt idx="47">
                  <c:v>263.42</c:v>
                </c:pt>
                <c:pt idx="48">
                  <c:v>16.41</c:v>
                </c:pt>
                <c:pt idx="49">
                  <c:v>359.09</c:v>
                </c:pt>
                <c:pt idx="50">
                  <c:v>256.3</c:v>
                </c:pt>
                <c:pt idx="51">
                  <c:v>21.18</c:v>
                </c:pt>
                <c:pt idx="52">
                  <c:v>78.180000000000007</c:v>
                </c:pt>
                <c:pt idx="53">
                  <c:v>56.53</c:v>
                </c:pt>
                <c:pt idx="54">
                  <c:v>396.16</c:v>
                </c:pt>
                <c:pt idx="55">
                  <c:v>17</c:v>
                </c:pt>
                <c:pt idx="56">
                  <c:v>269.83</c:v>
                </c:pt>
                <c:pt idx="57">
                  <c:v>47.29</c:v>
                </c:pt>
                <c:pt idx="58">
                  <c:v>11.49</c:v>
                </c:pt>
                <c:pt idx="59">
                  <c:v>290.16000000000003</c:v>
                </c:pt>
                <c:pt idx="60">
                  <c:v>27.96</c:v>
                </c:pt>
                <c:pt idx="61">
                  <c:v>26.78</c:v>
                </c:pt>
                <c:pt idx="62">
                  <c:v>248.66</c:v>
                </c:pt>
                <c:pt idx="63">
                  <c:v>28.65</c:v>
                </c:pt>
                <c:pt idx="64">
                  <c:v>231.62</c:v>
                </c:pt>
                <c:pt idx="65">
                  <c:v>141.52000000000001</c:v>
                </c:pt>
                <c:pt idx="66">
                  <c:v>170.92</c:v>
                </c:pt>
                <c:pt idx="67">
                  <c:v>213.4</c:v>
                </c:pt>
                <c:pt idx="68">
                  <c:v>358.8</c:v>
                </c:pt>
                <c:pt idx="69">
                  <c:v>479.77</c:v>
                </c:pt>
                <c:pt idx="70">
                  <c:v>25.4</c:v>
                </c:pt>
                <c:pt idx="71">
                  <c:v>63.79</c:v>
                </c:pt>
                <c:pt idx="72">
                  <c:v>409.32</c:v>
                </c:pt>
                <c:pt idx="73">
                  <c:v>363.95</c:v>
                </c:pt>
                <c:pt idx="74">
                  <c:v>88.39</c:v>
                </c:pt>
                <c:pt idx="75">
                  <c:v>52.37</c:v>
                </c:pt>
                <c:pt idx="76">
                  <c:v>82.9</c:v>
                </c:pt>
                <c:pt idx="77">
                  <c:v>140.44</c:v>
                </c:pt>
                <c:pt idx="78">
                  <c:v>23.61</c:v>
                </c:pt>
                <c:pt idx="79">
                  <c:v>601.1</c:v>
                </c:pt>
                <c:pt idx="80">
                  <c:v>7.57</c:v>
                </c:pt>
                <c:pt idx="81">
                  <c:v>18.149999999999999</c:v>
                </c:pt>
                <c:pt idx="82">
                  <c:v>27.21</c:v>
                </c:pt>
                <c:pt idx="83">
                  <c:v>304.02</c:v>
                </c:pt>
                <c:pt idx="84">
                  <c:v>311.74</c:v>
                </c:pt>
                <c:pt idx="85">
                  <c:v>191.05</c:v>
                </c:pt>
                <c:pt idx="86">
                  <c:v>292.83999999999997</c:v>
                </c:pt>
                <c:pt idx="87">
                  <c:v>453.54</c:v>
                </c:pt>
                <c:pt idx="88">
                  <c:v>389.82</c:v>
                </c:pt>
                <c:pt idx="89">
                  <c:v>370.19</c:v>
                </c:pt>
                <c:pt idx="90">
                  <c:v>88.47</c:v>
                </c:pt>
                <c:pt idx="91">
                  <c:v>719.22</c:v>
                </c:pt>
                <c:pt idx="92">
                  <c:v>48.47</c:v>
                </c:pt>
                <c:pt idx="93">
                  <c:v>236.82</c:v>
                </c:pt>
                <c:pt idx="94">
                  <c:v>164.62</c:v>
                </c:pt>
                <c:pt idx="95">
                  <c:v>302.85000000000002</c:v>
                </c:pt>
                <c:pt idx="96">
                  <c:v>26.05</c:v>
                </c:pt>
                <c:pt idx="97">
                  <c:v>174.51</c:v>
                </c:pt>
                <c:pt idx="98">
                  <c:v>60.25</c:v>
                </c:pt>
                <c:pt idx="99">
                  <c:v>33.86</c:v>
                </c:pt>
                <c:pt idx="100">
                  <c:v>345.21</c:v>
                </c:pt>
                <c:pt idx="101">
                  <c:v>95.02</c:v>
                </c:pt>
                <c:pt idx="102">
                  <c:v>422.93</c:v>
                </c:pt>
                <c:pt idx="103">
                  <c:v>203.39</c:v>
                </c:pt>
                <c:pt idx="104">
                  <c:v>138.75</c:v>
                </c:pt>
                <c:pt idx="105">
                  <c:v>124.63</c:v>
                </c:pt>
                <c:pt idx="106">
                  <c:v>12.76</c:v>
                </c:pt>
                <c:pt idx="107">
                  <c:v>26.86</c:v>
                </c:pt>
                <c:pt idx="108">
                  <c:v>34.99</c:v>
                </c:pt>
                <c:pt idx="109">
                  <c:v>33.76</c:v>
                </c:pt>
                <c:pt idx="110">
                  <c:v>32.89</c:v>
                </c:pt>
                <c:pt idx="111">
                  <c:v>87.91</c:v>
                </c:pt>
                <c:pt idx="112">
                  <c:v>364.44</c:v>
                </c:pt>
                <c:pt idx="113">
                  <c:v>127.91</c:v>
                </c:pt>
                <c:pt idx="114">
                  <c:v>208.79</c:v>
                </c:pt>
                <c:pt idx="115">
                  <c:v>248.25</c:v>
                </c:pt>
                <c:pt idx="116">
                  <c:v>23.93</c:v>
                </c:pt>
                <c:pt idx="117">
                  <c:v>132.87</c:v>
                </c:pt>
                <c:pt idx="118">
                  <c:v>12.6</c:v>
                </c:pt>
                <c:pt idx="119">
                  <c:v>50.14</c:v>
                </c:pt>
                <c:pt idx="120">
                  <c:v>387.72</c:v>
                </c:pt>
                <c:pt idx="121">
                  <c:v>17.809999999999999</c:v>
                </c:pt>
                <c:pt idx="122">
                  <c:v>163.08000000000001</c:v>
                </c:pt>
                <c:pt idx="123">
                  <c:v>236.75</c:v>
                </c:pt>
                <c:pt idx="124">
                  <c:v>38.770000000000003</c:v>
                </c:pt>
                <c:pt idx="125">
                  <c:v>134.96</c:v>
                </c:pt>
                <c:pt idx="126">
                  <c:v>58.95</c:v>
                </c:pt>
                <c:pt idx="127">
                  <c:v>756.42</c:v>
                </c:pt>
                <c:pt idx="128">
                  <c:v>206.47</c:v>
                </c:pt>
                <c:pt idx="129">
                  <c:v>247.64</c:v>
                </c:pt>
                <c:pt idx="130">
                  <c:v>239.53</c:v>
                </c:pt>
                <c:pt idx="131">
                  <c:v>284.42</c:v>
                </c:pt>
                <c:pt idx="132">
                  <c:v>196.07</c:v>
                </c:pt>
                <c:pt idx="133">
                  <c:v>356.57</c:v>
                </c:pt>
                <c:pt idx="134">
                  <c:v>160.69</c:v>
                </c:pt>
                <c:pt idx="135">
                  <c:v>485.89</c:v>
                </c:pt>
                <c:pt idx="136">
                  <c:v>117.23</c:v>
                </c:pt>
                <c:pt idx="137">
                  <c:v>31.37</c:v>
                </c:pt>
                <c:pt idx="138">
                  <c:v>50.66</c:v>
                </c:pt>
                <c:pt idx="139">
                  <c:v>121.94</c:v>
                </c:pt>
                <c:pt idx="140">
                  <c:v>372.82</c:v>
                </c:pt>
                <c:pt idx="141">
                  <c:v>238.48</c:v>
                </c:pt>
                <c:pt idx="142">
                  <c:v>549.48</c:v>
                </c:pt>
                <c:pt idx="143">
                  <c:v>80.569999999999993</c:v>
                </c:pt>
                <c:pt idx="144">
                  <c:v>274.81</c:v>
                </c:pt>
                <c:pt idx="145">
                  <c:v>121.75</c:v>
                </c:pt>
                <c:pt idx="146">
                  <c:v>268.97000000000003</c:v>
                </c:pt>
                <c:pt idx="147">
                  <c:v>524.38</c:v>
                </c:pt>
                <c:pt idx="148">
                  <c:v>84.82</c:v>
                </c:pt>
                <c:pt idx="149">
                  <c:v>70.5</c:v>
                </c:pt>
                <c:pt idx="150">
                  <c:v>96.7</c:v>
                </c:pt>
                <c:pt idx="151">
                  <c:v>75.09</c:v>
                </c:pt>
                <c:pt idx="152">
                  <c:v>265.12</c:v>
                </c:pt>
                <c:pt idx="153">
                  <c:v>58.74</c:v>
                </c:pt>
                <c:pt idx="154">
                  <c:v>27.65</c:v>
                </c:pt>
                <c:pt idx="155">
                  <c:v>277.11</c:v>
                </c:pt>
                <c:pt idx="156">
                  <c:v>44.28</c:v>
                </c:pt>
                <c:pt idx="157">
                  <c:v>14.81</c:v>
                </c:pt>
                <c:pt idx="158">
                  <c:v>97.5</c:v>
                </c:pt>
                <c:pt idx="159">
                  <c:v>102.11</c:v>
                </c:pt>
                <c:pt idx="160">
                  <c:v>237.73</c:v>
                </c:pt>
                <c:pt idx="161">
                  <c:v>126.43</c:v>
                </c:pt>
                <c:pt idx="162">
                  <c:v>242.84</c:v>
                </c:pt>
                <c:pt idx="163">
                  <c:v>325.87</c:v>
                </c:pt>
                <c:pt idx="164">
                  <c:v>61.63</c:v>
                </c:pt>
                <c:pt idx="165">
                  <c:v>97.45</c:v>
                </c:pt>
                <c:pt idx="166">
                  <c:v>359.46</c:v>
                </c:pt>
                <c:pt idx="167">
                  <c:v>122.61</c:v>
                </c:pt>
                <c:pt idx="168">
                  <c:v>65.11</c:v>
                </c:pt>
                <c:pt idx="169">
                  <c:v>100.89</c:v>
                </c:pt>
                <c:pt idx="170">
                  <c:v>514.45000000000005</c:v>
                </c:pt>
                <c:pt idx="171">
                  <c:v>165.61</c:v>
                </c:pt>
                <c:pt idx="172">
                  <c:v>45.55</c:v>
                </c:pt>
                <c:pt idx="173">
                  <c:v>463.02</c:v>
                </c:pt>
                <c:pt idx="174">
                  <c:v>218.41</c:v>
                </c:pt>
                <c:pt idx="175">
                  <c:v>404.88</c:v>
                </c:pt>
                <c:pt idx="176">
                  <c:v>14.06</c:v>
                </c:pt>
                <c:pt idx="177">
                  <c:v>366.95</c:v>
                </c:pt>
                <c:pt idx="178">
                  <c:v>456.43</c:v>
                </c:pt>
                <c:pt idx="179">
                  <c:v>48.41</c:v>
                </c:pt>
                <c:pt idx="180">
                  <c:v>151.35</c:v>
                </c:pt>
                <c:pt idx="181">
                  <c:v>18.39</c:v>
                </c:pt>
                <c:pt idx="182">
                  <c:v>119.64</c:v>
                </c:pt>
                <c:pt idx="183">
                  <c:v>271</c:v>
                </c:pt>
                <c:pt idx="184">
                  <c:v>84.37</c:v>
                </c:pt>
                <c:pt idx="185">
                  <c:v>320.3</c:v>
                </c:pt>
                <c:pt idx="186">
                  <c:v>51.38</c:v>
                </c:pt>
                <c:pt idx="187">
                  <c:v>403.28</c:v>
                </c:pt>
                <c:pt idx="188">
                  <c:v>200.65</c:v>
                </c:pt>
                <c:pt idx="189">
                  <c:v>60.56</c:v>
                </c:pt>
                <c:pt idx="190">
                  <c:v>259.69</c:v>
                </c:pt>
                <c:pt idx="191">
                  <c:v>195.14</c:v>
                </c:pt>
                <c:pt idx="192">
                  <c:v>124.63</c:v>
                </c:pt>
                <c:pt idx="193">
                  <c:v>82.65</c:v>
                </c:pt>
                <c:pt idx="194">
                  <c:v>341.4</c:v>
                </c:pt>
                <c:pt idx="195">
                  <c:v>99.58</c:v>
                </c:pt>
                <c:pt idx="196">
                  <c:v>250.58</c:v>
                </c:pt>
                <c:pt idx="197">
                  <c:v>88.98</c:v>
                </c:pt>
                <c:pt idx="198">
                  <c:v>44.53</c:v>
                </c:pt>
                <c:pt idx="199">
                  <c:v>77.33</c:v>
                </c:pt>
                <c:pt idx="200">
                  <c:v>66.099999999999994</c:v>
                </c:pt>
                <c:pt idx="201">
                  <c:v>247.46</c:v>
                </c:pt>
                <c:pt idx="202">
                  <c:v>26.17</c:v>
                </c:pt>
                <c:pt idx="203">
                  <c:v>21.83</c:v>
                </c:pt>
                <c:pt idx="204">
                  <c:v>224.72</c:v>
                </c:pt>
                <c:pt idx="205">
                  <c:v>166.23</c:v>
                </c:pt>
                <c:pt idx="206">
                  <c:v>136.18</c:v>
                </c:pt>
                <c:pt idx="207">
                  <c:v>144.16999999999999</c:v>
                </c:pt>
                <c:pt idx="208">
                  <c:v>115.85</c:v>
                </c:pt>
                <c:pt idx="209">
                  <c:v>685.82</c:v>
                </c:pt>
                <c:pt idx="210">
                  <c:v>110.84</c:v>
                </c:pt>
                <c:pt idx="211">
                  <c:v>28.88</c:v>
                </c:pt>
                <c:pt idx="212">
                  <c:v>29.85</c:v>
                </c:pt>
                <c:pt idx="213">
                  <c:v>319.76</c:v>
                </c:pt>
                <c:pt idx="214">
                  <c:v>239.75</c:v>
                </c:pt>
                <c:pt idx="215">
                  <c:v>13.85</c:v>
                </c:pt>
                <c:pt idx="216">
                  <c:v>60.4</c:v>
                </c:pt>
                <c:pt idx="217">
                  <c:v>40.380000000000003</c:v>
                </c:pt>
                <c:pt idx="218">
                  <c:v>238.18</c:v>
                </c:pt>
                <c:pt idx="219">
                  <c:v>70.72</c:v>
                </c:pt>
                <c:pt idx="220">
                  <c:v>61.36</c:v>
                </c:pt>
                <c:pt idx="221">
                  <c:v>154.31</c:v>
                </c:pt>
                <c:pt idx="222">
                  <c:v>253.73</c:v>
                </c:pt>
                <c:pt idx="223">
                  <c:v>274.64</c:v>
                </c:pt>
                <c:pt idx="224">
                  <c:v>365.53</c:v>
                </c:pt>
                <c:pt idx="225">
                  <c:v>143.63</c:v>
                </c:pt>
                <c:pt idx="226">
                  <c:v>108.92</c:v>
                </c:pt>
                <c:pt idx="227">
                  <c:v>235.33</c:v>
                </c:pt>
                <c:pt idx="228">
                  <c:v>362.58</c:v>
                </c:pt>
                <c:pt idx="229">
                  <c:v>103.75</c:v>
                </c:pt>
                <c:pt idx="230">
                  <c:v>149.59</c:v>
                </c:pt>
                <c:pt idx="231">
                  <c:v>131.13</c:v>
                </c:pt>
                <c:pt idx="232">
                  <c:v>601.59</c:v>
                </c:pt>
                <c:pt idx="233">
                  <c:v>133.02000000000001</c:v>
                </c:pt>
                <c:pt idx="234">
                  <c:v>316.79000000000002</c:v>
                </c:pt>
                <c:pt idx="235">
                  <c:v>86.83</c:v>
                </c:pt>
                <c:pt idx="236">
                  <c:v>282.49</c:v>
                </c:pt>
                <c:pt idx="237">
                  <c:v>245.47</c:v>
                </c:pt>
                <c:pt idx="238">
                  <c:v>14.53</c:v>
                </c:pt>
                <c:pt idx="239">
                  <c:v>197.5</c:v>
                </c:pt>
                <c:pt idx="240">
                  <c:v>398.62</c:v>
                </c:pt>
                <c:pt idx="241">
                  <c:v>85.87</c:v>
                </c:pt>
                <c:pt idx="242">
                  <c:v>161.25</c:v>
                </c:pt>
                <c:pt idx="243">
                  <c:v>226.57</c:v>
                </c:pt>
                <c:pt idx="244">
                  <c:v>388.05</c:v>
                </c:pt>
                <c:pt idx="245">
                  <c:v>501.35</c:v>
                </c:pt>
                <c:pt idx="246">
                  <c:v>260.62</c:v>
                </c:pt>
                <c:pt idx="247">
                  <c:v>23.63</c:v>
                </c:pt>
                <c:pt idx="248">
                  <c:v>86.41</c:v>
                </c:pt>
                <c:pt idx="249">
                  <c:v>5.0599999999999996</c:v>
                </c:pt>
                <c:pt idx="250">
                  <c:v>341.27</c:v>
                </c:pt>
                <c:pt idx="251">
                  <c:v>109.76</c:v>
                </c:pt>
                <c:pt idx="252">
                  <c:v>364.54</c:v>
                </c:pt>
                <c:pt idx="253">
                  <c:v>410.93</c:v>
                </c:pt>
                <c:pt idx="254">
                  <c:v>186.13</c:v>
                </c:pt>
                <c:pt idx="255">
                  <c:v>440.35</c:v>
                </c:pt>
                <c:pt idx="256">
                  <c:v>238.08</c:v>
                </c:pt>
                <c:pt idx="257">
                  <c:v>336.1</c:v>
                </c:pt>
                <c:pt idx="258">
                  <c:v>3.61</c:v>
                </c:pt>
                <c:pt idx="259">
                  <c:v>24.09</c:v>
                </c:pt>
                <c:pt idx="260">
                  <c:v>261.37</c:v>
                </c:pt>
                <c:pt idx="261">
                  <c:v>471.5</c:v>
                </c:pt>
                <c:pt idx="262">
                  <c:v>228.76</c:v>
                </c:pt>
                <c:pt idx="263">
                  <c:v>430.16</c:v>
                </c:pt>
                <c:pt idx="264">
                  <c:v>72.819999999999993</c:v>
                </c:pt>
                <c:pt idx="265">
                  <c:v>250.45</c:v>
                </c:pt>
                <c:pt idx="266">
                  <c:v>202.77</c:v>
                </c:pt>
                <c:pt idx="267">
                  <c:v>71.459999999999994</c:v>
                </c:pt>
                <c:pt idx="268">
                  <c:v>18.98</c:v>
                </c:pt>
                <c:pt idx="269">
                  <c:v>56.82</c:v>
                </c:pt>
                <c:pt idx="270">
                  <c:v>76.900000000000006</c:v>
                </c:pt>
                <c:pt idx="271">
                  <c:v>116.59</c:v>
                </c:pt>
                <c:pt idx="272">
                  <c:v>24.17</c:v>
                </c:pt>
                <c:pt idx="273">
                  <c:v>65.180000000000007</c:v>
                </c:pt>
                <c:pt idx="274">
                  <c:v>184.94</c:v>
                </c:pt>
                <c:pt idx="275">
                  <c:v>440.05</c:v>
                </c:pt>
                <c:pt idx="276">
                  <c:v>88.01</c:v>
                </c:pt>
                <c:pt idx="277">
                  <c:v>162.57</c:v>
                </c:pt>
                <c:pt idx="278">
                  <c:v>64.22</c:v>
                </c:pt>
                <c:pt idx="279">
                  <c:v>99.05</c:v>
                </c:pt>
                <c:pt idx="280">
                  <c:v>97.33</c:v>
                </c:pt>
                <c:pt idx="281">
                  <c:v>295.23</c:v>
                </c:pt>
                <c:pt idx="282">
                  <c:v>232.55</c:v>
                </c:pt>
                <c:pt idx="283">
                  <c:v>146.24</c:v>
                </c:pt>
                <c:pt idx="284">
                  <c:v>767.34</c:v>
                </c:pt>
                <c:pt idx="285">
                  <c:v>164.61</c:v>
                </c:pt>
                <c:pt idx="286">
                  <c:v>730.33</c:v>
                </c:pt>
                <c:pt idx="287">
                  <c:v>75.150000000000006</c:v>
                </c:pt>
                <c:pt idx="288">
                  <c:v>21.57</c:v>
                </c:pt>
                <c:pt idx="289">
                  <c:v>17.47</c:v>
                </c:pt>
                <c:pt idx="290">
                  <c:v>527.98</c:v>
                </c:pt>
                <c:pt idx="291">
                  <c:v>202.59</c:v>
                </c:pt>
                <c:pt idx="292">
                  <c:v>10.87</c:v>
                </c:pt>
                <c:pt idx="293">
                  <c:v>552.45000000000005</c:v>
                </c:pt>
                <c:pt idx="294">
                  <c:v>202.63</c:v>
                </c:pt>
                <c:pt idx="295">
                  <c:v>50.28</c:v>
                </c:pt>
                <c:pt idx="296">
                  <c:v>44.91</c:v>
                </c:pt>
                <c:pt idx="297">
                  <c:v>304.52999999999997</c:v>
                </c:pt>
                <c:pt idx="298">
                  <c:v>388.53</c:v>
                </c:pt>
                <c:pt idx="299">
                  <c:v>120.82</c:v>
                </c:pt>
                <c:pt idx="300">
                  <c:v>251.36</c:v>
                </c:pt>
                <c:pt idx="301">
                  <c:v>457.66</c:v>
                </c:pt>
                <c:pt idx="302">
                  <c:v>298.63</c:v>
                </c:pt>
                <c:pt idx="303">
                  <c:v>26.03</c:v>
                </c:pt>
                <c:pt idx="304">
                  <c:v>155.54</c:v>
                </c:pt>
                <c:pt idx="305">
                  <c:v>375.74</c:v>
                </c:pt>
                <c:pt idx="306">
                  <c:v>244.42</c:v>
                </c:pt>
                <c:pt idx="307">
                  <c:v>41.63</c:v>
                </c:pt>
                <c:pt idx="308">
                  <c:v>339.48</c:v>
                </c:pt>
                <c:pt idx="309">
                  <c:v>117.96</c:v>
                </c:pt>
                <c:pt idx="310">
                  <c:v>46.46</c:v>
                </c:pt>
                <c:pt idx="311">
                  <c:v>53.74</c:v>
                </c:pt>
                <c:pt idx="312">
                  <c:v>744.96</c:v>
                </c:pt>
                <c:pt idx="313">
                  <c:v>514.30999999999995</c:v>
                </c:pt>
                <c:pt idx="314">
                  <c:v>55.3</c:v>
                </c:pt>
                <c:pt idx="315">
                  <c:v>55.44</c:v>
                </c:pt>
                <c:pt idx="316">
                  <c:v>76.790000000000006</c:v>
                </c:pt>
                <c:pt idx="317">
                  <c:v>269.33999999999997</c:v>
                </c:pt>
                <c:pt idx="318">
                  <c:v>401.09</c:v>
                </c:pt>
                <c:pt idx="319">
                  <c:v>27.34</c:v>
                </c:pt>
                <c:pt idx="320">
                  <c:v>523.27</c:v>
                </c:pt>
                <c:pt idx="321">
                  <c:v>57.91</c:v>
                </c:pt>
                <c:pt idx="322">
                  <c:v>98.2</c:v>
                </c:pt>
                <c:pt idx="323">
                  <c:v>451.35</c:v>
                </c:pt>
                <c:pt idx="324">
                  <c:v>65.42</c:v>
                </c:pt>
                <c:pt idx="325">
                  <c:v>183.03</c:v>
                </c:pt>
                <c:pt idx="326">
                  <c:v>172.79</c:v>
                </c:pt>
                <c:pt idx="327">
                  <c:v>11.67</c:v>
                </c:pt>
                <c:pt idx="328">
                  <c:v>30.52</c:v>
                </c:pt>
                <c:pt idx="329">
                  <c:v>119.9</c:v>
                </c:pt>
                <c:pt idx="330">
                  <c:v>74.63</c:v>
                </c:pt>
                <c:pt idx="331">
                  <c:v>113.25</c:v>
                </c:pt>
                <c:pt idx="332">
                  <c:v>237.65</c:v>
                </c:pt>
                <c:pt idx="333">
                  <c:v>51.02</c:v>
                </c:pt>
                <c:pt idx="334">
                  <c:v>414.3</c:v>
                </c:pt>
                <c:pt idx="335">
                  <c:v>326.61</c:v>
                </c:pt>
                <c:pt idx="336">
                  <c:v>174.01</c:v>
                </c:pt>
                <c:pt idx="337">
                  <c:v>95.63</c:v>
                </c:pt>
                <c:pt idx="338">
                  <c:v>296.66000000000003</c:v>
                </c:pt>
                <c:pt idx="339">
                  <c:v>138.41</c:v>
                </c:pt>
                <c:pt idx="340">
                  <c:v>121.12</c:v>
                </c:pt>
                <c:pt idx="341">
                  <c:v>306.83999999999997</c:v>
                </c:pt>
                <c:pt idx="342">
                  <c:v>354.12</c:v>
                </c:pt>
                <c:pt idx="343">
                  <c:v>34.35</c:v>
                </c:pt>
                <c:pt idx="344">
                  <c:v>29.11</c:v>
                </c:pt>
                <c:pt idx="345">
                  <c:v>92.11</c:v>
                </c:pt>
                <c:pt idx="346">
                  <c:v>115.13</c:v>
                </c:pt>
                <c:pt idx="347">
                  <c:v>196.46</c:v>
                </c:pt>
                <c:pt idx="348">
                  <c:v>134.85</c:v>
                </c:pt>
                <c:pt idx="349">
                  <c:v>581.85</c:v>
                </c:pt>
                <c:pt idx="350">
                  <c:v>508.04</c:v>
                </c:pt>
                <c:pt idx="351">
                  <c:v>263.19</c:v>
                </c:pt>
                <c:pt idx="352">
                  <c:v>227.11</c:v>
                </c:pt>
                <c:pt idx="353">
                  <c:v>90.21</c:v>
                </c:pt>
                <c:pt idx="354">
                  <c:v>140.33000000000001</c:v>
                </c:pt>
                <c:pt idx="355">
                  <c:v>128.99</c:v>
                </c:pt>
                <c:pt idx="356">
                  <c:v>70.569999999999993</c:v>
                </c:pt>
                <c:pt idx="357">
                  <c:v>56.93</c:v>
                </c:pt>
                <c:pt idx="358">
                  <c:v>108.09</c:v>
                </c:pt>
                <c:pt idx="359">
                  <c:v>614.74</c:v>
                </c:pt>
                <c:pt idx="360">
                  <c:v>187.48</c:v>
                </c:pt>
                <c:pt idx="361">
                  <c:v>14.4</c:v>
                </c:pt>
                <c:pt idx="362">
                  <c:v>94.34</c:v>
                </c:pt>
                <c:pt idx="363">
                  <c:v>44.76</c:v>
                </c:pt>
                <c:pt idx="364">
                  <c:v>81.55</c:v>
                </c:pt>
                <c:pt idx="365">
                  <c:v>67.42</c:v>
                </c:pt>
                <c:pt idx="366">
                  <c:v>631.36</c:v>
                </c:pt>
                <c:pt idx="367">
                  <c:v>30.8</c:v>
                </c:pt>
                <c:pt idx="368">
                  <c:v>209.1</c:v>
                </c:pt>
                <c:pt idx="369">
                  <c:v>113.17</c:v>
                </c:pt>
                <c:pt idx="370">
                  <c:v>323.13</c:v>
                </c:pt>
                <c:pt idx="371">
                  <c:v>225.21</c:v>
                </c:pt>
                <c:pt idx="372">
                  <c:v>88.17</c:v>
                </c:pt>
                <c:pt idx="373">
                  <c:v>141.88999999999999</c:v>
                </c:pt>
                <c:pt idx="374">
                  <c:v>374.54</c:v>
                </c:pt>
                <c:pt idx="375">
                  <c:v>385.53</c:v>
                </c:pt>
                <c:pt idx="376">
                  <c:v>359.3</c:v>
                </c:pt>
                <c:pt idx="377">
                  <c:v>507.15</c:v>
                </c:pt>
                <c:pt idx="378">
                  <c:v>434.91</c:v>
                </c:pt>
                <c:pt idx="379">
                  <c:v>246.69</c:v>
                </c:pt>
                <c:pt idx="380">
                  <c:v>6.76</c:v>
                </c:pt>
                <c:pt idx="381">
                  <c:v>142.44999999999999</c:v>
                </c:pt>
                <c:pt idx="382">
                  <c:v>90.77</c:v>
                </c:pt>
                <c:pt idx="383">
                  <c:v>63.37</c:v>
                </c:pt>
                <c:pt idx="384">
                  <c:v>130.91999999999999</c:v>
                </c:pt>
                <c:pt idx="385">
                  <c:v>215.46</c:v>
                </c:pt>
                <c:pt idx="386">
                  <c:v>65.89</c:v>
                </c:pt>
                <c:pt idx="387">
                  <c:v>27.4</c:v>
                </c:pt>
                <c:pt idx="388">
                  <c:v>98.27</c:v>
                </c:pt>
                <c:pt idx="389">
                  <c:v>64.989999999999995</c:v>
                </c:pt>
                <c:pt idx="390">
                  <c:v>483.41</c:v>
                </c:pt>
                <c:pt idx="391">
                  <c:v>142.37</c:v>
                </c:pt>
                <c:pt idx="392">
                  <c:v>100.5</c:v>
                </c:pt>
                <c:pt idx="393">
                  <c:v>146.36000000000001</c:v>
                </c:pt>
                <c:pt idx="394">
                  <c:v>210.1</c:v>
                </c:pt>
                <c:pt idx="395">
                  <c:v>219.26</c:v>
                </c:pt>
                <c:pt idx="396">
                  <c:v>67.53</c:v>
                </c:pt>
                <c:pt idx="397">
                  <c:v>163.35</c:v>
                </c:pt>
                <c:pt idx="398">
                  <c:v>62.25</c:v>
                </c:pt>
                <c:pt idx="399">
                  <c:v>62.57</c:v>
                </c:pt>
                <c:pt idx="400">
                  <c:v>75.760000000000005</c:v>
                </c:pt>
                <c:pt idx="401">
                  <c:v>21.29</c:v>
                </c:pt>
                <c:pt idx="402">
                  <c:v>313.25</c:v>
                </c:pt>
                <c:pt idx="403">
                  <c:v>37.01</c:v>
                </c:pt>
                <c:pt idx="404">
                  <c:v>13.05</c:v>
                </c:pt>
                <c:pt idx="405">
                  <c:v>140.25</c:v>
                </c:pt>
                <c:pt idx="406">
                  <c:v>98.11</c:v>
                </c:pt>
                <c:pt idx="407">
                  <c:v>130.55000000000001</c:v>
                </c:pt>
                <c:pt idx="408">
                  <c:v>77.22</c:v>
                </c:pt>
                <c:pt idx="409">
                  <c:v>110.44</c:v>
                </c:pt>
                <c:pt idx="410">
                  <c:v>221.78</c:v>
                </c:pt>
                <c:pt idx="411">
                  <c:v>480.98</c:v>
                </c:pt>
                <c:pt idx="412">
                  <c:v>166.75</c:v>
                </c:pt>
                <c:pt idx="413">
                  <c:v>202.02</c:v>
                </c:pt>
                <c:pt idx="414">
                  <c:v>191.4</c:v>
                </c:pt>
                <c:pt idx="415">
                  <c:v>142.05000000000001</c:v>
                </c:pt>
                <c:pt idx="416">
                  <c:v>149.66</c:v>
                </c:pt>
                <c:pt idx="417">
                  <c:v>75.510000000000005</c:v>
                </c:pt>
                <c:pt idx="418">
                  <c:v>43.64</c:v>
                </c:pt>
                <c:pt idx="419">
                  <c:v>258.93</c:v>
                </c:pt>
                <c:pt idx="420">
                  <c:v>302.16000000000003</c:v>
                </c:pt>
                <c:pt idx="421">
                  <c:v>136.4</c:v>
                </c:pt>
                <c:pt idx="422">
                  <c:v>134.77000000000001</c:v>
                </c:pt>
                <c:pt idx="423">
                  <c:v>289.38</c:v>
                </c:pt>
                <c:pt idx="424">
                  <c:v>301.57</c:v>
                </c:pt>
                <c:pt idx="425">
                  <c:v>281.75</c:v>
                </c:pt>
                <c:pt idx="426">
                  <c:v>381.57</c:v>
                </c:pt>
                <c:pt idx="427">
                  <c:v>236.82</c:v>
                </c:pt>
                <c:pt idx="428">
                  <c:v>62.63</c:v>
                </c:pt>
                <c:pt idx="429">
                  <c:v>215.89</c:v>
                </c:pt>
                <c:pt idx="430">
                  <c:v>227.04</c:v>
                </c:pt>
                <c:pt idx="431">
                  <c:v>491.87</c:v>
                </c:pt>
                <c:pt idx="432">
                  <c:v>69.069999999999993</c:v>
                </c:pt>
                <c:pt idx="433">
                  <c:v>559.34</c:v>
                </c:pt>
                <c:pt idx="434">
                  <c:v>128.55000000000001</c:v>
                </c:pt>
                <c:pt idx="435">
                  <c:v>193.98</c:v>
                </c:pt>
                <c:pt idx="436">
                  <c:v>298.76</c:v>
                </c:pt>
                <c:pt idx="437">
                  <c:v>41.67</c:v>
                </c:pt>
                <c:pt idx="438">
                  <c:v>84.23</c:v>
                </c:pt>
                <c:pt idx="439">
                  <c:v>467.51</c:v>
                </c:pt>
                <c:pt idx="440">
                  <c:v>109.88</c:v>
                </c:pt>
                <c:pt idx="441">
                  <c:v>201.68</c:v>
                </c:pt>
                <c:pt idx="442">
                  <c:v>152.09</c:v>
                </c:pt>
                <c:pt idx="443">
                  <c:v>359.77</c:v>
                </c:pt>
                <c:pt idx="444">
                  <c:v>120.09</c:v>
                </c:pt>
                <c:pt idx="445">
                  <c:v>523.13</c:v>
                </c:pt>
                <c:pt idx="446">
                  <c:v>29.12</c:v>
                </c:pt>
                <c:pt idx="447">
                  <c:v>204.56</c:v>
                </c:pt>
                <c:pt idx="448">
                  <c:v>444.63</c:v>
                </c:pt>
                <c:pt idx="449">
                  <c:v>67.95</c:v>
                </c:pt>
                <c:pt idx="450">
                  <c:v>547.75</c:v>
                </c:pt>
                <c:pt idx="451">
                  <c:v>194.59</c:v>
                </c:pt>
                <c:pt idx="452">
                  <c:v>424.07</c:v>
                </c:pt>
                <c:pt idx="453">
                  <c:v>81.569999999999993</c:v>
                </c:pt>
                <c:pt idx="454">
                  <c:v>215.71</c:v>
                </c:pt>
                <c:pt idx="455">
                  <c:v>57.83</c:v>
                </c:pt>
                <c:pt idx="456">
                  <c:v>424.25</c:v>
                </c:pt>
                <c:pt idx="457">
                  <c:v>122.34</c:v>
                </c:pt>
                <c:pt idx="458">
                  <c:v>88.13</c:v>
                </c:pt>
                <c:pt idx="459">
                  <c:v>68.569999999999993</c:v>
                </c:pt>
                <c:pt idx="460">
                  <c:v>199.51</c:v>
                </c:pt>
                <c:pt idx="461">
                  <c:v>110.69</c:v>
                </c:pt>
                <c:pt idx="462">
                  <c:v>26.09</c:v>
                </c:pt>
                <c:pt idx="463">
                  <c:v>287.23</c:v>
                </c:pt>
                <c:pt idx="464">
                  <c:v>200.29</c:v>
                </c:pt>
                <c:pt idx="465">
                  <c:v>66.61</c:v>
                </c:pt>
                <c:pt idx="466">
                  <c:v>44.35</c:v>
                </c:pt>
                <c:pt idx="467">
                  <c:v>7.5</c:v>
                </c:pt>
                <c:pt idx="468">
                  <c:v>15.8</c:v>
                </c:pt>
                <c:pt idx="469">
                  <c:v>124.51</c:v>
                </c:pt>
                <c:pt idx="470">
                  <c:v>23.55</c:v>
                </c:pt>
                <c:pt idx="471">
                  <c:v>192.19</c:v>
                </c:pt>
                <c:pt idx="472">
                  <c:v>8.15</c:v>
                </c:pt>
                <c:pt idx="473">
                  <c:v>30.37</c:v>
                </c:pt>
                <c:pt idx="474">
                  <c:v>79.98</c:v>
                </c:pt>
                <c:pt idx="475">
                  <c:v>192.26</c:v>
                </c:pt>
                <c:pt idx="476">
                  <c:v>134.41</c:v>
                </c:pt>
                <c:pt idx="477">
                  <c:v>73.17</c:v>
                </c:pt>
                <c:pt idx="478">
                  <c:v>52.89</c:v>
                </c:pt>
                <c:pt idx="479">
                  <c:v>239.65</c:v>
                </c:pt>
                <c:pt idx="480">
                  <c:v>185.08</c:v>
                </c:pt>
                <c:pt idx="481">
                  <c:v>119.89</c:v>
                </c:pt>
                <c:pt idx="482">
                  <c:v>331.6</c:v>
                </c:pt>
                <c:pt idx="483">
                  <c:v>55.98</c:v>
                </c:pt>
                <c:pt idx="484">
                  <c:v>24.38</c:v>
                </c:pt>
                <c:pt idx="485">
                  <c:v>293.39</c:v>
                </c:pt>
                <c:pt idx="486">
                  <c:v>46.45</c:v>
                </c:pt>
                <c:pt idx="487">
                  <c:v>17.670000000000002</c:v>
                </c:pt>
                <c:pt idx="488">
                  <c:v>143.82</c:v>
                </c:pt>
                <c:pt idx="489">
                  <c:v>133.41</c:v>
                </c:pt>
                <c:pt idx="490">
                  <c:v>76.17</c:v>
                </c:pt>
                <c:pt idx="491">
                  <c:v>317.94</c:v>
                </c:pt>
                <c:pt idx="492">
                  <c:v>58.03</c:v>
                </c:pt>
                <c:pt idx="493">
                  <c:v>381.87</c:v>
                </c:pt>
                <c:pt idx="494">
                  <c:v>42.16</c:v>
                </c:pt>
                <c:pt idx="495">
                  <c:v>403.31</c:v>
                </c:pt>
                <c:pt idx="496">
                  <c:v>31.87</c:v>
                </c:pt>
                <c:pt idx="497">
                  <c:v>63.18</c:v>
                </c:pt>
                <c:pt idx="498">
                  <c:v>56.57</c:v>
                </c:pt>
                <c:pt idx="499">
                  <c:v>214.3</c:v>
                </c:pt>
              </c:numCache>
            </c:numRef>
          </c:yVal>
          <c:smooth val="0"/>
          <c:extLst>
            <c:ext xmlns:c16="http://schemas.microsoft.com/office/drawing/2014/chart" uri="{C3380CC4-5D6E-409C-BE32-E72D297353CC}">
              <c16:uniqueId val="{00000000-4C66-4A8D-8664-589818B12016}"/>
            </c:ext>
          </c:extLst>
        </c:ser>
        <c:ser>
          <c:idx val="1"/>
          <c:order val="1"/>
          <c:tx>
            <c:v>Unit price</c:v>
          </c:tx>
          <c:spPr>
            <a:ln w="25400" cap="rnd">
              <a:noFill/>
              <a:round/>
            </a:ln>
            <a:effectLst/>
          </c:spPr>
          <c:marker>
            <c:symbol val="circle"/>
            <c:size val="5"/>
            <c:spPr>
              <a:solidFill>
                <a:srgbClr val="C00000"/>
              </a:solidFill>
              <a:ln w="9525">
                <a:solidFill>
                  <a:schemeClr val="accent2"/>
                </a:solidFill>
              </a:ln>
              <a:effectLst/>
            </c:spPr>
          </c:marker>
          <c:dLbls>
            <c:dLbl>
              <c:idx val="46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C66-4A8D-8664-589818B120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'Unit Price And Profit Price'!$C$2:$C$501</c:f>
              <c:numCache>
                <c:formatCode>_("$"* #,##0.00_);_("$"* \(#,##0.00\);_("$"* "-"??_);_(@_)</c:formatCode>
                <c:ptCount val="500"/>
                <c:pt idx="0">
                  <c:v>190.92</c:v>
                </c:pt>
                <c:pt idx="1">
                  <c:v>406.84</c:v>
                </c:pt>
                <c:pt idx="2">
                  <c:v>241.07</c:v>
                </c:pt>
                <c:pt idx="3">
                  <c:v>467.14</c:v>
                </c:pt>
                <c:pt idx="4">
                  <c:v>363.58</c:v>
                </c:pt>
                <c:pt idx="5">
                  <c:v>414.32</c:v>
                </c:pt>
                <c:pt idx="6">
                  <c:v>439.83</c:v>
                </c:pt>
                <c:pt idx="7">
                  <c:v>184.13</c:v>
                </c:pt>
                <c:pt idx="8">
                  <c:v>470.52</c:v>
                </c:pt>
                <c:pt idx="9">
                  <c:v>373.32</c:v>
                </c:pt>
                <c:pt idx="10">
                  <c:v>374.53</c:v>
                </c:pt>
                <c:pt idx="11">
                  <c:v>72.47</c:v>
                </c:pt>
                <c:pt idx="12">
                  <c:v>362.82</c:v>
                </c:pt>
                <c:pt idx="13">
                  <c:v>295.86</c:v>
                </c:pt>
                <c:pt idx="14">
                  <c:v>257.89</c:v>
                </c:pt>
                <c:pt idx="15">
                  <c:v>351.36</c:v>
                </c:pt>
                <c:pt idx="16">
                  <c:v>47.89</c:v>
                </c:pt>
                <c:pt idx="17">
                  <c:v>91.11</c:v>
                </c:pt>
                <c:pt idx="18">
                  <c:v>36.83</c:v>
                </c:pt>
                <c:pt idx="19">
                  <c:v>433.12</c:v>
                </c:pt>
                <c:pt idx="20">
                  <c:v>120.06</c:v>
                </c:pt>
                <c:pt idx="21">
                  <c:v>162.62</c:v>
                </c:pt>
                <c:pt idx="22">
                  <c:v>97.24</c:v>
                </c:pt>
                <c:pt idx="23">
                  <c:v>256.08</c:v>
                </c:pt>
                <c:pt idx="24">
                  <c:v>27.91</c:v>
                </c:pt>
                <c:pt idx="25">
                  <c:v>271.88</c:v>
                </c:pt>
                <c:pt idx="26">
                  <c:v>143.43</c:v>
                </c:pt>
                <c:pt idx="27">
                  <c:v>332.87</c:v>
                </c:pt>
                <c:pt idx="28">
                  <c:v>289.02999999999997</c:v>
                </c:pt>
                <c:pt idx="29">
                  <c:v>337.36</c:v>
                </c:pt>
                <c:pt idx="30">
                  <c:v>98.9</c:v>
                </c:pt>
                <c:pt idx="31">
                  <c:v>174.57</c:v>
                </c:pt>
                <c:pt idx="32">
                  <c:v>431.92</c:v>
                </c:pt>
                <c:pt idx="33">
                  <c:v>248.84</c:v>
                </c:pt>
                <c:pt idx="34">
                  <c:v>352.43</c:v>
                </c:pt>
                <c:pt idx="35">
                  <c:v>451.28</c:v>
                </c:pt>
                <c:pt idx="36">
                  <c:v>292.49</c:v>
                </c:pt>
                <c:pt idx="37">
                  <c:v>77.069999999999993</c:v>
                </c:pt>
                <c:pt idx="38">
                  <c:v>290.91000000000003</c:v>
                </c:pt>
                <c:pt idx="39">
                  <c:v>479.73</c:v>
                </c:pt>
                <c:pt idx="40">
                  <c:v>420.17</c:v>
                </c:pt>
                <c:pt idx="41">
                  <c:v>335.2</c:v>
                </c:pt>
                <c:pt idx="42">
                  <c:v>301.58999999999997</c:v>
                </c:pt>
                <c:pt idx="43">
                  <c:v>242.38</c:v>
                </c:pt>
                <c:pt idx="44">
                  <c:v>223.07</c:v>
                </c:pt>
                <c:pt idx="45">
                  <c:v>143.35</c:v>
                </c:pt>
                <c:pt idx="46">
                  <c:v>475.62</c:v>
                </c:pt>
                <c:pt idx="47">
                  <c:v>364.81</c:v>
                </c:pt>
                <c:pt idx="48">
                  <c:v>35.28</c:v>
                </c:pt>
                <c:pt idx="49">
                  <c:v>458.59</c:v>
                </c:pt>
                <c:pt idx="50">
                  <c:v>399.72</c:v>
                </c:pt>
                <c:pt idx="51">
                  <c:v>28.13</c:v>
                </c:pt>
                <c:pt idx="52">
                  <c:v>269.83</c:v>
                </c:pt>
                <c:pt idx="53">
                  <c:v>316.69</c:v>
                </c:pt>
                <c:pt idx="54">
                  <c:v>495.27</c:v>
                </c:pt>
                <c:pt idx="55">
                  <c:v>14.65</c:v>
                </c:pt>
                <c:pt idx="56">
                  <c:v>438.1</c:v>
                </c:pt>
                <c:pt idx="57">
                  <c:v>127</c:v>
                </c:pt>
                <c:pt idx="58">
                  <c:v>18.760000000000002</c:v>
                </c:pt>
                <c:pt idx="59">
                  <c:v>475.48</c:v>
                </c:pt>
                <c:pt idx="60">
                  <c:v>91.85</c:v>
                </c:pt>
                <c:pt idx="61">
                  <c:v>68.97</c:v>
                </c:pt>
                <c:pt idx="62">
                  <c:v>414.84</c:v>
                </c:pt>
                <c:pt idx="63">
                  <c:v>95.21</c:v>
                </c:pt>
                <c:pt idx="64">
                  <c:v>237.06</c:v>
                </c:pt>
                <c:pt idx="65">
                  <c:v>234.14</c:v>
                </c:pt>
                <c:pt idx="66">
                  <c:v>432.44</c:v>
                </c:pt>
                <c:pt idx="67">
                  <c:v>133.80000000000001</c:v>
                </c:pt>
                <c:pt idx="68">
                  <c:v>481.44</c:v>
                </c:pt>
                <c:pt idx="69">
                  <c:v>442.62</c:v>
                </c:pt>
                <c:pt idx="70">
                  <c:v>140.84</c:v>
                </c:pt>
                <c:pt idx="71">
                  <c:v>126.96</c:v>
                </c:pt>
                <c:pt idx="72">
                  <c:v>481.04</c:v>
                </c:pt>
                <c:pt idx="73">
                  <c:v>455.26</c:v>
                </c:pt>
                <c:pt idx="74">
                  <c:v>169.95</c:v>
                </c:pt>
                <c:pt idx="75">
                  <c:v>62.42</c:v>
                </c:pt>
                <c:pt idx="76">
                  <c:v>97.95</c:v>
                </c:pt>
                <c:pt idx="77">
                  <c:v>157.47</c:v>
                </c:pt>
                <c:pt idx="78">
                  <c:v>32.409999999999997</c:v>
                </c:pt>
                <c:pt idx="79">
                  <c:v>381.55</c:v>
                </c:pt>
                <c:pt idx="80">
                  <c:v>10.5</c:v>
                </c:pt>
                <c:pt idx="81">
                  <c:v>90.18</c:v>
                </c:pt>
                <c:pt idx="82">
                  <c:v>74.349999999999994</c:v>
                </c:pt>
                <c:pt idx="83">
                  <c:v>482.62</c:v>
                </c:pt>
                <c:pt idx="84">
                  <c:v>364.97</c:v>
                </c:pt>
                <c:pt idx="85">
                  <c:v>241.05</c:v>
                </c:pt>
                <c:pt idx="86">
                  <c:v>387.75</c:v>
                </c:pt>
                <c:pt idx="87">
                  <c:v>461.22</c:v>
                </c:pt>
                <c:pt idx="88">
                  <c:v>283.62</c:v>
                </c:pt>
                <c:pt idx="89">
                  <c:v>233.06</c:v>
                </c:pt>
                <c:pt idx="90">
                  <c:v>431.46</c:v>
                </c:pt>
                <c:pt idx="91">
                  <c:v>493.46</c:v>
                </c:pt>
                <c:pt idx="92">
                  <c:v>45.48</c:v>
                </c:pt>
                <c:pt idx="93">
                  <c:v>185.32</c:v>
                </c:pt>
                <c:pt idx="94">
                  <c:v>338.49</c:v>
                </c:pt>
                <c:pt idx="95">
                  <c:v>310.33999999999997</c:v>
                </c:pt>
                <c:pt idx="96">
                  <c:v>49.26</c:v>
                </c:pt>
                <c:pt idx="97">
                  <c:v>267.94</c:v>
                </c:pt>
                <c:pt idx="98">
                  <c:v>244.85</c:v>
                </c:pt>
                <c:pt idx="99">
                  <c:v>31.39</c:v>
                </c:pt>
                <c:pt idx="100">
                  <c:v>328.66</c:v>
                </c:pt>
                <c:pt idx="101">
                  <c:v>435.45</c:v>
                </c:pt>
                <c:pt idx="102">
                  <c:v>386.18</c:v>
                </c:pt>
                <c:pt idx="103">
                  <c:v>365.38</c:v>
                </c:pt>
                <c:pt idx="104">
                  <c:v>149.09</c:v>
                </c:pt>
                <c:pt idx="105">
                  <c:v>360.75</c:v>
                </c:pt>
                <c:pt idx="106">
                  <c:v>43.88</c:v>
                </c:pt>
                <c:pt idx="107">
                  <c:v>56.68</c:v>
                </c:pt>
                <c:pt idx="108">
                  <c:v>169.34</c:v>
                </c:pt>
                <c:pt idx="109">
                  <c:v>175.13</c:v>
                </c:pt>
                <c:pt idx="110">
                  <c:v>91.85</c:v>
                </c:pt>
                <c:pt idx="111">
                  <c:v>393.08</c:v>
                </c:pt>
                <c:pt idx="112">
                  <c:v>493.48</c:v>
                </c:pt>
                <c:pt idx="113">
                  <c:v>120.1</c:v>
                </c:pt>
                <c:pt idx="114">
                  <c:v>347.22</c:v>
                </c:pt>
                <c:pt idx="115">
                  <c:v>486.82</c:v>
                </c:pt>
                <c:pt idx="116">
                  <c:v>24.69</c:v>
                </c:pt>
                <c:pt idx="117">
                  <c:v>368.11</c:v>
                </c:pt>
                <c:pt idx="118">
                  <c:v>18.579999999999998</c:v>
                </c:pt>
                <c:pt idx="119">
                  <c:v>304.3</c:v>
                </c:pt>
                <c:pt idx="120">
                  <c:v>499.71</c:v>
                </c:pt>
                <c:pt idx="121">
                  <c:v>54.34</c:v>
                </c:pt>
                <c:pt idx="122">
                  <c:v>451.67</c:v>
                </c:pt>
                <c:pt idx="123">
                  <c:v>318.8</c:v>
                </c:pt>
                <c:pt idx="124">
                  <c:v>126.4</c:v>
                </c:pt>
                <c:pt idx="125">
                  <c:v>255.22</c:v>
                </c:pt>
                <c:pt idx="126">
                  <c:v>196.3</c:v>
                </c:pt>
                <c:pt idx="127">
                  <c:v>478.21</c:v>
                </c:pt>
                <c:pt idx="128">
                  <c:v>196.24</c:v>
                </c:pt>
                <c:pt idx="129">
                  <c:v>266.31</c:v>
                </c:pt>
                <c:pt idx="130">
                  <c:v>360.91</c:v>
                </c:pt>
                <c:pt idx="131">
                  <c:v>401.89</c:v>
                </c:pt>
                <c:pt idx="132">
                  <c:v>246.94</c:v>
                </c:pt>
                <c:pt idx="133">
                  <c:v>476.19</c:v>
                </c:pt>
                <c:pt idx="134">
                  <c:v>211.4</c:v>
                </c:pt>
                <c:pt idx="135">
                  <c:v>413.08</c:v>
                </c:pt>
                <c:pt idx="136">
                  <c:v>231.37</c:v>
                </c:pt>
                <c:pt idx="137">
                  <c:v>97.44</c:v>
                </c:pt>
                <c:pt idx="138">
                  <c:v>201.54</c:v>
                </c:pt>
                <c:pt idx="139">
                  <c:v>208.12</c:v>
                </c:pt>
                <c:pt idx="140">
                  <c:v>364.93</c:v>
                </c:pt>
                <c:pt idx="141">
                  <c:v>189.81</c:v>
                </c:pt>
                <c:pt idx="142">
                  <c:v>402.17</c:v>
                </c:pt>
                <c:pt idx="143">
                  <c:v>173.17</c:v>
                </c:pt>
                <c:pt idx="144">
                  <c:v>237.95</c:v>
                </c:pt>
                <c:pt idx="145">
                  <c:v>348.1</c:v>
                </c:pt>
                <c:pt idx="146">
                  <c:v>399.77</c:v>
                </c:pt>
                <c:pt idx="147">
                  <c:v>386.61</c:v>
                </c:pt>
                <c:pt idx="148">
                  <c:v>414.77</c:v>
                </c:pt>
                <c:pt idx="149">
                  <c:v>186.47</c:v>
                </c:pt>
                <c:pt idx="150">
                  <c:v>147.05000000000001</c:v>
                </c:pt>
                <c:pt idx="151">
                  <c:v>112.17</c:v>
                </c:pt>
                <c:pt idx="152">
                  <c:v>363.5</c:v>
                </c:pt>
                <c:pt idx="153">
                  <c:v>85.36</c:v>
                </c:pt>
                <c:pt idx="154">
                  <c:v>74.94</c:v>
                </c:pt>
                <c:pt idx="155">
                  <c:v>476.87</c:v>
                </c:pt>
                <c:pt idx="156">
                  <c:v>279.27</c:v>
                </c:pt>
                <c:pt idx="157">
                  <c:v>61.78</c:v>
                </c:pt>
                <c:pt idx="158">
                  <c:v>84.49</c:v>
                </c:pt>
                <c:pt idx="159">
                  <c:v>313.55</c:v>
                </c:pt>
                <c:pt idx="160">
                  <c:v>158.6</c:v>
                </c:pt>
                <c:pt idx="161">
                  <c:v>118.19</c:v>
                </c:pt>
                <c:pt idx="162">
                  <c:v>230.39</c:v>
                </c:pt>
                <c:pt idx="163">
                  <c:v>482.27</c:v>
                </c:pt>
                <c:pt idx="164">
                  <c:v>77.180000000000007</c:v>
                </c:pt>
                <c:pt idx="165">
                  <c:v>488.18</c:v>
                </c:pt>
                <c:pt idx="166">
                  <c:v>326.58</c:v>
                </c:pt>
                <c:pt idx="167">
                  <c:v>129.30000000000001</c:v>
                </c:pt>
                <c:pt idx="168">
                  <c:v>202.27</c:v>
                </c:pt>
                <c:pt idx="169">
                  <c:v>347.19</c:v>
                </c:pt>
                <c:pt idx="170">
                  <c:v>451.86</c:v>
                </c:pt>
                <c:pt idx="171">
                  <c:v>230.8</c:v>
                </c:pt>
                <c:pt idx="172">
                  <c:v>51.55</c:v>
                </c:pt>
                <c:pt idx="173">
                  <c:v>371.38</c:v>
                </c:pt>
                <c:pt idx="174">
                  <c:v>183.87</c:v>
                </c:pt>
                <c:pt idx="175">
                  <c:v>393.42</c:v>
                </c:pt>
                <c:pt idx="176">
                  <c:v>43.93</c:v>
                </c:pt>
                <c:pt idx="177">
                  <c:v>490.19</c:v>
                </c:pt>
                <c:pt idx="178">
                  <c:v>303.27999999999997</c:v>
                </c:pt>
                <c:pt idx="179">
                  <c:v>144.16</c:v>
                </c:pt>
                <c:pt idx="180">
                  <c:v>409.81</c:v>
                </c:pt>
                <c:pt idx="181">
                  <c:v>118.32</c:v>
                </c:pt>
                <c:pt idx="182">
                  <c:v>274.38</c:v>
                </c:pt>
                <c:pt idx="183">
                  <c:v>249.31</c:v>
                </c:pt>
                <c:pt idx="184">
                  <c:v>259.10000000000002</c:v>
                </c:pt>
                <c:pt idx="185">
                  <c:v>222.56</c:v>
                </c:pt>
                <c:pt idx="186">
                  <c:v>146.16999999999999</c:v>
                </c:pt>
                <c:pt idx="187">
                  <c:v>409.41</c:v>
                </c:pt>
                <c:pt idx="188">
                  <c:v>266.83999999999997</c:v>
                </c:pt>
                <c:pt idx="189">
                  <c:v>190.29</c:v>
                </c:pt>
                <c:pt idx="190">
                  <c:v>363.81</c:v>
                </c:pt>
                <c:pt idx="191">
                  <c:v>313.60000000000002</c:v>
                </c:pt>
                <c:pt idx="192">
                  <c:v>324.74</c:v>
                </c:pt>
                <c:pt idx="193">
                  <c:v>142.21</c:v>
                </c:pt>
                <c:pt idx="194">
                  <c:v>491.16</c:v>
                </c:pt>
                <c:pt idx="195">
                  <c:v>170.81</c:v>
                </c:pt>
                <c:pt idx="196">
                  <c:v>385.63</c:v>
                </c:pt>
                <c:pt idx="197">
                  <c:v>97.34</c:v>
                </c:pt>
                <c:pt idx="198">
                  <c:v>287.12</c:v>
                </c:pt>
                <c:pt idx="199">
                  <c:v>156.38</c:v>
                </c:pt>
                <c:pt idx="200">
                  <c:v>236.25</c:v>
                </c:pt>
                <c:pt idx="201">
                  <c:v>319.27</c:v>
                </c:pt>
                <c:pt idx="202">
                  <c:v>38.07</c:v>
                </c:pt>
                <c:pt idx="203">
                  <c:v>16.57</c:v>
                </c:pt>
                <c:pt idx="204">
                  <c:v>191.89</c:v>
                </c:pt>
                <c:pt idx="205">
                  <c:v>428.01</c:v>
                </c:pt>
                <c:pt idx="206">
                  <c:v>164.44</c:v>
                </c:pt>
                <c:pt idx="207">
                  <c:v>215.21</c:v>
                </c:pt>
                <c:pt idx="208">
                  <c:v>330.55</c:v>
                </c:pt>
                <c:pt idx="209">
                  <c:v>484</c:v>
                </c:pt>
                <c:pt idx="210">
                  <c:v>426.8</c:v>
                </c:pt>
                <c:pt idx="211">
                  <c:v>43.16</c:v>
                </c:pt>
                <c:pt idx="212">
                  <c:v>91.23</c:v>
                </c:pt>
                <c:pt idx="213">
                  <c:v>277.26</c:v>
                </c:pt>
                <c:pt idx="214">
                  <c:v>253.66</c:v>
                </c:pt>
                <c:pt idx="215">
                  <c:v>18.79</c:v>
                </c:pt>
                <c:pt idx="216">
                  <c:v>284.49</c:v>
                </c:pt>
                <c:pt idx="217">
                  <c:v>201.46</c:v>
                </c:pt>
                <c:pt idx="218">
                  <c:v>226.13</c:v>
                </c:pt>
                <c:pt idx="219">
                  <c:v>293.02</c:v>
                </c:pt>
                <c:pt idx="220">
                  <c:v>165.21</c:v>
                </c:pt>
                <c:pt idx="221">
                  <c:v>108.99</c:v>
                </c:pt>
                <c:pt idx="222">
                  <c:v>401.31</c:v>
                </c:pt>
                <c:pt idx="223">
                  <c:v>247.83</c:v>
                </c:pt>
                <c:pt idx="224">
                  <c:v>331.51</c:v>
                </c:pt>
                <c:pt idx="225">
                  <c:v>413.25</c:v>
                </c:pt>
                <c:pt idx="226">
                  <c:v>411.34</c:v>
                </c:pt>
                <c:pt idx="227">
                  <c:v>412.6</c:v>
                </c:pt>
                <c:pt idx="228">
                  <c:v>267.45999999999998</c:v>
                </c:pt>
                <c:pt idx="229">
                  <c:v>180.49</c:v>
                </c:pt>
                <c:pt idx="230">
                  <c:v>240.93</c:v>
                </c:pt>
                <c:pt idx="231">
                  <c:v>164.31</c:v>
                </c:pt>
                <c:pt idx="232">
                  <c:v>434.53</c:v>
                </c:pt>
                <c:pt idx="233">
                  <c:v>382.03</c:v>
                </c:pt>
                <c:pt idx="234">
                  <c:v>454.53</c:v>
                </c:pt>
                <c:pt idx="235">
                  <c:v>73.14</c:v>
                </c:pt>
                <c:pt idx="236">
                  <c:v>486.66</c:v>
                </c:pt>
                <c:pt idx="237">
                  <c:v>314.45999999999998</c:v>
                </c:pt>
                <c:pt idx="238">
                  <c:v>43.49</c:v>
                </c:pt>
                <c:pt idx="239">
                  <c:v>303.2</c:v>
                </c:pt>
                <c:pt idx="240">
                  <c:v>427.61</c:v>
                </c:pt>
                <c:pt idx="241">
                  <c:v>141.21</c:v>
                </c:pt>
                <c:pt idx="242">
                  <c:v>249.3</c:v>
                </c:pt>
                <c:pt idx="243">
                  <c:v>440.7</c:v>
                </c:pt>
                <c:pt idx="244">
                  <c:v>447.34</c:v>
                </c:pt>
                <c:pt idx="245">
                  <c:v>341.45</c:v>
                </c:pt>
                <c:pt idx="246">
                  <c:v>304.32</c:v>
                </c:pt>
                <c:pt idx="247">
                  <c:v>32.369999999999997</c:v>
                </c:pt>
                <c:pt idx="248">
                  <c:v>246.2</c:v>
                </c:pt>
                <c:pt idx="249">
                  <c:v>12.7</c:v>
                </c:pt>
                <c:pt idx="250">
                  <c:v>261.20999999999998</c:v>
                </c:pt>
                <c:pt idx="251">
                  <c:v>410.92</c:v>
                </c:pt>
                <c:pt idx="252">
                  <c:v>496.48</c:v>
                </c:pt>
                <c:pt idx="253">
                  <c:v>442.31</c:v>
                </c:pt>
                <c:pt idx="254">
                  <c:v>477.98</c:v>
                </c:pt>
                <c:pt idx="255">
                  <c:v>437.08</c:v>
                </c:pt>
                <c:pt idx="256">
                  <c:v>302.2</c:v>
                </c:pt>
                <c:pt idx="257">
                  <c:v>377.43</c:v>
                </c:pt>
                <c:pt idx="258">
                  <c:v>14.96</c:v>
                </c:pt>
                <c:pt idx="259">
                  <c:v>69.069999999999993</c:v>
                </c:pt>
                <c:pt idx="260">
                  <c:v>229.94</c:v>
                </c:pt>
                <c:pt idx="261">
                  <c:v>410.19</c:v>
                </c:pt>
                <c:pt idx="262">
                  <c:v>396.6</c:v>
                </c:pt>
                <c:pt idx="263">
                  <c:v>382.08</c:v>
                </c:pt>
                <c:pt idx="264">
                  <c:v>267.64999999999998</c:v>
                </c:pt>
                <c:pt idx="265">
                  <c:v>383.33</c:v>
                </c:pt>
                <c:pt idx="266">
                  <c:v>176.9</c:v>
                </c:pt>
                <c:pt idx="267">
                  <c:v>116.77</c:v>
                </c:pt>
                <c:pt idx="268">
                  <c:v>121.96</c:v>
                </c:pt>
                <c:pt idx="269">
                  <c:v>112.34</c:v>
                </c:pt>
                <c:pt idx="270">
                  <c:v>234.68</c:v>
                </c:pt>
                <c:pt idx="271">
                  <c:v>163.84</c:v>
                </c:pt>
                <c:pt idx="272">
                  <c:v>151.32</c:v>
                </c:pt>
                <c:pt idx="273">
                  <c:v>244.16</c:v>
                </c:pt>
                <c:pt idx="274">
                  <c:v>415.14</c:v>
                </c:pt>
                <c:pt idx="275">
                  <c:v>417.04</c:v>
                </c:pt>
                <c:pt idx="276">
                  <c:v>316.85000000000002</c:v>
                </c:pt>
                <c:pt idx="277">
                  <c:v>315.47000000000003</c:v>
                </c:pt>
                <c:pt idx="278">
                  <c:v>243.02</c:v>
                </c:pt>
                <c:pt idx="279">
                  <c:v>271.36</c:v>
                </c:pt>
                <c:pt idx="280">
                  <c:v>343.57</c:v>
                </c:pt>
                <c:pt idx="281">
                  <c:v>261.32</c:v>
                </c:pt>
                <c:pt idx="282">
                  <c:v>383.28</c:v>
                </c:pt>
                <c:pt idx="283">
                  <c:v>490.56</c:v>
                </c:pt>
                <c:pt idx="284">
                  <c:v>498.1</c:v>
                </c:pt>
                <c:pt idx="285">
                  <c:v>127.79</c:v>
                </c:pt>
                <c:pt idx="286">
                  <c:v>465.34</c:v>
                </c:pt>
                <c:pt idx="287">
                  <c:v>173.37</c:v>
                </c:pt>
                <c:pt idx="288">
                  <c:v>54.01</c:v>
                </c:pt>
                <c:pt idx="289">
                  <c:v>43.82</c:v>
                </c:pt>
                <c:pt idx="290">
                  <c:v>353.02</c:v>
                </c:pt>
                <c:pt idx="291">
                  <c:v>279.07</c:v>
                </c:pt>
                <c:pt idx="292">
                  <c:v>59.46</c:v>
                </c:pt>
                <c:pt idx="293">
                  <c:v>356.47</c:v>
                </c:pt>
                <c:pt idx="294">
                  <c:v>206.64</c:v>
                </c:pt>
                <c:pt idx="295">
                  <c:v>323.83</c:v>
                </c:pt>
                <c:pt idx="296">
                  <c:v>102.04</c:v>
                </c:pt>
                <c:pt idx="297">
                  <c:v>267.88</c:v>
                </c:pt>
                <c:pt idx="298">
                  <c:v>389.92</c:v>
                </c:pt>
                <c:pt idx="299">
                  <c:v>376.84</c:v>
                </c:pt>
                <c:pt idx="300">
                  <c:v>295.8</c:v>
                </c:pt>
                <c:pt idx="301">
                  <c:v>415.09</c:v>
                </c:pt>
                <c:pt idx="302">
                  <c:v>454.53</c:v>
                </c:pt>
                <c:pt idx="303">
                  <c:v>66.849999999999994</c:v>
                </c:pt>
                <c:pt idx="304">
                  <c:v>439</c:v>
                </c:pt>
                <c:pt idx="305">
                  <c:v>393.09</c:v>
                </c:pt>
                <c:pt idx="306">
                  <c:v>234.27</c:v>
                </c:pt>
                <c:pt idx="307">
                  <c:v>214.09</c:v>
                </c:pt>
                <c:pt idx="308">
                  <c:v>342.13</c:v>
                </c:pt>
                <c:pt idx="309">
                  <c:v>164.66</c:v>
                </c:pt>
                <c:pt idx="310">
                  <c:v>150.83000000000001</c:v>
                </c:pt>
                <c:pt idx="311">
                  <c:v>58.93</c:v>
                </c:pt>
                <c:pt idx="312">
                  <c:v>474.93</c:v>
                </c:pt>
                <c:pt idx="313">
                  <c:v>440.05</c:v>
                </c:pt>
                <c:pt idx="314">
                  <c:v>74.44</c:v>
                </c:pt>
                <c:pt idx="315">
                  <c:v>140.13999999999999</c:v>
                </c:pt>
                <c:pt idx="316">
                  <c:v>192.15</c:v>
                </c:pt>
                <c:pt idx="317">
                  <c:v>341.03</c:v>
                </c:pt>
                <c:pt idx="318">
                  <c:v>450.73</c:v>
                </c:pt>
                <c:pt idx="319">
                  <c:v>39.26</c:v>
                </c:pt>
                <c:pt idx="320">
                  <c:v>495.75</c:v>
                </c:pt>
                <c:pt idx="321">
                  <c:v>78.989999999999995</c:v>
                </c:pt>
                <c:pt idx="322">
                  <c:v>407.45</c:v>
                </c:pt>
                <c:pt idx="323">
                  <c:v>459.57</c:v>
                </c:pt>
                <c:pt idx="324">
                  <c:v>82.18</c:v>
                </c:pt>
                <c:pt idx="325">
                  <c:v>269.52999999999997</c:v>
                </c:pt>
                <c:pt idx="326">
                  <c:v>222.08</c:v>
                </c:pt>
                <c:pt idx="327">
                  <c:v>77.13</c:v>
                </c:pt>
                <c:pt idx="328">
                  <c:v>63.36</c:v>
                </c:pt>
                <c:pt idx="329">
                  <c:v>234.89</c:v>
                </c:pt>
                <c:pt idx="330">
                  <c:v>454.87</c:v>
                </c:pt>
                <c:pt idx="331">
                  <c:v>202.47</c:v>
                </c:pt>
                <c:pt idx="332">
                  <c:v>286.89</c:v>
                </c:pt>
                <c:pt idx="333">
                  <c:v>194.72</c:v>
                </c:pt>
                <c:pt idx="334">
                  <c:v>367.14</c:v>
                </c:pt>
                <c:pt idx="335">
                  <c:v>451.68</c:v>
                </c:pt>
                <c:pt idx="336">
                  <c:v>192.14</c:v>
                </c:pt>
                <c:pt idx="337">
                  <c:v>314.8</c:v>
                </c:pt>
                <c:pt idx="338">
                  <c:v>425.16</c:v>
                </c:pt>
                <c:pt idx="339">
                  <c:v>118.22</c:v>
                </c:pt>
                <c:pt idx="340">
                  <c:v>475.72</c:v>
                </c:pt>
                <c:pt idx="341">
                  <c:v>421.43</c:v>
                </c:pt>
                <c:pt idx="342">
                  <c:v>253.79</c:v>
                </c:pt>
                <c:pt idx="343">
                  <c:v>44.87</c:v>
                </c:pt>
                <c:pt idx="344">
                  <c:v>33.340000000000003</c:v>
                </c:pt>
                <c:pt idx="345">
                  <c:v>237.01</c:v>
                </c:pt>
                <c:pt idx="346">
                  <c:v>299.31</c:v>
                </c:pt>
                <c:pt idx="347">
                  <c:v>122.9</c:v>
                </c:pt>
                <c:pt idx="348">
                  <c:v>213.81</c:v>
                </c:pt>
                <c:pt idx="349">
                  <c:v>410.22</c:v>
                </c:pt>
                <c:pt idx="350">
                  <c:v>333.9</c:v>
                </c:pt>
                <c:pt idx="351">
                  <c:v>263.62</c:v>
                </c:pt>
                <c:pt idx="352">
                  <c:v>360.07</c:v>
                </c:pt>
                <c:pt idx="353">
                  <c:v>467.13</c:v>
                </c:pt>
                <c:pt idx="354">
                  <c:v>178.86</c:v>
                </c:pt>
                <c:pt idx="355">
                  <c:v>87.09</c:v>
                </c:pt>
                <c:pt idx="356">
                  <c:v>196.45</c:v>
                </c:pt>
                <c:pt idx="357">
                  <c:v>70.95</c:v>
                </c:pt>
                <c:pt idx="358">
                  <c:v>410.39</c:v>
                </c:pt>
                <c:pt idx="359">
                  <c:v>432.69</c:v>
                </c:pt>
                <c:pt idx="360">
                  <c:v>406.31</c:v>
                </c:pt>
                <c:pt idx="361">
                  <c:v>44.74</c:v>
                </c:pt>
                <c:pt idx="362">
                  <c:v>131.28</c:v>
                </c:pt>
                <c:pt idx="363">
                  <c:v>182.95</c:v>
                </c:pt>
                <c:pt idx="364">
                  <c:v>131.09</c:v>
                </c:pt>
                <c:pt idx="365">
                  <c:v>110.65</c:v>
                </c:pt>
                <c:pt idx="366">
                  <c:v>495.28</c:v>
                </c:pt>
                <c:pt idx="367">
                  <c:v>97.89</c:v>
                </c:pt>
                <c:pt idx="368">
                  <c:v>355.23</c:v>
                </c:pt>
                <c:pt idx="369">
                  <c:v>263.23</c:v>
                </c:pt>
                <c:pt idx="370">
                  <c:v>301.73</c:v>
                </c:pt>
                <c:pt idx="371">
                  <c:v>315.58999999999997</c:v>
                </c:pt>
                <c:pt idx="372">
                  <c:v>356.25</c:v>
                </c:pt>
                <c:pt idx="373">
                  <c:v>434.39</c:v>
                </c:pt>
                <c:pt idx="374">
                  <c:v>470.14</c:v>
                </c:pt>
                <c:pt idx="375">
                  <c:v>317.47000000000003</c:v>
                </c:pt>
                <c:pt idx="376">
                  <c:v>365.61</c:v>
                </c:pt>
                <c:pt idx="377">
                  <c:v>446.13</c:v>
                </c:pt>
                <c:pt idx="378">
                  <c:v>364.49</c:v>
                </c:pt>
                <c:pt idx="379">
                  <c:v>353.43</c:v>
                </c:pt>
                <c:pt idx="380">
                  <c:v>17.75</c:v>
                </c:pt>
                <c:pt idx="381">
                  <c:v>307.3</c:v>
                </c:pt>
                <c:pt idx="382">
                  <c:v>148.82</c:v>
                </c:pt>
                <c:pt idx="383">
                  <c:v>152.83000000000001</c:v>
                </c:pt>
                <c:pt idx="384">
                  <c:v>141.74</c:v>
                </c:pt>
                <c:pt idx="385">
                  <c:v>318.82</c:v>
                </c:pt>
                <c:pt idx="386">
                  <c:v>80.75</c:v>
                </c:pt>
                <c:pt idx="387">
                  <c:v>108.54</c:v>
                </c:pt>
                <c:pt idx="388">
                  <c:v>147.71</c:v>
                </c:pt>
                <c:pt idx="389">
                  <c:v>395.4</c:v>
                </c:pt>
                <c:pt idx="390">
                  <c:v>404.86</c:v>
                </c:pt>
                <c:pt idx="391">
                  <c:v>373.84</c:v>
                </c:pt>
                <c:pt idx="392">
                  <c:v>183.67</c:v>
                </c:pt>
                <c:pt idx="393">
                  <c:v>180.96</c:v>
                </c:pt>
                <c:pt idx="394">
                  <c:v>236.3</c:v>
                </c:pt>
                <c:pt idx="395">
                  <c:v>249.79</c:v>
                </c:pt>
                <c:pt idx="396">
                  <c:v>89.07</c:v>
                </c:pt>
                <c:pt idx="397">
                  <c:v>320.97000000000003</c:v>
                </c:pt>
                <c:pt idx="398">
                  <c:v>91.8</c:v>
                </c:pt>
                <c:pt idx="399">
                  <c:v>213.73</c:v>
                </c:pt>
                <c:pt idx="400">
                  <c:v>255.06</c:v>
                </c:pt>
                <c:pt idx="401">
                  <c:v>67.430000000000007</c:v>
                </c:pt>
                <c:pt idx="402">
                  <c:v>448.88</c:v>
                </c:pt>
                <c:pt idx="403">
                  <c:v>43.83</c:v>
                </c:pt>
                <c:pt idx="404">
                  <c:v>14.89</c:v>
                </c:pt>
                <c:pt idx="405">
                  <c:v>173.48</c:v>
                </c:pt>
                <c:pt idx="406">
                  <c:v>247.33</c:v>
                </c:pt>
                <c:pt idx="407">
                  <c:v>275.45999999999998</c:v>
                </c:pt>
                <c:pt idx="408">
                  <c:v>193.98</c:v>
                </c:pt>
                <c:pt idx="409">
                  <c:v>117.85</c:v>
                </c:pt>
                <c:pt idx="410">
                  <c:v>331.8</c:v>
                </c:pt>
                <c:pt idx="411">
                  <c:v>319.67</c:v>
                </c:pt>
                <c:pt idx="412">
                  <c:v>393.16</c:v>
                </c:pt>
                <c:pt idx="413">
                  <c:v>314.02999999999997</c:v>
                </c:pt>
                <c:pt idx="414">
                  <c:v>455.03</c:v>
                </c:pt>
                <c:pt idx="415">
                  <c:v>293.62</c:v>
                </c:pt>
                <c:pt idx="416">
                  <c:v>142.76</c:v>
                </c:pt>
                <c:pt idx="417">
                  <c:v>218.18</c:v>
                </c:pt>
                <c:pt idx="418">
                  <c:v>75.489999999999995</c:v>
                </c:pt>
                <c:pt idx="419">
                  <c:v>376.63</c:v>
                </c:pt>
                <c:pt idx="420">
                  <c:v>301.7</c:v>
                </c:pt>
                <c:pt idx="421">
                  <c:v>376.44</c:v>
                </c:pt>
                <c:pt idx="422">
                  <c:v>129.26</c:v>
                </c:pt>
                <c:pt idx="423">
                  <c:v>498.12</c:v>
                </c:pt>
                <c:pt idx="424">
                  <c:v>452.52</c:v>
                </c:pt>
                <c:pt idx="425">
                  <c:v>289.87</c:v>
                </c:pt>
                <c:pt idx="426">
                  <c:v>426.1</c:v>
                </c:pt>
                <c:pt idx="427">
                  <c:v>161.38999999999999</c:v>
                </c:pt>
                <c:pt idx="428">
                  <c:v>207.14</c:v>
                </c:pt>
                <c:pt idx="429">
                  <c:v>356.62</c:v>
                </c:pt>
                <c:pt idx="430">
                  <c:v>313.08</c:v>
                </c:pt>
                <c:pt idx="431">
                  <c:v>431.91</c:v>
                </c:pt>
                <c:pt idx="432">
                  <c:v>187.59</c:v>
                </c:pt>
                <c:pt idx="433">
                  <c:v>487.38</c:v>
                </c:pt>
                <c:pt idx="434">
                  <c:v>110.04</c:v>
                </c:pt>
                <c:pt idx="435">
                  <c:v>391.76</c:v>
                </c:pt>
                <c:pt idx="436">
                  <c:v>249.36</c:v>
                </c:pt>
                <c:pt idx="437">
                  <c:v>48.49</c:v>
                </c:pt>
                <c:pt idx="438">
                  <c:v>123.09</c:v>
                </c:pt>
                <c:pt idx="439">
                  <c:v>444.19</c:v>
                </c:pt>
                <c:pt idx="440">
                  <c:v>449.71</c:v>
                </c:pt>
                <c:pt idx="441">
                  <c:v>223.34</c:v>
                </c:pt>
                <c:pt idx="442">
                  <c:v>198.94</c:v>
                </c:pt>
                <c:pt idx="443">
                  <c:v>471.77</c:v>
                </c:pt>
                <c:pt idx="444">
                  <c:v>86.23</c:v>
                </c:pt>
                <c:pt idx="445">
                  <c:v>340.26</c:v>
                </c:pt>
                <c:pt idx="446">
                  <c:v>47.48</c:v>
                </c:pt>
                <c:pt idx="447">
                  <c:v>158.78</c:v>
                </c:pt>
                <c:pt idx="448">
                  <c:v>492.27</c:v>
                </c:pt>
                <c:pt idx="449">
                  <c:v>291.39999999999998</c:v>
                </c:pt>
                <c:pt idx="450">
                  <c:v>445.86</c:v>
                </c:pt>
                <c:pt idx="451">
                  <c:v>284.19</c:v>
                </c:pt>
                <c:pt idx="452">
                  <c:v>383.6</c:v>
                </c:pt>
                <c:pt idx="453">
                  <c:v>293.86</c:v>
                </c:pt>
                <c:pt idx="454">
                  <c:v>146.91</c:v>
                </c:pt>
                <c:pt idx="455">
                  <c:v>99.59</c:v>
                </c:pt>
                <c:pt idx="456">
                  <c:v>448.05</c:v>
                </c:pt>
                <c:pt idx="457">
                  <c:v>118.05</c:v>
                </c:pt>
                <c:pt idx="458">
                  <c:v>436.63</c:v>
                </c:pt>
                <c:pt idx="459">
                  <c:v>182.1</c:v>
                </c:pt>
                <c:pt idx="460">
                  <c:v>395.05</c:v>
                </c:pt>
                <c:pt idx="461">
                  <c:v>220.69</c:v>
                </c:pt>
                <c:pt idx="462">
                  <c:v>24.93</c:v>
                </c:pt>
                <c:pt idx="463">
                  <c:v>389.04</c:v>
                </c:pt>
                <c:pt idx="464">
                  <c:v>498.24</c:v>
                </c:pt>
                <c:pt idx="465">
                  <c:v>388.96</c:v>
                </c:pt>
                <c:pt idx="466">
                  <c:v>71.489999999999995</c:v>
                </c:pt>
                <c:pt idx="467">
                  <c:v>19.39</c:v>
                </c:pt>
                <c:pt idx="468">
                  <c:v>24.75</c:v>
                </c:pt>
                <c:pt idx="469">
                  <c:v>165.6</c:v>
                </c:pt>
                <c:pt idx="470">
                  <c:v>147.99</c:v>
                </c:pt>
                <c:pt idx="471">
                  <c:v>315.12</c:v>
                </c:pt>
                <c:pt idx="472">
                  <c:v>53.6</c:v>
                </c:pt>
                <c:pt idx="473">
                  <c:v>40.29</c:v>
                </c:pt>
                <c:pt idx="474">
                  <c:v>378.08</c:v>
                </c:pt>
                <c:pt idx="475">
                  <c:v>471.35</c:v>
                </c:pt>
                <c:pt idx="476">
                  <c:v>361.39</c:v>
                </c:pt>
                <c:pt idx="477">
                  <c:v>103.4</c:v>
                </c:pt>
                <c:pt idx="478">
                  <c:v>94.94</c:v>
                </c:pt>
                <c:pt idx="479">
                  <c:v>222.58</c:v>
                </c:pt>
                <c:pt idx="480">
                  <c:v>116.78</c:v>
                </c:pt>
                <c:pt idx="481">
                  <c:v>266.33999999999997</c:v>
                </c:pt>
                <c:pt idx="482">
                  <c:v>415.01</c:v>
                </c:pt>
                <c:pt idx="483">
                  <c:v>55.16</c:v>
                </c:pt>
                <c:pt idx="484">
                  <c:v>25.9</c:v>
                </c:pt>
                <c:pt idx="485">
                  <c:v>376.6</c:v>
                </c:pt>
                <c:pt idx="486">
                  <c:v>127.63</c:v>
                </c:pt>
                <c:pt idx="487">
                  <c:v>77.56</c:v>
                </c:pt>
                <c:pt idx="488">
                  <c:v>399.03</c:v>
                </c:pt>
                <c:pt idx="489">
                  <c:v>238.68</c:v>
                </c:pt>
                <c:pt idx="490">
                  <c:v>234.97</c:v>
                </c:pt>
                <c:pt idx="491">
                  <c:v>270.47000000000003</c:v>
                </c:pt>
                <c:pt idx="492">
                  <c:v>172.73</c:v>
                </c:pt>
                <c:pt idx="493">
                  <c:v>334.27</c:v>
                </c:pt>
                <c:pt idx="494">
                  <c:v>32.93</c:v>
                </c:pt>
                <c:pt idx="495">
                  <c:v>377.51</c:v>
                </c:pt>
                <c:pt idx="496">
                  <c:v>117.84</c:v>
                </c:pt>
                <c:pt idx="497">
                  <c:v>118.02</c:v>
                </c:pt>
                <c:pt idx="498">
                  <c:v>149.99</c:v>
                </c:pt>
                <c:pt idx="499">
                  <c:v>368.43</c:v>
                </c:pt>
              </c:numCache>
            </c:numRef>
          </c:yVal>
          <c:smooth val="0"/>
          <c:extLst>
            <c:ext xmlns:c16="http://schemas.microsoft.com/office/drawing/2014/chart" uri="{C3380CC4-5D6E-409C-BE32-E72D297353CC}">
              <c16:uniqueId val="{00000001-4C66-4A8D-8664-589818B12016}"/>
            </c:ext>
          </c:extLst>
        </c:ser>
        <c:dLbls>
          <c:showLegendKey val="0"/>
          <c:showVal val="0"/>
          <c:showCatName val="0"/>
          <c:showSerName val="0"/>
          <c:showPercent val="0"/>
          <c:showBubbleSize val="0"/>
        </c:dLbls>
        <c:axId val="2084335696"/>
        <c:axId val="2084331376"/>
      </c:scatterChart>
      <c:valAx>
        <c:axId val="2084335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31376"/>
        <c:crosses val="autoZero"/>
        <c:crossBetween val="midCat"/>
      </c:valAx>
      <c:valAx>
        <c:axId val="208433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35696"/>
        <c:crosses val="autoZero"/>
        <c:crossBetween val="midCat"/>
      </c:valAx>
      <c:spPr>
        <a:noFill/>
        <a:ln>
          <a:noFill/>
        </a:ln>
        <a:effectLst/>
      </c:spPr>
    </c:plotArea>
    <c:legend>
      <c:legendPos val="r"/>
      <c:layout>
        <c:manualLayout>
          <c:xMode val="edge"/>
          <c:yMode val="edge"/>
          <c:x val="0.89710599366779675"/>
          <c:y val="0.35687451419170207"/>
          <c:w val="8.8345907510977234E-2"/>
          <c:h val="0.14298403934567941"/>
        </c:manualLayout>
      </c:layout>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[Melissa Mock Sales Data Interview excel.xlsx]Total Sales per Month!PivotTable6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per Month</a:t>
            </a:r>
            <a:endParaRPr lang="en-US" b="1"/>
          </a:p>
        </c:rich>
      </c:tx>
      <c:layout>
        <c:manualLayout>
          <c:xMode val="edge"/>
          <c:yMode val="edge"/>
          <c:x val="0.35231455784091559"/>
          <c:y val="4.3485838933382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9995780008049"/>
          <c:y val="0.15273806736255746"/>
          <c:w val="0.66328307113415974"/>
          <c:h val="0.59706805093653004"/>
        </c:manualLayout>
      </c:layout>
      <c:lineChart>
        <c:grouping val="standard"/>
        <c:varyColors val="0"/>
        <c:ser>
          <c:idx val="0"/>
          <c:order val="0"/>
          <c:tx>
            <c:strRef>
              <c:f>'Total Sales per Month'!$B$3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'Total Sales per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'Total Sales per Month'!$B$4:$B$16</c:f>
              <c:numCache>
                <c:formatCode>_("$"* #,##0.00_);_("$"* \(#,##0.00\);_("$"* "-"??_);_(@_)</c:formatCode>
                <c:ptCount val="12"/>
                <c:pt idx="0">
                  <c:v>27461.35</c:v>
                </c:pt>
                <c:pt idx="1">
                  <c:v>40456.21</c:v>
                </c:pt>
                <c:pt idx="2">
                  <c:v>36266.080000000002</c:v>
                </c:pt>
                <c:pt idx="3">
                  <c:v>32419.24</c:v>
                </c:pt>
                <c:pt idx="4">
                  <c:v>18946.68</c:v>
                </c:pt>
                <c:pt idx="5">
                  <c:v>28240.55</c:v>
                </c:pt>
                <c:pt idx="6">
                  <c:v>25483.64</c:v>
                </c:pt>
                <c:pt idx="7">
                  <c:v>8446.61</c:v>
                </c:pt>
                <c:pt idx="8">
                  <c:v>40289.879999999997</c:v>
                </c:pt>
                <c:pt idx="9">
                  <c:v>23220.91</c:v>
                </c:pt>
                <c:pt idx="10">
                  <c:v>26203.91</c:v>
                </c:pt>
                <c:pt idx="11">
                  <c:v>29055.39</c:v>
                </c:pt>
              </c:numCache>
            </c:numRef>
          </c:val>
          <c:smooth val="0"/>
          <c:extLst>
            <c:ext xmlns:c16="http://schemas.microsoft.com/office/drawing/2014/chart" uri="{C3380CC4-5D6E-409C-BE32-E72D297353CC}">
              <c16:uniqueId val="{00000001-83B5-482F-B988-737EDC6978D7}"/>
            </c:ext>
          </c:extLst>
        </c:ser>
        <c:dLbls>
          <c:showLegendKey val="0"/>
          <c:showVal val="0"/>
          <c:showCatName val="0"/>
          <c:showSerName val="0"/>
          <c:showPercent val="0"/>
          <c:showBubbleSize val="0"/>
        </c:dLbls>
        <c:marker val="1"/>
        <c:smooth val="0"/>
        <c:axId val="121410704"/>
        <c:axId val="121413584"/>
      </c:lineChart>
      <c:catAx>
        <c:axId val="12141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3584"/>
        <c:crosses val="autoZero"/>
        <c:auto val="1"/>
        <c:lblAlgn val="ctr"/>
        <c:lblOffset val="100"/>
        <c:noMultiLvlLbl val="0"/>
      </c:catAx>
      <c:valAx>
        <c:axId val="121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Profit Margin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Profit Margin (%)</a:t>
          </a:r>
        </a:p>
      </cx:txPr>
    </cx:title>
    <cx:plotArea>
      <cx:plotAreaRegion>
        <cx:series layoutId="clusteredColumn" uniqueId="{C71851F2-0D29-4364-916E-95F4732E2A61}">
          <cx:tx>
            <cx:txData>
              <cx:f>_xlchart.v1.0</cx:f>
              <cx:v>Profit Margin</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1.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428623</xdr:colOff>
      <xdr:row>1</xdr:row>
      <xdr:rowOff>185735</xdr:rowOff>
    </xdr:from>
    <xdr:to>
      <xdr:col>18</xdr:col>
      <xdr:colOff>285749</xdr:colOff>
      <xdr:row>38</xdr:row>
      <xdr:rowOff>28575</xdr:rowOff>
    </xdr:to>
    <xdr:graphicFrame macro="">
      <xdr:nvGraphicFramePr>
        <xdr:cNvPr id="2" name="Chart 1">
          <a:extLst>
            <a:ext uri="{FF2B5EF4-FFF2-40B4-BE49-F238E27FC236}">
              <a16:creationId xmlns:a16="http://schemas.microsoft.com/office/drawing/2014/main" id="{4D6C0D7B-CC43-FFE8-5F7B-45D165D4A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0.01876</cdr:x>
      <cdr:y>0.08615</cdr:y>
    </cdr:from>
    <cdr:to>
      <cdr:x>0.17268</cdr:x>
      <cdr:y>0.39005</cdr:y>
    </cdr:to>
    <cdr:sp macro="" textlink="">
      <cdr:nvSpPr>
        <cdr:cNvPr id="3" name="TextBox 2">
          <a:extLst xmlns:a="http://schemas.openxmlformats.org/drawingml/2006/main">
            <a:ext uri="{FF2B5EF4-FFF2-40B4-BE49-F238E27FC236}">
              <a16:creationId xmlns:a16="http://schemas.microsoft.com/office/drawing/2014/main" id="{3CC58EDE-60F5-CD6E-CCB3-7CB32BB596BB}"/>
            </a:ext>
          </a:extLst>
        </cdr:cNvPr>
        <cdr:cNvSpPr txBox="1"/>
      </cdr:nvSpPr>
      <cdr:spPr>
        <a:xfrm xmlns:a="http://schemas.openxmlformats.org/drawingml/2006/main">
          <a:off x="113821" y="511242"/>
          <a:ext cx="933929" cy="1803333"/>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100" b="1" kern="1200"/>
            <a:t>Inner</a:t>
          </a:r>
          <a:r>
            <a:rPr lang="en-US" sz="1100" b="1" kern="1200" baseline="0"/>
            <a:t> Ring - Profit</a:t>
          </a:r>
        </a:p>
        <a:p xmlns:a="http://schemas.openxmlformats.org/drawingml/2006/main">
          <a:r>
            <a:rPr lang="en-US" sz="1100" b="1" kern="1200" baseline="0"/>
            <a:t>Outer Ring - Total Sales</a:t>
          </a:r>
          <a:endParaRPr lang="en-US" sz="1100" b="1" kern="1200"/>
        </a:p>
      </cdr:txBody>
    </cdr:sp>
  </cdr:relSizeAnchor>
</c:userShapes>
</file>

<file path=xl/drawings/drawing11.xml><?xml version="1.0" encoding="utf-8"?>
<c:userShapes xmlns:c="http://schemas.openxmlformats.org/drawingml/2006/chart">
  <cdr:relSizeAnchor xmlns:cdr="http://schemas.openxmlformats.org/drawingml/2006/chartDrawing">
    <cdr:from>
      <cdr:x>0.01816</cdr:x>
      <cdr:y>0.08806</cdr:y>
    </cdr:from>
    <cdr:to>
      <cdr:x>0.1294</cdr:x>
      <cdr:y>0.23284</cdr:y>
    </cdr:to>
    <cdr:sp macro="" textlink="">
      <cdr:nvSpPr>
        <cdr:cNvPr id="2" name="TextBox 1">
          <a:extLst xmlns:a="http://schemas.openxmlformats.org/drawingml/2006/main">
            <a:ext uri="{FF2B5EF4-FFF2-40B4-BE49-F238E27FC236}">
              <a16:creationId xmlns:a16="http://schemas.microsoft.com/office/drawing/2014/main" id="{D39DC480-0A0E-EF54-BF1D-88E33A2121C2}"/>
            </a:ext>
          </a:extLst>
        </cdr:cNvPr>
        <cdr:cNvSpPr txBox="1"/>
      </cdr:nvSpPr>
      <cdr:spPr>
        <a:xfrm xmlns:a="http://schemas.openxmlformats.org/drawingml/2006/main">
          <a:off x="152399" y="561976"/>
          <a:ext cx="933451" cy="923925"/>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100" b="1">
              <a:effectLst/>
              <a:latin typeface="+mn-lt"/>
              <a:ea typeface="+mn-ea"/>
              <a:cs typeface="+mn-cs"/>
            </a:rPr>
            <a:t>Inner</a:t>
          </a:r>
          <a:r>
            <a:rPr lang="en-US" sz="1100" b="1" baseline="0">
              <a:effectLst/>
              <a:latin typeface="+mn-lt"/>
              <a:ea typeface="+mn-ea"/>
              <a:cs typeface="+mn-cs"/>
            </a:rPr>
            <a:t> Ring - Profit</a:t>
          </a:r>
          <a:endParaRPr lang="en-US">
            <a:effectLst/>
          </a:endParaRPr>
        </a:p>
        <a:p xmlns:a="http://schemas.openxmlformats.org/drawingml/2006/main">
          <a:r>
            <a:rPr lang="en-US" sz="1100" b="1" baseline="0">
              <a:effectLst/>
              <a:latin typeface="+mn-lt"/>
              <a:ea typeface="+mn-ea"/>
              <a:cs typeface="+mn-cs"/>
            </a:rPr>
            <a:t>Outer Ring - Total Sales</a:t>
          </a:r>
          <a:endParaRPr lang="en-US">
            <a:effectLst/>
          </a:endParaRPr>
        </a:p>
        <a:p xmlns:a="http://schemas.openxmlformats.org/drawingml/2006/main">
          <a:endParaRPr lang="en-US" sz="1100" kern="12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66673</xdr:colOff>
      <xdr:row>0</xdr:row>
      <xdr:rowOff>190498</xdr:rowOff>
    </xdr:from>
    <xdr:to>
      <xdr:col>14</xdr:col>
      <xdr:colOff>57149</xdr:colOff>
      <xdr:row>29</xdr:row>
      <xdr:rowOff>190499</xdr:rowOff>
    </xdr:to>
    <xdr:graphicFrame macro="">
      <xdr:nvGraphicFramePr>
        <xdr:cNvPr id="3" name="Chart 2">
          <a:extLst>
            <a:ext uri="{FF2B5EF4-FFF2-40B4-BE49-F238E27FC236}">
              <a16:creationId xmlns:a16="http://schemas.microsoft.com/office/drawing/2014/main" id="{371A3344-2809-3862-F8EE-F07508C7E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333374</xdr:colOff>
      <xdr:row>0</xdr:row>
      <xdr:rowOff>180974</xdr:rowOff>
    </xdr:from>
    <xdr:to>
      <xdr:col>22</xdr:col>
      <xdr:colOff>666750</xdr:colOff>
      <xdr:row>29</xdr:row>
      <xdr:rowOff>180975</xdr:rowOff>
    </xdr:to>
    <xdr:graphicFrame macro="">
      <xdr:nvGraphicFramePr>
        <xdr:cNvPr id="4" name="Chart 3">
          <a:extLst>
            <a:ext uri="{FF2B5EF4-FFF2-40B4-BE49-F238E27FC236}">
              <a16:creationId xmlns:a16="http://schemas.microsoft.com/office/drawing/2014/main" id="{174C1FA1-5F13-E811-5899-FB8DAD57D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0</xdr:row>
      <xdr:rowOff>180975</xdr:rowOff>
    </xdr:from>
    <xdr:to>
      <xdr:col>22</xdr:col>
      <xdr:colOff>209550</xdr:colOff>
      <xdr:row>40</xdr:row>
      <xdr:rowOff>47625</xdr:rowOff>
    </xdr:to>
    <xdr:graphicFrame macro="">
      <xdr:nvGraphicFramePr>
        <xdr:cNvPr id="6" name="Chart 5">
          <a:extLst>
            <a:ext uri="{FF2B5EF4-FFF2-40B4-BE49-F238E27FC236}">
              <a16:creationId xmlns:a16="http://schemas.microsoft.com/office/drawing/2014/main" id="{A85DD7BB-5A97-6E63-BE48-CE078CEDF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0.01091</cdr:x>
      <cdr:y>0.04442</cdr:y>
    </cdr:from>
    <cdr:to>
      <cdr:x>0.15772</cdr:x>
      <cdr:y>0.13706</cdr:y>
    </cdr:to>
    <cdr:sp macro="" textlink="">
      <cdr:nvSpPr>
        <cdr:cNvPr id="3" name="TextBox 2">
          <a:extLst xmlns:a="http://schemas.openxmlformats.org/drawingml/2006/main">
            <a:ext uri="{FF2B5EF4-FFF2-40B4-BE49-F238E27FC236}">
              <a16:creationId xmlns:a16="http://schemas.microsoft.com/office/drawing/2014/main" id="{3CC58EDE-60F5-CD6E-CCB3-7CB32BB596BB}"/>
            </a:ext>
          </a:extLst>
        </cdr:cNvPr>
        <cdr:cNvSpPr txBox="1"/>
      </cdr:nvSpPr>
      <cdr:spPr>
        <a:xfrm xmlns:a="http://schemas.openxmlformats.org/drawingml/2006/main">
          <a:off x="123870" y="333403"/>
          <a:ext cx="1666830" cy="69529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100" b="1" kern="1200"/>
            <a:t>Inner</a:t>
          </a:r>
          <a:r>
            <a:rPr lang="en-US" sz="1100" b="1" kern="1200" baseline="0"/>
            <a:t> Ring - Profit</a:t>
          </a:r>
        </a:p>
        <a:p xmlns:a="http://schemas.openxmlformats.org/drawingml/2006/main">
          <a:r>
            <a:rPr lang="en-US" sz="1100" b="1" kern="1200" baseline="0"/>
            <a:t>Outer Ring - Total Sales</a:t>
          </a:r>
          <a:endParaRPr lang="en-US" sz="1100" b="1" kern="1200"/>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19050</xdr:colOff>
      <xdr:row>7</xdr:row>
      <xdr:rowOff>76199</xdr:rowOff>
    </xdr:from>
    <xdr:to>
      <xdr:col>19</xdr:col>
      <xdr:colOff>152400</xdr:colOff>
      <xdr:row>42</xdr:row>
      <xdr:rowOff>161925</xdr:rowOff>
    </xdr:to>
    <xdr:graphicFrame macro="">
      <xdr:nvGraphicFramePr>
        <xdr:cNvPr id="4" name="Chart 3">
          <a:extLst>
            <a:ext uri="{FF2B5EF4-FFF2-40B4-BE49-F238E27FC236}">
              <a16:creationId xmlns:a16="http://schemas.microsoft.com/office/drawing/2014/main" id="{DFEADC77-3B4E-5757-B2D0-34EDD8512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0.01816</cdr:x>
      <cdr:y>0.08806</cdr:y>
    </cdr:from>
    <cdr:to>
      <cdr:x>0.1294</cdr:x>
      <cdr:y>0.23284</cdr:y>
    </cdr:to>
    <cdr:sp macro="" textlink="">
      <cdr:nvSpPr>
        <cdr:cNvPr id="2" name="TextBox 1">
          <a:extLst xmlns:a="http://schemas.openxmlformats.org/drawingml/2006/main">
            <a:ext uri="{FF2B5EF4-FFF2-40B4-BE49-F238E27FC236}">
              <a16:creationId xmlns:a16="http://schemas.microsoft.com/office/drawing/2014/main" id="{D39DC480-0A0E-EF54-BF1D-88E33A2121C2}"/>
            </a:ext>
          </a:extLst>
        </cdr:cNvPr>
        <cdr:cNvSpPr txBox="1"/>
      </cdr:nvSpPr>
      <cdr:spPr>
        <a:xfrm xmlns:a="http://schemas.openxmlformats.org/drawingml/2006/main">
          <a:off x="152399" y="561976"/>
          <a:ext cx="933451" cy="923925"/>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100" b="1">
              <a:effectLst/>
              <a:latin typeface="+mn-lt"/>
              <a:ea typeface="+mn-ea"/>
              <a:cs typeface="+mn-cs"/>
            </a:rPr>
            <a:t>Inner</a:t>
          </a:r>
          <a:r>
            <a:rPr lang="en-US" sz="1100" b="1" baseline="0">
              <a:effectLst/>
              <a:latin typeface="+mn-lt"/>
              <a:ea typeface="+mn-ea"/>
              <a:cs typeface="+mn-cs"/>
            </a:rPr>
            <a:t> Ring - Profit</a:t>
          </a:r>
          <a:endParaRPr lang="en-US">
            <a:effectLst/>
          </a:endParaRPr>
        </a:p>
        <a:p xmlns:a="http://schemas.openxmlformats.org/drawingml/2006/main">
          <a:r>
            <a:rPr lang="en-US" sz="1100" b="1" baseline="0">
              <a:effectLst/>
              <a:latin typeface="+mn-lt"/>
              <a:ea typeface="+mn-ea"/>
              <a:cs typeface="+mn-cs"/>
            </a:rPr>
            <a:t>Outer Ring - Total Sales</a:t>
          </a:r>
          <a:endParaRPr lang="en-US">
            <a:effectLst/>
          </a:endParaRPr>
        </a:p>
        <a:p xmlns:a="http://schemas.openxmlformats.org/drawingml/2006/main">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200025</xdr:colOff>
      <xdr:row>2</xdr:row>
      <xdr:rowOff>1</xdr:rowOff>
    </xdr:from>
    <xdr:to>
      <xdr:col>18</xdr:col>
      <xdr:colOff>333375</xdr:colOff>
      <xdr:row>27</xdr:row>
      <xdr:rowOff>57151</xdr:rowOff>
    </xdr:to>
    <xdr:graphicFrame macro="">
      <xdr:nvGraphicFramePr>
        <xdr:cNvPr id="2" name="Chart 1">
          <a:extLst>
            <a:ext uri="{FF2B5EF4-FFF2-40B4-BE49-F238E27FC236}">
              <a16:creationId xmlns:a16="http://schemas.microsoft.com/office/drawing/2014/main" id="{AB0EA06D-2BFE-A79E-9A2D-B0B1654E4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1</xdr:row>
      <xdr:rowOff>161926</xdr:rowOff>
    </xdr:from>
    <xdr:to>
      <xdr:col>18</xdr:col>
      <xdr:colOff>495300</xdr:colOff>
      <xdr:row>27</xdr:row>
      <xdr:rowOff>114300</xdr:rowOff>
    </xdr:to>
    <xdr:graphicFrame macro="">
      <xdr:nvGraphicFramePr>
        <xdr:cNvPr id="3" name="Chart 2">
          <a:extLst>
            <a:ext uri="{FF2B5EF4-FFF2-40B4-BE49-F238E27FC236}">
              <a16:creationId xmlns:a16="http://schemas.microsoft.com/office/drawing/2014/main" id="{57CE4F38-CE48-5367-B039-944AFC9EC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271462</xdr:colOff>
      <xdr:row>4</xdr:row>
      <xdr:rowOff>133350</xdr:rowOff>
    </xdr:from>
    <xdr:to>
      <xdr:col>22</xdr:col>
      <xdr:colOff>304800</xdr:colOff>
      <xdr:row>42</xdr:row>
      <xdr:rowOff>161925</xdr:rowOff>
    </xdr:to>
    <xdr:graphicFrame macro="">
      <xdr:nvGraphicFramePr>
        <xdr:cNvPr id="2" name="Chart 1">
          <a:extLst>
            <a:ext uri="{FF2B5EF4-FFF2-40B4-BE49-F238E27FC236}">
              <a16:creationId xmlns:a16="http://schemas.microsoft.com/office/drawing/2014/main" id="{9950C5B1-CA54-6801-143E-32DE90FBB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47626</xdr:colOff>
      <xdr:row>0</xdr:row>
      <xdr:rowOff>47625</xdr:rowOff>
    </xdr:from>
    <xdr:to>
      <xdr:col>4</xdr:col>
      <xdr:colOff>28575</xdr:colOff>
      <xdr:row>6</xdr:row>
      <xdr:rowOff>19050</xdr:rowOff>
    </xdr:to>
    <xdr:sp macro="" textlink="">
      <xdr:nvSpPr>
        <xdr:cNvPr id="2" name="Rectangle 1">
          <a:extLst>
            <a:ext uri="{FF2B5EF4-FFF2-40B4-BE49-F238E27FC236}">
              <a16:creationId xmlns:a16="http://schemas.microsoft.com/office/drawing/2014/main" id="{98549276-7FC2-8D3C-2EDA-5FD3FE044FA9}"/>
            </a:ext>
          </a:extLst>
        </xdr:cNvPr>
        <xdr:cNvSpPr/>
      </xdr:nvSpPr>
      <xdr:spPr>
        <a:xfrm>
          <a:off x="47626" y="47625"/>
          <a:ext cx="2419349" cy="1114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266700</xdr:colOff>
      <xdr:row>0</xdr:row>
      <xdr:rowOff>152400</xdr:rowOff>
    </xdr:from>
    <xdr:to>
      <xdr:col>3</xdr:col>
      <xdr:colOff>438150</xdr:colOff>
      <xdr:row>4</xdr:row>
      <xdr:rowOff>152400</xdr:rowOff>
    </xdr:to>
    <xdr:sp macro="" textlink="">
      <xdr:nvSpPr>
        <xdr:cNvPr id="3" name="TextBox 2">
          <a:extLst>
            <a:ext uri="{FF2B5EF4-FFF2-40B4-BE49-F238E27FC236}">
              <a16:creationId xmlns:a16="http://schemas.microsoft.com/office/drawing/2014/main" id="{31432A10-8801-ABF0-E040-7D67BA37C200}"/>
            </a:ext>
          </a:extLst>
        </xdr:cNvPr>
        <xdr:cNvSpPr txBox="1"/>
      </xdr:nvSpPr>
      <xdr:spPr>
        <a:xfrm>
          <a:off x="266700" y="152400"/>
          <a:ext cx="2000250" cy="76200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US" sz="1800"/>
            <a:t>"Ecommerce Sales Analysis"</a:t>
          </a:r>
        </a:p>
      </xdr:txBody>
    </xdr:sp>
    <xdr:clientData/>
  </xdr:twoCellAnchor>
  <xdr:twoCellAnchor>
    <xdr:from>
      <xdr:col>4</xdr:col>
      <xdr:colOff>409576</xdr:colOff>
      <xdr:row>0</xdr:row>
      <xdr:rowOff>123825</xdr:rowOff>
    </xdr:from>
    <xdr:to>
      <xdr:col>10</xdr:col>
      <xdr:colOff>190500</xdr:colOff>
      <xdr:row>6</xdr:row>
      <xdr:rowOff>9525</xdr:rowOff>
    </xdr:to>
    <xdr:sp macro="" textlink="">
      <xdr:nvSpPr>
        <xdr:cNvPr id="5" name="Rectangle: Diagonal Corners Rounded 4">
          <a:extLst>
            <a:ext uri="{FF2B5EF4-FFF2-40B4-BE49-F238E27FC236}">
              <a16:creationId xmlns:a16="http://schemas.microsoft.com/office/drawing/2014/main" id="{5CDE2D8F-DB1B-1D7D-4A27-CF6D26F60653}"/>
            </a:ext>
          </a:extLst>
        </xdr:cNvPr>
        <xdr:cNvSpPr/>
      </xdr:nvSpPr>
      <xdr:spPr>
        <a:xfrm>
          <a:off x="2847976" y="123825"/>
          <a:ext cx="3438524" cy="1028700"/>
        </a:xfrm>
        <a:prstGeom prst="round2DiagRect">
          <a:avLst/>
        </a:prstGeom>
        <a:solidFill>
          <a:schemeClr val="accent1">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9526</xdr:colOff>
      <xdr:row>0</xdr:row>
      <xdr:rowOff>161924</xdr:rowOff>
    </xdr:from>
    <xdr:to>
      <xdr:col>7</xdr:col>
      <xdr:colOff>104775</xdr:colOff>
      <xdr:row>2</xdr:row>
      <xdr:rowOff>180975</xdr:rowOff>
    </xdr:to>
    <xdr:sp macro="" textlink="">
      <xdr:nvSpPr>
        <xdr:cNvPr id="6" name="TextBox 5">
          <a:extLst>
            <a:ext uri="{FF2B5EF4-FFF2-40B4-BE49-F238E27FC236}">
              <a16:creationId xmlns:a16="http://schemas.microsoft.com/office/drawing/2014/main" id="{D850D069-6DEE-9461-E25F-1B75810D03BC}"/>
            </a:ext>
          </a:extLst>
        </xdr:cNvPr>
        <xdr:cNvSpPr txBox="1"/>
      </xdr:nvSpPr>
      <xdr:spPr>
        <a:xfrm>
          <a:off x="3057526" y="161924"/>
          <a:ext cx="1314449" cy="400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TOTAL</a:t>
          </a:r>
          <a:r>
            <a:rPr lang="en-US" sz="1600" baseline="0">
              <a:effectLst/>
            </a:rPr>
            <a:t> SALES </a:t>
          </a:r>
          <a:endParaRPr lang="en-US" sz="1600">
            <a:effectLst/>
          </a:endParaRPr>
        </a:p>
      </xdr:txBody>
    </xdr:sp>
    <xdr:clientData/>
  </xdr:twoCellAnchor>
  <xdr:twoCellAnchor>
    <xdr:from>
      <xdr:col>16</xdr:col>
      <xdr:colOff>390525</xdr:colOff>
      <xdr:row>0</xdr:row>
      <xdr:rowOff>105834</xdr:rowOff>
    </xdr:from>
    <xdr:to>
      <xdr:col>22</xdr:col>
      <xdr:colOff>57150</xdr:colOff>
      <xdr:row>5</xdr:row>
      <xdr:rowOff>161925</xdr:rowOff>
    </xdr:to>
    <xdr:sp macro="" textlink="">
      <xdr:nvSpPr>
        <xdr:cNvPr id="8" name="Rectangle: Diagonal Corners Rounded 7">
          <a:extLst>
            <a:ext uri="{FF2B5EF4-FFF2-40B4-BE49-F238E27FC236}">
              <a16:creationId xmlns:a16="http://schemas.microsoft.com/office/drawing/2014/main" id="{C5ADECBD-A11A-4CA6-BF89-671F09179E6B}"/>
            </a:ext>
          </a:extLst>
        </xdr:cNvPr>
        <xdr:cNvSpPr/>
      </xdr:nvSpPr>
      <xdr:spPr>
        <a:xfrm>
          <a:off x="10144125" y="105834"/>
          <a:ext cx="3600450" cy="1008591"/>
        </a:xfrm>
        <a:prstGeom prst="round2DiagRect">
          <a:avLst/>
        </a:prstGeom>
        <a:solidFill>
          <a:schemeClr val="accent1">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US" sz="1100"/>
        </a:p>
      </xdr:txBody>
    </xdr:sp>
    <xdr:clientData/>
  </xdr:twoCellAnchor>
  <xdr:twoCellAnchor>
    <xdr:from>
      <xdr:col>16</xdr:col>
      <xdr:colOff>573615</xdr:colOff>
      <xdr:row>1</xdr:row>
      <xdr:rowOff>31749</xdr:rowOff>
    </xdr:from>
    <xdr:to>
      <xdr:col>18</xdr:col>
      <xdr:colOff>764116</xdr:colOff>
      <xdr:row>3</xdr:row>
      <xdr:rowOff>3175</xdr:rowOff>
    </xdr:to>
    <xdr:sp macro="" textlink="">
      <xdr:nvSpPr>
        <xdr:cNvPr id="9" name="TextBox 8">
          <a:extLst>
            <a:ext uri="{FF2B5EF4-FFF2-40B4-BE49-F238E27FC236}">
              <a16:creationId xmlns:a16="http://schemas.microsoft.com/office/drawing/2014/main" id="{D896DE19-C6F9-4184-9CEB-916E7111ADB8}"/>
            </a:ext>
          </a:extLst>
        </xdr:cNvPr>
        <xdr:cNvSpPr txBox="1"/>
      </xdr:nvSpPr>
      <xdr:spPr>
        <a:xfrm>
          <a:off x="10394948" y="222249"/>
          <a:ext cx="1418168" cy="352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TOTAL PROFIT</a:t>
          </a:r>
        </a:p>
      </xdr:txBody>
    </xdr:sp>
    <xdr:clientData/>
  </xdr:twoCellAnchor>
  <xdr:twoCellAnchor>
    <xdr:from>
      <xdr:col>19</xdr:col>
      <xdr:colOff>60325</xdr:colOff>
      <xdr:row>1</xdr:row>
      <xdr:rowOff>30691</xdr:rowOff>
    </xdr:from>
    <xdr:to>
      <xdr:col>21</xdr:col>
      <xdr:colOff>447675</xdr:colOff>
      <xdr:row>2</xdr:row>
      <xdr:rowOff>173566</xdr:rowOff>
    </xdr:to>
    <xdr:sp macro="" textlink="">
      <xdr:nvSpPr>
        <xdr:cNvPr id="12" name="TextBox 11">
          <a:extLst>
            <a:ext uri="{FF2B5EF4-FFF2-40B4-BE49-F238E27FC236}">
              <a16:creationId xmlns:a16="http://schemas.microsoft.com/office/drawing/2014/main" id="{66F309E0-237C-4F30-B3B2-D15D5747AD31}"/>
            </a:ext>
          </a:extLst>
        </xdr:cNvPr>
        <xdr:cNvSpPr txBox="1"/>
      </xdr:nvSpPr>
      <xdr:spPr>
        <a:xfrm>
          <a:off x="11918950" y="221191"/>
          <a:ext cx="16065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AVG PROFIT (%)</a:t>
          </a:r>
          <a:r>
            <a:rPr lang="en-US" sz="1600" baseline="0">
              <a:effectLst/>
            </a:rPr>
            <a:t> </a:t>
          </a:r>
          <a:endParaRPr lang="en-US" sz="1600">
            <a:effectLst/>
          </a:endParaRPr>
        </a:p>
      </xdr:txBody>
    </xdr:sp>
    <xdr:clientData/>
  </xdr:twoCellAnchor>
  <xdr:twoCellAnchor>
    <xdr:from>
      <xdr:col>7</xdr:col>
      <xdr:colOff>390525</xdr:colOff>
      <xdr:row>0</xdr:row>
      <xdr:rowOff>171450</xdr:rowOff>
    </xdr:from>
    <xdr:to>
      <xdr:col>9</xdr:col>
      <xdr:colOff>428625</xdr:colOff>
      <xdr:row>2</xdr:row>
      <xdr:rowOff>133350</xdr:rowOff>
    </xdr:to>
    <xdr:sp macro="" textlink="">
      <xdr:nvSpPr>
        <xdr:cNvPr id="16" name="TextBox 15">
          <a:extLst>
            <a:ext uri="{FF2B5EF4-FFF2-40B4-BE49-F238E27FC236}">
              <a16:creationId xmlns:a16="http://schemas.microsoft.com/office/drawing/2014/main" id="{A8FC1F88-4DD7-4A25-A27F-406BB646DA3D}"/>
            </a:ext>
          </a:extLst>
        </xdr:cNvPr>
        <xdr:cNvSpPr txBox="1"/>
      </xdr:nvSpPr>
      <xdr:spPr>
        <a:xfrm>
          <a:off x="4657725" y="171450"/>
          <a:ext cx="12573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UNITS</a:t>
          </a:r>
          <a:r>
            <a:rPr lang="en-US" sz="1600" baseline="0">
              <a:effectLst/>
            </a:rPr>
            <a:t> SOLD</a:t>
          </a:r>
          <a:endParaRPr lang="en-US" sz="1600">
            <a:effectLst/>
          </a:endParaRPr>
        </a:p>
      </xdr:txBody>
    </xdr:sp>
    <xdr:clientData/>
  </xdr:twoCellAnchor>
  <xdr:twoCellAnchor>
    <xdr:from>
      <xdr:col>4</xdr:col>
      <xdr:colOff>590550</xdr:colOff>
      <xdr:row>3</xdr:row>
      <xdr:rowOff>47625</xdr:rowOff>
    </xdr:from>
    <xdr:to>
      <xdr:col>7</xdr:col>
      <xdr:colOff>76200</xdr:colOff>
      <xdr:row>4</xdr:row>
      <xdr:rowOff>180975</xdr:rowOff>
    </xdr:to>
    <xdr:sp macro="" textlink="">
      <xdr:nvSpPr>
        <xdr:cNvPr id="18" name="TextBox 17">
          <a:extLst>
            <a:ext uri="{FF2B5EF4-FFF2-40B4-BE49-F238E27FC236}">
              <a16:creationId xmlns:a16="http://schemas.microsoft.com/office/drawing/2014/main" id="{0F4D5151-1011-4406-B420-E5B4CF8A9B1F}"/>
            </a:ext>
          </a:extLst>
        </xdr:cNvPr>
        <xdr:cNvSpPr txBox="1"/>
      </xdr:nvSpPr>
      <xdr:spPr>
        <a:xfrm>
          <a:off x="3028950" y="619125"/>
          <a:ext cx="13144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$336,490.45</a:t>
          </a:r>
        </a:p>
      </xdr:txBody>
    </xdr:sp>
    <xdr:clientData/>
  </xdr:twoCellAnchor>
  <xdr:twoCellAnchor>
    <xdr:from>
      <xdr:col>17</xdr:col>
      <xdr:colOff>51858</xdr:colOff>
      <xdr:row>3</xdr:row>
      <xdr:rowOff>67734</xdr:rowOff>
    </xdr:from>
    <xdr:to>
      <xdr:col>18</xdr:col>
      <xdr:colOff>799042</xdr:colOff>
      <xdr:row>5</xdr:row>
      <xdr:rowOff>10584</xdr:rowOff>
    </xdr:to>
    <xdr:sp macro="" textlink="">
      <xdr:nvSpPr>
        <xdr:cNvPr id="19" name="TextBox 18">
          <a:extLst>
            <a:ext uri="{FF2B5EF4-FFF2-40B4-BE49-F238E27FC236}">
              <a16:creationId xmlns:a16="http://schemas.microsoft.com/office/drawing/2014/main" id="{C1156368-A931-49B2-BA72-4BFA19CC77C8}"/>
            </a:ext>
          </a:extLst>
        </xdr:cNvPr>
        <xdr:cNvSpPr txBox="1"/>
      </xdr:nvSpPr>
      <xdr:spPr>
        <a:xfrm>
          <a:off x="10415058" y="639234"/>
          <a:ext cx="1356784"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$95,128.86</a:t>
          </a:r>
        </a:p>
      </xdr:txBody>
    </xdr:sp>
    <xdr:clientData/>
  </xdr:twoCellAnchor>
  <xdr:twoCellAnchor>
    <xdr:from>
      <xdr:col>19</xdr:col>
      <xdr:colOff>375708</xdr:colOff>
      <xdr:row>3</xdr:row>
      <xdr:rowOff>57150</xdr:rowOff>
    </xdr:from>
    <xdr:to>
      <xdr:col>21</xdr:col>
      <xdr:colOff>128059</xdr:colOff>
      <xdr:row>5</xdr:row>
      <xdr:rowOff>22225</xdr:rowOff>
    </xdr:to>
    <xdr:sp macro="" textlink="">
      <xdr:nvSpPr>
        <xdr:cNvPr id="20" name="TextBox 19">
          <a:extLst>
            <a:ext uri="{FF2B5EF4-FFF2-40B4-BE49-F238E27FC236}">
              <a16:creationId xmlns:a16="http://schemas.microsoft.com/office/drawing/2014/main" id="{2B3ABE29-A5ED-41DC-BF57-B247CA2772EC}"/>
            </a:ext>
          </a:extLst>
        </xdr:cNvPr>
        <xdr:cNvSpPr txBox="1"/>
      </xdr:nvSpPr>
      <xdr:spPr>
        <a:xfrm>
          <a:off x="12234333" y="628650"/>
          <a:ext cx="971551" cy="34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28 (%)</a:t>
          </a:r>
          <a:r>
            <a:rPr lang="en-US" sz="1600" baseline="0">
              <a:effectLst/>
            </a:rPr>
            <a:t> </a:t>
          </a:r>
          <a:endParaRPr lang="en-US" sz="1600">
            <a:effectLst/>
          </a:endParaRPr>
        </a:p>
      </xdr:txBody>
    </xdr:sp>
    <xdr:clientData/>
  </xdr:twoCellAnchor>
  <xdr:twoCellAnchor>
    <xdr:from>
      <xdr:col>7</xdr:col>
      <xdr:colOff>438151</xdr:colOff>
      <xdr:row>2</xdr:row>
      <xdr:rowOff>190499</xdr:rowOff>
    </xdr:from>
    <xdr:to>
      <xdr:col>9</xdr:col>
      <xdr:colOff>304801</xdr:colOff>
      <xdr:row>4</xdr:row>
      <xdr:rowOff>142874</xdr:rowOff>
    </xdr:to>
    <xdr:sp macro="" textlink="">
      <xdr:nvSpPr>
        <xdr:cNvPr id="21" name="TextBox 20">
          <a:extLst>
            <a:ext uri="{FF2B5EF4-FFF2-40B4-BE49-F238E27FC236}">
              <a16:creationId xmlns:a16="http://schemas.microsoft.com/office/drawing/2014/main" id="{0AF2AFA9-35D6-4CC7-BF50-23BE6F97BB9A}"/>
            </a:ext>
          </a:extLst>
        </xdr:cNvPr>
        <xdr:cNvSpPr txBox="1"/>
      </xdr:nvSpPr>
      <xdr:spPr>
        <a:xfrm>
          <a:off x="4705351" y="571499"/>
          <a:ext cx="10858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effectLst/>
            </a:rPr>
            <a:t>500</a:t>
          </a:r>
        </a:p>
      </xdr:txBody>
    </xdr:sp>
    <xdr:clientData/>
  </xdr:twoCellAnchor>
  <xdr:twoCellAnchor>
    <xdr:from>
      <xdr:col>3</xdr:col>
      <xdr:colOff>393700</xdr:colOff>
      <xdr:row>6</xdr:row>
      <xdr:rowOff>161925</xdr:rowOff>
    </xdr:from>
    <xdr:to>
      <xdr:col>12</xdr:col>
      <xdr:colOff>444500</xdr:colOff>
      <xdr:row>32</xdr:row>
      <xdr:rowOff>109482</xdr:rowOff>
    </xdr:to>
    <xdr:graphicFrame macro="">
      <xdr:nvGraphicFramePr>
        <xdr:cNvPr id="22" name="Chart 21">
          <a:extLst>
            <a:ext uri="{FF2B5EF4-FFF2-40B4-BE49-F238E27FC236}">
              <a16:creationId xmlns:a16="http://schemas.microsoft.com/office/drawing/2014/main" id="{D1015436-E596-461B-ABE7-74162AAE7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234953</xdr:colOff>
      <xdr:row>33</xdr:row>
      <xdr:rowOff>73718</xdr:rowOff>
    </xdr:from>
    <xdr:to>
      <xdr:col>22</xdr:col>
      <xdr:colOff>296333</xdr:colOff>
      <xdr:row>57</xdr:row>
      <xdr:rowOff>185755</xdr:rowOff>
    </xdr:to>
    <xdr:graphicFrame macro="">
      <xdr:nvGraphicFramePr>
        <xdr:cNvPr id="23" name="Chart 22">
          <a:extLst>
            <a:ext uri="{FF2B5EF4-FFF2-40B4-BE49-F238E27FC236}">
              <a16:creationId xmlns:a16="http://schemas.microsoft.com/office/drawing/2014/main" id="{C4BF5767-9128-4F1B-BB34-8AE9901D0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415231</xdr:colOff>
      <xdr:row>33</xdr:row>
      <xdr:rowOff>80430</xdr:rowOff>
    </xdr:from>
    <xdr:to>
      <xdr:col>12</xdr:col>
      <xdr:colOff>487199</xdr:colOff>
      <xdr:row>58</xdr:row>
      <xdr:rowOff>10582</xdr:rowOff>
    </xdr:to>
    <xdr:graphicFrame macro="">
      <xdr:nvGraphicFramePr>
        <xdr:cNvPr id="30" name="Chart 29">
          <a:extLst>
            <a:ext uri="{FF2B5EF4-FFF2-40B4-BE49-F238E27FC236}">
              <a16:creationId xmlns:a16="http://schemas.microsoft.com/office/drawing/2014/main" id="{0F9456D2-1F91-4F80-BF7E-4D6C77C55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352209</xdr:colOff>
      <xdr:row>41</xdr:row>
      <xdr:rowOff>131381</xdr:rowOff>
    </xdr:from>
    <xdr:to>
      <xdr:col>32</xdr:col>
      <xdr:colOff>360675</xdr:colOff>
      <xdr:row>55</xdr:row>
      <xdr:rowOff>117585</xdr:rowOff>
    </xdr:to>
    <mc:AlternateContent xmlns:mc="http://schemas.openxmlformats.org/markup-compatibility/2006" xmlns:a14="http://schemas.microsoft.com/office/drawing/2010/main">
      <mc:Choice Requires="a14">
        <xdr:graphicFrame macro="">
          <xdr:nvGraphicFramePr>
            <xdr:cNvPr id="31" name="State 1">
              <a:extLst>
                <a:ext uri="{FF2B5EF4-FFF2-40B4-BE49-F238E27FC236}">
                  <a16:creationId xmlns:a16="http://schemas.microsoft.com/office/drawing/2014/main" id="{707DCC70-E93A-4A4A-BC89-CA5EB73D538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0190485" y="7762329"/>
              <a:ext cx="1847776" cy="2591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321259</xdr:colOff>
      <xdr:row>26</xdr:row>
      <xdr:rowOff>61637</xdr:rowOff>
    </xdr:from>
    <xdr:to>
      <xdr:col>32</xdr:col>
      <xdr:colOff>312792</xdr:colOff>
      <xdr:row>39</xdr:row>
      <xdr:rowOff>153275</xdr:rowOff>
    </xdr:to>
    <mc:AlternateContent xmlns:mc="http://schemas.openxmlformats.org/markup-compatibility/2006" xmlns:a14="http://schemas.microsoft.com/office/drawing/2010/main">
      <mc:Choice Requires="a14">
        <xdr:graphicFrame macro="">
          <xdr:nvGraphicFramePr>
            <xdr:cNvPr id="32" name="City 1">
              <a:extLst>
                <a:ext uri="{FF2B5EF4-FFF2-40B4-BE49-F238E27FC236}">
                  <a16:creationId xmlns:a16="http://schemas.microsoft.com/office/drawing/2014/main" id="{81D9E774-4136-46F5-9C05-957C44C3D26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159535" y="4900775"/>
              <a:ext cx="1830843" cy="2511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186120</xdr:rowOff>
    </xdr:from>
    <xdr:to>
      <xdr:col>2</xdr:col>
      <xdr:colOff>594783</xdr:colOff>
      <xdr:row>56</xdr:row>
      <xdr:rowOff>168456</xdr:rowOff>
    </xdr:to>
    <mc:AlternateContent xmlns:mc="http://schemas.openxmlformats.org/markup-compatibility/2006" xmlns:a14="http://schemas.microsoft.com/office/drawing/2010/main">
      <mc:Choice Requires="a14">
        <xdr:graphicFrame macro="">
          <xdr:nvGraphicFramePr>
            <xdr:cNvPr id="33" name="Category 1">
              <a:extLst>
                <a:ext uri="{FF2B5EF4-FFF2-40B4-BE49-F238E27FC236}">
                  <a16:creationId xmlns:a16="http://schemas.microsoft.com/office/drawing/2014/main" id="{DBC30305-234A-4895-A543-9593C273804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8003189"/>
              <a:ext cx="1820990" cy="2588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10950</xdr:rowOff>
    </xdr:from>
    <xdr:to>
      <xdr:col>3</xdr:col>
      <xdr:colOff>0</xdr:colOff>
      <xdr:row>39</xdr:row>
      <xdr:rowOff>164225</xdr:rowOff>
    </xdr:to>
    <mc:AlternateContent xmlns:mc="http://schemas.openxmlformats.org/markup-compatibility/2006" xmlns:a14="http://schemas.microsoft.com/office/drawing/2010/main">
      <mc:Choice Requires="a14">
        <xdr:graphicFrame macro="">
          <xdr:nvGraphicFramePr>
            <xdr:cNvPr id="34" name="Product 1">
              <a:extLst>
                <a:ext uri="{FF2B5EF4-FFF2-40B4-BE49-F238E27FC236}">
                  <a16:creationId xmlns:a16="http://schemas.microsoft.com/office/drawing/2014/main" id="{EC199390-9BDD-40D9-A0FF-F54D0C75D77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919484"/>
              <a:ext cx="1839310" cy="3503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328450</xdr:colOff>
      <xdr:row>3</xdr:row>
      <xdr:rowOff>179585</xdr:rowOff>
    </xdr:from>
    <xdr:to>
      <xdr:col>32</xdr:col>
      <xdr:colOff>328450</xdr:colOff>
      <xdr:row>23</xdr:row>
      <xdr:rowOff>164224</xdr:rowOff>
    </xdr:to>
    <mc:AlternateContent xmlns:mc="http://schemas.openxmlformats.org/markup-compatibility/2006" xmlns:a14="http://schemas.microsoft.com/office/drawing/2010/main">
      <mc:Choice Requires="a14">
        <xdr:graphicFrame macro="">
          <xdr:nvGraphicFramePr>
            <xdr:cNvPr id="35" name="Order Month 1">
              <a:extLst>
                <a:ext uri="{FF2B5EF4-FFF2-40B4-BE49-F238E27FC236}">
                  <a16:creationId xmlns:a16="http://schemas.microsoft.com/office/drawing/2014/main" id="{FC107A43-F124-4888-97AC-62152CE21E95}"/>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20166726" y="737947"/>
              <a:ext cx="1839310" cy="3707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352424</xdr:colOff>
      <xdr:row>0</xdr:row>
      <xdr:rowOff>115359</xdr:rowOff>
    </xdr:from>
    <xdr:to>
      <xdr:col>16</xdr:col>
      <xdr:colOff>95249</xdr:colOff>
      <xdr:row>6</xdr:row>
      <xdr:rowOff>1059</xdr:rowOff>
    </xdr:to>
    <xdr:sp macro="" textlink="">
      <xdr:nvSpPr>
        <xdr:cNvPr id="44" name="Rectangle: Diagonal Corners Rounded 43">
          <a:extLst>
            <a:ext uri="{FF2B5EF4-FFF2-40B4-BE49-F238E27FC236}">
              <a16:creationId xmlns:a16="http://schemas.microsoft.com/office/drawing/2014/main" id="{A63CC310-47C7-48FE-89E2-535F500623F5}"/>
            </a:ext>
          </a:extLst>
        </xdr:cNvPr>
        <xdr:cNvSpPr/>
      </xdr:nvSpPr>
      <xdr:spPr>
        <a:xfrm>
          <a:off x="6448424" y="115359"/>
          <a:ext cx="3400425" cy="1028700"/>
        </a:xfrm>
        <a:prstGeom prst="round2DiagRect">
          <a:avLst/>
        </a:prstGeom>
        <a:solidFill>
          <a:schemeClr val="accent1">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US" sz="1100"/>
        </a:p>
      </xdr:txBody>
    </xdr:sp>
    <xdr:clientData/>
  </xdr:twoCellAnchor>
  <xdr:twoCellAnchor>
    <xdr:from>
      <xdr:col>12</xdr:col>
      <xdr:colOff>246591</xdr:colOff>
      <xdr:row>3</xdr:row>
      <xdr:rowOff>37042</xdr:rowOff>
    </xdr:from>
    <xdr:to>
      <xdr:col>13</xdr:col>
      <xdr:colOff>608542</xdr:colOff>
      <xdr:row>4</xdr:row>
      <xdr:rowOff>170392</xdr:rowOff>
    </xdr:to>
    <xdr:sp macro="" textlink="">
      <xdr:nvSpPr>
        <xdr:cNvPr id="45" name="TextBox 44">
          <a:extLst>
            <a:ext uri="{FF2B5EF4-FFF2-40B4-BE49-F238E27FC236}">
              <a16:creationId xmlns:a16="http://schemas.microsoft.com/office/drawing/2014/main" id="{0C45100F-758B-4A22-BD3A-D6C5CFBE7417}"/>
            </a:ext>
          </a:extLst>
        </xdr:cNvPr>
        <xdr:cNvSpPr txBox="1"/>
      </xdr:nvSpPr>
      <xdr:spPr>
        <a:xfrm>
          <a:off x="7561791" y="608542"/>
          <a:ext cx="971551"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aseline="0">
              <a:effectLst/>
            </a:rPr>
            <a:t>$672.98 </a:t>
          </a:r>
          <a:endParaRPr lang="en-US" sz="1600">
            <a:effectLst/>
          </a:endParaRPr>
        </a:p>
      </xdr:txBody>
    </xdr:sp>
    <xdr:clientData/>
  </xdr:twoCellAnchor>
  <xdr:twoCellAnchor>
    <xdr:from>
      <xdr:col>11</xdr:col>
      <xdr:colOff>161923</xdr:colOff>
      <xdr:row>1</xdr:row>
      <xdr:rowOff>5292</xdr:rowOff>
    </xdr:from>
    <xdr:to>
      <xdr:col>15</xdr:col>
      <xdr:colOff>267757</xdr:colOff>
      <xdr:row>2</xdr:row>
      <xdr:rowOff>138642</xdr:rowOff>
    </xdr:to>
    <xdr:sp macro="" textlink="">
      <xdr:nvSpPr>
        <xdr:cNvPr id="46" name="TextBox 45">
          <a:extLst>
            <a:ext uri="{FF2B5EF4-FFF2-40B4-BE49-F238E27FC236}">
              <a16:creationId xmlns:a16="http://schemas.microsoft.com/office/drawing/2014/main" id="{C10721C0-FBA8-4164-A053-89FDEABB143E}"/>
            </a:ext>
          </a:extLst>
        </xdr:cNvPr>
        <xdr:cNvSpPr txBox="1"/>
      </xdr:nvSpPr>
      <xdr:spPr>
        <a:xfrm>
          <a:off x="6867523" y="195792"/>
          <a:ext cx="2544234"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aseline="0">
              <a:effectLst/>
            </a:rPr>
            <a:t>AVERAGE ORDER VALUE </a:t>
          </a:r>
          <a:endParaRPr lang="en-US" sz="1600">
            <a:effectLst/>
          </a:endParaRPr>
        </a:p>
      </xdr:txBody>
    </xdr:sp>
    <xdr:clientData/>
  </xdr:twoCellAnchor>
  <xdr:twoCellAnchor editAs="oneCell">
    <xdr:from>
      <xdr:col>0</xdr:col>
      <xdr:colOff>0</xdr:colOff>
      <xdr:row>6</xdr:row>
      <xdr:rowOff>164226</xdr:rowOff>
    </xdr:from>
    <xdr:to>
      <xdr:col>3</xdr:col>
      <xdr:colOff>10582</xdr:colOff>
      <xdr:row>16</xdr:row>
      <xdr:rowOff>175173</xdr:rowOff>
    </xdr:to>
    <mc:AlternateContent xmlns:mc="http://schemas.openxmlformats.org/markup-compatibility/2006" xmlns:a14="http://schemas.microsoft.com/office/drawing/2010/main">
      <mc:Choice Requires="a14">
        <xdr:graphicFrame macro="">
          <xdr:nvGraphicFramePr>
            <xdr:cNvPr id="47" name="Customer Age Group 1">
              <a:extLst>
                <a:ext uri="{FF2B5EF4-FFF2-40B4-BE49-F238E27FC236}">
                  <a16:creationId xmlns:a16="http://schemas.microsoft.com/office/drawing/2014/main" id="{774FA0F7-5C39-4143-80E8-C3A99DA26C76}"/>
                </a:ext>
              </a:extLst>
            </xdr:cNvPr>
            <xdr:cNvGraphicFramePr/>
          </xdr:nvGraphicFramePr>
          <xdr:xfrm>
            <a:off x="0" y="0"/>
            <a:ext cx="0" cy="0"/>
          </xdr:xfrm>
          <a:graphic>
            <a:graphicData uri="http://schemas.microsoft.com/office/drawing/2010/slicer">
              <sle:slicer xmlns:sle="http://schemas.microsoft.com/office/drawing/2010/slicer" name="Customer Age Group 1"/>
            </a:graphicData>
          </a:graphic>
        </xdr:graphicFrame>
      </mc:Choice>
      <mc:Fallback xmlns="">
        <xdr:sp macro="" textlink="">
          <xdr:nvSpPr>
            <xdr:cNvPr id="0" name=""/>
            <xdr:cNvSpPr>
              <a:spLocks noTextEdit="1"/>
            </xdr:cNvSpPr>
          </xdr:nvSpPr>
          <xdr:spPr>
            <a:xfrm>
              <a:off x="0" y="1280950"/>
              <a:ext cx="1849892" cy="1872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594418</xdr:colOff>
      <xdr:row>37</xdr:row>
      <xdr:rowOff>72988</xdr:rowOff>
    </xdr:from>
    <xdr:to>
      <xdr:col>28</xdr:col>
      <xdr:colOff>1206134</xdr:colOff>
      <xdr:row>57</xdr:row>
      <xdr:rowOff>163861</xdr:rowOff>
    </xdr:to>
    <xdr:graphicFrame macro="">
      <xdr:nvGraphicFramePr>
        <xdr:cNvPr id="4" name="Chart 3">
          <a:extLst>
            <a:ext uri="{FF2B5EF4-FFF2-40B4-BE49-F238E27FC236}">
              <a16:creationId xmlns:a16="http://schemas.microsoft.com/office/drawing/2014/main" id="{04AC4BD6-472E-484D-914A-068FB0BA9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1825</xdr:colOff>
      <xdr:row>18</xdr:row>
      <xdr:rowOff>32844</xdr:rowOff>
    </xdr:from>
    <xdr:to>
      <xdr:col>28</xdr:col>
      <xdr:colOff>1094828</xdr:colOff>
      <xdr:row>36</xdr:row>
      <xdr:rowOff>109482</xdr:rowOff>
    </xdr:to>
    <xdr:graphicFrame macro="">
      <xdr:nvGraphicFramePr>
        <xdr:cNvPr id="10" name="Chart 9">
          <a:extLst>
            <a:ext uri="{FF2B5EF4-FFF2-40B4-BE49-F238E27FC236}">
              <a16:creationId xmlns:a16="http://schemas.microsoft.com/office/drawing/2014/main" id="{33CB2D91-3392-4512-A868-3158BCA58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10071</xdr:colOff>
      <xdr:row>1</xdr:row>
      <xdr:rowOff>10948</xdr:rowOff>
    </xdr:from>
    <xdr:to>
      <xdr:col>28</xdr:col>
      <xdr:colOff>1083879</xdr:colOff>
      <xdr:row>16</xdr:row>
      <xdr:rowOff>168877</xdr:rowOff>
    </xdr:to>
    <mc:AlternateContent xmlns:mc="http://schemas.openxmlformats.org/markup-compatibility/2006">
      <mc:Choice xmlns:cx1="http://schemas.microsoft.com/office/drawing/2015/9/8/chartex" Requires="cx1">
        <xdr:graphicFrame macro="">
          <xdr:nvGraphicFramePr>
            <xdr:cNvPr id="11" name="Chart 2">
              <a:extLst>
                <a:ext uri="{FF2B5EF4-FFF2-40B4-BE49-F238E27FC236}">
                  <a16:creationId xmlns:a16="http://schemas.microsoft.com/office/drawing/2014/main" id="{DEA1D77E-A3D0-2D17-A759-F560CD5885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07096" y="201448"/>
              <a:ext cx="5293383" cy="30154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164223</xdr:colOff>
      <xdr:row>6</xdr:row>
      <xdr:rowOff>142329</xdr:rowOff>
    </xdr:from>
    <xdr:to>
      <xdr:col>22</xdr:col>
      <xdr:colOff>426982</xdr:colOff>
      <xdr:row>33</xdr:row>
      <xdr:rowOff>10948</xdr:rowOff>
    </xdr:to>
    <xdr:graphicFrame macro="">
      <xdr:nvGraphicFramePr>
        <xdr:cNvPr id="7" name="Chart 6">
          <a:extLst>
            <a:ext uri="{FF2B5EF4-FFF2-40B4-BE49-F238E27FC236}">
              <a16:creationId xmlns:a16="http://schemas.microsoft.com/office/drawing/2014/main" id="{5827FAB0-662D-4BE9-998E-4B67E7925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refreshedDate="45709.485707754633" createdVersion="8" refreshedVersion="8" minRefreshableVersion="3" recordCount="500" xr:uid="{3DF0433F-C025-4F93-B45B-9EDC49E1DE9E}">
  <cacheSource type="worksheet">
    <worksheetSource ref="A1:P501" sheet="Data Table"/>
  </cacheSource>
  <cacheFields count="16">
    <cacheField name=" " numFmtId="0">
      <sharedItems containsSemiMixedTypes="0" containsString="0" containsNumber="1" containsInteger="1" minValue="1000" maxValue="1499"/>
    </cacheField>
    <cacheField name="Order Date" numFmtId="164">
      <sharedItems containsSemiMixedTypes="0" containsNonDate="0" containsDate="1" containsString="0" minDate="2024-01-01T00:00:00" maxDate="2025-01-01T00:00:00"/>
    </cacheField>
    <cacheField name="Order Month" numFmtId="165">
      <sharedItems count="12">
        <s v="April"/>
        <s v="December"/>
        <s v="September"/>
        <s v="March"/>
        <s v="July"/>
        <s v="January"/>
        <s v="May"/>
        <s v="August"/>
        <s v="November"/>
        <s v="October"/>
        <s v="June"/>
        <s v="February"/>
      </sharedItems>
    </cacheField>
    <cacheField name="Product" numFmtId="0">
      <sharedItems count="25">
        <s v="Vacuum Cleaner"/>
        <s v="Sneakers"/>
        <s v="Headphones"/>
        <s v="Foundation"/>
        <s v="Blender"/>
        <s v="Running Shoes"/>
        <s v="Sweater"/>
        <s v="Laptop"/>
        <s v="Tennis Racket"/>
        <s v="Yoga Mat"/>
        <s v="Hair Dryer"/>
        <s v="Microwave"/>
        <s v="T-shirt"/>
        <s v="Smartwatch"/>
        <s v="Air Fryer"/>
        <s v="Coffee Maker"/>
        <s v="Moisturizer"/>
        <s v="Basketball"/>
        <s v="Smartphone"/>
        <s v="Soccer Ball"/>
        <s v="Jeans"/>
        <s v="Perfume"/>
        <s v="Jacket"/>
        <s v="Lipstick"/>
        <s v="Tablet"/>
      </sharedItems>
    </cacheField>
    <cacheField name="Category" numFmtId="0">
      <sharedItems count="5">
        <s v="Home &amp; Kitchen"/>
        <s v="Clothing"/>
        <s v="Electronics"/>
        <s v="Beauty"/>
        <s v="Sports"/>
      </sharedItems>
    </cacheField>
    <cacheField name="Quantity" numFmtId="0">
      <sharedItems containsSemiMixedTypes="0" containsString="0" containsNumber="1" containsInteger="1" minValue="1" maxValue="4" count="4">
        <n v="1"/>
        <n v="4"/>
        <n v="3"/>
        <n v="2"/>
      </sharedItems>
    </cacheField>
    <cacheField name="Unit Price" numFmtId="44">
      <sharedItems containsSemiMixedTypes="0" containsString="0" containsNumber="1" minValue="10.5" maxValue="499.71" count="498">
        <n v="190.92"/>
        <n v="406.84"/>
        <n v="241.07"/>
        <n v="467.14"/>
        <n v="363.58"/>
        <n v="414.32"/>
        <n v="439.83"/>
        <n v="184.13"/>
        <n v="470.52"/>
        <n v="373.32"/>
        <n v="374.53"/>
        <n v="72.47"/>
        <n v="362.82"/>
        <n v="295.86"/>
        <n v="257.89"/>
        <n v="351.36"/>
        <n v="47.89"/>
        <n v="91.11"/>
        <n v="36.83"/>
        <n v="433.12"/>
        <n v="120.06"/>
        <n v="162.62"/>
        <n v="97.24"/>
        <n v="256.08"/>
        <n v="27.91"/>
        <n v="271.88"/>
        <n v="143.43"/>
        <n v="332.87"/>
        <n v="289.02999999999997"/>
        <n v="337.36"/>
        <n v="98.9"/>
        <n v="174.57"/>
        <n v="431.92"/>
        <n v="248.84"/>
        <n v="352.43"/>
        <n v="451.28"/>
        <n v="292.49"/>
        <n v="77.069999999999993"/>
        <n v="290.91000000000003"/>
        <n v="479.73"/>
        <n v="420.17"/>
        <n v="335.2"/>
        <n v="301.58999999999997"/>
        <n v="242.38"/>
        <n v="223.07"/>
        <n v="143.35"/>
        <n v="475.62"/>
        <n v="364.81"/>
        <n v="35.28"/>
        <n v="458.59"/>
        <n v="399.72"/>
        <n v="28.13"/>
        <n v="269.83"/>
        <n v="316.69"/>
        <n v="495.27"/>
        <n v="14.65"/>
        <n v="438.1"/>
        <n v="127"/>
        <n v="18.760000000000002"/>
        <n v="475.48"/>
        <n v="91.85"/>
        <n v="68.97"/>
        <n v="414.84"/>
        <n v="95.21"/>
        <n v="237.06"/>
        <n v="234.14"/>
        <n v="432.44"/>
        <n v="133.80000000000001"/>
        <n v="481.44"/>
        <n v="442.62"/>
        <n v="140.84"/>
        <n v="126.96"/>
        <n v="481.04"/>
        <n v="455.26"/>
        <n v="169.95"/>
        <n v="62.42"/>
        <n v="97.95"/>
        <n v="157.47"/>
        <n v="32.409999999999997"/>
        <n v="381.55"/>
        <n v="10.5"/>
        <n v="90.18"/>
        <n v="74.349999999999994"/>
        <n v="482.62"/>
        <n v="364.97"/>
        <n v="241.05"/>
        <n v="387.75"/>
        <n v="461.22"/>
        <n v="283.62"/>
        <n v="233.06"/>
        <n v="431.46"/>
        <n v="493.46"/>
        <n v="45.48"/>
        <n v="185.32"/>
        <n v="338.49"/>
        <n v="310.33999999999997"/>
        <n v="49.26"/>
        <n v="267.94"/>
        <n v="244.85"/>
        <n v="31.39"/>
        <n v="328.66"/>
        <n v="435.45"/>
        <n v="386.18"/>
        <n v="365.38"/>
        <n v="149.09"/>
        <n v="360.75"/>
        <n v="43.88"/>
        <n v="56.68"/>
        <n v="169.34"/>
        <n v="175.13"/>
        <n v="393.08"/>
        <n v="493.48"/>
        <n v="120.1"/>
        <n v="347.22"/>
        <n v="486.82"/>
        <n v="24.69"/>
        <n v="368.11"/>
        <n v="18.579999999999998"/>
        <n v="304.3"/>
        <n v="499.71"/>
        <n v="54.34"/>
        <n v="451.67"/>
        <n v="318.8"/>
        <n v="126.4"/>
        <n v="255.22"/>
        <n v="196.3"/>
        <n v="478.21"/>
        <n v="196.24"/>
        <n v="266.31"/>
        <n v="360.91"/>
        <n v="401.89"/>
        <n v="246.94"/>
        <n v="476.19"/>
        <n v="211.4"/>
        <n v="413.08"/>
        <n v="231.37"/>
        <n v="97.44"/>
        <n v="201.54"/>
        <n v="208.12"/>
        <n v="364.93"/>
        <n v="189.81"/>
        <n v="402.17"/>
        <n v="173.17"/>
        <n v="237.95"/>
        <n v="348.1"/>
        <n v="399.77"/>
        <n v="386.61"/>
        <n v="414.77"/>
        <n v="186.47"/>
        <n v="147.05000000000001"/>
        <n v="112.17"/>
        <n v="363.5"/>
        <n v="85.36"/>
        <n v="74.94"/>
        <n v="476.87"/>
        <n v="279.27"/>
        <n v="61.78"/>
        <n v="84.49"/>
        <n v="313.55"/>
        <n v="158.6"/>
        <n v="118.19"/>
        <n v="230.39"/>
        <n v="482.27"/>
        <n v="77.180000000000007"/>
        <n v="488.18"/>
        <n v="326.58"/>
        <n v="129.30000000000001"/>
        <n v="202.27"/>
        <n v="347.19"/>
        <n v="451.86"/>
        <n v="230.8"/>
        <n v="51.55"/>
        <n v="371.38"/>
        <n v="183.87"/>
        <n v="393.42"/>
        <n v="43.93"/>
        <n v="490.19"/>
        <n v="303.27999999999997"/>
        <n v="144.16"/>
        <n v="409.81"/>
        <n v="118.32"/>
        <n v="274.38"/>
        <n v="249.31"/>
        <n v="259.10000000000002"/>
        <n v="222.56"/>
        <n v="146.16999999999999"/>
        <n v="409.41"/>
        <n v="266.83999999999997"/>
        <n v="190.29"/>
        <n v="363.81"/>
        <n v="313.60000000000002"/>
        <n v="324.74"/>
        <n v="142.21"/>
        <n v="491.16"/>
        <n v="170.81"/>
        <n v="385.63"/>
        <n v="97.34"/>
        <n v="287.12"/>
        <n v="156.38"/>
        <n v="236.25"/>
        <n v="319.27"/>
        <n v="38.07"/>
        <n v="16.57"/>
        <n v="191.89"/>
        <n v="428.01"/>
        <n v="164.44"/>
        <n v="215.21"/>
        <n v="330.55"/>
        <n v="484"/>
        <n v="426.8"/>
        <n v="43.16"/>
        <n v="91.23"/>
        <n v="277.26"/>
        <n v="253.66"/>
        <n v="18.79"/>
        <n v="284.49"/>
        <n v="201.46"/>
        <n v="226.13"/>
        <n v="293.02"/>
        <n v="165.21"/>
        <n v="108.99"/>
        <n v="401.31"/>
        <n v="247.83"/>
        <n v="331.51"/>
        <n v="413.25"/>
        <n v="411.34"/>
        <n v="412.6"/>
        <n v="267.45999999999998"/>
        <n v="180.49"/>
        <n v="240.93"/>
        <n v="164.31"/>
        <n v="434.53"/>
        <n v="382.03"/>
        <n v="454.53"/>
        <n v="73.14"/>
        <n v="486.66"/>
        <n v="314.45999999999998"/>
        <n v="43.49"/>
        <n v="303.2"/>
        <n v="427.61"/>
        <n v="141.21"/>
        <n v="249.3"/>
        <n v="440.7"/>
        <n v="447.34"/>
        <n v="341.45"/>
        <n v="304.32"/>
        <n v="32.369999999999997"/>
        <n v="246.2"/>
        <n v="12.7"/>
        <n v="261.20999999999998"/>
        <n v="410.92"/>
        <n v="496.48"/>
        <n v="442.31"/>
        <n v="477.98"/>
        <n v="437.08"/>
        <n v="302.2"/>
        <n v="377.43"/>
        <n v="14.96"/>
        <n v="69.069999999999993"/>
        <n v="229.94"/>
        <n v="410.19"/>
        <n v="396.6"/>
        <n v="382.08"/>
        <n v="267.64999999999998"/>
        <n v="383.33"/>
        <n v="176.9"/>
        <n v="116.77"/>
        <n v="121.96"/>
        <n v="112.34"/>
        <n v="234.68"/>
        <n v="163.84"/>
        <n v="151.32"/>
        <n v="244.16"/>
        <n v="415.14"/>
        <n v="417.04"/>
        <n v="316.85000000000002"/>
        <n v="315.47000000000003"/>
        <n v="243.02"/>
        <n v="271.36"/>
        <n v="343.57"/>
        <n v="261.32"/>
        <n v="383.28"/>
        <n v="490.56"/>
        <n v="498.1"/>
        <n v="127.79"/>
        <n v="465.34"/>
        <n v="173.37"/>
        <n v="54.01"/>
        <n v="43.82"/>
        <n v="353.02"/>
        <n v="279.07"/>
        <n v="59.46"/>
        <n v="356.47"/>
        <n v="206.64"/>
        <n v="323.83"/>
        <n v="102.04"/>
        <n v="267.88"/>
        <n v="389.92"/>
        <n v="376.84"/>
        <n v="295.8"/>
        <n v="415.09"/>
        <n v="66.849999999999994"/>
        <n v="439"/>
        <n v="393.09"/>
        <n v="234.27"/>
        <n v="214.09"/>
        <n v="342.13"/>
        <n v="164.66"/>
        <n v="150.83000000000001"/>
        <n v="58.93"/>
        <n v="474.93"/>
        <n v="440.05"/>
        <n v="74.44"/>
        <n v="140.13999999999999"/>
        <n v="192.15"/>
        <n v="341.03"/>
        <n v="450.73"/>
        <n v="39.26"/>
        <n v="495.75"/>
        <n v="78.989999999999995"/>
        <n v="407.45"/>
        <n v="459.57"/>
        <n v="82.18"/>
        <n v="269.52999999999997"/>
        <n v="222.08"/>
        <n v="77.13"/>
        <n v="63.36"/>
        <n v="234.89"/>
        <n v="454.87"/>
        <n v="202.47"/>
        <n v="286.89"/>
        <n v="194.72"/>
        <n v="367.14"/>
        <n v="451.68"/>
        <n v="192.14"/>
        <n v="314.8"/>
        <n v="425.16"/>
        <n v="118.22"/>
        <n v="475.72"/>
        <n v="421.43"/>
        <n v="253.79"/>
        <n v="44.87"/>
        <n v="33.340000000000003"/>
        <n v="237.01"/>
        <n v="299.31"/>
        <n v="122.9"/>
        <n v="213.81"/>
        <n v="410.22"/>
        <n v="333.9"/>
        <n v="263.62"/>
        <n v="360.07"/>
        <n v="467.13"/>
        <n v="178.86"/>
        <n v="87.09"/>
        <n v="196.45"/>
        <n v="70.95"/>
        <n v="410.39"/>
        <n v="432.69"/>
        <n v="406.31"/>
        <n v="44.74"/>
        <n v="131.28"/>
        <n v="182.95"/>
        <n v="131.09"/>
        <n v="110.65"/>
        <n v="495.28"/>
        <n v="97.89"/>
        <n v="355.23"/>
        <n v="263.23"/>
        <n v="301.73"/>
        <n v="315.58999999999997"/>
        <n v="356.25"/>
        <n v="434.39"/>
        <n v="470.14"/>
        <n v="317.47000000000003"/>
        <n v="365.61"/>
        <n v="446.13"/>
        <n v="364.49"/>
        <n v="353.43"/>
        <n v="17.75"/>
        <n v="307.3"/>
        <n v="148.82"/>
        <n v="152.83000000000001"/>
        <n v="141.74"/>
        <n v="318.82"/>
        <n v="80.75"/>
        <n v="108.54"/>
        <n v="147.71"/>
        <n v="395.4"/>
        <n v="404.86"/>
        <n v="373.84"/>
        <n v="183.67"/>
        <n v="180.96"/>
        <n v="236.3"/>
        <n v="249.79"/>
        <n v="89.07"/>
        <n v="320.97000000000003"/>
        <n v="91.8"/>
        <n v="213.73"/>
        <n v="255.06"/>
        <n v="67.430000000000007"/>
        <n v="448.88"/>
        <n v="43.83"/>
        <n v="14.89"/>
        <n v="173.48"/>
        <n v="247.33"/>
        <n v="275.45999999999998"/>
        <n v="193.98"/>
        <n v="117.85"/>
        <n v="331.8"/>
        <n v="319.67"/>
        <n v="393.16"/>
        <n v="314.02999999999997"/>
        <n v="455.03"/>
        <n v="293.62"/>
        <n v="142.76"/>
        <n v="218.18"/>
        <n v="75.489999999999995"/>
        <n v="376.63"/>
        <n v="301.7"/>
        <n v="376.44"/>
        <n v="129.26"/>
        <n v="498.12"/>
        <n v="452.52"/>
        <n v="289.87"/>
        <n v="426.1"/>
        <n v="161.38999999999999"/>
        <n v="207.14"/>
        <n v="356.62"/>
        <n v="313.08"/>
        <n v="431.91"/>
        <n v="187.59"/>
        <n v="487.38"/>
        <n v="110.04"/>
        <n v="391.76"/>
        <n v="249.36"/>
        <n v="48.49"/>
        <n v="123.09"/>
        <n v="444.19"/>
        <n v="449.71"/>
        <n v="223.34"/>
        <n v="198.94"/>
        <n v="471.77"/>
        <n v="86.23"/>
        <n v="340.26"/>
        <n v="47.48"/>
        <n v="158.78"/>
        <n v="492.27"/>
        <n v="291.39999999999998"/>
        <n v="445.86"/>
        <n v="284.19"/>
        <n v="383.6"/>
        <n v="293.86"/>
        <n v="146.91"/>
        <n v="99.59"/>
        <n v="448.05"/>
        <n v="118.05"/>
        <n v="436.63"/>
        <n v="182.1"/>
        <n v="395.05"/>
        <n v="220.69"/>
        <n v="24.93"/>
        <n v="389.04"/>
        <n v="498.24"/>
        <n v="388.96"/>
        <n v="71.489999999999995"/>
        <n v="19.39"/>
        <n v="24.75"/>
        <n v="165.6"/>
        <n v="147.99"/>
        <n v="315.12"/>
        <n v="53.6"/>
        <n v="40.29"/>
        <n v="378.08"/>
        <n v="471.35"/>
        <n v="361.39"/>
        <n v="103.4"/>
        <n v="94.94"/>
        <n v="222.58"/>
        <n v="116.78"/>
        <n v="266.33999999999997"/>
        <n v="415.01"/>
        <n v="55.16"/>
        <n v="25.9"/>
        <n v="376.6"/>
        <n v="127.63"/>
        <n v="77.56"/>
        <n v="399.03"/>
        <n v="238.68"/>
        <n v="234.97"/>
        <n v="270.47000000000003"/>
        <n v="172.73"/>
        <n v="334.27"/>
        <n v="32.93"/>
        <n v="377.51"/>
        <n v="117.84"/>
        <n v="118.02"/>
        <n v="149.99"/>
        <n v="368.43"/>
      </sharedItems>
    </cacheField>
    <cacheField name="Total Sales" numFmtId="44">
      <sharedItems containsSemiMixedTypes="0" containsString="0" containsNumber="1" minValue="12.7" maxValue="1992.4" count="500">
        <n v="190.92"/>
        <n v="1627.36"/>
        <n v="723.21"/>
        <n v="934.28"/>
        <n v="1454.32"/>
        <n v="828.64"/>
        <n v="439.83"/>
        <n v="184.13"/>
        <n v="941.04"/>
        <n v="1493.28"/>
        <n v="1123.5899999999999"/>
        <n v="72.47"/>
        <n v="362.82"/>
        <n v="1183.44"/>
        <n v="1031.56"/>
        <n v="1405.44"/>
        <n v="95.78"/>
        <n v="91.11"/>
        <n v="110.49"/>
        <n v="433.12"/>
        <n v="480.24"/>
        <n v="650.48"/>
        <n v="97.24"/>
        <n v="1024.32"/>
        <n v="27.91"/>
        <n v="543.76"/>
        <n v="573.72"/>
        <n v="998.61"/>
        <n v="867.09"/>
        <n v="1349.44"/>
        <n v="395.6"/>
        <n v="698.28"/>
        <n v="863.84"/>
        <n v="497.68"/>
        <n v="1409.72"/>
        <n v="902.56"/>
        <n v="584.98"/>
        <n v="154.13999999999999"/>
        <n v="872.73"/>
        <n v="1918.92"/>
        <n v="420.17"/>
        <n v="1005.6"/>
        <n v="904.77"/>
        <n v="484.76"/>
        <n v="892.28"/>
        <n v="430.05"/>
        <n v="475.62"/>
        <n v="1094.43"/>
        <n v="70.56"/>
        <n v="917.18"/>
        <n v="1199.1600000000001"/>
        <n v="84.39"/>
        <n v="269.83"/>
        <n v="316.69"/>
        <n v="990.54"/>
        <n v="43.95"/>
        <n v="1752.4"/>
        <n v="127"/>
        <n v="75.040000000000006"/>
        <n v="1426.44"/>
        <n v="183.7"/>
        <n v="68.97"/>
        <n v="1244.52"/>
        <n v="95.21"/>
        <n v="948.24"/>
        <n v="468.28"/>
        <n v="864.88"/>
        <n v="535.20000000000005"/>
        <n v="962.88"/>
        <n v="1770.48"/>
        <n v="140.84"/>
        <n v="380.88"/>
        <n v="1443.12"/>
        <n v="910.52"/>
        <n v="339.9"/>
        <n v="249.68"/>
        <n v="391.8"/>
        <n v="629.88"/>
        <n v="129.63999999999999"/>
        <n v="1526.2"/>
        <n v="21"/>
        <n v="90.18"/>
        <n v="148.69999999999999"/>
        <n v="1447.86"/>
        <n v="1459.88"/>
        <n v="723.15"/>
        <n v="1551"/>
        <n v="1844.88"/>
        <n v="1134.48"/>
        <n v="932.24"/>
        <n v="431.46"/>
        <n v="1973.84"/>
        <n v="181.92"/>
        <n v="741.28"/>
        <n v="1015.47"/>
        <n v="931.02"/>
        <n v="147.78"/>
        <n v="803.82"/>
        <n v="244.85"/>
        <n v="94.17"/>
        <n v="985.98"/>
        <n v="435.45"/>
        <n v="1544.72"/>
        <n v="730.76"/>
        <n v="447.27"/>
        <n v="721.5"/>
        <n v="43.88"/>
        <n v="113.36"/>
        <n v="169.34"/>
        <n v="175.13"/>
        <n v="91.85"/>
        <n v="393.08"/>
        <n v="986.96"/>
        <n v="360.3"/>
        <n v="694.44"/>
        <n v="973.64"/>
        <n v="74.069999999999993"/>
        <n v="368.11"/>
        <n v="37.159999999999997"/>
        <n v="304.3"/>
        <n v="999.42"/>
        <n v="54.34"/>
        <n v="903.34"/>
        <n v="956.4"/>
        <n v="126.4"/>
        <n v="510.44"/>
        <n v="196.3"/>
        <n v="1912.84"/>
        <n v="588.72"/>
        <n v="1065.24"/>
        <n v="721.82"/>
        <n v="803.78"/>
        <n v="987.76"/>
        <n v="1428.57"/>
        <n v="845.6"/>
        <n v="1652.32"/>
        <n v="462.74"/>
        <n v="97.44"/>
        <n v="201.54"/>
        <n v="416.24"/>
        <n v="1459.72"/>
        <n v="759.24"/>
        <n v="1608.68"/>
        <n v="346.34"/>
        <n v="713.85"/>
        <n v="348.1"/>
        <n v="1599.08"/>
        <n v="1546.44"/>
        <n v="414.77"/>
        <n v="186.47"/>
        <n v="588.20000000000005"/>
        <n v="448.68"/>
        <n v="727"/>
        <n v="170.72"/>
        <n v="149.88"/>
        <n v="1430.61"/>
        <n v="279.27"/>
        <n v="61.78"/>
        <n v="253.47"/>
        <n v="313.55"/>
        <n v="634.4"/>
        <n v="354.57"/>
        <n v="691.17"/>
        <n v="964.54"/>
        <n v="231.54"/>
        <n v="488.18"/>
        <n v="1306.32"/>
        <n v="517.20000000000005"/>
        <n v="404.54"/>
        <n v="347.19"/>
        <n v="1807.44"/>
        <n v="923.2"/>
        <n v="206.2"/>
        <n v="1485.52"/>
        <n v="735.48"/>
        <n v="1180.26"/>
        <n v="87.86"/>
        <n v="1470.57"/>
        <n v="1213.1199999999999"/>
        <n v="288.32"/>
        <n v="819.62"/>
        <n v="118.32"/>
        <n v="548.76"/>
        <n v="747.93"/>
        <n v="259.10000000000002"/>
        <n v="890.24"/>
        <n v="146.16999999999999"/>
        <n v="1637.64"/>
        <n v="1067.3599999999999"/>
        <n v="190.29"/>
        <n v="1455.24"/>
        <n v="627.20000000000005"/>
        <n v="324.74"/>
        <n v="426.63"/>
        <n v="982.32"/>
        <n v="341.62"/>
        <n v="1156.8900000000001"/>
        <n v="389.36"/>
        <n v="287.12"/>
        <n v="469.14"/>
        <n v="236.25"/>
        <n v="638.54"/>
        <n v="76.14"/>
        <n v="66.28"/>
        <n v="767.56"/>
        <n v="428.01"/>
        <n v="657.76"/>
        <n v="430.42"/>
        <n v="330.55"/>
        <n v="1936"/>
        <n v="426.8"/>
        <n v="129.47999999999999"/>
        <n v="182.46"/>
        <n v="831.78"/>
        <n v="760.98"/>
        <n v="37.58"/>
        <n v="284.49"/>
        <n v="201.46"/>
        <n v="678.39"/>
        <n v="293.02"/>
        <n v="330.42"/>
        <n v="435.96"/>
        <n v="1605.24"/>
        <n v="743.49"/>
        <n v="994.53"/>
        <n v="413.25"/>
        <n v="411.34"/>
        <n v="825.2"/>
        <n v="1069.8399999999999"/>
        <n v="360.98"/>
        <n v="963.72"/>
        <n v="328.62"/>
        <n v="1738.12"/>
        <n v="764.06"/>
        <n v="1363.59"/>
        <n v="292.56"/>
        <n v="1459.98"/>
        <n v="943.38"/>
        <n v="43.49"/>
        <n v="606.4"/>
        <n v="1710.44"/>
        <n v="423.63"/>
        <n v="747.9"/>
        <n v="881.4"/>
        <n v="1342.02"/>
        <n v="1365.8"/>
        <n v="1217.28"/>
        <n v="64.739999999999995"/>
        <n v="246.2"/>
        <n v="12.7"/>
        <n v="1044.8399999999999"/>
        <n v="410.92"/>
        <n v="992.96"/>
        <n v="1769.24"/>
        <n v="955.96"/>
        <n v="1311.24"/>
        <n v="906.6"/>
        <n v="1132.29"/>
        <n v="14.96"/>
        <n v="138.13999999999999"/>
        <n v="689.82"/>
        <n v="1230.57"/>
        <n v="793.2"/>
        <n v="1146.24"/>
        <n v="267.64999999999998"/>
        <n v="1533.32"/>
        <n v="530.70000000000005"/>
        <n v="467.08"/>
        <n v="121.96"/>
        <n v="337.02"/>
        <n v="234.68"/>
        <n v="655.36"/>
        <n v="151.32"/>
        <n v="244.16"/>
        <n v="830.28"/>
        <n v="1668.16"/>
        <n v="316.85000000000002"/>
        <n v="630.94000000000005"/>
        <n v="243.02"/>
        <n v="542.72"/>
        <n v="343.57"/>
        <n v="783.96"/>
        <n v="766.56"/>
        <n v="490.56"/>
        <n v="1992.4"/>
        <n v="511.16"/>
        <n v="1861.36"/>
        <n v="346.74"/>
        <n v="54.01"/>
        <n v="43.82"/>
        <n v="1412.08"/>
        <n v="837.21"/>
        <n v="59.46"/>
        <n v="1425.88"/>
        <n v="619.91999999999996"/>
        <n v="323.83"/>
        <n v="204.08"/>
        <n v="1071.52"/>
        <n v="1169.76"/>
        <n v="376.84"/>
        <n v="887.4"/>
        <n v="1245.27"/>
        <n v="1818.12"/>
        <n v="66.849999999999994"/>
        <n v="439"/>
        <n v="1572.36"/>
        <n v="702.81"/>
        <n v="214.09"/>
        <n v="1368.52"/>
        <n v="493.98"/>
        <n v="150.83000000000001"/>
        <n v="235.72"/>
        <n v="1899.72"/>
        <n v="1320.15"/>
        <n v="297.76"/>
        <n v="140.13999999999999"/>
        <n v="192.15"/>
        <n v="1023.09"/>
        <n v="1802.92"/>
        <n v="117.78"/>
        <n v="1983"/>
        <n v="236.97"/>
        <n v="407.45"/>
        <n v="1378.71"/>
        <n v="164.36"/>
        <n v="539.05999999999995"/>
        <n v="444.16"/>
        <n v="77.13"/>
        <n v="126.72"/>
        <n v="704.67"/>
        <n v="454.87"/>
        <n v="607.41"/>
        <n v="1147.56"/>
        <n v="194.72"/>
        <n v="1101.42"/>
        <n v="903.36"/>
        <n v="576.41999999999996"/>
        <n v="629.6"/>
        <n v="1700.64"/>
        <n v="354.66"/>
        <n v="475.72"/>
        <n v="842.86"/>
        <n v="1015.16"/>
        <n v="89.74"/>
        <n v="133.36000000000001"/>
        <n v="237.01"/>
        <n v="299.31"/>
        <n v="491.6"/>
        <n v="641.42999999999995"/>
        <n v="1640.88"/>
        <n v="1335.6"/>
        <n v="790.86"/>
        <n v="1080.21"/>
        <n v="467.13"/>
        <n v="357.72"/>
        <n v="348.36"/>
        <n v="196.45"/>
        <n v="283.8"/>
        <n v="410.39"/>
        <n v="1730.76"/>
        <n v="812.62"/>
        <n v="44.74"/>
        <n v="262.56"/>
        <n v="182.95"/>
        <n v="262.18"/>
        <n v="221.3"/>
        <n v="1981.12"/>
        <n v="195.78"/>
        <n v="710.46"/>
        <n v="526.46"/>
        <n v="905.19"/>
        <n v="946.77"/>
        <n v="356.25"/>
        <n v="868.78"/>
        <n v="940.28"/>
        <n v="1269.8800000000001"/>
        <n v="1462.44"/>
        <n v="1338.39"/>
        <n v="1093.47"/>
        <n v="706.86"/>
        <n v="17.75"/>
        <n v="614.6"/>
        <n v="446.46"/>
        <n v="305.66000000000003"/>
        <n v="425.22"/>
        <n v="637.64"/>
        <n v="323"/>
        <n v="108.54"/>
        <n v="443.13"/>
        <n v="395.4"/>
        <n v="1214.58"/>
        <n v="373.84"/>
        <n v="367.34"/>
        <n v="542.88"/>
        <n v="708.9"/>
        <n v="749.37"/>
        <n v="178.14"/>
        <n v="641.94000000000005"/>
        <n v="183.6"/>
        <n v="213.73"/>
        <n v="255.06"/>
        <n v="67.430000000000007"/>
        <n v="897.76"/>
        <n v="131.49"/>
        <n v="59.56"/>
        <n v="693.92"/>
        <n v="247.33"/>
        <n v="826.38"/>
        <n v="387.96"/>
        <n v="353.55"/>
        <n v="995.4"/>
        <n v="1278.68"/>
        <n v="786.32"/>
        <n v="942.09"/>
        <n v="910.06"/>
        <n v="587.24"/>
        <n v="428.28"/>
        <n v="436.36"/>
        <n v="150.97999999999999"/>
        <n v="753.26"/>
        <n v="905.1"/>
        <n v="376.44"/>
        <n v="517.04"/>
        <n v="1494.36"/>
        <n v="1810.08"/>
        <n v="869.61"/>
        <n v="1278.3"/>
        <n v="645.55999999999995"/>
        <n v="207.14"/>
        <n v="713.24"/>
        <n v="939.24"/>
        <n v="1727.64"/>
        <n v="375.18"/>
        <n v="1462.14"/>
        <n v="330.12"/>
        <n v="783.52"/>
        <n v="997.44"/>
        <n v="193.96"/>
        <n v="492.36"/>
        <n v="1332.57"/>
        <n v="449.71"/>
        <n v="670.02"/>
        <n v="397.88"/>
        <n v="943.54"/>
        <n v="344.92"/>
        <n v="1361.04"/>
        <n v="189.92"/>
        <n v="635.12"/>
        <n v="1476.81"/>
        <n v="291.39999999999998"/>
        <n v="1783.44"/>
        <n v="852.57"/>
        <n v="1150.8"/>
        <n v="293.86"/>
        <n v="587.64"/>
        <n v="298.77"/>
        <n v="1344.15"/>
        <n v="354.15"/>
        <n v="436.63"/>
        <n v="182.1"/>
        <n v="790.1"/>
        <n v="441.38"/>
        <n v="74.790000000000006"/>
        <n v="778.08"/>
        <n v="996.48"/>
        <n v="388.96"/>
        <n v="214.47"/>
        <n v="38.78"/>
        <n v="99"/>
        <n v="662.4"/>
        <n v="147.99"/>
        <n v="1260.48"/>
        <n v="53.6"/>
        <n v="80.58"/>
        <n v="378.08"/>
        <n v="942.7"/>
        <n v="722.78"/>
        <n v="206.8"/>
        <n v="189.88"/>
        <n v="667.74"/>
        <n v="467.12"/>
        <n v="532.67999999999995"/>
        <n v="1660.04"/>
        <n v="220.64"/>
        <n v="103.6"/>
        <n v="1129.8"/>
        <n v="127.63"/>
        <n v="77.56"/>
        <n v="399.03"/>
        <n v="477.36"/>
        <n v="234.97"/>
        <n v="811.41"/>
        <n v="345.46"/>
        <n v="1002.81"/>
        <n v="131.72"/>
        <n v="1510.04"/>
        <n v="117.84"/>
        <n v="354.06"/>
        <n v="149.99"/>
        <n v="1105.29"/>
      </sharedItems>
    </cacheField>
    <cacheField name="Profit" numFmtId="44">
      <sharedItems containsSemiMixedTypes="0" containsString="0" containsNumber="1" minValue="3.61" maxValue="767.34"/>
    </cacheField>
    <cacheField name="Cost" numFmtId="44">
      <sharedItems containsSemiMixedTypes="0" containsString="0" containsNumber="1" minValue="7.64" maxValue="1519.49" count="498">
        <n v="136.22999999999999"/>
        <n v="1080.01"/>
        <n v="508.39"/>
        <n v="792.02"/>
        <n v="890.08"/>
        <n v="535.79999999999995"/>
        <n v="307.05"/>
        <n v="128.5"/>
        <n v="712.3"/>
        <n v="1109.94"/>
        <n v="683.57"/>
        <n v="50.68"/>
        <n v="275.85000000000002"/>
        <n v="828.66"/>
        <n v="776.62"/>
        <n v="1167.3900000000001"/>
        <n v="59.96"/>
        <n v="58.91"/>
        <n v="75.55"/>
        <n v="359.81"/>
        <n v="342.46"/>
        <n v="517.21"/>
        <n v="81.709999999999994"/>
        <n v="767.06"/>
        <n v="20.04"/>
        <n v="391.66"/>
        <n v="472.95"/>
        <n v="605.92999999999995"/>
        <n v="712.63"/>
        <n v="878.82"/>
        <n v="295.02"/>
        <n v="563.01"/>
        <n v="565.71"/>
        <n v="409.91"/>
        <n v="987.7"/>
        <n v="697.5"/>
        <n v="391.07"/>
        <n v="127.17"/>
        <n v="706.5"/>
        <n v="1239.8"/>
        <n v="298.02999999999997"/>
        <n v="838.88"/>
        <n v="554.49"/>
        <n v="332.59"/>
        <n v="590.33000000000004"/>
        <n v="321.49"/>
        <n v="338.4"/>
        <n v="831.01"/>
        <n v="54.15"/>
        <n v="558.09"/>
        <n v="942.86"/>
        <n v="63.21"/>
        <n v="191.65"/>
        <n v="260.16000000000003"/>
        <n v="594.38"/>
        <n v="26.95"/>
        <n v="1482.57"/>
        <n v="79.709999999999994"/>
        <n v="63.55"/>
        <n v="1136.28"/>
        <n v="155.74"/>
        <n v="42.19"/>
        <n v="995.86"/>
        <n v="66.56"/>
        <n v="716.62"/>
        <n v="326.76"/>
        <n v="693.96"/>
        <n v="321.8"/>
        <n v="604.08000000000004"/>
        <n v="1290.71"/>
        <n v="115.44"/>
        <n v="317.08999999999997"/>
        <n v="1033.8"/>
        <n v="546.57000000000005"/>
        <n v="251.51"/>
        <n v="197.31"/>
        <n v="308.89999999999998"/>
        <n v="489.44"/>
        <n v="106.03"/>
        <n v="925.1"/>
        <n v="13.43"/>
        <n v="72.03"/>
        <n v="121.49"/>
        <n v="1143.8399999999999"/>
        <n v="1148.1400000000001"/>
        <n v="532.1"/>
        <n v="1258.1600000000001"/>
        <n v="1391.34"/>
        <n v="744.66"/>
        <n v="562.04999999999995"/>
        <n v="342.99"/>
        <n v="1254.6199999999999"/>
        <n v="133.44999999999999"/>
        <n v="504.46"/>
        <n v="850.85"/>
        <n v="628.16999999999996"/>
        <n v="121.73"/>
        <n v="629.30999999999995"/>
        <n v="184.6"/>
        <n v="60.31"/>
        <n v="640.77"/>
        <n v="340.43"/>
        <n v="1121.79"/>
        <n v="527.37"/>
        <n v="308.52"/>
        <n v="596.87"/>
        <n v="31.12"/>
        <n v="86.5"/>
        <n v="134.35"/>
        <n v="141.37"/>
        <n v="58.96"/>
        <n v="305.17"/>
        <n v="622.52"/>
        <n v="232.39"/>
        <n v="485.65"/>
        <n v="725.39"/>
        <n v="50.14"/>
        <n v="235.24"/>
        <n v="24.56"/>
        <n v="254.16"/>
        <n v="611.70000000000005"/>
        <n v="36.53"/>
        <n v="740.26"/>
        <n v="719.65"/>
        <n v="87.63"/>
        <n v="375.48"/>
        <n v="137.35"/>
        <n v="1156.42"/>
        <n v="382.25"/>
        <n v="817.6"/>
        <n v="482.29"/>
        <n v="519.36"/>
        <n v="791.69"/>
        <n v="1072"/>
        <n v="684.91"/>
        <n v="1166.43"/>
        <n v="345.51"/>
        <n v="66.069999999999993"/>
        <n v="150.88"/>
        <n v="294.3"/>
        <n v="1086.9000000000001"/>
        <n v="520.76"/>
        <n v="1059.2"/>
        <n v="265.77"/>
        <n v="439.04"/>
        <n v="226.35"/>
        <n v="1330.11"/>
        <n v="1022.06"/>
        <n v="329.95"/>
        <n v="115.97"/>
        <n v="491.5"/>
        <n v="373.59"/>
        <n v="461.88"/>
        <n v="111.98"/>
        <n v="122.23"/>
        <n v="1153.5"/>
        <n v="234.99"/>
        <n v="46.97"/>
        <n v="155.97"/>
        <n v="211.44"/>
        <n v="396.67"/>
        <n v="228.14"/>
        <n v="448.33"/>
        <n v="638.66999999999996"/>
        <n v="169.91"/>
        <n v="390.73"/>
        <n v="946.86"/>
        <n v="394.59"/>
        <n v="339.43"/>
        <n v="246.3"/>
        <n v="1292.99"/>
        <n v="757.59"/>
        <n v="160.65"/>
        <n v="1022.5"/>
        <n v="517.07000000000005"/>
        <n v="775.38"/>
        <n v="73.8"/>
        <n v="1103.6199999999999"/>
        <n v="756.69"/>
        <n v="239.91"/>
        <n v="668.27"/>
        <n v="99.93"/>
        <n v="429.12"/>
        <n v="476.93"/>
        <n v="174.73"/>
        <n v="569.94000000000005"/>
        <n v="94.79"/>
        <n v="1234.3599999999999"/>
        <n v="866.71"/>
        <n v="129.72999999999999"/>
        <n v="1195.55"/>
        <n v="432.06"/>
        <n v="200.11"/>
        <n v="343.98"/>
        <n v="640.91999999999996"/>
        <n v="242.04"/>
        <n v="906.31"/>
        <n v="300.38"/>
        <n v="242.59"/>
        <n v="391.81"/>
        <n v="170.15"/>
        <n v="391.08"/>
        <n v="49.97"/>
        <n v="44.45"/>
        <n v="542.84"/>
        <n v="261.77999999999997"/>
        <n v="521.58000000000004"/>
        <n v="286.25"/>
        <n v="214.7"/>
        <n v="1250.18"/>
        <n v="315.95999999999998"/>
        <n v="100.6"/>
        <n v="152.61000000000001"/>
        <n v="512.02"/>
        <n v="521.23"/>
        <n v="23.73"/>
        <n v="224.09"/>
        <n v="161.08000000000001"/>
        <n v="440.21"/>
        <n v="222.3"/>
        <n v="269.06"/>
        <n v="281.64999999999998"/>
        <n v="1351.51"/>
        <n v="468.85"/>
        <n v="629"/>
        <n v="269.62"/>
        <n v="302.42"/>
        <n v="589.87"/>
        <n v="707.26"/>
        <n v="257.23"/>
        <n v="814.13"/>
        <n v="197.49"/>
        <n v="1136.53"/>
        <n v="631.04"/>
        <n v="1046.8"/>
        <n v="205.73"/>
        <n v="1177.49"/>
        <n v="697.91"/>
        <n v="28.96"/>
        <n v="408.9"/>
        <n v="1311.82"/>
        <n v="337.76"/>
        <n v="586.65"/>
        <n v="654.83000000000004"/>
        <n v="953.97"/>
        <n v="864.45"/>
        <n v="956.66"/>
        <n v="41.11"/>
        <n v="159.79"/>
        <n v="7.64"/>
        <n v="703.57"/>
        <n v="301.16000000000003"/>
        <n v="628.41999999999996"/>
        <n v="1358.31"/>
        <n v="769.83"/>
        <n v="870.89"/>
        <n v="668.52"/>
        <n v="796.19"/>
        <n v="11.35"/>
        <n v="114.05"/>
        <n v="428.45"/>
        <n v="759.07"/>
        <n v="564.44000000000005"/>
        <n v="716.08"/>
        <n v="194.83"/>
        <n v="1282.8699999999999"/>
        <n v="327.93"/>
        <n v="395.62"/>
        <n v="102.98"/>
        <n v="280.2"/>
        <n v="157.78"/>
        <n v="538.77"/>
        <n v="127.15"/>
        <n v="178.98"/>
        <n v="645.34"/>
        <n v="1228.1099999999999"/>
        <n v="228.84"/>
        <n v="468.37"/>
        <n v="178.8"/>
        <n v="443.67"/>
        <n v="246.24"/>
        <n v="488.73"/>
        <n v="534.01"/>
        <n v="344.32"/>
        <n v="1225.06"/>
        <n v="346.55"/>
        <n v="1131.03"/>
        <n v="271.58999999999997"/>
        <n v="32.44"/>
        <n v="26.35"/>
        <n v="884.1"/>
        <n v="634.62"/>
        <n v="48.59"/>
        <n v="873.43"/>
        <n v="417.29"/>
        <n v="273.55"/>
        <n v="159.16999999999999"/>
        <n v="766.99"/>
        <n v="781.23"/>
        <n v="256.02"/>
        <n v="636.04"/>
        <n v="787.61"/>
        <n v="1519.49"/>
        <n v="40.82"/>
        <n v="283.45999999999998"/>
        <n v="1196.6199999999999"/>
        <n v="458.39"/>
        <n v="172.46"/>
        <n v="1029.04"/>
        <n v="376.02"/>
        <n v="104.37"/>
        <n v="181.98"/>
        <n v="1154.76"/>
        <n v="805.84"/>
        <n v="242.46"/>
        <n v="84.7"/>
        <n v="115.36"/>
        <n v="753.75"/>
        <n v="1401.83"/>
        <n v="90.44"/>
        <n v="1459.73"/>
        <n v="179.06"/>
        <n v="309.25"/>
        <n v="927.36"/>
        <n v="98.94"/>
        <n v="356.03"/>
        <n v="271.37"/>
        <n v="65.459999999999994"/>
        <n v="96.2"/>
        <n v="584.77"/>
        <n v="380.24"/>
        <n v="494.16"/>
        <n v="909.91"/>
        <n v="143.69999999999999"/>
        <n v="687.12"/>
        <n v="576.75"/>
        <n v="402.41"/>
        <n v="533.97"/>
        <n v="1403.98"/>
        <n v="216.25"/>
        <n v="354.6"/>
        <n v="536.02"/>
        <n v="661.04"/>
        <n v="55.39"/>
        <n v="104.25"/>
        <n v="144.9"/>
        <n v="184.18"/>
        <n v="295.14"/>
        <n v="506.58"/>
        <n v="1059.03"/>
        <n v="827.56"/>
        <n v="527.66999999999996"/>
        <n v="853.1"/>
        <n v="376.92"/>
        <n v="217.39"/>
        <n v="219.37"/>
        <n v="125.88"/>
        <n v="226.87"/>
        <n v="302.3"/>
        <n v="1116.02"/>
        <n v="625.14"/>
        <n v="30.34"/>
        <n v="168.22"/>
        <n v="138.19"/>
        <n v="180.63"/>
        <n v="153.88"/>
        <n v="1349.76"/>
        <n v="164.98"/>
        <n v="501.36"/>
        <n v="413.29"/>
        <n v="582.05999999999995"/>
        <n v="721.56"/>
        <n v="268.08"/>
        <n v="726.89"/>
        <n v="565.74"/>
        <n v="884.35"/>
        <n v="1103.1400000000001"/>
        <n v="831.24"/>
        <n v="658.56"/>
        <n v="460.17"/>
        <n v="10.99"/>
        <n v="472.15"/>
        <n v="355.69"/>
        <n v="242.29"/>
        <n v="422.18"/>
        <n v="257.11"/>
        <n v="81.14"/>
        <n v="344.86"/>
        <n v="330.41"/>
        <n v="731.17"/>
        <n v="231.47"/>
        <n v="266.83999999999997"/>
        <n v="396.52"/>
        <n v="498.8"/>
        <n v="530.11"/>
        <n v="110.61"/>
        <n v="478.59"/>
        <n v="121.35"/>
        <n v="151.16"/>
        <n v="179.3"/>
        <n v="46.14"/>
        <n v="584.51"/>
        <n v="94.48"/>
        <n v="46.51"/>
        <n v="553.66999999999996"/>
        <n v="149.22"/>
        <n v="695.83"/>
        <n v="310.74"/>
        <n v="243.11"/>
        <n v="773.62"/>
        <n v="797.7"/>
        <n v="619.57000000000005"/>
        <n v="740.07"/>
        <n v="718.66"/>
        <n v="445.19"/>
        <n v="278.62"/>
        <n v="360.85"/>
        <n v="107.34"/>
        <n v="494.33"/>
        <n v="602.94000000000005"/>
        <n v="240.04"/>
        <n v="382.27"/>
        <n v="1204.98"/>
        <n v="1508.51"/>
        <n v="587.86"/>
        <n v="896.73"/>
        <n v="408.74"/>
        <n v="144.51"/>
        <n v="497.35"/>
        <n v="712.2"/>
        <n v="1235.77"/>
        <n v="306.11"/>
        <n v="902.8"/>
        <n v="201.57"/>
        <n v="589.54"/>
        <n v="698.68"/>
        <n v="152.29"/>
        <n v="408.13"/>
        <n v="865.06"/>
        <n v="339.83"/>
        <n v="468.34"/>
        <n v="245.79"/>
        <n v="583.77"/>
        <n v="224.83"/>
        <n v="837.91"/>
        <n v="160.80000000000001"/>
        <n v="430.56"/>
        <n v="1032.18"/>
        <n v="223.45"/>
        <n v="1235.69"/>
        <n v="657.98"/>
        <n v="726.73"/>
        <n v="212.29"/>
        <n v="371.93"/>
        <n v="240.94"/>
        <n v="919.9"/>
        <n v="231.81"/>
        <n v="348.5"/>
        <n v="113.53"/>
        <n v="590.59"/>
        <n v="330.69"/>
        <n v="48.7"/>
        <n v="490.85"/>
        <n v="322.35000000000002"/>
        <n v="170.12"/>
        <n v="31.28"/>
        <n v="83.2"/>
        <n v="537.89"/>
        <n v="124.44"/>
        <n v="1068.29"/>
        <n v="45.45"/>
        <n v="50.21"/>
        <n v="298.10000000000002"/>
        <n v="750.44"/>
        <n v="588.37"/>
        <n v="133.63"/>
        <n v="136.99"/>
        <n v="428.09"/>
        <n v="282.04000000000002"/>
        <n v="412.79"/>
        <n v="1328.44"/>
        <n v="164.66"/>
        <n v="79.22"/>
        <n v="836.41"/>
        <n v="81.180000000000007"/>
        <n v="59.89"/>
        <n v="255.21"/>
        <n v="343.95"/>
        <n v="158.80000000000001"/>
        <n v="493.47"/>
        <n v="287.43"/>
        <n v="620.94000000000005"/>
        <n v="89.56"/>
        <n v="1106.73"/>
        <n v="85.97"/>
        <n v="290.88"/>
        <n v="93.42"/>
        <n v="890.99"/>
      </sharedItems>
    </cacheField>
    <cacheField name="Profit Margin" numFmtId="9">
      <sharedItems containsSemiMixedTypes="0" containsString="0" containsNumber="1" minValue="0.15130299494360172" maxValue="0.39994346518060858" count="500">
        <n v="0.28645505971087365"/>
        <n v="0.3363422967259857"/>
        <n v="0.29703682194659914"/>
        <n v="0.15226698634242411"/>
        <n v="0.38797513614610268"/>
        <n v="0.35339833944776983"/>
        <n v="0.30188936634608826"/>
        <n v="0.30212349970129804"/>
        <n v="0.24307149536682821"/>
        <n v="0.25671006107360977"/>
        <n v="0.39161971893662278"/>
        <n v="0.30067614185180075"/>
        <n v="0.239705639159914"/>
        <n v="0.29978706144798212"/>
        <n v="0.24714025359649464"/>
        <n v="0.16937756147540983"/>
        <n v="0.37398204217999581"/>
        <n v="0.35341894413346508"/>
        <n v="0.31622771291519591"/>
        <n v="0.16926025120059107"/>
        <n v="0.28689821755788775"/>
        <n v="0.204879473619481"/>
        <n v="0.15970793911970382"/>
        <n v="0.25115198375507652"/>
        <n v="0.2819777857398782"/>
        <n v="0.27971899367367958"/>
        <n v="0.17564317088475212"/>
        <n v="0.39322658495308477"/>
        <n v="0.17813606430705001"/>
        <n v="0.34875207493478777"/>
        <n v="0.25424671385237613"/>
        <n v="0.19371885203643241"/>
        <n v="0.34512178181144654"/>
        <n v="0.17635830252371001"/>
        <n v="0.29936441279119258"/>
        <n v="0.22719819180996279"/>
        <n v="0.33148141816814247"/>
        <n v="0.1749708057609965"/>
        <n v="0.19047127977725067"/>
        <n v="0.35390740624934858"/>
        <n v="0.29069186281743103"/>
        <n v="0.16579156722354813"/>
        <n v="0.38714811499055007"/>
        <n v="0.31390791319415789"/>
        <n v="0.33840274353341998"/>
        <n v="0.25243576328333917"/>
        <n v="0.28850763214330766"/>
        <n v="0.2406915015122027"/>
        <n v="0.23256802721088435"/>
        <n v="0.39151529688828801"/>
        <n v="0.21373294639581039"/>
        <n v="0.25097760398151442"/>
        <n v="0.28973798317459143"/>
        <n v="0.17850263664782595"/>
        <n v="0.39994346518060858"/>
        <n v="0.38680318543799769"/>
        <n v="0.15397740241953889"/>
        <n v="0.37236220472440945"/>
        <n v="0.15311833688699358"/>
        <n v="0.20341549591991251"/>
        <n v="0.15220468154599892"/>
        <n v="0.38828476149050312"/>
        <n v="0.19980394047504257"/>
        <n v="0.30091376956202082"/>
        <n v="0.24426305576647261"/>
        <n v="0.30221235158452214"/>
        <n v="0.19762279160114696"/>
        <n v="0.39872944693572493"/>
        <n v="0.37263210368893324"/>
        <n v="0.27098301025710542"/>
        <n v="0.18034649247372905"/>
        <n v="0.16748057130854863"/>
        <n v="0.28363545651089306"/>
        <n v="0.3997166454333787"/>
        <n v="0.26004707266843191"/>
        <n v="0.20974847805190641"/>
        <n v="0.21158754466564575"/>
        <n v="0.22296310408331746"/>
        <n v="0.18211971613699476"/>
        <n v="0.39385401651159746"/>
        <n v="0.36047619047619051"/>
        <n v="0.20126413838988685"/>
        <n v="0.18298587760591797"/>
        <n v="0.20997886535991048"/>
        <n v="0.2135380990218374"/>
        <n v="0.26419138491322686"/>
        <n v="0.18880722114764667"/>
        <n v="0.24583712761805646"/>
        <n v="0.34361116987518509"/>
        <n v="0.39709731399639575"/>
        <n v="0.20504797663746349"/>
        <n v="0.36437603858468776"/>
        <n v="0.26643579595426564"/>
        <n v="0.31947442262033238"/>
        <n v="0.16211212541975636"/>
        <n v="0.32528839337500809"/>
        <n v="0.1762755447286507"/>
        <n v="0.21710084347241917"/>
        <n v="0.24606902185011231"/>
        <n v="0.35956249336306678"/>
        <n v="0.35011866366457733"/>
        <n v="0.21821104604432195"/>
        <n v="0.27379071935366928"/>
        <n v="0.27832667360008756"/>
        <n v="0.31021530619089144"/>
        <n v="0.17273735273735272"/>
        <n v="0.29079307201458521"/>
        <n v="0.23694424841213832"/>
        <n v="0.20662572339671667"/>
        <n v="0.19277108433734938"/>
        <n v="0.35808383233532937"/>
        <n v="0.22364404192530782"/>
        <n v="0.36925508632568693"/>
        <n v="0.35500971412711629"/>
        <n v="0.30065952422095499"/>
        <n v="0.25497103652273939"/>
        <n v="0.32307276900229515"/>
        <n v="0.36095188938089157"/>
        <n v="0.33907427341227125"/>
        <n v="0.16477160696680906"/>
        <n v="0.38794500810470078"/>
        <n v="0.32775119617224874"/>
        <n v="0.18053003298868645"/>
        <n v="0.24754286909242995"/>
        <n v="0.30672468354430382"/>
        <n v="0.2643993417443774"/>
        <n v="0.30030565461029035"/>
        <n v="0.39544342443696284"/>
        <n v="0.35071001494768311"/>
        <n v="0.23247343321692762"/>
        <n v="0.33184173339613754"/>
        <n v="0.35385304436537363"/>
        <n v="0.19849963553899733"/>
        <n v="0.24959924959924962"/>
        <n v="0.19003074739829706"/>
        <n v="0.2940653142248475"/>
        <n v="0.25333880796991831"/>
        <n v="0.3219417077175698"/>
        <n v="0.25136449340081374"/>
        <n v="0.29295598693061692"/>
        <n v="0.25540514619242044"/>
        <n v="0.31410357726147198"/>
        <n v="0.34157197205161993"/>
        <n v="0.23263267309580182"/>
        <n v="0.38496883098690199"/>
        <n v="0.34975581729388106"/>
        <n v="0.16820296670585588"/>
        <n v="0.33908848710586897"/>
        <n v="0.20449887889673796"/>
        <n v="0.37807690245079639"/>
        <n v="0.16439986399183951"/>
        <n v="0.16735758224124098"/>
        <n v="0.36467675378266851"/>
        <n v="0.34407216494845361"/>
        <n v="0.18448091806778755"/>
        <n v="0.19370058925912725"/>
        <n v="0.15855623590074122"/>
        <n v="0.23972159274846228"/>
        <n v="0.38466090661616759"/>
        <n v="0.32565778982618399"/>
        <n v="0.37473203026481716"/>
        <n v="0.35657275009166034"/>
        <n v="0.35134626792250823"/>
        <n v="0.33785016691894582"/>
        <n v="0.2661743111341453"/>
        <n v="0.19961899299438732"/>
        <n v="0.27516994304611425"/>
        <n v="0.23706496519721576"/>
        <n v="0.16094823750432588"/>
        <n v="0.29059016676747601"/>
        <n v="0.28462908865577835"/>
        <n v="0.17938691507798959"/>
        <n v="0.22090203685741999"/>
        <n v="0.31168883623243038"/>
        <n v="0.29696252787295369"/>
        <n v="0.34304305830918613"/>
        <n v="0.16002731618483954"/>
        <n v="0.2495290941607676"/>
        <n v="0.37624472434713802"/>
        <n v="0.16790371809100998"/>
        <n v="0.18465874429613724"/>
        <n v="0.15542596348884383"/>
        <n v="0.21801880603542534"/>
        <n v="0.36233337344403893"/>
        <n v="0.32562717097645694"/>
        <n v="0.35979061826024444"/>
        <n v="0.35150851747964701"/>
        <n v="0.24625680857819787"/>
        <n v="0.18798718333083497"/>
        <n v="0.31825109044090599"/>
        <n v="0.17845166433028228"/>
        <n v="0.31112882653061219"/>
        <n v="0.38378395023711276"/>
        <n v="0.19372758596441883"/>
        <n v="0.34754458832152452"/>
        <n v="0.29149347227914058"/>
        <n v="0.21659794794665005"/>
        <n v="0.22852886788576124"/>
        <n v="0.15509194761772083"/>
        <n v="0.16483352517372213"/>
        <n v="0.27978835978835975"/>
        <n v="0.38754032636953051"/>
        <n v="0.34370895718413452"/>
        <n v="0.3293602896801448"/>
        <n v="0.29277190056803382"/>
        <n v="0.38837877619681782"/>
        <n v="0.20703600097299929"/>
        <n v="0.33495190743924536"/>
        <n v="0.3504764785962789"/>
        <n v="0.35424586776859507"/>
        <n v="0.25970009372071229"/>
        <n v="0.22304603027494596"/>
        <n v="0.16359750082209801"/>
        <n v="0.38442857486354565"/>
        <n v="0.31505427212278903"/>
        <n v="0.36854709952102183"/>
        <n v="0.21230974726703924"/>
        <n v="0.20043681127767299"/>
        <n v="0.35109597724023056"/>
        <n v="0.24134871339840286"/>
        <n v="0.18570304460989043"/>
        <n v="0.35395449123772826"/>
        <n v="0.15806359173706111"/>
        <n v="0.3693929978883374"/>
        <n v="0.3675404462409379"/>
        <n v="0.34756200846944946"/>
        <n v="0.26479311518451892"/>
        <n v="0.28517935046049442"/>
        <n v="0.33891049128841699"/>
        <n v="0.28741204498864203"/>
        <n v="0.1552214336114224"/>
        <n v="0.39903231696184038"/>
        <n v="0.34611534301429137"/>
        <n v="0.17409627516163656"/>
        <n v="0.23232056556589595"/>
        <n v="0.2967938200710965"/>
        <n v="0.19348895190345072"/>
        <n v="0.26020267548601839"/>
        <n v="0.33409979305587489"/>
        <n v="0.32569261213720319"/>
        <n v="0.23305114473468816"/>
        <n v="0.20270046974954561"/>
        <n v="0.21560369033293222"/>
        <n v="0.25705695484456548"/>
        <n v="0.28915366387982294"/>
        <n v="0.36707424220237228"/>
        <n v="0.21410028916929549"/>
        <n v="0.36499845535990116"/>
        <n v="0.35097481722177093"/>
        <n v="0.39842519685039368"/>
        <n v="0.32662417212204742"/>
        <n v="0.26710795288620659"/>
        <n v="0.36712455688043827"/>
        <n v="0.23226357079876106"/>
        <n v="0.1947047993639901"/>
        <n v="0.33582715597449742"/>
        <n v="0.26260754467240238"/>
        <n v="0.29683208365348102"/>
        <n v="0.24131016042780745"/>
        <n v="0.17438830172288983"/>
        <n v="0.37889594386941516"/>
        <n v="0.38315577334080958"/>
        <n v="0.28840141200201713"/>
        <n v="0.37527917364600782"/>
        <n v="0.27207173547543434"/>
        <n v="0.16333837685545091"/>
        <n v="0.38208027133973993"/>
        <n v="0.15299306328680312"/>
        <n v="0.15562479501475895"/>
        <n v="0.1685953355883924"/>
        <n v="0.32768024544059998"/>
        <n v="0.1779022216796875"/>
        <n v="0.1597277293153582"/>
        <n v="0.2669560943643513"/>
        <n v="0.2227441345088404"/>
        <n v="0.26379364089775559"/>
        <n v="0.27776550418178947"/>
        <n v="0.2576631692395473"/>
        <n v="0.26425808575425891"/>
        <n v="0.18250663325471697"/>
        <n v="0.28329015921064121"/>
        <n v="0.37658809122914433"/>
        <n v="0.30336829471926535"/>
        <n v="0.29810828440965431"/>
        <n v="0.38513350732784579"/>
        <n v="0.3220322403943971"/>
        <n v="0.39236364808527102"/>
        <n v="0.2167329987887178"/>
        <n v="0.39937048694686172"/>
        <n v="0.39867640346873573"/>
        <n v="0.37390232847997285"/>
        <n v="0.24198229834808471"/>
        <n v="0.18281197443659603"/>
        <n v="0.38744494627878923"/>
        <n v="0.32686475674280552"/>
        <n v="0.15526665225581324"/>
        <n v="0.22006076048608386"/>
        <n v="0.28420374794684183"/>
        <n v="0.33214505539597866"/>
        <n v="0.32061352298057533"/>
        <n v="0.2832544512057697"/>
        <n v="0.36751869072570609"/>
        <n v="0.16425208457087542"/>
        <n v="0.38937920718025437"/>
        <n v="0.35430523917995443"/>
        <n v="0.23896563128036838"/>
        <n v="0.34777535891635009"/>
        <n v="0.19445093185109066"/>
        <n v="0.24806360155496451"/>
        <n v="0.23879509291874162"/>
        <n v="0.3080289067161705"/>
        <n v="0.22798235194298322"/>
        <n v="0.3921419998736656"/>
        <n v="0.38958451691095702"/>
        <n v="0.18572004298764105"/>
        <n v="0.39560439560439564"/>
        <n v="0.39963570127504555"/>
        <n v="0.26326129666011783"/>
        <n v="0.22246688704989681"/>
        <n v="0.23212769570385464"/>
        <n v="0.26387796268280383"/>
        <n v="0.2443769253492003"/>
        <n v="0.2410111670143576"/>
        <n v="0.32737123833148379"/>
        <n v="0.39802871744950108"/>
        <n v="0.33953548770081254"/>
        <n v="0.38902647694524489"/>
        <n v="0.15130299494360172"/>
        <n v="0.24084595959595959"/>
        <n v="0.17015056693203912"/>
        <n v="0.16406885483764591"/>
        <n v="0.1864473749197412"/>
        <n v="0.20709156819686989"/>
        <n v="0.26201725554642563"/>
        <n v="0.37615078716565886"/>
        <n v="0.36155021253985126"/>
        <n v="0.30188057319315775"/>
        <n v="0.15189008894536213"/>
        <n v="0.17444021074419042"/>
        <n v="0.39026109513336715"/>
        <n v="0.25460354830572607"/>
        <n v="0.36404622357212346"/>
        <n v="0.34883171125733875"/>
        <n v="0.38277245375529312"/>
        <n v="0.21828134373125371"/>
        <n v="0.38863339099616051"/>
        <n v="0.38465136480571982"/>
        <n v="0.39963384865744506"/>
        <n v="0.21023338478088022"/>
        <n v="0.35459631417288284"/>
        <n v="0.38038334830787668"/>
        <n v="0.33278962142477808"/>
        <n v="0.21024615584006814"/>
        <n v="0.19311540684605996"/>
        <n v="0.392290059264229"/>
        <n v="0.37027787346423241"/>
        <n v="0.35922626622550263"/>
        <n v="0.20059901338971106"/>
        <n v="0.26338361071176197"/>
        <n v="0.35518500543114007"/>
        <n v="0.23071054121237478"/>
        <n v="0.32185963343763968"/>
        <n v="0.35930834856794641"/>
        <n v="0.24465701011205249"/>
        <n v="0.31104584636509269"/>
        <n v="0.30465431540894711"/>
        <n v="0.31868841867226622"/>
        <n v="0.15731944018796609"/>
        <n v="0.29431635841567433"/>
        <n v="0.21496409983664475"/>
        <n v="0.35697477877572664"/>
        <n v="0.23787192243100228"/>
        <n v="0.24749473684210527"/>
        <n v="0.16332097884389601"/>
        <n v="0.39832815757008555"/>
        <n v="0.30359561533373225"/>
        <n v="0.24568529307185252"/>
        <n v="0.37892542532445694"/>
        <n v="0.39773381985788364"/>
        <n v="0.34899414311179017"/>
        <n v="0.38084507042253518"/>
        <n v="0.23177676537585418"/>
        <n v="0.2033104869417193"/>
        <n v="0.20732186089118626"/>
        <n v="0.30788768167066455"/>
        <n v="0.33790226460071515"/>
        <n v="0.2039938080495356"/>
        <n v="0.25244149622259071"/>
        <n v="0.22176336515243833"/>
        <n v="0.16436519979767325"/>
        <n v="0.39800589504190753"/>
        <n v="0.3808313717098224"/>
        <n v="0.2735885011161322"/>
        <n v="0.26959917477158857"/>
        <n v="0.29637466497390325"/>
        <n v="0.29259244431989534"/>
        <n v="0.37908386662175819"/>
        <n v="0.25446303392840447"/>
        <n v="0.33905228758169936"/>
        <n v="0.2927525382491929"/>
        <n v="0.29702815023915941"/>
        <n v="0.31573483612635322"/>
        <n v="0.34892398859383356"/>
        <n v="0.28146627119933071"/>
        <n v="0.21910678307588985"/>
        <n v="0.20211263546230115"/>
        <n v="0.39667650507419233"/>
        <n v="0.15797816984922192"/>
        <n v="0.19904113826167646"/>
        <n v="0.31237448734266721"/>
        <n v="0.22280490255173799"/>
        <n v="0.37615353333124785"/>
        <n v="0.21206379082307455"/>
        <n v="0.21443811100850238"/>
        <n v="0.21031580335362504"/>
        <n v="0.24189428513044073"/>
        <n v="0.34944428878303913"/>
        <n v="0.17304519204326704"/>
        <n v="0.28904490661014709"/>
        <n v="0.34374585136606217"/>
        <n v="0.33384156446801461"/>
        <n v="0.36234194028264799"/>
        <n v="0.26065681572025379"/>
        <n v="0.19364811691961778"/>
        <n v="0.16660589587200567"/>
        <n v="0.32399581421556789"/>
        <n v="0.29849800516310726"/>
        <n v="0.36684429022863874"/>
        <n v="0.30235589456406298"/>
        <n v="0.30268913689641636"/>
        <n v="0.24172735403091861"/>
        <n v="0.28470630455418949"/>
        <n v="0.18409829948291484"/>
        <n v="0.38254886672958816"/>
        <n v="0.3894038531443112"/>
        <n v="0.24757504594649785"/>
        <n v="0.29952678857876158"/>
        <n v="0.21483811095071148"/>
        <n v="0.17107401088634333"/>
        <n v="0.35083335209407385"/>
        <n v="0.24433523826465944"/>
        <n v="0.30100594012119042"/>
        <n v="0.3822509299286217"/>
        <n v="0.38129809017105792"/>
        <n v="0.34816769105879625"/>
        <n v="0.38436048903779463"/>
        <n v="0.15332771693344568"/>
        <n v="0.32208086660788515"/>
        <n v="0.30107461352509801"/>
        <n v="0.23318462594372"/>
        <n v="0.30713116224823933"/>
        <n v="0.2282393234573114"/>
        <n v="0.36850017379214461"/>
        <n v="0.27758116109712105"/>
        <n v="0.36707848342522637"/>
        <n v="0.19356026374803362"/>
        <n v="0.31562697615593494"/>
        <n v="0.34544684455739094"/>
        <n v="0.20184137599340402"/>
        <n v="0.37655134541460733"/>
        <n v="0.25251234021009999"/>
        <n v="0.25078163940368842"/>
        <n v="0.34884342826581088"/>
        <n v="0.36915227225992187"/>
        <n v="0.20099751123956325"/>
        <n v="0.171251542575072"/>
        <n v="0.20678882827435074"/>
        <n v="0.19339865910263021"/>
        <n v="0.1595959595959596"/>
        <n v="0.18796799516908214"/>
        <n v="0.15913237380904113"/>
        <n v="0.15247366082762123"/>
        <n v="0.15205223880597016"/>
        <n v="0.37689252916356419"/>
        <n v="0.2115425306813373"/>
        <n v="0.20394611223082634"/>
        <n v="0.18596253355101139"/>
        <n v="0.35382011605415858"/>
        <n v="0.27854434379608173"/>
        <n v="0.35889717554736872"/>
        <n v="0.39621510532625454"/>
        <n v="0.22506946008860856"/>
        <n v="0.19975422278981231"/>
        <n v="0.25371646120377084"/>
        <n v="0.23532818532818534"/>
        <n v="0.2596831297574792"/>
        <n v="0.36394264671315524"/>
        <n v="0.22782362042289842"/>
        <n v="0.36042402826855124"/>
        <n v="0.2794746103569633"/>
        <n v="0.32416904285653486"/>
        <n v="0.39183643287610459"/>
        <n v="0.16797892664852662"/>
        <n v="0.38079995213450207"/>
        <n v="0.32007288187063465"/>
        <n v="0.26708564011549363"/>
        <n v="0.27045145960624578"/>
        <n v="0.17844433146924249"/>
        <n v="0.37715847723181545"/>
        <n v="0.19388576753612174"/>
      </sharedItems>
    </cacheField>
    <cacheField name="Customer ID" numFmtId="0">
      <sharedItems containsSemiMixedTypes="0" containsString="0" containsNumber="1" containsInteger="1" minValue="10077" maxValue="99571"/>
    </cacheField>
    <cacheField name="Customer Age" numFmtId="0">
      <sharedItems containsSemiMixedTypes="0" containsString="0" containsNumber="1" containsInteger="1" minValue="18" maxValue="64" count="47">
        <n v="33"/>
        <n v="19"/>
        <n v="45"/>
        <n v="49"/>
        <n v="44"/>
        <n v="37"/>
        <n v="41"/>
        <n v="29"/>
        <n v="52"/>
        <n v="50"/>
        <n v="60"/>
        <n v="54"/>
        <n v="20"/>
        <n v="18"/>
        <n v="57"/>
        <n v="27"/>
        <n v="61"/>
        <n v="46"/>
        <n v="30"/>
        <n v="48"/>
        <n v="63"/>
        <n v="40"/>
        <n v="34"/>
        <n v="43"/>
        <n v="25"/>
        <n v="51"/>
        <n v="58"/>
        <n v="24"/>
        <n v="21"/>
        <n v="62"/>
        <n v="28"/>
        <n v="53"/>
        <n v="42"/>
        <n v="38"/>
        <n v="26"/>
        <n v="35"/>
        <n v="56"/>
        <n v="47"/>
        <n v="39"/>
        <n v="36"/>
        <n v="31"/>
        <n v="64"/>
        <n v="22"/>
        <n v="59"/>
        <n v="55"/>
        <n v="23"/>
        <n v="32"/>
      </sharedItems>
    </cacheField>
    <cacheField name="City" numFmtId="0">
      <sharedItems count="5">
        <s v="Phoenix"/>
        <s v="New York"/>
        <s v="Los Angeles"/>
        <s v="Chicago"/>
        <s v="Houston"/>
      </sharedItems>
    </cacheField>
    <cacheField name="State" numFmtId="49">
      <sharedItems count="5">
        <s v="AZ"/>
        <s v="NY"/>
        <s v="CA"/>
        <s v="IL"/>
        <s v="TX"/>
      </sharedItems>
    </cacheField>
    <cacheField name="Customer Age Group" numFmtId="0">
      <sharedItems count="5">
        <s v="26-35"/>
        <s v="18-25"/>
        <s v="36-45"/>
        <s v="46-60"/>
        <s v="60+"/>
      </sharedItems>
    </cacheField>
  </cacheFields>
  <extLst>
    <ext xmlns:x14="http://schemas.microsoft.com/office/spreadsheetml/2009/9/main" uri="{725AE2AE-9491-48be-B2B4-4EB974FC3084}">
      <x14:pivotCacheDefinition pivotCacheId="15426580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issa" refreshedDate="45709.488897685187" backgroundQuery="1" createdVersion="8" refreshedVersion="8" minRefreshableVersion="3" recordCount="0" supportSubquery="1" supportAdvancedDrill="1" xr:uid="{CF82C263-B668-425C-899D-B9472C316379}">
  <cacheSource type="external" connectionId="1"/>
  <cacheFields count="3">
    <cacheField name="[Measures].[Sum of Total Sales]" caption="Sum of Total Sales" numFmtId="0" hierarchy="20" level="32767"/>
    <cacheField name="[Range].[Order Month].[Order Month]" caption="Order Month" numFmtId="0" hierarchy="2" level="1">
      <sharedItems count="12">
        <s v="April"/>
        <s v="August"/>
        <s v="December"/>
        <s v="February"/>
        <s v="January"/>
        <s v="July"/>
        <s v="June"/>
        <s v="March"/>
        <s v="May"/>
        <s v="November"/>
        <s v="October"/>
        <s v="September"/>
      </sharedItems>
    </cacheField>
    <cacheField name="[Range].[Order Date].[Order Date]" caption="Order Date" numFmtId="0" hierarchy="1" level="1">
      <sharedItems containsSemiMixedTypes="0" containsNonDate="0" containsString="0"/>
    </cacheField>
  </cacheFields>
  <cacheHierarchies count="22">
    <cacheHierarchy uniqueName="[Range].[A]" caption="A" attribute="1" defaultMemberUniqueName="[Range].[A].[All]" allUniqueName="[Range].[A].[All]" dimensionUniqueName="[Range]" displayFolder="" count="0" memberValueDatatype="20" unbalanced="0"/>
    <cacheHierarchy uniqueName="[Range].[Order Date]" caption="Order Date" attribute="1" time="1" defaultMemberUniqueName="[Range].[Order Date].[All]" allUniqueName="[Range].[Order Date].[All]" dimensionUniqueName="[Range]" displayFolder="" count="2" memberValueDatatype="7" unbalanced="0">
      <fieldsUsage count="2">
        <fieldUsage x="-1"/>
        <fieldUsage x="2"/>
      </fieldsUsage>
    </cacheHierarchy>
    <cacheHierarchy uniqueName="[Range].[Order Month]" caption="Order Month" attribute="1" defaultMemberUniqueName="[Range].[Order Month].[All]" allUniqueName="[Range].[Order Month].[All]" dimensionUniqueName="[Range]" displayFolder="" count="2" memberValueDatatype="130" unbalanced="0">
      <fieldsUsage count="2">
        <fieldUsage x="-1"/>
        <fieldUsage x="1"/>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Cost]" caption="Cost" attribute="1" defaultMemberUniqueName="[Range].[Cost].[All]" allUniqueName="[Range].[Cos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Age]" caption="Customer Age" attribute="1" defaultMemberUniqueName="[Range].[Customer Age].[All]" allUniqueName="[Range].[Customer Age].[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ustomer Age Group]" caption="Customer Age Group" attribute="1" defaultMemberUniqueName="[Range].[Customer Age Group].[All]" allUniqueName="[Range].[Customer Age Group].[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 caption="Sum of A"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0"/>
    <d v="2024-04-12T00:00:00"/>
    <x v="0"/>
    <x v="0"/>
    <x v="0"/>
    <x v="0"/>
    <x v="0"/>
    <x v="0"/>
    <n v="54.69"/>
    <x v="0"/>
    <x v="0"/>
    <n v="12219"/>
    <x v="0"/>
    <x v="0"/>
    <x v="0"/>
    <x v="0"/>
  </r>
  <r>
    <n v="1001"/>
    <d v="2024-12-14T00:00:00"/>
    <x v="1"/>
    <x v="1"/>
    <x v="1"/>
    <x v="1"/>
    <x v="1"/>
    <x v="1"/>
    <n v="547.35"/>
    <x v="1"/>
    <x v="1"/>
    <n v="29216"/>
    <x v="1"/>
    <x v="0"/>
    <x v="0"/>
    <x v="1"/>
  </r>
  <r>
    <n v="1002"/>
    <d v="2024-09-27T00:00:00"/>
    <x v="2"/>
    <x v="2"/>
    <x v="2"/>
    <x v="2"/>
    <x v="2"/>
    <x v="2"/>
    <n v="214.82"/>
    <x v="2"/>
    <x v="2"/>
    <n v="22219"/>
    <x v="2"/>
    <x v="1"/>
    <x v="1"/>
    <x v="2"/>
  </r>
  <r>
    <n v="1003"/>
    <d v="2024-04-16T00:00:00"/>
    <x v="0"/>
    <x v="3"/>
    <x v="3"/>
    <x v="3"/>
    <x v="3"/>
    <x v="3"/>
    <n v="142.26"/>
    <x v="3"/>
    <x v="3"/>
    <n v="83698"/>
    <x v="3"/>
    <x v="2"/>
    <x v="2"/>
    <x v="3"/>
  </r>
  <r>
    <n v="1004"/>
    <d v="2024-03-12T00:00:00"/>
    <x v="3"/>
    <x v="4"/>
    <x v="0"/>
    <x v="1"/>
    <x v="4"/>
    <x v="4"/>
    <n v="564.24"/>
    <x v="4"/>
    <x v="4"/>
    <n v="51832"/>
    <x v="4"/>
    <x v="0"/>
    <x v="0"/>
    <x v="2"/>
  </r>
  <r>
    <n v="1005"/>
    <d v="2024-07-07T00:00:00"/>
    <x v="4"/>
    <x v="5"/>
    <x v="4"/>
    <x v="3"/>
    <x v="5"/>
    <x v="5"/>
    <n v="292.83999999999997"/>
    <x v="5"/>
    <x v="5"/>
    <n v="10077"/>
    <x v="5"/>
    <x v="3"/>
    <x v="3"/>
    <x v="2"/>
  </r>
  <r>
    <n v="1006"/>
    <d v="2024-01-21T00:00:00"/>
    <x v="5"/>
    <x v="6"/>
    <x v="1"/>
    <x v="0"/>
    <x v="6"/>
    <x v="6"/>
    <n v="132.78"/>
    <x v="6"/>
    <x v="6"/>
    <n v="82101"/>
    <x v="6"/>
    <x v="3"/>
    <x v="3"/>
    <x v="2"/>
  </r>
  <r>
    <n v="1007"/>
    <d v="2024-04-12T00:00:00"/>
    <x v="0"/>
    <x v="7"/>
    <x v="2"/>
    <x v="0"/>
    <x v="7"/>
    <x v="7"/>
    <n v="55.63"/>
    <x v="7"/>
    <x v="7"/>
    <n v="46455"/>
    <x v="7"/>
    <x v="2"/>
    <x v="2"/>
    <x v="0"/>
  </r>
  <r>
    <n v="1008"/>
    <d v="2024-05-01T00:00:00"/>
    <x v="6"/>
    <x v="0"/>
    <x v="0"/>
    <x v="3"/>
    <x v="8"/>
    <x v="8"/>
    <n v="228.74"/>
    <x v="8"/>
    <x v="8"/>
    <n v="90910"/>
    <x v="8"/>
    <x v="2"/>
    <x v="2"/>
    <x v="3"/>
  </r>
  <r>
    <n v="1009"/>
    <d v="2024-08-02T00:00:00"/>
    <x v="7"/>
    <x v="8"/>
    <x v="4"/>
    <x v="1"/>
    <x v="9"/>
    <x v="9"/>
    <n v="383.34"/>
    <x v="9"/>
    <x v="9"/>
    <n v="76656"/>
    <x v="9"/>
    <x v="0"/>
    <x v="0"/>
    <x v="3"/>
  </r>
  <r>
    <n v="1010"/>
    <d v="2024-11-26T00:00:00"/>
    <x v="8"/>
    <x v="9"/>
    <x v="4"/>
    <x v="2"/>
    <x v="10"/>
    <x v="10"/>
    <n v="440.02"/>
    <x v="10"/>
    <x v="10"/>
    <n v="53872"/>
    <x v="9"/>
    <x v="2"/>
    <x v="2"/>
    <x v="3"/>
  </r>
  <r>
    <n v="1011"/>
    <d v="2024-03-28T00:00:00"/>
    <x v="3"/>
    <x v="5"/>
    <x v="4"/>
    <x v="0"/>
    <x v="11"/>
    <x v="11"/>
    <n v="21.79"/>
    <x v="11"/>
    <x v="11"/>
    <n v="24382"/>
    <x v="10"/>
    <x v="0"/>
    <x v="0"/>
    <x v="3"/>
  </r>
  <r>
    <n v="1012"/>
    <d v="2024-04-09T00:00:00"/>
    <x v="0"/>
    <x v="10"/>
    <x v="3"/>
    <x v="0"/>
    <x v="12"/>
    <x v="12"/>
    <n v="86.97"/>
    <x v="12"/>
    <x v="12"/>
    <n v="81315"/>
    <x v="11"/>
    <x v="3"/>
    <x v="3"/>
    <x v="3"/>
  </r>
  <r>
    <n v="1013"/>
    <d v="2024-12-25T00:00:00"/>
    <x v="1"/>
    <x v="11"/>
    <x v="0"/>
    <x v="1"/>
    <x v="13"/>
    <x v="13"/>
    <n v="354.78"/>
    <x v="13"/>
    <x v="13"/>
    <n v="12443"/>
    <x v="7"/>
    <x v="2"/>
    <x v="2"/>
    <x v="0"/>
  </r>
  <r>
    <n v="1014"/>
    <d v="2024-05-31T00:00:00"/>
    <x v="6"/>
    <x v="1"/>
    <x v="1"/>
    <x v="1"/>
    <x v="14"/>
    <x v="14"/>
    <n v="254.94"/>
    <x v="14"/>
    <x v="14"/>
    <n v="95451"/>
    <x v="12"/>
    <x v="4"/>
    <x v="4"/>
    <x v="1"/>
  </r>
  <r>
    <n v="1015"/>
    <d v="2024-05-10T00:00:00"/>
    <x v="6"/>
    <x v="10"/>
    <x v="3"/>
    <x v="1"/>
    <x v="15"/>
    <x v="15"/>
    <n v="238.05"/>
    <x v="15"/>
    <x v="15"/>
    <n v="75310"/>
    <x v="13"/>
    <x v="2"/>
    <x v="2"/>
    <x v="1"/>
  </r>
  <r>
    <n v="1016"/>
    <d v="2024-05-29T00:00:00"/>
    <x v="6"/>
    <x v="12"/>
    <x v="1"/>
    <x v="3"/>
    <x v="16"/>
    <x v="16"/>
    <n v="35.82"/>
    <x v="16"/>
    <x v="16"/>
    <n v="23718"/>
    <x v="9"/>
    <x v="1"/>
    <x v="1"/>
    <x v="3"/>
  </r>
  <r>
    <n v="1017"/>
    <d v="2024-11-04T00:00:00"/>
    <x v="8"/>
    <x v="13"/>
    <x v="2"/>
    <x v="0"/>
    <x v="17"/>
    <x v="17"/>
    <n v="32.200000000000003"/>
    <x v="17"/>
    <x v="17"/>
    <n v="63173"/>
    <x v="14"/>
    <x v="1"/>
    <x v="1"/>
    <x v="3"/>
  </r>
  <r>
    <n v="1018"/>
    <d v="2024-09-14T00:00:00"/>
    <x v="2"/>
    <x v="14"/>
    <x v="0"/>
    <x v="2"/>
    <x v="18"/>
    <x v="18"/>
    <n v="34.94"/>
    <x v="18"/>
    <x v="18"/>
    <n v="23224"/>
    <x v="15"/>
    <x v="4"/>
    <x v="4"/>
    <x v="0"/>
  </r>
  <r>
    <n v="1019"/>
    <d v="2024-12-09T00:00:00"/>
    <x v="1"/>
    <x v="15"/>
    <x v="0"/>
    <x v="0"/>
    <x v="19"/>
    <x v="19"/>
    <n v="73.31"/>
    <x v="19"/>
    <x v="19"/>
    <n v="67761"/>
    <x v="10"/>
    <x v="2"/>
    <x v="2"/>
    <x v="3"/>
  </r>
  <r>
    <n v="1020"/>
    <d v="2024-10-20T00:00:00"/>
    <x v="9"/>
    <x v="4"/>
    <x v="0"/>
    <x v="1"/>
    <x v="20"/>
    <x v="20"/>
    <n v="137.78"/>
    <x v="20"/>
    <x v="20"/>
    <n v="77526"/>
    <x v="16"/>
    <x v="3"/>
    <x v="3"/>
    <x v="4"/>
  </r>
  <r>
    <n v="1021"/>
    <d v="2024-07-10T00:00:00"/>
    <x v="4"/>
    <x v="16"/>
    <x v="3"/>
    <x v="1"/>
    <x v="21"/>
    <x v="21"/>
    <n v="133.27000000000001"/>
    <x v="21"/>
    <x v="21"/>
    <n v="20395"/>
    <x v="17"/>
    <x v="3"/>
    <x v="3"/>
    <x v="3"/>
  </r>
  <r>
    <n v="1022"/>
    <d v="2024-10-03T00:00:00"/>
    <x v="9"/>
    <x v="1"/>
    <x v="1"/>
    <x v="0"/>
    <x v="22"/>
    <x v="22"/>
    <n v="15.53"/>
    <x v="22"/>
    <x v="22"/>
    <n v="62853"/>
    <x v="18"/>
    <x v="1"/>
    <x v="1"/>
    <x v="0"/>
  </r>
  <r>
    <n v="1023"/>
    <d v="2024-06-09T00:00:00"/>
    <x v="10"/>
    <x v="16"/>
    <x v="3"/>
    <x v="1"/>
    <x v="23"/>
    <x v="23"/>
    <n v="257.26"/>
    <x v="23"/>
    <x v="23"/>
    <n v="34442"/>
    <x v="7"/>
    <x v="0"/>
    <x v="0"/>
    <x v="0"/>
  </r>
  <r>
    <n v="1024"/>
    <d v="2024-11-09T00:00:00"/>
    <x v="8"/>
    <x v="14"/>
    <x v="0"/>
    <x v="0"/>
    <x v="24"/>
    <x v="24"/>
    <n v="7.87"/>
    <x v="24"/>
    <x v="24"/>
    <n v="43536"/>
    <x v="19"/>
    <x v="3"/>
    <x v="3"/>
    <x v="3"/>
  </r>
  <r>
    <n v="1025"/>
    <d v="2024-01-22T00:00:00"/>
    <x v="5"/>
    <x v="11"/>
    <x v="0"/>
    <x v="3"/>
    <x v="25"/>
    <x v="25"/>
    <n v="152.1"/>
    <x v="25"/>
    <x v="25"/>
    <n v="65168"/>
    <x v="20"/>
    <x v="3"/>
    <x v="3"/>
    <x v="4"/>
  </r>
  <r>
    <n v="1026"/>
    <d v="2024-09-09T00:00:00"/>
    <x v="2"/>
    <x v="17"/>
    <x v="4"/>
    <x v="1"/>
    <x v="26"/>
    <x v="26"/>
    <n v="100.77"/>
    <x v="26"/>
    <x v="26"/>
    <n v="91974"/>
    <x v="1"/>
    <x v="2"/>
    <x v="2"/>
    <x v="1"/>
  </r>
  <r>
    <n v="1027"/>
    <d v="2024-08-23T00:00:00"/>
    <x v="7"/>
    <x v="3"/>
    <x v="3"/>
    <x v="2"/>
    <x v="27"/>
    <x v="27"/>
    <n v="392.68"/>
    <x v="27"/>
    <x v="27"/>
    <n v="73230"/>
    <x v="8"/>
    <x v="3"/>
    <x v="3"/>
    <x v="3"/>
  </r>
  <r>
    <n v="1028"/>
    <d v="2024-12-10T00:00:00"/>
    <x v="1"/>
    <x v="8"/>
    <x v="4"/>
    <x v="2"/>
    <x v="28"/>
    <x v="28"/>
    <n v="154.46"/>
    <x v="28"/>
    <x v="28"/>
    <n v="83506"/>
    <x v="21"/>
    <x v="4"/>
    <x v="4"/>
    <x v="2"/>
  </r>
  <r>
    <n v="1029"/>
    <d v="2024-02-18T00:00:00"/>
    <x v="11"/>
    <x v="15"/>
    <x v="0"/>
    <x v="1"/>
    <x v="29"/>
    <x v="29"/>
    <n v="470.62"/>
    <x v="29"/>
    <x v="29"/>
    <n v="26032"/>
    <x v="22"/>
    <x v="2"/>
    <x v="2"/>
    <x v="0"/>
  </r>
  <r>
    <n v="1030"/>
    <d v="2024-02-28T00:00:00"/>
    <x v="11"/>
    <x v="17"/>
    <x v="4"/>
    <x v="1"/>
    <x v="30"/>
    <x v="30"/>
    <n v="100.58"/>
    <x v="30"/>
    <x v="30"/>
    <n v="18705"/>
    <x v="23"/>
    <x v="4"/>
    <x v="4"/>
    <x v="2"/>
  </r>
  <r>
    <n v="1031"/>
    <d v="2024-06-18T00:00:00"/>
    <x v="10"/>
    <x v="13"/>
    <x v="2"/>
    <x v="1"/>
    <x v="31"/>
    <x v="31"/>
    <n v="135.27000000000001"/>
    <x v="31"/>
    <x v="31"/>
    <n v="24596"/>
    <x v="24"/>
    <x v="3"/>
    <x v="3"/>
    <x v="1"/>
  </r>
  <r>
    <n v="1032"/>
    <d v="2024-07-06T00:00:00"/>
    <x v="4"/>
    <x v="8"/>
    <x v="4"/>
    <x v="3"/>
    <x v="32"/>
    <x v="32"/>
    <n v="298.13"/>
    <x v="32"/>
    <x v="32"/>
    <n v="39975"/>
    <x v="17"/>
    <x v="2"/>
    <x v="2"/>
    <x v="3"/>
  </r>
  <r>
    <n v="1033"/>
    <d v="2024-09-27T00:00:00"/>
    <x v="2"/>
    <x v="18"/>
    <x v="2"/>
    <x v="3"/>
    <x v="33"/>
    <x v="33"/>
    <n v="87.77"/>
    <x v="33"/>
    <x v="33"/>
    <n v="45954"/>
    <x v="23"/>
    <x v="1"/>
    <x v="1"/>
    <x v="2"/>
  </r>
  <r>
    <n v="1034"/>
    <d v="2024-07-08T00:00:00"/>
    <x v="4"/>
    <x v="7"/>
    <x v="2"/>
    <x v="1"/>
    <x v="34"/>
    <x v="34"/>
    <n v="422.02"/>
    <x v="34"/>
    <x v="34"/>
    <n v="61693"/>
    <x v="15"/>
    <x v="1"/>
    <x v="1"/>
    <x v="0"/>
  </r>
  <r>
    <n v="1035"/>
    <d v="2024-06-23T00:00:00"/>
    <x v="10"/>
    <x v="3"/>
    <x v="3"/>
    <x v="3"/>
    <x v="35"/>
    <x v="35"/>
    <n v="205.06"/>
    <x v="35"/>
    <x v="35"/>
    <n v="66133"/>
    <x v="23"/>
    <x v="0"/>
    <x v="0"/>
    <x v="2"/>
  </r>
  <r>
    <n v="1036"/>
    <d v="2024-02-20T00:00:00"/>
    <x v="11"/>
    <x v="1"/>
    <x v="1"/>
    <x v="3"/>
    <x v="36"/>
    <x v="36"/>
    <n v="193.91"/>
    <x v="36"/>
    <x v="36"/>
    <n v="88411"/>
    <x v="25"/>
    <x v="1"/>
    <x v="1"/>
    <x v="3"/>
  </r>
  <r>
    <n v="1037"/>
    <d v="2024-12-29T00:00:00"/>
    <x v="1"/>
    <x v="19"/>
    <x v="4"/>
    <x v="3"/>
    <x v="37"/>
    <x v="37"/>
    <n v="26.97"/>
    <x v="37"/>
    <x v="37"/>
    <n v="56828"/>
    <x v="26"/>
    <x v="3"/>
    <x v="3"/>
    <x v="3"/>
  </r>
  <r>
    <n v="1038"/>
    <d v="2024-02-24T00:00:00"/>
    <x v="11"/>
    <x v="13"/>
    <x v="2"/>
    <x v="2"/>
    <x v="38"/>
    <x v="38"/>
    <n v="166.23"/>
    <x v="38"/>
    <x v="38"/>
    <n v="39373"/>
    <x v="27"/>
    <x v="0"/>
    <x v="0"/>
    <x v="1"/>
  </r>
  <r>
    <n v="1039"/>
    <d v="2024-08-31T00:00:00"/>
    <x v="7"/>
    <x v="20"/>
    <x v="1"/>
    <x v="1"/>
    <x v="39"/>
    <x v="39"/>
    <n v="679.12"/>
    <x v="39"/>
    <x v="39"/>
    <n v="97410"/>
    <x v="28"/>
    <x v="0"/>
    <x v="0"/>
    <x v="1"/>
  </r>
  <r>
    <n v="1040"/>
    <d v="2024-11-15T00:00:00"/>
    <x v="8"/>
    <x v="1"/>
    <x v="1"/>
    <x v="0"/>
    <x v="40"/>
    <x v="40"/>
    <n v="122.14"/>
    <x v="40"/>
    <x v="40"/>
    <n v="34762"/>
    <x v="29"/>
    <x v="4"/>
    <x v="4"/>
    <x v="4"/>
  </r>
  <r>
    <n v="1041"/>
    <d v="2024-05-10T00:00:00"/>
    <x v="6"/>
    <x v="11"/>
    <x v="0"/>
    <x v="2"/>
    <x v="41"/>
    <x v="41"/>
    <n v="166.72"/>
    <x v="41"/>
    <x v="41"/>
    <n v="69129"/>
    <x v="30"/>
    <x v="0"/>
    <x v="0"/>
    <x v="0"/>
  </r>
  <r>
    <n v="1042"/>
    <d v="2024-11-02T00:00:00"/>
    <x v="8"/>
    <x v="10"/>
    <x v="3"/>
    <x v="2"/>
    <x v="42"/>
    <x v="42"/>
    <n v="350.28"/>
    <x v="42"/>
    <x v="42"/>
    <n v="48890"/>
    <x v="17"/>
    <x v="3"/>
    <x v="3"/>
    <x v="3"/>
  </r>
  <r>
    <n v="1043"/>
    <d v="2024-05-14T00:00:00"/>
    <x v="6"/>
    <x v="12"/>
    <x v="1"/>
    <x v="3"/>
    <x v="43"/>
    <x v="43"/>
    <n v="152.16999999999999"/>
    <x v="43"/>
    <x v="43"/>
    <n v="44008"/>
    <x v="31"/>
    <x v="1"/>
    <x v="1"/>
    <x v="3"/>
  </r>
  <r>
    <n v="1044"/>
    <d v="2024-01-21T00:00:00"/>
    <x v="5"/>
    <x v="17"/>
    <x v="4"/>
    <x v="1"/>
    <x v="44"/>
    <x v="44"/>
    <n v="301.95"/>
    <x v="44"/>
    <x v="44"/>
    <n v="44020"/>
    <x v="32"/>
    <x v="3"/>
    <x v="3"/>
    <x v="2"/>
  </r>
  <r>
    <n v="1045"/>
    <d v="2024-11-24T00:00:00"/>
    <x v="8"/>
    <x v="10"/>
    <x v="3"/>
    <x v="2"/>
    <x v="45"/>
    <x v="45"/>
    <n v="108.56"/>
    <x v="45"/>
    <x v="45"/>
    <n v="79626"/>
    <x v="33"/>
    <x v="3"/>
    <x v="3"/>
    <x v="2"/>
  </r>
  <r>
    <n v="1046"/>
    <d v="2024-06-15T00:00:00"/>
    <x v="10"/>
    <x v="13"/>
    <x v="2"/>
    <x v="0"/>
    <x v="46"/>
    <x v="46"/>
    <n v="137.22"/>
    <x v="46"/>
    <x v="46"/>
    <n v="81431"/>
    <x v="31"/>
    <x v="4"/>
    <x v="4"/>
    <x v="3"/>
  </r>
  <r>
    <n v="1047"/>
    <d v="2024-09-30T00:00:00"/>
    <x v="2"/>
    <x v="8"/>
    <x v="4"/>
    <x v="2"/>
    <x v="47"/>
    <x v="47"/>
    <n v="263.42"/>
    <x v="47"/>
    <x v="47"/>
    <n v="72552"/>
    <x v="15"/>
    <x v="1"/>
    <x v="1"/>
    <x v="0"/>
  </r>
  <r>
    <n v="1048"/>
    <d v="2024-03-29T00:00:00"/>
    <x v="3"/>
    <x v="21"/>
    <x v="3"/>
    <x v="3"/>
    <x v="48"/>
    <x v="48"/>
    <n v="16.41"/>
    <x v="48"/>
    <x v="48"/>
    <n v="22182"/>
    <x v="11"/>
    <x v="2"/>
    <x v="2"/>
    <x v="3"/>
  </r>
  <r>
    <n v="1049"/>
    <d v="2024-11-11T00:00:00"/>
    <x v="8"/>
    <x v="1"/>
    <x v="1"/>
    <x v="3"/>
    <x v="49"/>
    <x v="49"/>
    <n v="359.09"/>
    <x v="49"/>
    <x v="49"/>
    <n v="21122"/>
    <x v="34"/>
    <x v="0"/>
    <x v="0"/>
    <x v="0"/>
  </r>
  <r>
    <n v="1050"/>
    <d v="2024-01-14T00:00:00"/>
    <x v="5"/>
    <x v="22"/>
    <x v="1"/>
    <x v="2"/>
    <x v="50"/>
    <x v="50"/>
    <n v="256.3"/>
    <x v="50"/>
    <x v="50"/>
    <n v="47265"/>
    <x v="6"/>
    <x v="4"/>
    <x v="4"/>
    <x v="2"/>
  </r>
  <r>
    <n v="1051"/>
    <d v="2024-08-29T00:00:00"/>
    <x v="7"/>
    <x v="11"/>
    <x v="0"/>
    <x v="2"/>
    <x v="51"/>
    <x v="51"/>
    <n v="21.18"/>
    <x v="51"/>
    <x v="51"/>
    <n v="67132"/>
    <x v="8"/>
    <x v="3"/>
    <x v="3"/>
    <x v="3"/>
  </r>
  <r>
    <n v="1052"/>
    <d v="2024-09-21T00:00:00"/>
    <x v="2"/>
    <x v="22"/>
    <x v="1"/>
    <x v="0"/>
    <x v="52"/>
    <x v="52"/>
    <n v="78.180000000000007"/>
    <x v="52"/>
    <x v="52"/>
    <n v="54547"/>
    <x v="8"/>
    <x v="4"/>
    <x v="4"/>
    <x v="3"/>
  </r>
  <r>
    <n v="1053"/>
    <d v="2024-12-11T00:00:00"/>
    <x v="1"/>
    <x v="8"/>
    <x v="4"/>
    <x v="0"/>
    <x v="53"/>
    <x v="53"/>
    <n v="56.53"/>
    <x v="53"/>
    <x v="53"/>
    <n v="90765"/>
    <x v="31"/>
    <x v="2"/>
    <x v="2"/>
    <x v="3"/>
  </r>
  <r>
    <n v="1054"/>
    <d v="2024-02-22T00:00:00"/>
    <x v="11"/>
    <x v="22"/>
    <x v="1"/>
    <x v="3"/>
    <x v="54"/>
    <x v="54"/>
    <n v="396.16"/>
    <x v="54"/>
    <x v="54"/>
    <n v="58543"/>
    <x v="35"/>
    <x v="0"/>
    <x v="0"/>
    <x v="0"/>
  </r>
  <r>
    <n v="1055"/>
    <d v="2024-12-05T00:00:00"/>
    <x v="1"/>
    <x v="0"/>
    <x v="0"/>
    <x v="2"/>
    <x v="55"/>
    <x v="55"/>
    <n v="17"/>
    <x v="55"/>
    <x v="55"/>
    <n v="83972"/>
    <x v="36"/>
    <x v="1"/>
    <x v="1"/>
    <x v="3"/>
  </r>
  <r>
    <n v="1056"/>
    <d v="2024-04-01T00:00:00"/>
    <x v="0"/>
    <x v="23"/>
    <x v="3"/>
    <x v="1"/>
    <x v="56"/>
    <x v="56"/>
    <n v="269.83"/>
    <x v="56"/>
    <x v="56"/>
    <n v="34574"/>
    <x v="3"/>
    <x v="2"/>
    <x v="2"/>
    <x v="3"/>
  </r>
  <r>
    <n v="1057"/>
    <d v="2024-09-20T00:00:00"/>
    <x v="2"/>
    <x v="16"/>
    <x v="3"/>
    <x v="0"/>
    <x v="57"/>
    <x v="57"/>
    <n v="47.29"/>
    <x v="57"/>
    <x v="57"/>
    <n v="42913"/>
    <x v="6"/>
    <x v="2"/>
    <x v="2"/>
    <x v="2"/>
  </r>
  <r>
    <n v="1058"/>
    <d v="2024-02-04T00:00:00"/>
    <x v="11"/>
    <x v="8"/>
    <x v="4"/>
    <x v="1"/>
    <x v="58"/>
    <x v="58"/>
    <n v="11.49"/>
    <x v="58"/>
    <x v="58"/>
    <n v="99431"/>
    <x v="21"/>
    <x v="1"/>
    <x v="1"/>
    <x v="2"/>
  </r>
  <r>
    <n v="1059"/>
    <d v="2024-07-24T00:00:00"/>
    <x v="4"/>
    <x v="10"/>
    <x v="3"/>
    <x v="2"/>
    <x v="59"/>
    <x v="59"/>
    <n v="290.16000000000003"/>
    <x v="59"/>
    <x v="59"/>
    <n v="47573"/>
    <x v="3"/>
    <x v="3"/>
    <x v="3"/>
    <x v="3"/>
  </r>
  <r>
    <n v="1060"/>
    <d v="2024-03-21T00:00:00"/>
    <x v="3"/>
    <x v="14"/>
    <x v="0"/>
    <x v="3"/>
    <x v="60"/>
    <x v="60"/>
    <n v="27.96"/>
    <x v="60"/>
    <x v="60"/>
    <n v="91470"/>
    <x v="11"/>
    <x v="3"/>
    <x v="3"/>
    <x v="3"/>
  </r>
  <r>
    <n v="1061"/>
    <d v="2024-02-19T00:00:00"/>
    <x v="11"/>
    <x v="17"/>
    <x v="4"/>
    <x v="0"/>
    <x v="61"/>
    <x v="61"/>
    <n v="26.78"/>
    <x v="61"/>
    <x v="61"/>
    <n v="92856"/>
    <x v="7"/>
    <x v="1"/>
    <x v="1"/>
    <x v="0"/>
  </r>
  <r>
    <n v="1062"/>
    <d v="2024-12-25T00:00:00"/>
    <x v="1"/>
    <x v="18"/>
    <x v="2"/>
    <x v="2"/>
    <x v="62"/>
    <x v="62"/>
    <n v="248.66"/>
    <x v="62"/>
    <x v="62"/>
    <n v="86898"/>
    <x v="18"/>
    <x v="1"/>
    <x v="1"/>
    <x v="0"/>
  </r>
  <r>
    <n v="1063"/>
    <d v="2024-01-02T00:00:00"/>
    <x v="5"/>
    <x v="3"/>
    <x v="3"/>
    <x v="0"/>
    <x v="63"/>
    <x v="63"/>
    <n v="28.65"/>
    <x v="63"/>
    <x v="63"/>
    <n v="36685"/>
    <x v="21"/>
    <x v="2"/>
    <x v="2"/>
    <x v="2"/>
  </r>
  <r>
    <n v="1064"/>
    <d v="2024-02-23T00:00:00"/>
    <x v="11"/>
    <x v="2"/>
    <x v="2"/>
    <x v="1"/>
    <x v="64"/>
    <x v="64"/>
    <n v="231.62"/>
    <x v="64"/>
    <x v="64"/>
    <n v="69720"/>
    <x v="32"/>
    <x v="0"/>
    <x v="0"/>
    <x v="2"/>
  </r>
  <r>
    <n v="1065"/>
    <d v="2024-04-15T00:00:00"/>
    <x v="0"/>
    <x v="16"/>
    <x v="3"/>
    <x v="3"/>
    <x v="65"/>
    <x v="65"/>
    <n v="141.52000000000001"/>
    <x v="65"/>
    <x v="65"/>
    <n v="75160"/>
    <x v="8"/>
    <x v="3"/>
    <x v="3"/>
    <x v="3"/>
  </r>
  <r>
    <n v="1066"/>
    <d v="2024-09-16T00:00:00"/>
    <x v="2"/>
    <x v="4"/>
    <x v="0"/>
    <x v="3"/>
    <x v="66"/>
    <x v="66"/>
    <n v="170.92"/>
    <x v="66"/>
    <x v="66"/>
    <n v="68762"/>
    <x v="26"/>
    <x v="1"/>
    <x v="1"/>
    <x v="3"/>
  </r>
  <r>
    <n v="1067"/>
    <d v="2024-11-05T00:00:00"/>
    <x v="8"/>
    <x v="11"/>
    <x v="0"/>
    <x v="1"/>
    <x v="67"/>
    <x v="67"/>
    <n v="213.4"/>
    <x v="67"/>
    <x v="67"/>
    <n v="80831"/>
    <x v="37"/>
    <x v="3"/>
    <x v="3"/>
    <x v="3"/>
  </r>
  <r>
    <n v="1068"/>
    <d v="2024-07-09T00:00:00"/>
    <x v="4"/>
    <x v="20"/>
    <x v="1"/>
    <x v="3"/>
    <x v="68"/>
    <x v="68"/>
    <n v="358.8"/>
    <x v="68"/>
    <x v="68"/>
    <n v="96988"/>
    <x v="22"/>
    <x v="4"/>
    <x v="4"/>
    <x v="0"/>
  </r>
  <r>
    <n v="1069"/>
    <d v="2024-08-05T00:00:00"/>
    <x v="7"/>
    <x v="18"/>
    <x v="2"/>
    <x v="1"/>
    <x v="69"/>
    <x v="69"/>
    <n v="479.77"/>
    <x v="69"/>
    <x v="69"/>
    <n v="11591"/>
    <x v="5"/>
    <x v="3"/>
    <x v="3"/>
    <x v="2"/>
  </r>
  <r>
    <n v="1070"/>
    <d v="2024-02-13T00:00:00"/>
    <x v="11"/>
    <x v="22"/>
    <x v="1"/>
    <x v="0"/>
    <x v="70"/>
    <x v="70"/>
    <n v="25.4"/>
    <x v="70"/>
    <x v="70"/>
    <n v="75082"/>
    <x v="32"/>
    <x v="3"/>
    <x v="3"/>
    <x v="2"/>
  </r>
  <r>
    <n v="1071"/>
    <d v="2024-06-10T00:00:00"/>
    <x v="10"/>
    <x v="13"/>
    <x v="2"/>
    <x v="2"/>
    <x v="71"/>
    <x v="71"/>
    <n v="63.79"/>
    <x v="71"/>
    <x v="71"/>
    <n v="12469"/>
    <x v="38"/>
    <x v="4"/>
    <x v="4"/>
    <x v="2"/>
  </r>
  <r>
    <n v="1072"/>
    <d v="2024-07-20T00:00:00"/>
    <x v="4"/>
    <x v="16"/>
    <x v="3"/>
    <x v="2"/>
    <x v="72"/>
    <x v="72"/>
    <n v="409.32"/>
    <x v="72"/>
    <x v="72"/>
    <n v="12719"/>
    <x v="18"/>
    <x v="2"/>
    <x v="2"/>
    <x v="0"/>
  </r>
  <r>
    <n v="1073"/>
    <d v="2024-09-26T00:00:00"/>
    <x v="2"/>
    <x v="14"/>
    <x v="0"/>
    <x v="3"/>
    <x v="73"/>
    <x v="73"/>
    <n v="363.95"/>
    <x v="73"/>
    <x v="73"/>
    <n v="43062"/>
    <x v="39"/>
    <x v="2"/>
    <x v="2"/>
    <x v="2"/>
  </r>
  <r>
    <n v="1074"/>
    <d v="2024-12-16T00:00:00"/>
    <x v="1"/>
    <x v="1"/>
    <x v="1"/>
    <x v="3"/>
    <x v="74"/>
    <x v="74"/>
    <n v="88.39"/>
    <x v="74"/>
    <x v="74"/>
    <n v="47311"/>
    <x v="31"/>
    <x v="2"/>
    <x v="2"/>
    <x v="3"/>
  </r>
  <r>
    <n v="1075"/>
    <d v="2024-10-30T00:00:00"/>
    <x v="9"/>
    <x v="17"/>
    <x v="4"/>
    <x v="1"/>
    <x v="75"/>
    <x v="75"/>
    <n v="52.37"/>
    <x v="75"/>
    <x v="75"/>
    <n v="52207"/>
    <x v="7"/>
    <x v="2"/>
    <x v="2"/>
    <x v="0"/>
  </r>
  <r>
    <n v="1076"/>
    <d v="2024-09-27T00:00:00"/>
    <x v="2"/>
    <x v="6"/>
    <x v="1"/>
    <x v="1"/>
    <x v="76"/>
    <x v="76"/>
    <n v="82.9"/>
    <x v="76"/>
    <x v="76"/>
    <n v="93807"/>
    <x v="26"/>
    <x v="4"/>
    <x v="4"/>
    <x v="3"/>
  </r>
  <r>
    <n v="1077"/>
    <d v="2024-08-02T00:00:00"/>
    <x v="7"/>
    <x v="3"/>
    <x v="3"/>
    <x v="1"/>
    <x v="77"/>
    <x v="77"/>
    <n v="140.44"/>
    <x v="77"/>
    <x v="77"/>
    <n v="19077"/>
    <x v="39"/>
    <x v="1"/>
    <x v="1"/>
    <x v="2"/>
  </r>
  <r>
    <n v="1078"/>
    <d v="2024-09-08T00:00:00"/>
    <x v="2"/>
    <x v="18"/>
    <x v="2"/>
    <x v="1"/>
    <x v="78"/>
    <x v="78"/>
    <n v="23.61"/>
    <x v="78"/>
    <x v="78"/>
    <n v="87475"/>
    <x v="7"/>
    <x v="0"/>
    <x v="0"/>
    <x v="0"/>
  </r>
  <r>
    <n v="1079"/>
    <d v="2024-07-08T00:00:00"/>
    <x v="4"/>
    <x v="0"/>
    <x v="0"/>
    <x v="1"/>
    <x v="79"/>
    <x v="79"/>
    <n v="601.1"/>
    <x v="79"/>
    <x v="79"/>
    <n v="17813"/>
    <x v="34"/>
    <x v="3"/>
    <x v="3"/>
    <x v="0"/>
  </r>
  <r>
    <n v="1080"/>
    <d v="2024-10-22T00:00:00"/>
    <x v="9"/>
    <x v="0"/>
    <x v="0"/>
    <x v="3"/>
    <x v="80"/>
    <x v="80"/>
    <n v="7.57"/>
    <x v="80"/>
    <x v="80"/>
    <n v="24288"/>
    <x v="27"/>
    <x v="2"/>
    <x v="2"/>
    <x v="1"/>
  </r>
  <r>
    <n v="1081"/>
    <d v="2024-07-31T00:00:00"/>
    <x v="4"/>
    <x v="14"/>
    <x v="0"/>
    <x v="0"/>
    <x v="81"/>
    <x v="81"/>
    <n v="18.149999999999999"/>
    <x v="81"/>
    <x v="81"/>
    <n v="33411"/>
    <x v="2"/>
    <x v="0"/>
    <x v="0"/>
    <x v="2"/>
  </r>
  <r>
    <n v="1082"/>
    <d v="2024-07-26T00:00:00"/>
    <x v="4"/>
    <x v="6"/>
    <x v="1"/>
    <x v="3"/>
    <x v="82"/>
    <x v="82"/>
    <n v="27.21"/>
    <x v="82"/>
    <x v="82"/>
    <n v="43756"/>
    <x v="40"/>
    <x v="4"/>
    <x v="4"/>
    <x v="0"/>
  </r>
  <r>
    <n v="1083"/>
    <d v="2024-08-24T00:00:00"/>
    <x v="7"/>
    <x v="9"/>
    <x v="4"/>
    <x v="2"/>
    <x v="83"/>
    <x v="83"/>
    <n v="304.02"/>
    <x v="83"/>
    <x v="83"/>
    <n v="15626"/>
    <x v="19"/>
    <x v="0"/>
    <x v="0"/>
    <x v="3"/>
  </r>
  <r>
    <n v="1084"/>
    <d v="2024-12-03T00:00:00"/>
    <x v="1"/>
    <x v="18"/>
    <x v="2"/>
    <x v="1"/>
    <x v="84"/>
    <x v="84"/>
    <n v="311.74"/>
    <x v="84"/>
    <x v="84"/>
    <n v="92711"/>
    <x v="39"/>
    <x v="3"/>
    <x v="3"/>
    <x v="2"/>
  </r>
  <r>
    <n v="1085"/>
    <d v="2024-02-22T00:00:00"/>
    <x v="11"/>
    <x v="3"/>
    <x v="3"/>
    <x v="2"/>
    <x v="85"/>
    <x v="85"/>
    <n v="191.05"/>
    <x v="85"/>
    <x v="85"/>
    <n v="15776"/>
    <x v="41"/>
    <x v="4"/>
    <x v="4"/>
    <x v="4"/>
  </r>
  <r>
    <n v="1086"/>
    <d v="2024-10-06T00:00:00"/>
    <x v="9"/>
    <x v="9"/>
    <x v="4"/>
    <x v="1"/>
    <x v="86"/>
    <x v="86"/>
    <n v="292.83999999999997"/>
    <x v="86"/>
    <x v="86"/>
    <n v="71788"/>
    <x v="0"/>
    <x v="4"/>
    <x v="4"/>
    <x v="0"/>
  </r>
  <r>
    <n v="1087"/>
    <d v="2024-08-04T00:00:00"/>
    <x v="7"/>
    <x v="16"/>
    <x v="3"/>
    <x v="1"/>
    <x v="87"/>
    <x v="87"/>
    <n v="453.54"/>
    <x v="87"/>
    <x v="87"/>
    <n v="38541"/>
    <x v="42"/>
    <x v="1"/>
    <x v="1"/>
    <x v="1"/>
  </r>
  <r>
    <n v="1088"/>
    <d v="2024-09-08T00:00:00"/>
    <x v="2"/>
    <x v="10"/>
    <x v="3"/>
    <x v="1"/>
    <x v="88"/>
    <x v="88"/>
    <n v="389.82"/>
    <x v="88"/>
    <x v="88"/>
    <n v="59268"/>
    <x v="8"/>
    <x v="4"/>
    <x v="4"/>
    <x v="3"/>
  </r>
  <r>
    <n v="1089"/>
    <d v="2024-07-06T00:00:00"/>
    <x v="4"/>
    <x v="22"/>
    <x v="1"/>
    <x v="1"/>
    <x v="89"/>
    <x v="89"/>
    <n v="370.19"/>
    <x v="89"/>
    <x v="89"/>
    <n v="93309"/>
    <x v="7"/>
    <x v="2"/>
    <x v="2"/>
    <x v="0"/>
  </r>
  <r>
    <n v="1090"/>
    <d v="2024-02-10T00:00:00"/>
    <x v="11"/>
    <x v="14"/>
    <x v="0"/>
    <x v="0"/>
    <x v="90"/>
    <x v="90"/>
    <n v="88.47"/>
    <x v="90"/>
    <x v="90"/>
    <n v="56167"/>
    <x v="32"/>
    <x v="3"/>
    <x v="3"/>
    <x v="2"/>
  </r>
  <r>
    <n v="1091"/>
    <d v="2024-06-05T00:00:00"/>
    <x v="10"/>
    <x v="7"/>
    <x v="2"/>
    <x v="1"/>
    <x v="91"/>
    <x v="91"/>
    <n v="719.22"/>
    <x v="91"/>
    <x v="91"/>
    <n v="45488"/>
    <x v="33"/>
    <x v="4"/>
    <x v="4"/>
    <x v="2"/>
  </r>
  <r>
    <n v="1092"/>
    <d v="2024-01-15T00:00:00"/>
    <x v="5"/>
    <x v="20"/>
    <x v="1"/>
    <x v="1"/>
    <x v="92"/>
    <x v="92"/>
    <n v="48.47"/>
    <x v="92"/>
    <x v="92"/>
    <n v="93869"/>
    <x v="31"/>
    <x v="1"/>
    <x v="1"/>
    <x v="3"/>
  </r>
  <r>
    <n v="1093"/>
    <d v="2024-10-27T00:00:00"/>
    <x v="9"/>
    <x v="13"/>
    <x v="2"/>
    <x v="1"/>
    <x v="93"/>
    <x v="93"/>
    <n v="236.82"/>
    <x v="93"/>
    <x v="93"/>
    <n v="91905"/>
    <x v="21"/>
    <x v="2"/>
    <x v="2"/>
    <x v="2"/>
  </r>
  <r>
    <n v="1094"/>
    <d v="2024-03-05T00:00:00"/>
    <x v="3"/>
    <x v="20"/>
    <x v="1"/>
    <x v="2"/>
    <x v="94"/>
    <x v="94"/>
    <n v="164.62"/>
    <x v="94"/>
    <x v="94"/>
    <n v="59786"/>
    <x v="0"/>
    <x v="0"/>
    <x v="0"/>
    <x v="0"/>
  </r>
  <r>
    <n v="1095"/>
    <d v="2024-12-10T00:00:00"/>
    <x v="1"/>
    <x v="7"/>
    <x v="2"/>
    <x v="2"/>
    <x v="95"/>
    <x v="95"/>
    <n v="302.85000000000002"/>
    <x v="95"/>
    <x v="95"/>
    <n v="13389"/>
    <x v="36"/>
    <x v="4"/>
    <x v="4"/>
    <x v="3"/>
  </r>
  <r>
    <n v="1096"/>
    <d v="2024-11-22T00:00:00"/>
    <x v="8"/>
    <x v="21"/>
    <x v="3"/>
    <x v="2"/>
    <x v="96"/>
    <x v="96"/>
    <n v="26.05"/>
    <x v="96"/>
    <x v="96"/>
    <n v="91941"/>
    <x v="29"/>
    <x v="4"/>
    <x v="4"/>
    <x v="4"/>
  </r>
  <r>
    <n v="1097"/>
    <d v="2024-01-09T00:00:00"/>
    <x v="5"/>
    <x v="22"/>
    <x v="1"/>
    <x v="2"/>
    <x v="97"/>
    <x v="97"/>
    <n v="174.51"/>
    <x v="97"/>
    <x v="97"/>
    <n v="90885"/>
    <x v="43"/>
    <x v="3"/>
    <x v="3"/>
    <x v="3"/>
  </r>
  <r>
    <n v="1098"/>
    <d v="2024-12-09T00:00:00"/>
    <x v="1"/>
    <x v="10"/>
    <x v="3"/>
    <x v="0"/>
    <x v="98"/>
    <x v="98"/>
    <n v="60.25"/>
    <x v="98"/>
    <x v="98"/>
    <n v="80316"/>
    <x v="36"/>
    <x v="3"/>
    <x v="3"/>
    <x v="3"/>
  </r>
  <r>
    <n v="1099"/>
    <d v="2024-05-08T00:00:00"/>
    <x v="6"/>
    <x v="9"/>
    <x v="4"/>
    <x v="2"/>
    <x v="99"/>
    <x v="99"/>
    <n v="33.86"/>
    <x v="99"/>
    <x v="99"/>
    <n v="10661"/>
    <x v="40"/>
    <x v="2"/>
    <x v="2"/>
    <x v="0"/>
  </r>
  <r>
    <n v="1100"/>
    <d v="2024-05-15T00:00:00"/>
    <x v="6"/>
    <x v="8"/>
    <x v="4"/>
    <x v="2"/>
    <x v="100"/>
    <x v="100"/>
    <n v="345.21"/>
    <x v="100"/>
    <x v="100"/>
    <n v="26309"/>
    <x v="19"/>
    <x v="3"/>
    <x v="3"/>
    <x v="3"/>
  </r>
  <r>
    <n v="1101"/>
    <d v="2024-03-03T00:00:00"/>
    <x v="3"/>
    <x v="24"/>
    <x v="2"/>
    <x v="0"/>
    <x v="101"/>
    <x v="101"/>
    <n v="95.02"/>
    <x v="101"/>
    <x v="101"/>
    <n v="57908"/>
    <x v="42"/>
    <x v="0"/>
    <x v="0"/>
    <x v="1"/>
  </r>
  <r>
    <n v="1102"/>
    <d v="2024-05-18T00:00:00"/>
    <x v="6"/>
    <x v="10"/>
    <x v="3"/>
    <x v="1"/>
    <x v="102"/>
    <x v="102"/>
    <n v="422.93"/>
    <x v="102"/>
    <x v="102"/>
    <n v="90818"/>
    <x v="8"/>
    <x v="2"/>
    <x v="2"/>
    <x v="3"/>
  </r>
  <r>
    <n v="1103"/>
    <d v="2024-03-21T00:00:00"/>
    <x v="3"/>
    <x v="24"/>
    <x v="2"/>
    <x v="3"/>
    <x v="103"/>
    <x v="103"/>
    <n v="203.39"/>
    <x v="103"/>
    <x v="103"/>
    <n v="86707"/>
    <x v="21"/>
    <x v="2"/>
    <x v="2"/>
    <x v="2"/>
  </r>
  <r>
    <n v="1104"/>
    <d v="2024-06-11T00:00:00"/>
    <x v="10"/>
    <x v="22"/>
    <x v="1"/>
    <x v="2"/>
    <x v="104"/>
    <x v="104"/>
    <n v="138.75"/>
    <x v="104"/>
    <x v="104"/>
    <n v="94878"/>
    <x v="17"/>
    <x v="3"/>
    <x v="3"/>
    <x v="3"/>
  </r>
  <r>
    <n v="1105"/>
    <d v="2024-10-15T00:00:00"/>
    <x v="9"/>
    <x v="2"/>
    <x v="2"/>
    <x v="3"/>
    <x v="105"/>
    <x v="105"/>
    <n v="124.63"/>
    <x v="105"/>
    <x v="105"/>
    <n v="76061"/>
    <x v="10"/>
    <x v="2"/>
    <x v="2"/>
    <x v="3"/>
  </r>
  <r>
    <n v="1106"/>
    <d v="2024-09-17T00:00:00"/>
    <x v="2"/>
    <x v="1"/>
    <x v="1"/>
    <x v="0"/>
    <x v="106"/>
    <x v="106"/>
    <n v="12.76"/>
    <x v="106"/>
    <x v="106"/>
    <n v="80135"/>
    <x v="30"/>
    <x v="4"/>
    <x v="4"/>
    <x v="0"/>
  </r>
  <r>
    <n v="1107"/>
    <d v="2024-08-18T00:00:00"/>
    <x v="7"/>
    <x v="24"/>
    <x v="2"/>
    <x v="3"/>
    <x v="107"/>
    <x v="107"/>
    <n v="26.86"/>
    <x v="107"/>
    <x v="107"/>
    <n v="77649"/>
    <x v="35"/>
    <x v="1"/>
    <x v="1"/>
    <x v="0"/>
  </r>
  <r>
    <n v="1108"/>
    <d v="2024-02-10T00:00:00"/>
    <x v="11"/>
    <x v="14"/>
    <x v="0"/>
    <x v="0"/>
    <x v="108"/>
    <x v="108"/>
    <n v="34.99"/>
    <x v="108"/>
    <x v="108"/>
    <n v="62233"/>
    <x v="41"/>
    <x v="4"/>
    <x v="4"/>
    <x v="4"/>
  </r>
  <r>
    <n v="1109"/>
    <d v="2024-01-28T00:00:00"/>
    <x v="5"/>
    <x v="11"/>
    <x v="0"/>
    <x v="0"/>
    <x v="109"/>
    <x v="109"/>
    <n v="33.76"/>
    <x v="109"/>
    <x v="109"/>
    <n v="89530"/>
    <x v="7"/>
    <x v="1"/>
    <x v="1"/>
    <x v="0"/>
  </r>
  <r>
    <n v="1110"/>
    <d v="2024-05-14T00:00:00"/>
    <x v="6"/>
    <x v="23"/>
    <x v="3"/>
    <x v="0"/>
    <x v="60"/>
    <x v="110"/>
    <n v="32.89"/>
    <x v="110"/>
    <x v="110"/>
    <n v="65204"/>
    <x v="34"/>
    <x v="1"/>
    <x v="1"/>
    <x v="0"/>
  </r>
  <r>
    <n v="1111"/>
    <d v="2024-07-19T00:00:00"/>
    <x v="4"/>
    <x v="5"/>
    <x v="4"/>
    <x v="0"/>
    <x v="110"/>
    <x v="111"/>
    <n v="87.91"/>
    <x v="111"/>
    <x v="111"/>
    <n v="93194"/>
    <x v="15"/>
    <x v="4"/>
    <x v="4"/>
    <x v="0"/>
  </r>
  <r>
    <n v="1112"/>
    <d v="2024-11-23T00:00:00"/>
    <x v="8"/>
    <x v="5"/>
    <x v="4"/>
    <x v="3"/>
    <x v="111"/>
    <x v="112"/>
    <n v="364.44"/>
    <x v="112"/>
    <x v="112"/>
    <n v="10281"/>
    <x v="16"/>
    <x v="0"/>
    <x v="0"/>
    <x v="4"/>
  </r>
  <r>
    <n v="1113"/>
    <d v="2024-09-24T00:00:00"/>
    <x v="2"/>
    <x v="8"/>
    <x v="4"/>
    <x v="2"/>
    <x v="112"/>
    <x v="113"/>
    <n v="127.91"/>
    <x v="113"/>
    <x v="113"/>
    <n v="39856"/>
    <x v="22"/>
    <x v="3"/>
    <x v="3"/>
    <x v="0"/>
  </r>
  <r>
    <n v="1114"/>
    <d v="2024-02-02T00:00:00"/>
    <x v="11"/>
    <x v="2"/>
    <x v="2"/>
    <x v="3"/>
    <x v="113"/>
    <x v="114"/>
    <n v="208.79"/>
    <x v="114"/>
    <x v="114"/>
    <n v="75661"/>
    <x v="44"/>
    <x v="2"/>
    <x v="2"/>
    <x v="3"/>
  </r>
  <r>
    <n v="1115"/>
    <d v="2024-02-17T00:00:00"/>
    <x v="11"/>
    <x v="12"/>
    <x v="1"/>
    <x v="3"/>
    <x v="114"/>
    <x v="115"/>
    <n v="248.25"/>
    <x v="115"/>
    <x v="115"/>
    <n v="19110"/>
    <x v="27"/>
    <x v="3"/>
    <x v="3"/>
    <x v="1"/>
  </r>
  <r>
    <n v="1116"/>
    <d v="2024-03-02T00:00:00"/>
    <x v="3"/>
    <x v="10"/>
    <x v="3"/>
    <x v="2"/>
    <x v="115"/>
    <x v="116"/>
    <n v="23.93"/>
    <x v="116"/>
    <x v="116"/>
    <n v="92811"/>
    <x v="20"/>
    <x v="2"/>
    <x v="2"/>
    <x v="4"/>
  </r>
  <r>
    <n v="1117"/>
    <d v="2024-08-03T00:00:00"/>
    <x v="7"/>
    <x v="1"/>
    <x v="1"/>
    <x v="0"/>
    <x v="116"/>
    <x v="117"/>
    <n v="132.87"/>
    <x v="117"/>
    <x v="117"/>
    <n v="58320"/>
    <x v="18"/>
    <x v="0"/>
    <x v="0"/>
    <x v="0"/>
  </r>
  <r>
    <n v="1118"/>
    <d v="2024-10-19T00:00:00"/>
    <x v="9"/>
    <x v="22"/>
    <x v="1"/>
    <x v="3"/>
    <x v="117"/>
    <x v="118"/>
    <n v="12.6"/>
    <x v="118"/>
    <x v="118"/>
    <n v="60138"/>
    <x v="14"/>
    <x v="2"/>
    <x v="2"/>
    <x v="3"/>
  </r>
  <r>
    <n v="1119"/>
    <d v="2024-04-08T00:00:00"/>
    <x v="0"/>
    <x v="24"/>
    <x v="2"/>
    <x v="0"/>
    <x v="118"/>
    <x v="119"/>
    <n v="50.14"/>
    <x v="119"/>
    <x v="119"/>
    <n v="36984"/>
    <x v="43"/>
    <x v="0"/>
    <x v="0"/>
    <x v="3"/>
  </r>
  <r>
    <n v="1120"/>
    <d v="2024-06-20T00:00:00"/>
    <x v="10"/>
    <x v="6"/>
    <x v="1"/>
    <x v="3"/>
    <x v="119"/>
    <x v="120"/>
    <n v="387.72"/>
    <x v="120"/>
    <x v="120"/>
    <n v="83384"/>
    <x v="34"/>
    <x v="1"/>
    <x v="1"/>
    <x v="0"/>
  </r>
  <r>
    <n v="1121"/>
    <d v="2024-12-25T00:00:00"/>
    <x v="1"/>
    <x v="13"/>
    <x v="2"/>
    <x v="0"/>
    <x v="120"/>
    <x v="121"/>
    <n v="17.809999999999999"/>
    <x v="121"/>
    <x v="121"/>
    <n v="39165"/>
    <x v="4"/>
    <x v="3"/>
    <x v="3"/>
    <x v="2"/>
  </r>
  <r>
    <n v="1122"/>
    <d v="2024-08-01T00:00:00"/>
    <x v="7"/>
    <x v="21"/>
    <x v="3"/>
    <x v="3"/>
    <x v="121"/>
    <x v="122"/>
    <n v="163.08000000000001"/>
    <x v="122"/>
    <x v="122"/>
    <n v="13712"/>
    <x v="1"/>
    <x v="3"/>
    <x v="3"/>
    <x v="1"/>
  </r>
  <r>
    <n v="1123"/>
    <d v="2024-02-04T00:00:00"/>
    <x v="11"/>
    <x v="13"/>
    <x v="2"/>
    <x v="2"/>
    <x v="122"/>
    <x v="123"/>
    <n v="236.75"/>
    <x v="123"/>
    <x v="123"/>
    <n v="45643"/>
    <x v="42"/>
    <x v="0"/>
    <x v="0"/>
    <x v="1"/>
  </r>
  <r>
    <n v="1124"/>
    <d v="2024-08-14T00:00:00"/>
    <x v="7"/>
    <x v="8"/>
    <x v="4"/>
    <x v="0"/>
    <x v="123"/>
    <x v="124"/>
    <n v="38.770000000000003"/>
    <x v="124"/>
    <x v="124"/>
    <n v="86743"/>
    <x v="17"/>
    <x v="4"/>
    <x v="4"/>
    <x v="3"/>
  </r>
  <r>
    <n v="1125"/>
    <d v="2024-04-10T00:00:00"/>
    <x v="0"/>
    <x v="20"/>
    <x v="1"/>
    <x v="3"/>
    <x v="124"/>
    <x v="125"/>
    <n v="134.96"/>
    <x v="125"/>
    <x v="125"/>
    <n v="41348"/>
    <x v="11"/>
    <x v="2"/>
    <x v="2"/>
    <x v="3"/>
  </r>
  <r>
    <n v="1126"/>
    <d v="2024-05-10T00:00:00"/>
    <x v="6"/>
    <x v="19"/>
    <x v="4"/>
    <x v="0"/>
    <x v="125"/>
    <x v="126"/>
    <n v="58.95"/>
    <x v="126"/>
    <x v="126"/>
    <n v="56819"/>
    <x v="44"/>
    <x v="0"/>
    <x v="0"/>
    <x v="3"/>
  </r>
  <r>
    <n v="1127"/>
    <d v="2024-09-13T00:00:00"/>
    <x v="2"/>
    <x v="11"/>
    <x v="0"/>
    <x v="1"/>
    <x v="126"/>
    <x v="127"/>
    <n v="756.42"/>
    <x v="127"/>
    <x v="127"/>
    <n v="97163"/>
    <x v="39"/>
    <x v="3"/>
    <x v="3"/>
    <x v="2"/>
  </r>
  <r>
    <n v="1128"/>
    <d v="2024-01-05T00:00:00"/>
    <x v="5"/>
    <x v="24"/>
    <x v="2"/>
    <x v="2"/>
    <x v="127"/>
    <x v="128"/>
    <n v="206.47"/>
    <x v="128"/>
    <x v="128"/>
    <n v="56881"/>
    <x v="24"/>
    <x v="0"/>
    <x v="0"/>
    <x v="1"/>
  </r>
  <r>
    <n v="1129"/>
    <d v="2024-08-05T00:00:00"/>
    <x v="7"/>
    <x v="5"/>
    <x v="4"/>
    <x v="1"/>
    <x v="128"/>
    <x v="129"/>
    <n v="247.64"/>
    <x v="129"/>
    <x v="129"/>
    <n v="41010"/>
    <x v="29"/>
    <x v="0"/>
    <x v="0"/>
    <x v="4"/>
  </r>
  <r>
    <n v="1130"/>
    <d v="2024-09-11T00:00:00"/>
    <x v="2"/>
    <x v="6"/>
    <x v="1"/>
    <x v="3"/>
    <x v="129"/>
    <x v="130"/>
    <n v="239.53"/>
    <x v="130"/>
    <x v="130"/>
    <n v="96365"/>
    <x v="13"/>
    <x v="4"/>
    <x v="4"/>
    <x v="1"/>
  </r>
  <r>
    <n v="1131"/>
    <d v="2024-12-24T00:00:00"/>
    <x v="1"/>
    <x v="15"/>
    <x v="0"/>
    <x v="3"/>
    <x v="130"/>
    <x v="131"/>
    <n v="284.42"/>
    <x v="131"/>
    <x v="131"/>
    <n v="84172"/>
    <x v="38"/>
    <x v="1"/>
    <x v="1"/>
    <x v="2"/>
  </r>
  <r>
    <n v="1132"/>
    <d v="2024-10-09T00:00:00"/>
    <x v="9"/>
    <x v="6"/>
    <x v="1"/>
    <x v="1"/>
    <x v="131"/>
    <x v="132"/>
    <n v="196.07"/>
    <x v="132"/>
    <x v="132"/>
    <n v="81031"/>
    <x v="22"/>
    <x v="1"/>
    <x v="1"/>
    <x v="0"/>
  </r>
  <r>
    <n v="1133"/>
    <d v="2024-07-25T00:00:00"/>
    <x v="4"/>
    <x v="19"/>
    <x v="4"/>
    <x v="2"/>
    <x v="132"/>
    <x v="133"/>
    <n v="356.57"/>
    <x v="133"/>
    <x v="133"/>
    <n v="62249"/>
    <x v="27"/>
    <x v="0"/>
    <x v="0"/>
    <x v="1"/>
  </r>
  <r>
    <n v="1134"/>
    <d v="2024-01-15T00:00:00"/>
    <x v="5"/>
    <x v="18"/>
    <x v="2"/>
    <x v="1"/>
    <x v="133"/>
    <x v="134"/>
    <n v="160.69"/>
    <x v="134"/>
    <x v="134"/>
    <n v="44084"/>
    <x v="32"/>
    <x v="1"/>
    <x v="1"/>
    <x v="2"/>
  </r>
  <r>
    <n v="1135"/>
    <d v="2024-12-11T00:00:00"/>
    <x v="1"/>
    <x v="3"/>
    <x v="3"/>
    <x v="1"/>
    <x v="134"/>
    <x v="135"/>
    <n v="485.89"/>
    <x v="135"/>
    <x v="135"/>
    <n v="75681"/>
    <x v="29"/>
    <x v="2"/>
    <x v="2"/>
    <x v="4"/>
  </r>
  <r>
    <n v="1136"/>
    <d v="2024-02-11T00:00:00"/>
    <x v="11"/>
    <x v="15"/>
    <x v="0"/>
    <x v="3"/>
    <x v="135"/>
    <x v="136"/>
    <n v="117.23"/>
    <x v="136"/>
    <x v="136"/>
    <n v="27633"/>
    <x v="28"/>
    <x v="1"/>
    <x v="1"/>
    <x v="1"/>
  </r>
  <r>
    <n v="1137"/>
    <d v="2024-06-27T00:00:00"/>
    <x v="10"/>
    <x v="13"/>
    <x v="2"/>
    <x v="0"/>
    <x v="136"/>
    <x v="137"/>
    <n v="31.37"/>
    <x v="137"/>
    <x v="137"/>
    <n v="50390"/>
    <x v="31"/>
    <x v="3"/>
    <x v="3"/>
    <x v="3"/>
  </r>
  <r>
    <n v="1138"/>
    <d v="2024-03-03T00:00:00"/>
    <x v="3"/>
    <x v="11"/>
    <x v="0"/>
    <x v="0"/>
    <x v="137"/>
    <x v="138"/>
    <n v="50.66"/>
    <x v="138"/>
    <x v="138"/>
    <n v="27727"/>
    <x v="45"/>
    <x v="1"/>
    <x v="1"/>
    <x v="1"/>
  </r>
  <r>
    <n v="1139"/>
    <d v="2024-12-17T00:00:00"/>
    <x v="1"/>
    <x v="14"/>
    <x v="0"/>
    <x v="3"/>
    <x v="138"/>
    <x v="139"/>
    <n v="121.94"/>
    <x v="139"/>
    <x v="139"/>
    <n v="65754"/>
    <x v="19"/>
    <x v="1"/>
    <x v="1"/>
    <x v="3"/>
  </r>
  <r>
    <n v="1140"/>
    <d v="2024-08-18T00:00:00"/>
    <x v="7"/>
    <x v="21"/>
    <x v="3"/>
    <x v="1"/>
    <x v="139"/>
    <x v="140"/>
    <n v="372.82"/>
    <x v="140"/>
    <x v="140"/>
    <n v="83379"/>
    <x v="39"/>
    <x v="0"/>
    <x v="0"/>
    <x v="2"/>
  </r>
  <r>
    <n v="1141"/>
    <d v="2024-08-28T00:00:00"/>
    <x v="7"/>
    <x v="4"/>
    <x v="0"/>
    <x v="1"/>
    <x v="140"/>
    <x v="141"/>
    <n v="238.48"/>
    <x v="141"/>
    <x v="141"/>
    <n v="82240"/>
    <x v="16"/>
    <x v="4"/>
    <x v="4"/>
    <x v="4"/>
  </r>
  <r>
    <n v="1142"/>
    <d v="2024-02-21T00:00:00"/>
    <x v="11"/>
    <x v="3"/>
    <x v="3"/>
    <x v="1"/>
    <x v="141"/>
    <x v="142"/>
    <n v="549.48"/>
    <x v="142"/>
    <x v="142"/>
    <n v="83794"/>
    <x v="36"/>
    <x v="0"/>
    <x v="0"/>
    <x v="3"/>
  </r>
  <r>
    <n v="1143"/>
    <d v="2024-04-05T00:00:00"/>
    <x v="0"/>
    <x v="16"/>
    <x v="3"/>
    <x v="3"/>
    <x v="142"/>
    <x v="143"/>
    <n v="80.569999999999993"/>
    <x v="143"/>
    <x v="143"/>
    <n v="68576"/>
    <x v="4"/>
    <x v="4"/>
    <x v="4"/>
    <x v="2"/>
  </r>
  <r>
    <n v="1144"/>
    <d v="2024-08-09T00:00:00"/>
    <x v="7"/>
    <x v="11"/>
    <x v="0"/>
    <x v="2"/>
    <x v="143"/>
    <x v="144"/>
    <n v="274.81"/>
    <x v="144"/>
    <x v="144"/>
    <n v="70963"/>
    <x v="15"/>
    <x v="4"/>
    <x v="4"/>
    <x v="0"/>
  </r>
  <r>
    <n v="1145"/>
    <d v="2024-08-18T00:00:00"/>
    <x v="7"/>
    <x v="9"/>
    <x v="4"/>
    <x v="0"/>
    <x v="144"/>
    <x v="145"/>
    <n v="121.75"/>
    <x v="145"/>
    <x v="145"/>
    <n v="78619"/>
    <x v="23"/>
    <x v="2"/>
    <x v="2"/>
    <x v="2"/>
  </r>
  <r>
    <n v="1146"/>
    <d v="2024-08-24T00:00:00"/>
    <x v="7"/>
    <x v="24"/>
    <x v="2"/>
    <x v="1"/>
    <x v="145"/>
    <x v="146"/>
    <n v="268.97000000000003"/>
    <x v="146"/>
    <x v="146"/>
    <n v="65922"/>
    <x v="39"/>
    <x v="0"/>
    <x v="0"/>
    <x v="2"/>
  </r>
  <r>
    <n v="1147"/>
    <d v="2024-05-22T00:00:00"/>
    <x v="6"/>
    <x v="5"/>
    <x v="4"/>
    <x v="1"/>
    <x v="146"/>
    <x v="147"/>
    <n v="524.38"/>
    <x v="147"/>
    <x v="147"/>
    <n v="95957"/>
    <x v="36"/>
    <x v="0"/>
    <x v="0"/>
    <x v="3"/>
  </r>
  <r>
    <n v="1148"/>
    <d v="2024-06-19T00:00:00"/>
    <x v="10"/>
    <x v="12"/>
    <x v="1"/>
    <x v="0"/>
    <x v="147"/>
    <x v="148"/>
    <n v="84.82"/>
    <x v="148"/>
    <x v="148"/>
    <n v="26163"/>
    <x v="12"/>
    <x v="2"/>
    <x v="2"/>
    <x v="1"/>
  </r>
  <r>
    <n v="1149"/>
    <d v="2024-01-29T00:00:00"/>
    <x v="5"/>
    <x v="18"/>
    <x v="2"/>
    <x v="0"/>
    <x v="148"/>
    <x v="149"/>
    <n v="70.5"/>
    <x v="149"/>
    <x v="149"/>
    <n v="94416"/>
    <x v="29"/>
    <x v="3"/>
    <x v="3"/>
    <x v="4"/>
  </r>
  <r>
    <n v="1150"/>
    <d v="2024-02-05T00:00:00"/>
    <x v="11"/>
    <x v="0"/>
    <x v="0"/>
    <x v="1"/>
    <x v="149"/>
    <x v="150"/>
    <n v="96.7"/>
    <x v="150"/>
    <x v="150"/>
    <n v="75450"/>
    <x v="18"/>
    <x v="2"/>
    <x v="2"/>
    <x v="0"/>
  </r>
  <r>
    <n v="1151"/>
    <d v="2024-01-13T00:00:00"/>
    <x v="5"/>
    <x v="16"/>
    <x v="3"/>
    <x v="1"/>
    <x v="150"/>
    <x v="151"/>
    <n v="75.09"/>
    <x v="151"/>
    <x v="151"/>
    <n v="97468"/>
    <x v="2"/>
    <x v="2"/>
    <x v="2"/>
    <x v="2"/>
  </r>
  <r>
    <n v="1152"/>
    <d v="2024-06-08T00:00:00"/>
    <x v="10"/>
    <x v="11"/>
    <x v="0"/>
    <x v="3"/>
    <x v="151"/>
    <x v="152"/>
    <n v="265.12"/>
    <x v="152"/>
    <x v="152"/>
    <n v="88222"/>
    <x v="5"/>
    <x v="4"/>
    <x v="4"/>
    <x v="2"/>
  </r>
  <r>
    <n v="1153"/>
    <d v="2024-11-22T00:00:00"/>
    <x v="8"/>
    <x v="17"/>
    <x v="4"/>
    <x v="3"/>
    <x v="152"/>
    <x v="153"/>
    <n v="58.74"/>
    <x v="153"/>
    <x v="153"/>
    <n v="58895"/>
    <x v="2"/>
    <x v="4"/>
    <x v="4"/>
    <x v="2"/>
  </r>
  <r>
    <n v="1154"/>
    <d v="2024-07-05T00:00:00"/>
    <x v="4"/>
    <x v="12"/>
    <x v="1"/>
    <x v="3"/>
    <x v="153"/>
    <x v="154"/>
    <n v="27.65"/>
    <x v="154"/>
    <x v="154"/>
    <n v="41055"/>
    <x v="24"/>
    <x v="4"/>
    <x v="4"/>
    <x v="1"/>
  </r>
  <r>
    <n v="1155"/>
    <d v="2024-08-30T00:00:00"/>
    <x v="7"/>
    <x v="5"/>
    <x v="4"/>
    <x v="2"/>
    <x v="154"/>
    <x v="155"/>
    <n v="277.11"/>
    <x v="155"/>
    <x v="155"/>
    <n v="27347"/>
    <x v="26"/>
    <x v="0"/>
    <x v="0"/>
    <x v="3"/>
  </r>
  <r>
    <n v="1156"/>
    <d v="2024-03-26T00:00:00"/>
    <x v="3"/>
    <x v="24"/>
    <x v="2"/>
    <x v="0"/>
    <x v="155"/>
    <x v="156"/>
    <n v="44.28"/>
    <x v="156"/>
    <x v="156"/>
    <n v="84270"/>
    <x v="36"/>
    <x v="4"/>
    <x v="4"/>
    <x v="3"/>
  </r>
  <r>
    <n v="1157"/>
    <d v="2024-10-10T00:00:00"/>
    <x v="9"/>
    <x v="3"/>
    <x v="3"/>
    <x v="0"/>
    <x v="156"/>
    <x v="157"/>
    <n v="14.81"/>
    <x v="157"/>
    <x v="157"/>
    <n v="96269"/>
    <x v="13"/>
    <x v="0"/>
    <x v="0"/>
    <x v="1"/>
  </r>
  <r>
    <n v="1158"/>
    <d v="2024-03-06T00:00:00"/>
    <x v="3"/>
    <x v="6"/>
    <x v="1"/>
    <x v="2"/>
    <x v="157"/>
    <x v="158"/>
    <n v="97.5"/>
    <x v="158"/>
    <x v="158"/>
    <n v="65677"/>
    <x v="12"/>
    <x v="3"/>
    <x v="3"/>
    <x v="1"/>
  </r>
  <r>
    <n v="1159"/>
    <d v="2024-06-18T00:00:00"/>
    <x v="10"/>
    <x v="11"/>
    <x v="0"/>
    <x v="0"/>
    <x v="158"/>
    <x v="159"/>
    <n v="102.11"/>
    <x v="159"/>
    <x v="159"/>
    <n v="39794"/>
    <x v="18"/>
    <x v="3"/>
    <x v="3"/>
    <x v="0"/>
  </r>
  <r>
    <n v="1160"/>
    <d v="2024-02-14T00:00:00"/>
    <x v="11"/>
    <x v="8"/>
    <x v="4"/>
    <x v="1"/>
    <x v="159"/>
    <x v="160"/>
    <n v="237.73"/>
    <x v="160"/>
    <x v="160"/>
    <n v="56851"/>
    <x v="2"/>
    <x v="4"/>
    <x v="4"/>
    <x v="2"/>
  </r>
  <r>
    <n v="1161"/>
    <d v="2024-03-02T00:00:00"/>
    <x v="3"/>
    <x v="13"/>
    <x v="2"/>
    <x v="2"/>
    <x v="160"/>
    <x v="161"/>
    <n v="126.43"/>
    <x v="161"/>
    <x v="161"/>
    <n v="67009"/>
    <x v="32"/>
    <x v="4"/>
    <x v="4"/>
    <x v="2"/>
  </r>
  <r>
    <n v="1162"/>
    <d v="2024-05-13T00:00:00"/>
    <x v="6"/>
    <x v="5"/>
    <x v="4"/>
    <x v="2"/>
    <x v="161"/>
    <x v="162"/>
    <n v="242.84"/>
    <x v="162"/>
    <x v="162"/>
    <n v="37605"/>
    <x v="9"/>
    <x v="3"/>
    <x v="3"/>
    <x v="3"/>
  </r>
  <r>
    <n v="1163"/>
    <d v="2024-10-10T00:00:00"/>
    <x v="9"/>
    <x v="9"/>
    <x v="4"/>
    <x v="3"/>
    <x v="162"/>
    <x v="163"/>
    <n v="325.87"/>
    <x v="163"/>
    <x v="163"/>
    <n v="83294"/>
    <x v="44"/>
    <x v="3"/>
    <x v="3"/>
    <x v="3"/>
  </r>
  <r>
    <n v="1164"/>
    <d v="2024-01-28T00:00:00"/>
    <x v="5"/>
    <x v="19"/>
    <x v="4"/>
    <x v="2"/>
    <x v="163"/>
    <x v="164"/>
    <n v="61.63"/>
    <x v="164"/>
    <x v="164"/>
    <n v="32740"/>
    <x v="45"/>
    <x v="1"/>
    <x v="1"/>
    <x v="1"/>
  </r>
  <r>
    <n v="1165"/>
    <d v="2024-04-17T00:00:00"/>
    <x v="0"/>
    <x v="20"/>
    <x v="1"/>
    <x v="0"/>
    <x v="164"/>
    <x v="165"/>
    <n v="97.45"/>
    <x v="165"/>
    <x v="165"/>
    <n v="51424"/>
    <x v="16"/>
    <x v="0"/>
    <x v="0"/>
    <x v="4"/>
  </r>
  <r>
    <n v="1166"/>
    <d v="2024-02-13T00:00:00"/>
    <x v="11"/>
    <x v="4"/>
    <x v="0"/>
    <x v="1"/>
    <x v="165"/>
    <x v="166"/>
    <n v="359.46"/>
    <x v="166"/>
    <x v="166"/>
    <n v="20749"/>
    <x v="29"/>
    <x v="0"/>
    <x v="0"/>
    <x v="4"/>
  </r>
  <r>
    <n v="1167"/>
    <d v="2024-12-05T00:00:00"/>
    <x v="1"/>
    <x v="3"/>
    <x v="3"/>
    <x v="1"/>
    <x v="166"/>
    <x v="167"/>
    <n v="122.61"/>
    <x v="167"/>
    <x v="167"/>
    <n v="38380"/>
    <x v="3"/>
    <x v="3"/>
    <x v="3"/>
    <x v="3"/>
  </r>
  <r>
    <n v="1168"/>
    <d v="2024-10-12T00:00:00"/>
    <x v="9"/>
    <x v="16"/>
    <x v="3"/>
    <x v="3"/>
    <x v="167"/>
    <x v="168"/>
    <n v="65.11"/>
    <x v="168"/>
    <x v="168"/>
    <n v="40911"/>
    <x v="29"/>
    <x v="1"/>
    <x v="1"/>
    <x v="4"/>
  </r>
  <r>
    <n v="1169"/>
    <d v="2024-11-26T00:00:00"/>
    <x v="8"/>
    <x v="7"/>
    <x v="2"/>
    <x v="0"/>
    <x v="168"/>
    <x v="169"/>
    <n v="100.89"/>
    <x v="169"/>
    <x v="169"/>
    <n v="99097"/>
    <x v="41"/>
    <x v="0"/>
    <x v="0"/>
    <x v="4"/>
  </r>
  <r>
    <n v="1170"/>
    <d v="2024-05-07T00:00:00"/>
    <x v="6"/>
    <x v="20"/>
    <x v="1"/>
    <x v="1"/>
    <x v="169"/>
    <x v="170"/>
    <n v="514.45000000000005"/>
    <x v="170"/>
    <x v="170"/>
    <n v="38602"/>
    <x v="33"/>
    <x v="3"/>
    <x v="3"/>
    <x v="2"/>
  </r>
  <r>
    <n v="1171"/>
    <d v="2024-12-13T00:00:00"/>
    <x v="1"/>
    <x v="7"/>
    <x v="2"/>
    <x v="1"/>
    <x v="170"/>
    <x v="171"/>
    <n v="165.61"/>
    <x v="171"/>
    <x v="171"/>
    <n v="73936"/>
    <x v="0"/>
    <x v="0"/>
    <x v="0"/>
    <x v="0"/>
  </r>
  <r>
    <n v="1172"/>
    <d v="2024-08-18T00:00:00"/>
    <x v="7"/>
    <x v="9"/>
    <x v="4"/>
    <x v="1"/>
    <x v="171"/>
    <x v="172"/>
    <n v="45.55"/>
    <x v="172"/>
    <x v="172"/>
    <n v="99570"/>
    <x v="33"/>
    <x v="0"/>
    <x v="0"/>
    <x v="2"/>
  </r>
  <r>
    <n v="1173"/>
    <d v="2024-07-08T00:00:00"/>
    <x v="4"/>
    <x v="13"/>
    <x v="2"/>
    <x v="1"/>
    <x v="172"/>
    <x v="173"/>
    <n v="463.02"/>
    <x v="173"/>
    <x v="173"/>
    <n v="80067"/>
    <x v="30"/>
    <x v="4"/>
    <x v="4"/>
    <x v="0"/>
  </r>
  <r>
    <n v="1174"/>
    <d v="2024-08-12T00:00:00"/>
    <x v="7"/>
    <x v="0"/>
    <x v="0"/>
    <x v="1"/>
    <x v="173"/>
    <x v="174"/>
    <n v="218.41"/>
    <x v="174"/>
    <x v="174"/>
    <n v="52533"/>
    <x v="11"/>
    <x v="0"/>
    <x v="0"/>
    <x v="3"/>
  </r>
  <r>
    <n v="1175"/>
    <d v="2024-10-09T00:00:00"/>
    <x v="9"/>
    <x v="23"/>
    <x v="3"/>
    <x v="2"/>
    <x v="174"/>
    <x v="175"/>
    <n v="404.88"/>
    <x v="175"/>
    <x v="175"/>
    <n v="87360"/>
    <x v="31"/>
    <x v="1"/>
    <x v="1"/>
    <x v="3"/>
  </r>
  <r>
    <n v="1176"/>
    <d v="2024-04-30T00:00:00"/>
    <x v="0"/>
    <x v="10"/>
    <x v="3"/>
    <x v="3"/>
    <x v="175"/>
    <x v="176"/>
    <n v="14.06"/>
    <x v="176"/>
    <x v="176"/>
    <n v="44964"/>
    <x v="8"/>
    <x v="2"/>
    <x v="2"/>
    <x v="3"/>
  </r>
  <r>
    <n v="1177"/>
    <d v="2024-04-25T00:00:00"/>
    <x v="0"/>
    <x v="10"/>
    <x v="3"/>
    <x v="2"/>
    <x v="176"/>
    <x v="177"/>
    <n v="366.95"/>
    <x v="177"/>
    <x v="177"/>
    <n v="67866"/>
    <x v="39"/>
    <x v="0"/>
    <x v="0"/>
    <x v="2"/>
  </r>
  <r>
    <n v="1178"/>
    <d v="2024-08-20T00:00:00"/>
    <x v="7"/>
    <x v="12"/>
    <x v="1"/>
    <x v="1"/>
    <x v="177"/>
    <x v="178"/>
    <n v="456.43"/>
    <x v="178"/>
    <x v="178"/>
    <n v="59145"/>
    <x v="5"/>
    <x v="3"/>
    <x v="3"/>
    <x v="2"/>
  </r>
  <r>
    <n v="1179"/>
    <d v="2024-09-15T00:00:00"/>
    <x v="2"/>
    <x v="18"/>
    <x v="2"/>
    <x v="3"/>
    <x v="178"/>
    <x v="179"/>
    <n v="48.41"/>
    <x v="179"/>
    <x v="179"/>
    <n v="94080"/>
    <x v="35"/>
    <x v="4"/>
    <x v="4"/>
    <x v="0"/>
  </r>
  <r>
    <n v="1180"/>
    <d v="2024-12-24T00:00:00"/>
    <x v="1"/>
    <x v="17"/>
    <x v="4"/>
    <x v="3"/>
    <x v="179"/>
    <x v="180"/>
    <n v="151.35"/>
    <x v="180"/>
    <x v="180"/>
    <n v="60408"/>
    <x v="41"/>
    <x v="1"/>
    <x v="1"/>
    <x v="4"/>
  </r>
  <r>
    <n v="1181"/>
    <d v="2024-07-16T00:00:00"/>
    <x v="4"/>
    <x v="1"/>
    <x v="1"/>
    <x v="0"/>
    <x v="180"/>
    <x v="181"/>
    <n v="18.39"/>
    <x v="181"/>
    <x v="181"/>
    <n v="67941"/>
    <x v="26"/>
    <x v="4"/>
    <x v="4"/>
    <x v="3"/>
  </r>
  <r>
    <n v="1182"/>
    <d v="2024-05-16T00:00:00"/>
    <x v="6"/>
    <x v="4"/>
    <x v="0"/>
    <x v="3"/>
    <x v="181"/>
    <x v="182"/>
    <n v="119.64"/>
    <x v="182"/>
    <x v="182"/>
    <n v="65731"/>
    <x v="40"/>
    <x v="2"/>
    <x v="2"/>
    <x v="0"/>
  </r>
  <r>
    <n v="1183"/>
    <d v="2024-11-13T00:00:00"/>
    <x v="8"/>
    <x v="11"/>
    <x v="0"/>
    <x v="2"/>
    <x v="182"/>
    <x v="183"/>
    <n v="271"/>
    <x v="183"/>
    <x v="183"/>
    <n v="13754"/>
    <x v="46"/>
    <x v="4"/>
    <x v="4"/>
    <x v="0"/>
  </r>
  <r>
    <n v="1184"/>
    <d v="2024-06-13T00:00:00"/>
    <x v="10"/>
    <x v="9"/>
    <x v="4"/>
    <x v="0"/>
    <x v="183"/>
    <x v="184"/>
    <n v="84.37"/>
    <x v="184"/>
    <x v="184"/>
    <n v="39725"/>
    <x v="19"/>
    <x v="3"/>
    <x v="3"/>
    <x v="3"/>
  </r>
  <r>
    <n v="1185"/>
    <d v="2024-08-12T00:00:00"/>
    <x v="7"/>
    <x v="23"/>
    <x v="3"/>
    <x v="1"/>
    <x v="184"/>
    <x v="185"/>
    <n v="320.3"/>
    <x v="185"/>
    <x v="185"/>
    <n v="65147"/>
    <x v="13"/>
    <x v="2"/>
    <x v="2"/>
    <x v="1"/>
  </r>
  <r>
    <n v="1186"/>
    <d v="2024-11-02T00:00:00"/>
    <x v="8"/>
    <x v="17"/>
    <x v="4"/>
    <x v="0"/>
    <x v="185"/>
    <x v="186"/>
    <n v="51.38"/>
    <x v="186"/>
    <x v="186"/>
    <n v="78056"/>
    <x v="12"/>
    <x v="2"/>
    <x v="2"/>
    <x v="1"/>
  </r>
  <r>
    <n v="1187"/>
    <d v="2024-08-21T00:00:00"/>
    <x v="7"/>
    <x v="1"/>
    <x v="1"/>
    <x v="1"/>
    <x v="186"/>
    <x v="187"/>
    <n v="403.28"/>
    <x v="187"/>
    <x v="187"/>
    <n v="77695"/>
    <x v="0"/>
    <x v="2"/>
    <x v="2"/>
    <x v="0"/>
  </r>
  <r>
    <n v="1188"/>
    <d v="2024-06-20T00:00:00"/>
    <x v="10"/>
    <x v="8"/>
    <x v="4"/>
    <x v="1"/>
    <x v="187"/>
    <x v="188"/>
    <n v="200.65"/>
    <x v="188"/>
    <x v="188"/>
    <n v="36832"/>
    <x v="21"/>
    <x v="2"/>
    <x v="2"/>
    <x v="2"/>
  </r>
  <r>
    <n v="1189"/>
    <d v="2024-05-31T00:00:00"/>
    <x v="6"/>
    <x v="18"/>
    <x v="2"/>
    <x v="0"/>
    <x v="188"/>
    <x v="189"/>
    <n v="60.56"/>
    <x v="189"/>
    <x v="189"/>
    <n v="92617"/>
    <x v="30"/>
    <x v="3"/>
    <x v="3"/>
    <x v="0"/>
  </r>
  <r>
    <n v="1190"/>
    <d v="2024-11-10T00:00:00"/>
    <x v="8"/>
    <x v="16"/>
    <x v="3"/>
    <x v="1"/>
    <x v="189"/>
    <x v="190"/>
    <n v="259.69"/>
    <x v="190"/>
    <x v="190"/>
    <n v="77364"/>
    <x v="7"/>
    <x v="3"/>
    <x v="3"/>
    <x v="0"/>
  </r>
  <r>
    <n v="1191"/>
    <d v="2024-06-08T00:00:00"/>
    <x v="10"/>
    <x v="9"/>
    <x v="4"/>
    <x v="3"/>
    <x v="190"/>
    <x v="191"/>
    <n v="195.14"/>
    <x v="191"/>
    <x v="191"/>
    <n v="25379"/>
    <x v="15"/>
    <x v="1"/>
    <x v="1"/>
    <x v="0"/>
  </r>
  <r>
    <n v="1192"/>
    <d v="2024-04-05T00:00:00"/>
    <x v="0"/>
    <x v="24"/>
    <x v="2"/>
    <x v="0"/>
    <x v="191"/>
    <x v="192"/>
    <n v="124.63"/>
    <x v="192"/>
    <x v="192"/>
    <n v="46727"/>
    <x v="3"/>
    <x v="2"/>
    <x v="2"/>
    <x v="3"/>
  </r>
  <r>
    <n v="1193"/>
    <d v="2024-08-20T00:00:00"/>
    <x v="7"/>
    <x v="20"/>
    <x v="1"/>
    <x v="2"/>
    <x v="192"/>
    <x v="193"/>
    <n v="82.65"/>
    <x v="193"/>
    <x v="193"/>
    <n v="88229"/>
    <x v="0"/>
    <x v="1"/>
    <x v="1"/>
    <x v="0"/>
  </r>
  <r>
    <n v="1194"/>
    <d v="2024-06-28T00:00:00"/>
    <x v="10"/>
    <x v="5"/>
    <x v="4"/>
    <x v="3"/>
    <x v="193"/>
    <x v="194"/>
    <n v="341.4"/>
    <x v="194"/>
    <x v="194"/>
    <n v="67775"/>
    <x v="24"/>
    <x v="4"/>
    <x v="4"/>
    <x v="1"/>
  </r>
  <r>
    <n v="1195"/>
    <d v="2024-04-22T00:00:00"/>
    <x v="0"/>
    <x v="5"/>
    <x v="4"/>
    <x v="3"/>
    <x v="194"/>
    <x v="195"/>
    <n v="99.58"/>
    <x v="195"/>
    <x v="195"/>
    <n v="60288"/>
    <x v="44"/>
    <x v="2"/>
    <x v="2"/>
    <x v="3"/>
  </r>
  <r>
    <n v="1196"/>
    <d v="2024-11-13T00:00:00"/>
    <x v="8"/>
    <x v="15"/>
    <x v="0"/>
    <x v="2"/>
    <x v="195"/>
    <x v="196"/>
    <n v="250.58"/>
    <x v="196"/>
    <x v="196"/>
    <n v="69792"/>
    <x v="7"/>
    <x v="0"/>
    <x v="0"/>
    <x v="0"/>
  </r>
  <r>
    <n v="1197"/>
    <d v="2024-02-21T00:00:00"/>
    <x v="11"/>
    <x v="10"/>
    <x v="3"/>
    <x v="1"/>
    <x v="196"/>
    <x v="197"/>
    <n v="88.98"/>
    <x v="197"/>
    <x v="197"/>
    <n v="24472"/>
    <x v="6"/>
    <x v="4"/>
    <x v="4"/>
    <x v="2"/>
  </r>
  <r>
    <n v="1198"/>
    <d v="2024-09-24T00:00:00"/>
    <x v="2"/>
    <x v="1"/>
    <x v="1"/>
    <x v="0"/>
    <x v="197"/>
    <x v="198"/>
    <n v="44.53"/>
    <x v="198"/>
    <x v="198"/>
    <n v="16397"/>
    <x v="2"/>
    <x v="3"/>
    <x v="3"/>
    <x v="2"/>
  </r>
  <r>
    <n v="1199"/>
    <d v="2024-10-21T00:00:00"/>
    <x v="9"/>
    <x v="8"/>
    <x v="4"/>
    <x v="2"/>
    <x v="198"/>
    <x v="199"/>
    <n v="77.33"/>
    <x v="199"/>
    <x v="199"/>
    <n v="80553"/>
    <x v="24"/>
    <x v="2"/>
    <x v="2"/>
    <x v="1"/>
  </r>
  <r>
    <n v="1200"/>
    <d v="2024-04-22T00:00:00"/>
    <x v="0"/>
    <x v="14"/>
    <x v="0"/>
    <x v="0"/>
    <x v="199"/>
    <x v="200"/>
    <n v="66.099999999999994"/>
    <x v="200"/>
    <x v="200"/>
    <n v="35279"/>
    <x v="2"/>
    <x v="0"/>
    <x v="0"/>
    <x v="2"/>
  </r>
  <r>
    <n v="1201"/>
    <d v="2024-04-10T00:00:00"/>
    <x v="0"/>
    <x v="5"/>
    <x v="4"/>
    <x v="3"/>
    <x v="200"/>
    <x v="201"/>
    <n v="247.46"/>
    <x v="201"/>
    <x v="201"/>
    <n v="12839"/>
    <x v="31"/>
    <x v="2"/>
    <x v="2"/>
    <x v="3"/>
  </r>
  <r>
    <n v="1202"/>
    <d v="2024-04-22T00:00:00"/>
    <x v="0"/>
    <x v="24"/>
    <x v="2"/>
    <x v="3"/>
    <x v="201"/>
    <x v="202"/>
    <n v="26.17"/>
    <x v="202"/>
    <x v="202"/>
    <n v="17736"/>
    <x v="23"/>
    <x v="4"/>
    <x v="4"/>
    <x v="2"/>
  </r>
  <r>
    <n v="1203"/>
    <d v="2024-03-21T00:00:00"/>
    <x v="3"/>
    <x v="23"/>
    <x v="3"/>
    <x v="1"/>
    <x v="202"/>
    <x v="203"/>
    <n v="21.83"/>
    <x v="203"/>
    <x v="203"/>
    <n v="10162"/>
    <x v="24"/>
    <x v="2"/>
    <x v="2"/>
    <x v="1"/>
  </r>
  <r>
    <n v="1204"/>
    <d v="2024-07-05T00:00:00"/>
    <x v="4"/>
    <x v="3"/>
    <x v="3"/>
    <x v="1"/>
    <x v="203"/>
    <x v="204"/>
    <n v="224.72"/>
    <x v="204"/>
    <x v="204"/>
    <n v="59733"/>
    <x v="2"/>
    <x v="1"/>
    <x v="1"/>
    <x v="2"/>
  </r>
  <r>
    <n v="1205"/>
    <d v="2024-04-22T00:00:00"/>
    <x v="0"/>
    <x v="23"/>
    <x v="3"/>
    <x v="0"/>
    <x v="204"/>
    <x v="205"/>
    <n v="166.23"/>
    <x v="205"/>
    <x v="205"/>
    <n v="60026"/>
    <x v="2"/>
    <x v="2"/>
    <x v="2"/>
    <x v="2"/>
  </r>
  <r>
    <n v="1206"/>
    <d v="2024-01-02T00:00:00"/>
    <x v="5"/>
    <x v="13"/>
    <x v="2"/>
    <x v="1"/>
    <x v="205"/>
    <x v="206"/>
    <n v="136.18"/>
    <x v="206"/>
    <x v="206"/>
    <n v="76707"/>
    <x v="11"/>
    <x v="2"/>
    <x v="2"/>
    <x v="3"/>
  </r>
  <r>
    <n v="1207"/>
    <d v="2024-05-09T00:00:00"/>
    <x v="6"/>
    <x v="19"/>
    <x v="4"/>
    <x v="3"/>
    <x v="206"/>
    <x v="207"/>
    <n v="144.16999999999999"/>
    <x v="207"/>
    <x v="207"/>
    <n v="28745"/>
    <x v="26"/>
    <x v="1"/>
    <x v="1"/>
    <x v="3"/>
  </r>
  <r>
    <n v="1208"/>
    <d v="2024-08-07T00:00:00"/>
    <x v="7"/>
    <x v="19"/>
    <x v="4"/>
    <x v="0"/>
    <x v="207"/>
    <x v="208"/>
    <n v="115.85"/>
    <x v="208"/>
    <x v="208"/>
    <n v="67714"/>
    <x v="31"/>
    <x v="1"/>
    <x v="1"/>
    <x v="3"/>
  </r>
  <r>
    <n v="1209"/>
    <d v="2024-02-23T00:00:00"/>
    <x v="11"/>
    <x v="13"/>
    <x v="2"/>
    <x v="1"/>
    <x v="208"/>
    <x v="209"/>
    <n v="685.82"/>
    <x v="209"/>
    <x v="209"/>
    <n v="39300"/>
    <x v="4"/>
    <x v="1"/>
    <x v="1"/>
    <x v="2"/>
  </r>
  <r>
    <n v="1210"/>
    <d v="2024-12-08T00:00:00"/>
    <x v="1"/>
    <x v="3"/>
    <x v="3"/>
    <x v="0"/>
    <x v="209"/>
    <x v="210"/>
    <n v="110.84"/>
    <x v="210"/>
    <x v="210"/>
    <n v="17521"/>
    <x v="22"/>
    <x v="1"/>
    <x v="1"/>
    <x v="0"/>
  </r>
  <r>
    <n v="1211"/>
    <d v="2024-08-11T00:00:00"/>
    <x v="7"/>
    <x v="3"/>
    <x v="3"/>
    <x v="2"/>
    <x v="210"/>
    <x v="211"/>
    <n v="28.88"/>
    <x v="211"/>
    <x v="211"/>
    <n v="60669"/>
    <x v="34"/>
    <x v="1"/>
    <x v="1"/>
    <x v="0"/>
  </r>
  <r>
    <n v="1212"/>
    <d v="2024-08-12T00:00:00"/>
    <x v="7"/>
    <x v="12"/>
    <x v="1"/>
    <x v="3"/>
    <x v="211"/>
    <x v="212"/>
    <n v="29.85"/>
    <x v="212"/>
    <x v="212"/>
    <n v="75633"/>
    <x v="9"/>
    <x v="1"/>
    <x v="1"/>
    <x v="3"/>
  </r>
  <r>
    <n v="1213"/>
    <d v="2024-05-05T00:00:00"/>
    <x v="6"/>
    <x v="14"/>
    <x v="0"/>
    <x v="2"/>
    <x v="212"/>
    <x v="213"/>
    <n v="319.76"/>
    <x v="213"/>
    <x v="213"/>
    <n v="58777"/>
    <x v="5"/>
    <x v="4"/>
    <x v="4"/>
    <x v="2"/>
  </r>
  <r>
    <n v="1214"/>
    <d v="2024-05-09T00:00:00"/>
    <x v="6"/>
    <x v="0"/>
    <x v="0"/>
    <x v="2"/>
    <x v="213"/>
    <x v="214"/>
    <n v="239.75"/>
    <x v="214"/>
    <x v="214"/>
    <n v="84905"/>
    <x v="18"/>
    <x v="0"/>
    <x v="0"/>
    <x v="0"/>
  </r>
  <r>
    <n v="1215"/>
    <d v="2024-02-22T00:00:00"/>
    <x v="11"/>
    <x v="10"/>
    <x v="3"/>
    <x v="3"/>
    <x v="214"/>
    <x v="215"/>
    <n v="13.85"/>
    <x v="215"/>
    <x v="215"/>
    <n v="10781"/>
    <x v="2"/>
    <x v="4"/>
    <x v="4"/>
    <x v="2"/>
  </r>
  <r>
    <n v="1216"/>
    <d v="2024-06-20T00:00:00"/>
    <x v="10"/>
    <x v="14"/>
    <x v="0"/>
    <x v="0"/>
    <x v="215"/>
    <x v="216"/>
    <n v="60.4"/>
    <x v="216"/>
    <x v="216"/>
    <n v="91816"/>
    <x v="17"/>
    <x v="1"/>
    <x v="1"/>
    <x v="3"/>
  </r>
  <r>
    <n v="1217"/>
    <d v="2024-08-05T00:00:00"/>
    <x v="7"/>
    <x v="15"/>
    <x v="0"/>
    <x v="0"/>
    <x v="216"/>
    <x v="217"/>
    <n v="40.380000000000003"/>
    <x v="217"/>
    <x v="217"/>
    <n v="61578"/>
    <x v="18"/>
    <x v="4"/>
    <x v="4"/>
    <x v="0"/>
  </r>
  <r>
    <n v="1218"/>
    <d v="2024-06-08T00:00:00"/>
    <x v="10"/>
    <x v="22"/>
    <x v="1"/>
    <x v="2"/>
    <x v="217"/>
    <x v="218"/>
    <n v="238.18"/>
    <x v="218"/>
    <x v="218"/>
    <n v="59159"/>
    <x v="20"/>
    <x v="4"/>
    <x v="4"/>
    <x v="4"/>
  </r>
  <r>
    <n v="1219"/>
    <d v="2024-07-16T00:00:00"/>
    <x v="4"/>
    <x v="10"/>
    <x v="3"/>
    <x v="0"/>
    <x v="218"/>
    <x v="219"/>
    <n v="70.72"/>
    <x v="219"/>
    <x v="219"/>
    <n v="16971"/>
    <x v="8"/>
    <x v="1"/>
    <x v="1"/>
    <x v="3"/>
  </r>
  <r>
    <n v="1220"/>
    <d v="2024-09-03T00:00:00"/>
    <x v="2"/>
    <x v="10"/>
    <x v="3"/>
    <x v="3"/>
    <x v="219"/>
    <x v="220"/>
    <n v="61.36"/>
    <x v="220"/>
    <x v="220"/>
    <n v="89473"/>
    <x v="45"/>
    <x v="3"/>
    <x v="3"/>
    <x v="1"/>
  </r>
  <r>
    <n v="1221"/>
    <d v="2024-11-19T00:00:00"/>
    <x v="8"/>
    <x v="4"/>
    <x v="0"/>
    <x v="1"/>
    <x v="220"/>
    <x v="221"/>
    <n v="154.31"/>
    <x v="221"/>
    <x v="221"/>
    <n v="27071"/>
    <x v="35"/>
    <x v="0"/>
    <x v="0"/>
    <x v="0"/>
  </r>
  <r>
    <n v="1222"/>
    <d v="2024-07-21T00:00:00"/>
    <x v="4"/>
    <x v="14"/>
    <x v="0"/>
    <x v="1"/>
    <x v="221"/>
    <x v="222"/>
    <n v="253.73"/>
    <x v="222"/>
    <x v="222"/>
    <n v="72987"/>
    <x v="42"/>
    <x v="3"/>
    <x v="3"/>
    <x v="1"/>
  </r>
  <r>
    <n v="1223"/>
    <d v="2024-07-02T00:00:00"/>
    <x v="4"/>
    <x v="4"/>
    <x v="0"/>
    <x v="2"/>
    <x v="222"/>
    <x v="223"/>
    <n v="274.64"/>
    <x v="223"/>
    <x v="223"/>
    <n v="11283"/>
    <x v="41"/>
    <x v="0"/>
    <x v="0"/>
    <x v="4"/>
  </r>
  <r>
    <n v="1224"/>
    <d v="2024-05-02T00:00:00"/>
    <x v="6"/>
    <x v="3"/>
    <x v="3"/>
    <x v="2"/>
    <x v="223"/>
    <x v="224"/>
    <n v="365.53"/>
    <x v="224"/>
    <x v="224"/>
    <n v="65426"/>
    <x v="32"/>
    <x v="0"/>
    <x v="0"/>
    <x v="2"/>
  </r>
  <r>
    <n v="1225"/>
    <d v="2024-09-11T00:00:00"/>
    <x v="2"/>
    <x v="24"/>
    <x v="2"/>
    <x v="0"/>
    <x v="224"/>
    <x v="225"/>
    <n v="143.63"/>
    <x v="225"/>
    <x v="225"/>
    <n v="25036"/>
    <x v="1"/>
    <x v="0"/>
    <x v="0"/>
    <x v="1"/>
  </r>
  <r>
    <n v="1226"/>
    <d v="2024-10-20T00:00:00"/>
    <x v="9"/>
    <x v="16"/>
    <x v="3"/>
    <x v="0"/>
    <x v="225"/>
    <x v="226"/>
    <n v="108.92"/>
    <x v="226"/>
    <x v="226"/>
    <n v="91835"/>
    <x v="15"/>
    <x v="3"/>
    <x v="3"/>
    <x v="0"/>
  </r>
  <r>
    <n v="1227"/>
    <d v="2024-10-06T00:00:00"/>
    <x v="9"/>
    <x v="2"/>
    <x v="2"/>
    <x v="3"/>
    <x v="226"/>
    <x v="227"/>
    <n v="235.33"/>
    <x v="227"/>
    <x v="227"/>
    <n v="56037"/>
    <x v="37"/>
    <x v="0"/>
    <x v="0"/>
    <x v="3"/>
  </r>
  <r>
    <n v="1228"/>
    <d v="2024-11-20T00:00:00"/>
    <x v="8"/>
    <x v="15"/>
    <x v="0"/>
    <x v="1"/>
    <x v="227"/>
    <x v="228"/>
    <n v="362.58"/>
    <x v="228"/>
    <x v="228"/>
    <n v="35556"/>
    <x v="29"/>
    <x v="4"/>
    <x v="4"/>
    <x v="4"/>
  </r>
  <r>
    <n v="1229"/>
    <d v="2024-04-07T00:00:00"/>
    <x v="0"/>
    <x v="15"/>
    <x v="0"/>
    <x v="3"/>
    <x v="228"/>
    <x v="229"/>
    <n v="103.75"/>
    <x v="229"/>
    <x v="229"/>
    <n v="94246"/>
    <x v="42"/>
    <x v="2"/>
    <x v="2"/>
    <x v="1"/>
  </r>
  <r>
    <n v="1230"/>
    <d v="2024-07-16T00:00:00"/>
    <x v="4"/>
    <x v="13"/>
    <x v="2"/>
    <x v="1"/>
    <x v="229"/>
    <x v="230"/>
    <n v="149.59"/>
    <x v="230"/>
    <x v="230"/>
    <n v="68067"/>
    <x v="9"/>
    <x v="3"/>
    <x v="3"/>
    <x v="3"/>
  </r>
  <r>
    <n v="1231"/>
    <d v="2024-08-27T00:00:00"/>
    <x v="7"/>
    <x v="19"/>
    <x v="4"/>
    <x v="3"/>
    <x v="230"/>
    <x v="231"/>
    <n v="131.13"/>
    <x v="231"/>
    <x v="231"/>
    <n v="38795"/>
    <x v="13"/>
    <x v="1"/>
    <x v="1"/>
    <x v="1"/>
  </r>
  <r>
    <n v="1232"/>
    <d v="2024-05-23T00:00:00"/>
    <x v="6"/>
    <x v="2"/>
    <x v="2"/>
    <x v="1"/>
    <x v="231"/>
    <x v="232"/>
    <n v="601.59"/>
    <x v="232"/>
    <x v="232"/>
    <n v="19528"/>
    <x v="35"/>
    <x v="0"/>
    <x v="0"/>
    <x v="0"/>
  </r>
  <r>
    <n v="1233"/>
    <d v="2024-04-06T00:00:00"/>
    <x v="0"/>
    <x v="9"/>
    <x v="4"/>
    <x v="3"/>
    <x v="232"/>
    <x v="233"/>
    <n v="133.02000000000001"/>
    <x v="233"/>
    <x v="233"/>
    <n v="60939"/>
    <x v="3"/>
    <x v="1"/>
    <x v="1"/>
    <x v="3"/>
  </r>
  <r>
    <n v="1234"/>
    <d v="2024-07-19T00:00:00"/>
    <x v="4"/>
    <x v="19"/>
    <x v="4"/>
    <x v="2"/>
    <x v="233"/>
    <x v="234"/>
    <n v="316.79000000000002"/>
    <x v="234"/>
    <x v="234"/>
    <n v="93297"/>
    <x v="41"/>
    <x v="3"/>
    <x v="3"/>
    <x v="4"/>
  </r>
  <r>
    <n v="1235"/>
    <d v="2024-05-03T00:00:00"/>
    <x v="6"/>
    <x v="16"/>
    <x v="3"/>
    <x v="1"/>
    <x v="234"/>
    <x v="235"/>
    <n v="86.83"/>
    <x v="235"/>
    <x v="235"/>
    <n v="18472"/>
    <x v="30"/>
    <x v="3"/>
    <x v="3"/>
    <x v="0"/>
  </r>
  <r>
    <n v="1236"/>
    <d v="2024-07-05T00:00:00"/>
    <x v="4"/>
    <x v="12"/>
    <x v="1"/>
    <x v="2"/>
    <x v="235"/>
    <x v="236"/>
    <n v="282.49"/>
    <x v="236"/>
    <x v="236"/>
    <n v="69675"/>
    <x v="33"/>
    <x v="3"/>
    <x v="3"/>
    <x v="2"/>
  </r>
  <r>
    <n v="1237"/>
    <d v="2024-11-21T00:00:00"/>
    <x v="8"/>
    <x v="16"/>
    <x v="3"/>
    <x v="2"/>
    <x v="236"/>
    <x v="237"/>
    <n v="245.47"/>
    <x v="237"/>
    <x v="237"/>
    <n v="88610"/>
    <x v="23"/>
    <x v="4"/>
    <x v="4"/>
    <x v="2"/>
  </r>
  <r>
    <n v="1238"/>
    <d v="2024-12-14T00:00:00"/>
    <x v="1"/>
    <x v="16"/>
    <x v="3"/>
    <x v="0"/>
    <x v="237"/>
    <x v="238"/>
    <n v="14.53"/>
    <x v="238"/>
    <x v="238"/>
    <n v="87175"/>
    <x v="32"/>
    <x v="1"/>
    <x v="1"/>
    <x v="2"/>
  </r>
  <r>
    <n v="1239"/>
    <d v="2024-09-15T00:00:00"/>
    <x v="2"/>
    <x v="23"/>
    <x v="3"/>
    <x v="3"/>
    <x v="238"/>
    <x v="239"/>
    <n v="197.5"/>
    <x v="239"/>
    <x v="239"/>
    <n v="81363"/>
    <x v="38"/>
    <x v="3"/>
    <x v="3"/>
    <x v="2"/>
  </r>
  <r>
    <n v="1240"/>
    <d v="2024-05-27T00:00:00"/>
    <x v="6"/>
    <x v="15"/>
    <x v="0"/>
    <x v="1"/>
    <x v="239"/>
    <x v="240"/>
    <n v="398.62"/>
    <x v="240"/>
    <x v="240"/>
    <n v="84813"/>
    <x v="4"/>
    <x v="1"/>
    <x v="1"/>
    <x v="2"/>
  </r>
  <r>
    <n v="1241"/>
    <d v="2024-09-08T00:00:00"/>
    <x v="2"/>
    <x v="24"/>
    <x v="2"/>
    <x v="2"/>
    <x v="240"/>
    <x v="241"/>
    <n v="85.87"/>
    <x v="241"/>
    <x v="241"/>
    <n v="60500"/>
    <x v="18"/>
    <x v="0"/>
    <x v="0"/>
    <x v="0"/>
  </r>
  <r>
    <n v="1242"/>
    <d v="2024-12-11T00:00:00"/>
    <x v="1"/>
    <x v="16"/>
    <x v="3"/>
    <x v="2"/>
    <x v="241"/>
    <x v="242"/>
    <n v="161.25"/>
    <x v="242"/>
    <x v="242"/>
    <n v="56403"/>
    <x v="9"/>
    <x v="1"/>
    <x v="1"/>
    <x v="3"/>
  </r>
  <r>
    <n v="1243"/>
    <d v="2024-05-26T00:00:00"/>
    <x v="6"/>
    <x v="4"/>
    <x v="0"/>
    <x v="3"/>
    <x v="242"/>
    <x v="243"/>
    <n v="226.57"/>
    <x v="243"/>
    <x v="243"/>
    <n v="16581"/>
    <x v="25"/>
    <x v="0"/>
    <x v="0"/>
    <x v="3"/>
  </r>
  <r>
    <n v="1244"/>
    <d v="2024-05-27T00:00:00"/>
    <x v="6"/>
    <x v="23"/>
    <x v="3"/>
    <x v="2"/>
    <x v="243"/>
    <x v="244"/>
    <n v="388.05"/>
    <x v="244"/>
    <x v="244"/>
    <n v="71944"/>
    <x v="26"/>
    <x v="0"/>
    <x v="0"/>
    <x v="3"/>
  </r>
  <r>
    <n v="1245"/>
    <d v="2024-12-17T00:00:00"/>
    <x v="1"/>
    <x v="17"/>
    <x v="4"/>
    <x v="1"/>
    <x v="244"/>
    <x v="245"/>
    <n v="501.35"/>
    <x v="245"/>
    <x v="245"/>
    <n v="18770"/>
    <x v="8"/>
    <x v="4"/>
    <x v="4"/>
    <x v="3"/>
  </r>
  <r>
    <n v="1246"/>
    <d v="2024-07-17T00:00:00"/>
    <x v="4"/>
    <x v="3"/>
    <x v="3"/>
    <x v="1"/>
    <x v="245"/>
    <x v="246"/>
    <n v="260.62"/>
    <x v="246"/>
    <x v="246"/>
    <n v="36512"/>
    <x v="13"/>
    <x v="1"/>
    <x v="1"/>
    <x v="1"/>
  </r>
  <r>
    <n v="1247"/>
    <d v="2024-11-03T00:00:00"/>
    <x v="8"/>
    <x v="5"/>
    <x v="4"/>
    <x v="3"/>
    <x v="246"/>
    <x v="247"/>
    <n v="23.63"/>
    <x v="247"/>
    <x v="247"/>
    <n v="34000"/>
    <x v="33"/>
    <x v="4"/>
    <x v="4"/>
    <x v="2"/>
  </r>
  <r>
    <n v="1248"/>
    <d v="2024-05-07T00:00:00"/>
    <x v="6"/>
    <x v="13"/>
    <x v="2"/>
    <x v="0"/>
    <x v="247"/>
    <x v="248"/>
    <n v="86.41"/>
    <x v="248"/>
    <x v="248"/>
    <n v="73315"/>
    <x v="45"/>
    <x v="3"/>
    <x v="3"/>
    <x v="1"/>
  </r>
  <r>
    <n v="1249"/>
    <d v="2024-02-08T00:00:00"/>
    <x v="11"/>
    <x v="13"/>
    <x v="2"/>
    <x v="0"/>
    <x v="248"/>
    <x v="249"/>
    <n v="5.0599999999999996"/>
    <x v="249"/>
    <x v="249"/>
    <n v="26724"/>
    <x v="2"/>
    <x v="3"/>
    <x v="3"/>
    <x v="2"/>
  </r>
  <r>
    <n v="1250"/>
    <d v="2024-12-03T00:00:00"/>
    <x v="1"/>
    <x v="8"/>
    <x v="4"/>
    <x v="1"/>
    <x v="249"/>
    <x v="250"/>
    <n v="341.27"/>
    <x v="250"/>
    <x v="250"/>
    <n v="15463"/>
    <x v="22"/>
    <x v="1"/>
    <x v="1"/>
    <x v="0"/>
  </r>
  <r>
    <n v="1251"/>
    <d v="2024-12-25T00:00:00"/>
    <x v="1"/>
    <x v="8"/>
    <x v="4"/>
    <x v="0"/>
    <x v="250"/>
    <x v="251"/>
    <n v="109.76"/>
    <x v="251"/>
    <x v="251"/>
    <n v="32054"/>
    <x v="42"/>
    <x v="3"/>
    <x v="3"/>
    <x v="1"/>
  </r>
  <r>
    <n v="1252"/>
    <d v="2024-05-08T00:00:00"/>
    <x v="6"/>
    <x v="17"/>
    <x v="4"/>
    <x v="3"/>
    <x v="251"/>
    <x v="252"/>
    <n v="364.54"/>
    <x v="252"/>
    <x v="252"/>
    <n v="54199"/>
    <x v="19"/>
    <x v="0"/>
    <x v="0"/>
    <x v="3"/>
  </r>
  <r>
    <n v="1253"/>
    <d v="2024-09-23T00:00:00"/>
    <x v="2"/>
    <x v="21"/>
    <x v="3"/>
    <x v="1"/>
    <x v="252"/>
    <x v="253"/>
    <n v="410.93"/>
    <x v="253"/>
    <x v="253"/>
    <n v="82124"/>
    <x v="42"/>
    <x v="0"/>
    <x v="0"/>
    <x v="1"/>
  </r>
  <r>
    <n v="1254"/>
    <d v="2024-05-30T00:00:00"/>
    <x v="6"/>
    <x v="13"/>
    <x v="2"/>
    <x v="3"/>
    <x v="253"/>
    <x v="254"/>
    <n v="186.13"/>
    <x v="254"/>
    <x v="254"/>
    <n v="89190"/>
    <x v="44"/>
    <x v="1"/>
    <x v="1"/>
    <x v="3"/>
  </r>
  <r>
    <n v="1255"/>
    <d v="2024-10-24T00:00:00"/>
    <x v="9"/>
    <x v="8"/>
    <x v="4"/>
    <x v="2"/>
    <x v="254"/>
    <x v="255"/>
    <n v="440.35"/>
    <x v="255"/>
    <x v="255"/>
    <n v="34995"/>
    <x v="12"/>
    <x v="4"/>
    <x v="4"/>
    <x v="1"/>
  </r>
  <r>
    <n v="1256"/>
    <d v="2024-04-08T00:00:00"/>
    <x v="0"/>
    <x v="1"/>
    <x v="1"/>
    <x v="2"/>
    <x v="255"/>
    <x v="256"/>
    <n v="238.08"/>
    <x v="256"/>
    <x v="256"/>
    <n v="26715"/>
    <x v="21"/>
    <x v="1"/>
    <x v="1"/>
    <x v="2"/>
  </r>
  <r>
    <n v="1257"/>
    <d v="2024-09-19T00:00:00"/>
    <x v="2"/>
    <x v="22"/>
    <x v="1"/>
    <x v="2"/>
    <x v="256"/>
    <x v="257"/>
    <n v="336.1"/>
    <x v="257"/>
    <x v="257"/>
    <n v="61649"/>
    <x v="11"/>
    <x v="0"/>
    <x v="0"/>
    <x v="3"/>
  </r>
  <r>
    <n v="1258"/>
    <d v="2024-09-08T00:00:00"/>
    <x v="2"/>
    <x v="0"/>
    <x v="0"/>
    <x v="0"/>
    <x v="257"/>
    <x v="258"/>
    <n v="3.61"/>
    <x v="258"/>
    <x v="258"/>
    <n v="56619"/>
    <x v="11"/>
    <x v="1"/>
    <x v="1"/>
    <x v="3"/>
  </r>
  <r>
    <n v="1259"/>
    <d v="2024-05-23T00:00:00"/>
    <x v="6"/>
    <x v="15"/>
    <x v="0"/>
    <x v="3"/>
    <x v="258"/>
    <x v="259"/>
    <n v="24.09"/>
    <x v="259"/>
    <x v="259"/>
    <n v="88928"/>
    <x v="15"/>
    <x v="3"/>
    <x v="3"/>
    <x v="0"/>
  </r>
  <r>
    <n v="1260"/>
    <d v="2024-12-11T00:00:00"/>
    <x v="1"/>
    <x v="24"/>
    <x v="2"/>
    <x v="2"/>
    <x v="259"/>
    <x v="260"/>
    <n v="261.37"/>
    <x v="260"/>
    <x v="260"/>
    <n v="84964"/>
    <x v="15"/>
    <x v="2"/>
    <x v="2"/>
    <x v="0"/>
  </r>
  <r>
    <n v="1261"/>
    <d v="2024-04-21T00:00:00"/>
    <x v="0"/>
    <x v="7"/>
    <x v="2"/>
    <x v="2"/>
    <x v="260"/>
    <x v="261"/>
    <n v="471.5"/>
    <x v="261"/>
    <x v="261"/>
    <n v="46268"/>
    <x v="39"/>
    <x v="0"/>
    <x v="0"/>
    <x v="2"/>
  </r>
  <r>
    <n v="1262"/>
    <d v="2024-02-29T00:00:00"/>
    <x v="11"/>
    <x v="13"/>
    <x v="2"/>
    <x v="3"/>
    <x v="261"/>
    <x v="262"/>
    <n v="228.76"/>
    <x v="262"/>
    <x v="262"/>
    <n v="94162"/>
    <x v="22"/>
    <x v="2"/>
    <x v="2"/>
    <x v="0"/>
  </r>
  <r>
    <n v="1263"/>
    <d v="2024-01-02T00:00:00"/>
    <x v="5"/>
    <x v="10"/>
    <x v="3"/>
    <x v="2"/>
    <x v="262"/>
    <x v="263"/>
    <n v="430.16"/>
    <x v="263"/>
    <x v="263"/>
    <n v="76677"/>
    <x v="33"/>
    <x v="3"/>
    <x v="3"/>
    <x v="2"/>
  </r>
  <r>
    <n v="1264"/>
    <d v="2024-10-30T00:00:00"/>
    <x v="9"/>
    <x v="10"/>
    <x v="3"/>
    <x v="0"/>
    <x v="263"/>
    <x v="264"/>
    <n v="72.819999999999993"/>
    <x v="264"/>
    <x v="264"/>
    <n v="91926"/>
    <x v="40"/>
    <x v="4"/>
    <x v="4"/>
    <x v="0"/>
  </r>
  <r>
    <n v="1265"/>
    <d v="2024-09-10T00:00:00"/>
    <x v="2"/>
    <x v="16"/>
    <x v="3"/>
    <x v="1"/>
    <x v="264"/>
    <x v="265"/>
    <n v="250.45"/>
    <x v="265"/>
    <x v="265"/>
    <n v="50379"/>
    <x v="34"/>
    <x v="3"/>
    <x v="3"/>
    <x v="0"/>
  </r>
  <r>
    <n v="1266"/>
    <d v="2024-05-19T00:00:00"/>
    <x v="6"/>
    <x v="6"/>
    <x v="1"/>
    <x v="2"/>
    <x v="265"/>
    <x v="266"/>
    <n v="202.77"/>
    <x v="266"/>
    <x v="266"/>
    <n v="21120"/>
    <x v="20"/>
    <x v="3"/>
    <x v="3"/>
    <x v="4"/>
  </r>
  <r>
    <n v="1267"/>
    <d v="2024-02-06T00:00:00"/>
    <x v="11"/>
    <x v="19"/>
    <x v="4"/>
    <x v="1"/>
    <x v="266"/>
    <x v="267"/>
    <n v="71.459999999999994"/>
    <x v="267"/>
    <x v="267"/>
    <n v="15744"/>
    <x v="13"/>
    <x v="1"/>
    <x v="1"/>
    <x v="1"/>
  </r>
  <r>
    <n v="1268"/>
    <d v="2024-06-08T00:00:00"/>
    <x v="10"/>
    <x v="19"/>
    <x v="4"/>
    <x v="0"/>
    <x v="267"/>
    <x v="268"/>
    <n v="18.98"/>
    <x v="268"/>
    <x v="268"/>
    <n v="80188"/>
    <x v="29"/>
    <x v="3"/>
    <x v="3"/>
    <x v="4"/>
  </r>
  <r>
    <n v="1269"/>
    <d v="2024-01-09T00:00:00"/>
    <x v="5"/>
    <x v="3"/>
    <x v="3"/>
    <x v="2"/>
    <x v="268"/>
    <x v="269"/>
    <n v="56.82"/>
    <x v="269"/>
    <x v="269"/>
    <n v="87362"/>
    <x v="18"/>
    <x v="3"/>
    <x v="3"/>
    <x v="0"/>
  </r>
  <r>
    <n v="1270"/>
    <d v="2024-08-20T00:00:00"/>
    <x v="7"/>
    <x v="22"/>
    <x v="1"/>
    <x v="0"/>
    <x v="269"/>
    <x v="270"/>
    <n v="76.900000000000006"/>
    <x v="270"/>
    <x v="270"/>
    <n v="94092"/>
    <x v="28"/>
    <x v="0"/>
    <x v="0"/>
    <x v="1"/>
  </r>
  <r>
    <n v="1271"/>
    <d v="2024-04-08T00:00:00"/>
    <x v="0"/>
    <x v="19"/>
    <x v="4"/>
    <x v="1"/>
    <x v="270"/>
    <x v="271"/>
    <n v="116.59"/>
    <x v="271"/>
    <x v="271"/>
    <n v="81675"/>
    <x v="13"/>
    <x v="4"/>
    <x v="4"/>
    <x v="1"/>
  </r>
  <r>
    <n v="1272"/>
    <d v="2024-05-26T00:00:00"/>
    <x v="6"/>
    <x v="7"/>
    <x v="2"/>
    <x v="0"/>
    <x v="271"/>
    <x v="272"/>
    <n v="24.17"/>
    <x v="272"/>
    <x v="272"/>
    <n v="69500"/>
    <x v="14"/>
    <x v="4"/>
    <x v="4"/>
    <x v="3"/>
  </r>
  <r>
    <n v="1273"/>
    <d v="2024-10-30T00:00:00"/>
    <x v="9"/>
    <x v="16"/>
    <x v="3"/>
    <x v="0"/>
    <x v="272"/>
    <x v="273"/>
    <n v="65.180000000000007"/>
    <x v="273"/>
    <x v="273"/>
    <n v="15498"/>
    <x v="3"/>
    <x v="0"/>
    <x v="0"/>
    <x v="3"/>
  </r>
  <r>
    <n v="1274"/>
    <d v="2024-07-26T00:00:00"/>
    <x v="4"/>
    <x v="0"/>
    <x v="0"/>
    <x v="3"/>
    <x v="273"/>
    <x v="274"/>
    <n v="184.94"/>
    <x v="274"/>
    <x v="274"/>
    <n v="10340"/>
    <x v="25"/>
    <x v="2"/>
    <x v="2"/>
    <x v="3"/>
  </r>
  <r>
    <n v="1275"/>
    <d v="2024-05-10T00:00:00"/>
    <x v="6"/>
    <x v="16"/>
    <x v="3"/>
    <x v="1"/>
    <x v="274"/>
    <x v="275"/>
    <n v="440.05"/>
    <x v="275"/>
    <x v="275"/>
    <n v="40654"/>
    <x v="2"/>
    <x v="1"/>
    <x v="1"/>
    <x v="2"/>
  </r>
  <r>
    <n v="1276"/>
    <d v="2024-05-31T00:00:00"/>
    <x v="6"/>
    <x v="17"/>
    <x v="4"/>
    <x v="0"/>
    <x v="275"/>
    <x v="276"/>
    <n v="88.01"/>
    <x v="276"/>
    <x v="276"/>
    <n v="65568"/>
    <x v="19"/>
    <x v="3"/>
    <x v="3"/>
    <x v="3"/>
  </r>
  <r>
    <n v="1277"/>
    <d v="2024-02-23T00:00:00"/>
    <x v="11"/>
    <x v="15"/>
    <x v="0"/>
    <x v="3"/>
    <x v="276"/>
    <x v="277"/>
    <n v="162.57"/>
    <x v="277"/>
    <x v="277"/>
    <n v="87988"/>
    <x v="24"/>
    <x v="2"/>
    <x v="2"/>
    <x v="1"/>
  </r>
  <r>
    <n v="1278"/>
    <d v="2024-04-29T00:00:00"/>
    <x v="0"/>
    <x v="5"/>
    <x v="4"/>
    <x v="0"/>
    <x v="277"/>
    <x v="278"/>
    <n v="64.22"/>
    <x v="278"/>
    <x v="278"/>
    <n v="11140"/>
    <x v="36"/>
    <x v="3"/>
    <x v="3"/>
    <x v="3"/>
  </r>
  <r>
    <n v="1279"/>
    <d v="2024-06-09T00:00:00"/>
    <x v="10"/>
    <x v="22"/>
    <x v="1"/>
    <x v="3"/>
    <x v="278"/>
    <x v="279"/>
    <n v="99.05"/>
    <x v="279"/>
    <x v="279"/>
    <n v="36086"/>
    <x v="23"/>
    <x v="0"/>
    <x v="0"/>
    <x v="2"/>
  </r>
  <r>
    <n v="1280"/>
    <d v="2024-04-25T00:00:00"/>
    <x v="0"/>
    <x v="16"/>
    <x v="3"/>
    <x v="0"/>
    <x v="279"/>
    <x v="280"/>
    <n v="97.33"/>
    <x v="280"/>
    <x v="280"/>
    <n v="23893"/>
    <x v="25"/>
    <x v="2"/>
    <x v="2"/>
    <x v="3"/>
  </r>
  <r>
    <n v="1281"/>
    <d v="2024-03-15T00:00:00"/>
    <x v="3"/>
    <x v="2"/>
    <x v="2"/>
    <x v="2"/>
    <x v="280"/>
    <x v="281"/>
    <n v="295.23"/>
    <x v="281"/>
    <x v="281"/>
    <n v="82805"/>
    <x v="12"/>
    <x v="4"/>
    <x v="4"/>
    <x v="1"/>
  </r>
  <r>
    <n v="1282"/>
    <d v="2024-04-22T00:00:00"/>
    <x v="0"/>
    <x v="4"/>
    <x v="0"/>
    <x v="3"/>
    <x v="281"/>
    <x v="282"/>
    <n v="232.55"/>
    <x v="282"/>
    <x v="282"/>
    <n v="46593"/>
    <x v="7"/>
    <x v="3"/>
    <x v="3"/>
    <x v="0"/>
  </r>
  <r>
    <n v="1283"/>
    <d v="2024-04-13T00:00:00"/>
    <x v="0"/>
    <x v="2"/>
    <x v="2"/>
    <x v="0"/>
    <x v="282"/>
    <x v="283"/>
    <n v="146.24"/>
    <x v="283"/>
    <x v="283"/>
    <n v="51862"/>
    <x v="13"/>
    <x v="3"/>
    <x v="3"/>
    <x v="1"/>
  </r>
  <r>
    <n v="1284"/>
    <d v="2024-12-05T00:00:00"/>
    <x v="1"/>
    <x v="17"/>
    <x v="4"/>
    <x v="1"/>
    <x v="283"/>
    <x v="284"/>
    <n v="767.34"/>
    <x v="284"/>
    <x v="284"/>
    <n v="12384"/>
    <x v="16"/>
    <x v="0"/>
    <x v="0"/>
    <x v="4"/>
  </r>
  <r>
    <n v="1285"/>
    <d v="2024-09-10T00:00:00"/>
    <x v="2"/>
    <x v="7"/>
    <x v="2"/>
    <x v="1"/>
    <x v="284"/>
    <x v="285"/>
    <n v="164.61"/>
    <x v="285"/>
    <x v="285"/>
    <n v="35518"/>
    <x v="42"/>
    <x v="3"/>
    <x v="3"/>
    <x v="1"/>
  </r>
  <r>
    <n v="1286"/>
    <d v="2024-08-14T00:00:00"/>
    <x v="7"/>
    <x v="19"/>
    <x v="4"/>
    <x v="1"/>
    <x v="285"/>
    <x v="286"/>
    <n v="730.33"/>
    <x v="286"/>
    <x v="286"/>
    <n v="32313"/>
    <x v="37"/>
    <x v="3"/>
    <x v="3"/>
    <x v="3"/>
  </r>
  <r>
    <n v="1287"/>
    <d v="2024-04-21T00:00:00"/>
    <x v="0"/>
    <x v="5"/>
    <x v="4"/>
    <x v="3"/>
    <x v="286"/>
    <x v="287"/>
    <n v="75.150000000000006"/>
    <x v="287"/>
    <x v="287"/>
    <n v="87842"/>
    <x v="37"/>
    <x v="1"/>
    <x v="1"/>
    <x v="3"/>
  </r>
  <r>
    <n v="1288"/>
    <d v="2024-04-08T00:00:00"/>
    <x v="0"/>
    <x v="20"/>
    <x v="1"/>
    <x v="0"/>
    <x v="287"/>
    <x v="288"/>
    <n v="21.57"/>
    <x v="288"/>
    <x v="288"/>
    <n v="78899"/>
    <x v="22"/>
    <x v="3"/>
    <x v="3"/>
    <x v="0"/>
  </r>
  <r>
    <n v="1289"/>
    <d v="2024-06-01T00:00:00"/>
    <x v="10"/>
    <x v="13"/>
    <x v="2"/>
    <x v="0"/>
    <x v="288"/>
    <x v="289"/>
    <n v="17.47"/>
    <x v="289"/>
    <x v="289"/>
    <n v="17295"/>
    <x v="41"/>
    <x v="0"/>
    <x v="0"/>
    <x v="4"/>
  </r>
  <r>
    <n v="1290"/>
    <d v="2024-12-14T00:00:00"/>
    <x v="1"/>
    <x v="7"/>
    <x v="2"/>
    <x v="1"/>
    <x v="289"/>
    <x v="290"/>
    <n v="527.98"/>
    <x v="290"/>
    <x v="290"/>
    <n v="64189"/>
    <x v="21"/>
    <x v="1"/>
    <x v="1"/>
    <x v="2"/>
  </r>
  <r>
    <n v="1291"/>
    <d v="2024-12-31T00:00:00"/>
    <x v="1"/>
    <x v="21"/>
    <x v="3"/>
    <x v="2"/>
    <x v="290"/>
    <x v="291"/>
    <n v="202.59"/>
    <x v="291"/>
    <x v="291"/>
    <n v="20207"/>
    <x v="46"/>
    <x v="0"/>
    <x v="0"/>
    <x v="0"/>
  </r>
  <r>
    <n v="1292"/>
    <d v="2024-12-03T00:00:00"/>
    <x v="1"/>
    <x v="1"/>
    <x v="1"/>
    <x v="0"/>
    <x v="291"/>
    <x v="292"/>
    <n v="10.87"/>
    <x v="292"/>
    <x v="292"/>
    <n v="69766"/>
    <x v="11"/>
    <x v="2"/>
    <x v="2"/>
    <x v="3"/>
  </r>
  <r>
    <n v="1293"/>
    <d v="2024-07-12T00:00:00"/>
    <x v="4"/>
    <x v="20"/>
    <x v="1"/>
    <x v="1"/>
    <x v="292"/>
    <x v="293"/>
    <n v="552.45000000000005"/>
    <x v="293"/>
    <x v="293"/>
    <n v="56092"/>
    <x v="33"/>
    <x v="2"/>
    <x v="2"/>
    <x v="2"/>
  </r>
  <r>
    <n v="1294"/>
    <d v="2024-11-05T00:00:00"/>
    <x v="8"/>
    <x v="3"/>
    <x v="3"/>
    <x v="2"/>
    <x v="293"/>
    <x v="294"/>
    <n v="202.63"/>
    <x v="294"/>
    <x v="294"/>
    <n v="33782"/>
    <x v="40"/>
    <x v="3"/>
    <x v="3"/>
    <x v="0"/>
  </r>
  <r>
    <n v="1295"/>
    <d v="2024-06-11T00:00:00"/>
    <x v="10"/>
    <x v="8"/>
    <x v="4"/>
    <x v="0"/>
    <x v="294"/>
    <x v="295"/>
    <n v="50.28"/>
    <x v="295"/>
    <x v="295"/>
    <n v="71202"/>
    <x v="1"/>
    <x v="0"/>
    <x v="0"/>
    <x v="1"/>
  </r>
  <r>
    <n v="1296"/>
    <d v="2024-07-26T00:00:00"/>
    <x v="4"/>
    <x v="7"/>
    <x v="2"/>
    <x v="3"/>
    <x v="295"/>
    <x v="296"/>
    <n v="44.91"/>
    <x v="296"/>
    <x v="296"/>
    <n v="99571"/>
    <x v="30"/>
    <x v="2"/>
    <x v="2"/>
    <x v="0"/>
  </r>
  <r>
    <n v="1297"/>
    <d v="2024-06-17T00:00:00"/>
    <x v="10"/>
    <x v="10"/>
    <x v="3"/>
    <x v="1"/>
    <x v="296"/>
    <x v="297"/>
    <n v="304.52999999999997"/>
    <x v="297"/>
    <x v="297"/>
    <n v="24743"/>
    <x v="36"/>
    <x v="4"/>
    <x v="4"/>
    <x v="3"/>
  </r>
  <r>
    <n v="1298"/>
    <d v="2024-06-09T00:00:00"/>
    <x v="10"/>
    <x v="16"/>
    <x v="3"/>
    <x v="2"/>
    <x v="297"/>
    <x v="298"/>
    <n v="388.53"/>
    <x v="298"/>
    <x v="298"/>
    <n v="83463"/>
    <x v="44"/>
    <x v="2"/>
    <x v="2"/>
    <x v="3"/>
  </r>
  <r>
    <n v="1299"/>
    <d v="2024-03-08T00:00:00"/>
    <x v="3"/>
    <x v="22"/>
    <x v="1"/>
    <x v="0"/>
    <x v="298"/>
    <x v="299"/>
    <n v="120.82"/>
    <x v="299"/>
    <x v="299"/>
    <n v="41897"/>
    <x v="25"/>
    <x v="1"/>
    <x v="1"/>
    <x v="3"/>
  </r>
  <r>
    <n v="1300"/>
    <d v="2024-10-15T00:00:00"/>
    <x v="9"/>
    <x v="12"/>
    <x v="1"/>
    <x v="2"/>
    <x v="299"/>
    <x v="300"/>
    <n v="251.36"/>
    <x v="300"/>
    <x v="300"/>
    <n v="65103"/>
    <x v="44"/>
    <x v="0"/>
    <x v="0"/>
    <x v="3"/>
  </r>
  <r>
    <n v="1301"/>
    <d v="2024-10-03T00:00:00"/>
    <x v="9"/>
    <x v="5"/>
    <x v="4"/>
    <x v="2"/>
    <x v="300"/>
    <x v="301"/>
    <n v="457.66"/>
    <x v="301"/>
    <x v="301"/>
    <n v="15793"/>
    <x v="25"/>
    <x v="1"/>
    <x v="1"/>
    <x v="3"/>
  </r>
  <r>
    <n v="1302"/>
    <d v="2024-10-30T00:00:00"/>
    <x v="9"/>
    <x v="10"/>
    <x v="3"/>
    <x v="1"/>
    <x v="233"/>
    <x v="302"/>
    <n v="298.63"/>
    <x v="302"/>
    <x v="302"/>
    <n v="58695"/>
    <x v="35"/>
    <x v="3"/>
    <x v="3"/>
    <x v="0"/>
  </r>
  <r>
    <n v="1303"/>
    <d v="2024-05-14T00:00:00"/>
    <x v="6"/>
    <x v="21"/>
    <x v="3"/>
    <x v="0"/>
    <x v="301"/>
    <x v="303"/>
    <n v="26.03"/>
    <x v="303"/>
    <x v="303"/>
    <n v="54760"/>
    <x v="37"/>
    <x v="0"/>
    <x v="0"/>
    <x v="3"/>
  </r>
  <r>
    <n v="1304"/>
    <d v="2024-07-13T00:00:00"/>
    <x v="4"/>
    <x v="1"/>
    <x v="1"/>
    <x v="0"/>
    <x v="302"/>
    <x v="304"/>
    <n v="155.54"/>
    <x v="304"/>
    <x v="304"/>
    <n v="64040"/>
    <x v="46"/>
    <x v="4"/>
    <x v="4"/>
    <x v="0"/>
  </r>
  <r>
    <n v="1305"/>
    <d v="2024-05-07T00:00:00"/>
    <x v="6"/>
    <x v="13"/>
    <x v="2"/>
    <x v="1"/>
    <x v="303"/>
    <x v="305"/>
    <n v="375.74"/>
    <x v="305"/>
    <x v="305"/>
    <n v="27508"/>
    <x v="4"/>
    <x v="2"/>
    <x v="2"/>
    <x v="2"/>
  </r>
  <r>
    <n v="1306"/>
    <d v="2024-02-02T00:00:00"/>
    <x v="11"/>
    <x v="23"/>
    <x v="3"/>
    <x v="2"/>
    <x v="304"/>
    <x v="306"/>
    <n v="244.42"/>
    <x v="306"/>
    <x v="306"/>
    <n v="64120"/>
    <x v="25"/>
    <x v="3"/>
    <x v="3"/>
    <x v="3"/>
  </r>
  <r>
    <n v="1307"/>
    <d v="2024-06-24T00:00:00"/>
    <x v="10"/>
    <x v="23"/>
    <x v="3"/>
    <x v="0"/>
    <x v="305"/>
    <x v="307"/>
    <n v="41.63"/>
    <x v="307"/>
    <x v="307"/>
    <n v="30808"/>
    <x v="44"/>
    <x v="2"/>
    <x v="2"/>
    <x v="3"/>
  </r>
  <r>
    <n v="1308"/>
    <d v="2024-01-22T00:00:00"/>
    <x v="5"/>
    <x v="4"/>
    <x v="0"/>
    <x v="1"/>
    <x v="306"/>
    <x v="308"/>
    <n v="339.48"/>
    <x v="308"/>
    <x v="308"/>
    <n v="28135"/>
    <x v="9"/>
    <x v="2"/>
    <x v="2"/>
    <x v="3"/>
  </r>
  <r>
    <n v="1309"/>
    <d v="2024-08-25T00:00:00"/>
    <x v="7"/>
    <x v="3"/>
    <x v="3"/>
    <x v="2"/>
    <x v="307"/>
    <x v="309"/>
    <n v="117.96"/>
    <x v="309"/>
    <x v="309"/>
    <n v="57591"/>
    <x v="6"/>
    <x v="0"/>
    <x v="0"/>
    <x v="2"/>
  </r>
  <r>
    <n v="1310"/>
    <d v="2024-06-06T00:00:00"/>
    <x v="10"/>
    <x v="24"/>
    <x v="2"/>
    <x v="0"/>
    <x v="308"/>
    <x v="310"/>
    <n v="46.46"/>
    <x v="310"/>
    <x v="310"/>
    <n v="14213"/>
    <x v="46"/>
    <x v="1"/>
    <x v="1"/>
    <x v="0"/>
  </r>
  <r>
    <n v="1311"/>
    <d v="2024-02-07T00:00:00"/>
    <x v="11"/>
    <x v="1"/>
    <x v="1"/>
    <x v="1"/>
    <x v="309"/>
    <x v="311"/>
    <n v="53.74"/>
    <x v="311"/>
    <x v="311"/>
    <n v="28199"/>
    <x v="37"/>
    <x v="0"/>
    <x v="0"/>
    <x v="3"/>
  </r>
  <r>
    <n v="1312"/>
    <d v="2024-08-17T00:00:00"/>
    <x v="7"/>
    <x v="12"/>
    <x v="1"/>
    <x v="1"/>
    <x v="310"/>
    <x v="312"/>
    <n v="744.96"/>
    <x v="312"/>
    <x v="312"/>
    <n v="46021"/>
    <x v="43"/>
    <x v="3"/>
    <x v="3"/>
    <x v="3"/>
  </r>
  <r>
    <n v="1313"/>
    <d v="2024-12-30T00:00:00"/>
    <x v="1"/>
    <x v="16"/>
    <x v="3"/>
    <x v="2"/>
    <x v="311"/>
    <x v="313"/>
    <n v="514.30999999999995"/>
    <x v="313"/>
    <x v="313"/>
    <n v="30307"/>
    <x v="22"/>
    <x v="2"/>
    <x v="2"/>
    <x v="0"/>
  </r>
  <r>
    <n v="1314"/>
    <d v="2024-02-20T00:00:00"/>
    <x v="11"/>
    <x v="23"/>
    <x v="3"/>
    <x v="1"/>
    <x v="312"/>
    <x v="314"/>
    <n v="55.3"/>
    <x v="314"/>
    <x v="314"/>
    <n v="81354"/>
    <x v="42"/>
    <x v="0"/>
    <x v="0"/>
    <x v="1"/>
  </r>
  <r>
    <n v="1315"/>
    <d v="2024-09-20T00:00:00"/>
    <x v="2"/>
    <x v="18"/>
    <x v="2"/>
    <x v="0"/>
    <x v="313"/>
    <x v="315"/>
    <n v="55.44"/>
    <x v="315"/>
    <x v="315"/>
    <n v="50992"/>
    <x v="17"/>
    <x v="0"/>
    <x v="0"/>
    <x v="3"/>
  </r>
  <r>
    <n v="1316"/>
    <d v="2024-10-09T00:00:00"/>
    <x v="9"/>
    <x v="6"/>
    <x v="1"/>
    <x v="0"/>
    <x v="314"/>
    <x v="316"/>
    <n v="76.790000000000006"/>
    <x v="316"/>
    <x v="316"/>
    <n v="30963"/>
    <x v="28"/>
    <x v="3"/>
    <x v="3"/>
    <x v="1"/>
  </r>
  <r>
    <n v="1317"/>
    <d v="2024-01-27T00:00:00"/>
    <x v="5"/>
    <x v="5"/>
    <x v="4"/>
    <x v="2"/>
    <x v="315"/>
    <x v="317"/>
    <n v="269.33999999999997"/>
    <x v="317"/>
    <x v="317"/>
    <n v="38151"/>
    <x v="15"/>
    <x v="1"/>
    <x v="1"/>
    <x v="0"/>
  </r>
  <r>
    <n v="1318"/>
    <d v="2024-08-13T00:00:00"/>
    <x v="7"/>
    <x v="17"/>
    <x v="4"/>
    <x v="1"/>
    <x v="316"/>
    <x v="318"/>
    <n v="401.09"/>
    <x v="318"/>
    <x v="318"/>
    <n v="97265"/>
    <x v="22"/>
    <x v="0"/>
    <x v="0"/>
    <x v="0"/>
  </r>
  <r>
    <n v="1319"/>
    <d v="2024-10-03T00:00:00"/>
    <x v="9"/>
    <x v="16"/>
    <x v="3"/>
    <x v="2"/>
    <x v="317"/>
    <x v="319"/>
    <n v="27.34"/>
    <x v="319"/>
    <x v="319"/>
    <n v="31607"/>
    <x v="15"/>
    <x v="4"/>
    <x v="4"/>
    <x v="0"/>
  </r>
  <r>
    <n v="1320"/>
    <d v="2024-10-12T00:00:00"/>
    <x v="9"/>
    <x v="13"/>
    <x v="2"/>
    <x v="1"/>
    <x v="318"/>
    <x v="320"/>
    <n v="523.27"/>
    <x v="320"/>
    <x v="320"/>
    <n v="48458"/>
    <x v="22"/>
    <x v="4"/>
    <x v="4"/>
    <x v="0"/>
  </r>
  <r>
    <n v="1321"/>
    <d v="2024-04-06T00:00:00"/>
    <x v="0"/>
    <x v="6"/>
    <x v="1"/>
    <x v="2"/>
    <x v="319"/>
    <x v="321"/>
    <n v="57.91"/>
    <x v="321"/>
    <x v="321"/>
    <n v="99388"/>
    <x v="5"/>
    <x v="2"/>
    <x v="2"/>
    <x v="2"/>
  </r>
  <r>
    <n v="1322"/>
    <d v="2024-10-10T00:00:00"/>
    <x v="9"/>
    <x v="0"/>
    <x v="0"/>
    <x v="0"/>
    <x v="320"/>
    <x v="322"/>
    <n v="98.2"/>
    <x v="322"/>
    <x v="322"/>
    <n v="84218"/>
    <x v="6"/>
    <x v="4"/>
    <x v="4"/>
    <x v="2"/>
  </r>
  <r>
    <n v="1323"/>
    <d v="2024-11-12T00:00:00"/>
    <x v="8"/>
    <x v="7"/>
    <x v="2"/>
    <x v="2"/>
    <x v="321"/>
    <x v="323"/>
    <n v="451.35"/>
    <x v="323"/>
    <x v="323"/>
    <n v="28990"/>
    <x v="42"/>
    <x v="4"/>
    <x v="4"/>
    <x v="1"/>
  </r>
  <r>
    <n v="1324"/>
    <d v="2024-10-30T00:00:00"/>
    <x v="9"/>
    <x v="18"/>
    <x v="2"/>
    <x v="3"/>
    <x v="322"/>
    <x v="324"/>
    <n v="65.42"/>
    <x v="324"/>
    <x v="324"/>
    <n v="57562"/>
    <x v="25"/>
    <x v="4"/>
    <x v="4"/>
    <x v="3"/>
  </r>
  <r>
    <n v="1325"/>
    <d v="2024-05-26T00:00:00"/>
    <x v="6"/>
    <x v="18"/>
    <x v="2"/>
    <x v="3"/>
    <x v="323"/>
    <x v="325"/>
    <n v="183.03"/>
    <x v="325"/>
    <x v="325"/>
    <n v="37076"/>
    <x v="45"/>
    <x v="0"/>
    <x v="0"/>
    <x v="1"/>
  </r>
  <r>
    <n v="1326"/>
    <d v="2024-01-04T00:00:00"/>
    <x v="5"/>
    <x v="20"/>
    <x v="1"/>
    <x v="3"/>
    <x v="324"/>
    <x v="326"/>
    <n v="172.79"/>
    <x v="326"/>
    <x v="326"/>
    <n v="10492"/>
    <x v="1"/>
    <x v="0"/>
    <x v="0"/>
    <x v="1"/>
  </r>
  <r>
    <n v="1327"/>
    <d v="2024-02-04T00:00:00"/>
    <x v="11"/>
    <x v="15"/>
    <x v="0"/>
    <x v="0"/>
    <x v="325"/>
    <x v="327"/>
    <n v="11.67"/>
    <x v="327"/>
    <x v="327"/>
    <n v="64110"/>
    <x v="18"/>
    <x v="2"/>
    <x v="2"/>
    <x v="0"/>
  </r>
  <r>
    <n v="1328"/>
    <d v="2024-07-10T00:00:00"/>
    <x v="4"/>
    <x v="10"/>
    <x v="3"/>
    <x v="3"/>
    <x v="326"/>
    <x v="328"/>
    <n v="30.52"/>
    <x v="328"/>
    <x v="328"/>
    <n v="25449"/>
    <x v="10"/>
    <x v="4"/>
    <x v="4"/>
    <x v="3"/>
  </r>
  <r>
    <n v="1329"/>
    <d v="2024-02-18T00:00:00"/>
    <x v="11"/>
    <x v="24"/>
    <x v="2"/>
    <x v="2"/>
    <x v="327"/>
    <x v="329"/>
    <n v="119.9"/>
    <x v="329"/>
    <x v="329"/>
    <n v="68627"/>
    <x v="10"/>
    <x v="2"/>
    <x v="2"/>
    <x v="3"/>
  </r>
  <r>
    <n v="1330"/>
    <d v="2024-01-17T00:00:00"/>
    <x v="5"/>
    <x v="21"/>
    <x v="3"/>
    <x v="0"/>
    <x v="328"/>
    <x v="330"/>
    <n v="74.63"/>
    <x v="330"/>
    <x v="330"/>
    <n v="34820"/>
    <x v="30"/>
    <x v="3"/>
    <x v="3"/>
    <x v="0"/>
  </r>
  <r>
    <n v="1331"/>
    <d v="2024-06-20T00:00:00"/>
    <x v="10"/>
    <x v="20"/>
    <x v="1"/>
    <x v="2"/>
    <x v="329"/>
    <x v="331"/>
    <n v="113.25"/>
    <x v="331"/>
    <x v="331"/>
    <n v="66746"/>
    <x v="41"/>
    <x v="4"/>
    <x v="4"/>
    <x v="4"/>
  </r>
  <r>
    <n v="1332"/>
    <d v="2024-08-07T00:00:00"/>
    <x v="7"/>
    <x v="2"/>
    <x v="2"/>
    <x v="1"/>
    <x v="330"/>
    <x v="332"/>
    <n v="237.65"/>
    <x v="332"/>
    <x v="332"/>
    <n v="94388"/>
    <x v="21"/>
    <x v="4"/>
    <x v="4"/>
    <x v="2"/>
  </r>
  <r>
    <n v="1333"/>
    <d v="2024-06-06T00:00:00"/>
    <x v="10"/>
    <x v="6"/>
    <x v="1"/>
    <x v="0"/>
    <x v="331"/>
    <x v="333"/>
    <n v="51.02"/>
    <x v="333"/>
    <x v="333"/>
    <n v="28601"/>
    <x v="0"/>
    <x v="3"/>
    <x v="3"/>
    <x v="0"/>
  </r>
  <r>
    <n v="1334"/>
    <d v="2024-02-15T00:00:00"/>
    <x v="11"/>
    <x v="3"/>
    <x v="3"/>
    <x v="2"/>
    <x v="332"/>
    <x v="334"/>
    <n v="414.3"/>
    <x v="334"/>
    <x v="334"/>
    <n v="95867"/>
    <x v="19"/>
    <x v="0"/>
    <x v="0"/>
    <x v="3"/>
  </r>
  <r>
    <n v="1335"/>
    <d v="2024-01-06T00:00:00"/>
    <x v="5"/>
    <x v="9"/>
    <x v="4"/>
    <x v="3"/>
    <x v="333"/>
    <x v="335"/>
    <n v="326.61"/>
    <x v="335"/>
    <x v="335"/>
    <n v="77712"/>
    <x v="30"/>
    <x v="3"/>
    <x v="3"/>
    <x v="0"/>
  </r>
  <r>
    <n v="1336"/>
    <d v="2024-04-08T00:00:00"/>
    <x v="0"/>
    <x v="13"/>
    <x v="2"/>
    <x v="2"/>
    <x v="334"/>
    <x v="336"/>
    <n v="174.01"/>
    <x v="336"/>
    <x v="336"/>
    <n v="13696"/>
    <x v="0"/>
    <x v="0"/>
    <x v="0"/>
    <x v="0"/>
  </r>
  <r>
    <n v="1337"/>
    <d v="2024-08-20T00:00:00"/>
    <x v="7"/>
    <x v="11"/>
    <x v="0"/>
    <x v="3"/>
    <x v="335"/>
    <x v="337"/>
    <n v="95.63"/>
    <x v="337"/>
    <x v="337"/>
    <n v="92612"/>
    <x v="24"/>
    <x v="0"/>
    <x v="0"/>
    <x v="1"/>
  </r>
  <r>
    <n v="1338"/>
    <d v="2024-02-06T00:00:00"/>
    <x v="11"/>
    <x v="11"/>
    <x v="0"/>
    <x v="1"/>
    <x v="336"/>
    <x v="338"/>
    <n v="296.66000000000003"/>
    <x v="338"/>
    <x v="338"/>
    <n v="40099"/>
    <x v="28"/>
    <x v="2"/>
    <x v="2"/>
    <x v="1"/>
  </r>
  <r>
    <n v="1339"/>
    <d v="2024-10-06T00:00:00"/>
    <x v="9"/>
    <x v="3"/>
    <x v="3"/>
    <x v="2"/>
    <x v="337"/>
    <x v="339"/>
    <n v="138.41"/>
    <x v="339"/>
    <x v="339"/>
    <n v="97440"/>
    <x v="14"/>
    <x v="2"/>
    <x v="2"/>
    <x v="3"/>
  </r>
  <r>
    <n v="1340"/>
    <d v="2024-12-14T00:00:00"/>
    <x v="1"/>
    <x v="1"/>
    <x v="1"/>
    <x v="0"/>
    <x v="338"/>
    <x v="340"/>
    <n v="121.12"/>
    <x v="340"/>
    <x v="340"/>
    <n v="59812"/>
    <x v="28"/>
    <x v="3"/>
    <x v="3"/>
    <x v="1"/>
  </r>
  <r>
    <n v="1341"/>
    <d v="2024-10-28T00:00:00"/>
    <x v="9"/>
    <x v="15"/>
    <x v="0"/>
    <x v="3"/>
    <x v="339"/>
    <x v="341"/>
    <n v="306.83999999999997"/>
    <x v="341"/>
    <x v="341"/>
    <n v="71844"/>
    <x v="32"/>
    <x v="2"/>
    <x v="2"/>
    <x v="2"/>
  </r>
  <r>
    <n v="1342"/>
    <d v="2024-06-29T00:00:00"/>
    <x v="10"/>
    <x v="3"/>
    <x v="3"/>
    <x v="1"/>
    <x v="340"/>
    <x v="342"/>
    <n v="354.12"/>
    <x v="342"/>
    <x v="342"/>
    <n v="52351"/>
    <x v="12"/>
    <x v="0"/>
    <x v="0"/>
    <x v="1"/>
  </r>
  <r>
    <n v="1343"/>
    <d v="2024-04-04T00:00:00"/>
    <x v="0"/>
    <x v="15"/>
    <x v="0"/>
    <x v="3"/>
    <x v="341"/>
    <x v="343"/>
    <n v="34.35"/>
    <x v="343"/>
    <x v="343"/>
    <n v="56976"/>
    <x v="3"/>
    <x v="3"/>
    <x v="3"/>
    <x v="3"/>
  </r>
  <r>
    <n v="1344"/>
    <d v="2024-04-08T00:00:00"/>
    <x v="0"/>
    <x v="0"/>
    <x v="0"/>
    <x v="1"/>
    <x v="342"/>
    <x v="344"/>
    <n v="29.11"/>
    <x v="344"/>
    <x v="344"/>
    <n v="94995"/>
    <x v="12"/>
    <x v="0"/>
    <x v="0"/>
    <x v="1"/>
  </r>
  <r>
    <n v="1345"/>
    <d v="2024-07-06T00:00:00"/>
    <x v="4"/>
    <x v="11"/>
    <x v="0"/>
    <x v="0"/>
    <x v="343"/>
    <x v="345"/>
    <n v="92.11"/>
    <x v="345"/>
    <x v="345"/>
    <n v="26964"/>
    <x v="4"/>
    <x v="4"/>
    <x v="4"/>
    <x v="2"/>
  </r>
  <r>
    <n v="1346"/>
    <d v="2024-04-25T00:00:00"/>
    <x v="0"/>
    <x v="8"/>
    <x v="4"/>
    <x v="0"/>
    <x v="344"/>
    <x v="346"/>
    <n v="115.13"/>
    <x v="346"/>
    <x v="346"/>
    <n v="98454"/>
    <x v="17"/>
    <x v="0"/>
    <x v="0"/>
    <x v="3"/>
  </r>
  <r>
    <n v="1347"/>
    <d v="2024-07-09T00:00:00"/>
    <x v="4"/>
    <x v="9"/>
    <x v="4"/>
    <x v="1"/>
    <x v="345"/>
    <x v="347"/>
    <n v="196.46"/>
    <x v="347"/>
    <x v="347"/>
    <n v="95029"/>
    <x v="3"/>
    <x v="4"/>
    <x v="4"/>
    <x v="3"/>
  </r>
  <r>
    <n v="1348"/>
    <d v="2024-09-09T00:00:00"/>
    <x v="2"/>
    <x v="15"/>
    <x v="0"/>
    <x v="2"/>
    <x v="346"/>
    <x v="348"/>
    <n v="134.85"/>
    <x v="348"/>
    <x v="348"/>
    <n v="70957"/>
    <x v="39"/>
    <x v="2"/>
    <x v="2"/>
    <x v="2"/>
  </r>
  <r>
    <n v="1349"/>
    <d v="2024-06-09T00:00:00"/>
    <x v="10"/>
    <x v="8"/>
    <x v="4"/>
    <x v="1"/>
    <x v="347"/>
    <x v="349"/>
    <n v="581.85"/>
    <x v="349"/>
    <x v="349"/>
    <n v="37127"/>
    <x v="33"/>
    <x v="3"/>
    <x v="3"/>
    <x v="2"/>
  </r>
  <r>
    <n v="1350"/>
    <d v="2024-09-12T00:00:00"/>
    <x v="2"/>
    <x v="9"/>
    <x v="4"/>
    <x v="1"/>
    <x v="348"/>
    <x v="350"/>
    <n v="508.04"/>
    <x v="350"/>
    <x v="350"/>
    <n v="57135"/>
    <x v="42"/>
    <x v="2"/>
    <x v="2"/>
    <x v="1"/>
  </r>
  <r>
    <n v="1351"/>
    <d v="2024-11-18T00:00:00"/>
    <x v="8"/>
    <x v="11"/>
    <x v="0"/>
    <x v="2"/>
    <x v="349"/>
    <x v="351"/>
    <n v="263.19"/>
    <x v="351"/>
    <x v="351"/>
    <n v="78368"/>
    <x v="35"/>
    <x v="2"/>
    <x v="2"/>
    <x v="0"/>
  </r>
  <r>
    <n v="1352"/>
    <d v="2024-05-07T00:00:00"/>
    <x v="6"/>
    <x v="10"/>
    <x v="3"/>
    <x v="2"/>
    <x v="350"/>
    <x v="352"/>
    <n v="227.11"/>
    <x v="352"/>
    <x v="352"/>
    <n v="52712"/>
    <x v="2"/>
    <x v="1"/>
    <x v="1"/>
    <x v="2"/>
  </r>
  <r>
    <n v="1353"/>
    <d v="2024-01-18T00:00:00"/>
    <x v="5"/>
    <x v="15"/>
    <x v="0"/>
    <x v="0"/>
    <x v="351"/>
    <x v="353"/>
    <n v="90.21"/>
    <x v="353"/>
    <x v="353"/>
    <n v="75942"/>
    <x v="43"/>
    <x v="3"/>
    <x v="3"/>
    <x v="3"/>
  </r>
  <r>
    <n v="1354"/>
    <d v="2024-10-07T00:00:00"/>
    <x v="9"/>
    <x v="1"/>
    <x v="1"/>
    <x v="3"/>
    <x v="352"/>
    <x v="354"/>
    <n v="140.33000000000001"/>
    <x v="354"/>
    <x v="354"/>
    <n v="94040"/>
    <x v="38"/>
    <x v="1"/>
    <x v="1"/>
    <x v="2"/>
  </r>
  <r>
    <n v="1355"/>
    <d v="2024-08-10T00:00:00"/>
    <x v="7"/>
    <x v="5"/>
    <x v="4"/>
    <x v="1"/>
    <x v="353"/>
    <x v="355"/>
    <n v="128.99"/>
    <x v="355"/>
    <x v="355"/>
    <n v="28287"/>
    <x v="33"/>
    <x v="1"/>
    <x v="1"/>
    <x v="2"/>
  </r>
  <r>
    <n v="1356"/>
    <d v="2024-02-23T00:00:00"/>
    <x v="11"/>
    <x v="8"/>
    <x v="4"/>
    <x v="0"/>
    <x v="354"/>
    <x v="356"/>
    <n v="70.569999999999993"/>
    <x v="356"/>
    <x v="356"/>
    <n v="51328"/>
    <x v="45"/>
    <x v="4"/>
    <x v="4"/>
    <x v="1"/>
  </r>
  <r>
    <n v="1357"/>
    <d v="2024-02-27T00:00:00"/>
    <x v="11"/>
    <x v="0"/>
    <x v="0"/>
    <x v="1"/>
    <x v="355"/>
    <x v="357"/>
    <n v="56.93"/>
    <x v="357"/>
    <x v="357"/>
    <n v="47564"/>
    <x v="13"/>
    <x v="1"/>
    <x v="1"/>
    <x v="1"/>
  </r>
  <r>
    <n v="1358"/>
    <d v="2024-11-18T00:00:00"/>
    <x v="8"/>
    <x v="21"/>
    <x v="3"/>
    <x v="0"/>
    <x v="356"/>
    <x v="358"/>
    <n v="108.09"/>
    <x v="358"/>
    <x v="358"/>
    <n v="28624"/>
    <x v="42"/>
    <x v="1"/>
    <x v="1"/>
    <x v="1"/>
  </r>
  <r>
    <n v="1359"/>
    <d v="2024-12-25T00:00:00"/>
    <x v="1"/>
    <x v="17"/>
    <x v="4"/>
    <x v="1"/>
    <x v="357"/>
    <x v="359"/>
    <n v="614.74"/>
    <x v="359"/>
    <x v="359"/>
    <n v="45531"/>
    <x v="26"/>
    <x v="3"/>
    <x v="3"/>
    <x v="3"/>
  </r>
  <r>
    <n v="1360"/>
    <d v="2024-06-22T00:00:00"/>
    <x v="10"/>
    <x v="0"/>
    <x v="0"/>
    <x v="3"/>
    <x v="358"/>
    <x v="360"/>
    <n v="187.48"/>
    <x v="360"/>
    <x v="360"/>
    <n v="74887"/>
    <x v="7"/>
    <x v="4"/>
    <x v="4"/>
    <x v="0"/>
  </r>
  <r>
    <n v="1361"/>
    <d v="2024-10-06T00:00:00"/>
    <x v="9"/>
    <x v="4"/>
    <x v="0"/>
    <x v="0"/>
    <x v="359"/>
    <x v="361"/>
    <n v="14.4"/>
    <x v="361"/>
    <x v="361"/>
    <n v="34335"/>
    <x v="23"/>
    <x v="3"/>
    <x v="3"/>
    <x v="2"/>
  </r>
  <r>
    <n v="1362"/>
    <d v="2024-04-23T00:00:00"/>
    <x v="0"/>
    <x v="0"/>
    <x v="0"/>
    <x v="3"/>
    <x v="360"/>
    <x v="362"/>
    <n v="94.34"/>
    <x v="362"/>
    <x v="362"/>
    <n v="97051"/>
    <x v="20"/>
    <x v="1"/>
    <x v="1"/>
    <x v="4"/>
  </r>
  <r>
    <n v="1363"/>
    <d v="2024-10-14T00:00:00"/>
    <x v="9"/>
    <x v="17"/>
    <x v="4"/>
    <x v="0"/>
    <x v="361"/>
    <x v="363"/>
    <n v="44.76"/>
    <x v="363"/>
    <x v="363"/>
    <n v="20808"/>
    <x v="25"/>
    <x v="1"/>
    <x v="1"/>
    <x v="3"/>
  </r>
  <r>
    <n v="1364"/>
    <d v="2024-12-07T00:00:00"/>
    <x v="1"/>
    <x v="16"/>
    <x v="3"/>
    <x v="3"/>
    <x v="362"/>
    <x v="364"/>
    <n v="81.55"/>
    <x v="364"/>
    <x v="364"/>
    <n v="91938"/>
    <x v="40"/>
    <x v="2"/>
    <x v="2"/>
    <x v="0"/>
  </r>
  <r>
    <n v="1365"/>
    <d v="2024-05-30T00:00:00"/>
    <x v="6"/>
    <x v="17"/>
    <x v="4"/>
    <x v="3"/>
    <x v="363"/>
    <x v="365"/>
    <n v="67.42"/>
    <x v="365"/>
    <x v="365"/>
    <n v="56163"/>
    <x v="23"/>
    <x v="1"/>
    <x v="1"/>
    <x v="2"/>
  </r>
  <r>
    <n v="1366"/>
    <d v="2024-05-06T00:00:00"/>
    <x v="6"/>
    <x v="14"/>
    <x v="0"/>
    <x v="1"/>
    <x v="364"/>
    <x v="366"/>
    <n v="631.36"/>
    <x v="366"/>
    <x v="366"/>
    <n v="35991"/>
    <x v="29"/>
    <x v="2"/>
    <x v="2"/>
    <x v="4"/>
  </r>
  <r>
    <n v="1367"/>
    <d v="2024-06-03T00:00:00"/>
    <x v="10"/>
    <x v="1"/>
    <x v="1"/>
    <x v="3"/>
    <x v="365"/>
    <x v="367"/>
    <n v="30.8"/>
    <x v="367"/>
    <x v="367"/>
    <n v="35917"/>
    <x v="4"/>
    <x v="0"/>
    <x v="0"/>
    <x v="2"/>
  </r>
  <r>
    <n v="1368"/>
    <d v="2024-09-29T00:00:00"/>
    <x v="2"/>
    <x v="13"/>
    <x v="2"/>
    <x v="3"/>
    <x v="366"/>
    <x v="368"/>
    <n v="209.1"/>
    <x v="368"/>
    <x v="368"/>
    <n v="38230"/>
    <x v="34"/>
    <x v="3"/>
    <x v="3"/>
    <x v="0"/>
  </r>
  <r>
    <n v="1369"/>
    <d v="2024-04-13T00:00:00"/>
    <x v="0"/>
    <x v="0"/>
    <x v="0"/>
    <x v="3"/>
    <x v="367"/>
    <x v="369"/>
    <n v="113.17"/>
    <x v="369"/>
    <x v="369"/>
    <n v="75303"/>
    <x v="23"/>
    <x v="2"/>
    <x v="2"/>
    <x v="2"/>
  </r>
  <r>
    <n v="1370"/>
    <d v="2024-10-25T00:00:00"/>
    <x v="9"/>
    <x v="20"/>
    <x v="1"/>
    <x v="2"/>
    <x v="368"/>
    <x v="370"/>
    <n v="323.13"/>
    <x v="370"/>
    <x v="370"/>
    <n v="78136"/>
    <x v="41"/>
    <x v="4"/>
    <x v="4"/>
    <x v="4"/>
  </r>
  <r>
    <n v="1371"/>
    <d v="2024-09-02T00:00:00"/>
    <x v="2"/>
    <x v="10"/>
    <x v="3"/>
    <x v="2"/>
    <x v="369"/>
    <x v="371"/>
    <n v="225.21"/>
    <x v="371"/>
    <x v="371"/>
    <n v="91730"/>
    <x v="38"/>
    <x v="0"/>
    <x v="0"/>
    <x v="2"/>
  </r>
  <r>
    <n v="1372"/>
    <d v="2024-06-24T00:00:00"/>
    <x v="10"/>
    <x v="11"/>
    <x v="0"/>
    <x v="0"/>
    <x v="370"/>
    <x v="372"/>
    <n v="88.17"/>
    <x v="372"/>
    <x v="372"/>
    <n v="46963"/>
    <x v="41"/>
    <x v="1"/>
    <x v="1"/>
    <x v="4"/>
  </r>
  <r>
    <n v="1373"/>
    <d v="2024-02-08T00:00:00"/>
    <x v="11"/>
    <x v="15"/>
    <x v="0"/>
    <x v="3"/>
    <x v="371"/>
    <x v="373"/>
    <n v="141.88999999999999"/>
    <x v="373"/>
    <x v="373"/>
    <n v="65561"/>
    <x v="37"/>
    <x v="2"/>
    <x v="2"/>
    <x v="3"/>
  </r>
  <r>
    <n v="1374"/>
    <d v="2024-06-18T00:00:00"/>
    <x v="10"/>
    <x v="17"/>
    <x v="4"/>
    <x v="3"/>
    <x v="372"/>
    <x v="374"/>
    <n v="374.54"/>
    <x v="374"/>
    <x v="374"/>
    <n v="94381"/>
    <x v="10"/>
    <x v="4"/>
    <x v="4"/>
    <x v="3"/>
  </r>
  <r>
    <n v="1375"/>
    <d v="2024-09-03T00:00:00"/>
    <x v="2"/>
    <x v="13"/>
    <x v="2"/>
    <x v="1"/>
    <x v="373"/>
    <x v="375"/>
    <n v="385.53"/>
    <x v="375"/>
    <x v="375"/>
    <n v="75618"/>
    <x v="22"/>
    <x v="1"/>
    <x v="1"/>
    <x v="0"/>
  </r>
  <r>
    <n v="1376"/>
    <d v="2024-01-26T00:00:00"/>
    <x v="5"/>
    <x v="18"/>
    <x v="2"/>
    <x v="1"/>
    <x v="374"/>
    <x v="376"/>
    <n v="359.3"/>
    <x v="376"/>
    <x v="376"/>
    <n v="92289"/>
    <x v="23"/>
    <x v="1"/>
    <x v="1"/>
    <x v="2"/>
  </r>
  <r>
    <n v="1377"/>
    <d v="2024-12-20T00:00:00"/>
    <x v="1"/>
    <x v="11"/>
    <x v="0"/>
    <x v="2"/>
    <x v="375"/>
    <x v="377"/>
    <n v="507.15"/>
    <x v="377"/>
    <x v="377"/>
    <n v="70686"/>
    <x v="31"/>
    <x v="1"/>
    <x v="1"/>
    <x v="3"/>
  </r>
  <r>
    <n v="1378"/>
    <d v="2024-11-01T00:00:00"/>
    <x v="8"/>
    <x v="16"/>
    <x v="3"/>
    <x v="2"/>
    <x v="376"/>
    <x v="378"/>
    <n v="434.91"/>
    <x v="378"/>
    <x v="378"/>
    <n v="14138"/>
    <x v="13"/>
    <x v="4"/>
    <x v="4"/>
    <x v="1"/>
  </r>
  <r>
    <n v="1379"/>
    <d v="2024-01-13T00:00:00"/>
    <x v="5"/>
    <x v="7"/>
    <x v="2"/>
    <x v="3"/>
    <x v="377"/>
    <x v="379"/>
    <n v="246.69"/>
    <x v="379"/>
    <x v="379"/>
    <n v="11134"/>
    <x v="24"/>
    <x v="1"/>
    <x v="1"/>
    <x v="1"/>
  </r>
  <r>
    <n v="1380"/>
    <d v="2024-11-11T00:00:00"/>
    <x v="8"/>
    <x v="23"/>
    <x v="3"/>
    <x v="0"/>
    <x v="378"/>
    <x v="380"/>
    <n v="6.76"/>
    <x v="380"/>
    <x v="380"/>
    <n v="83788"/>
    <x v="8"/>
    <x v="2"/>
    <x v="2"/>
    <x v="3"/>
  </r>
  <r>
    <n v="1381"/>
    <d v="2024-11-08T00:00:00"/>
    <x v="8"/>
    <x v="22"/>
    <x v="1"/>
    <x v="3"/>
    <x v="379"/>
    <x v="381"/>
    <n v="142.44999999999999"/>
    <x v="381"/>
    <x v="381"/>
    <n v="76897"/>
    <x v="46"/>
    <x v="2"/>
    <x v="2"/>
    <x v="0"/>
  </r>
  <r>
    <n v="1382"/>
    <d v="2024-02-05T00:00:00"/>
    <x v="11"/>
    <x v="15"/>
    <x v="0"/>
    <x v="2"/>
    <x v="380"/>
    <x v="382"/>
    <n v="90.77"/>
    <x v="382"/>
    <x v="382"/>
    <n v="10869"/>
    <x v="41"/>
    <x v="3"/>
    <x v="3"/>
    <x v="4"/>
  </r>
  <r>
    <n v="1383"/>
    <d v="2024-06-21T00:00:00"/>
    <x v="10"/>
    <x v="2"/>
    <x v="2"/>
    <x v="3"/>
    <x v="381"/>
    <x v="383"/>
    <n v="63.37"/>
    <x v="383"/>
    <x v="383"/>
    <n v="53516"/>
    <x v="38"/>
    <x v="1"/>
    <x v="1"/>
    <x v="2"/>
  </r>
  <r>
    <n v="1384"/>
    <d v="2024-01-20T00:00:00"/>
    <x v="5"/>
    <x v="4"/>
    <x v="0"/>
    <x v="2"/>
    <x v="382"/>
    <x v="384"/>
    <n v="130.91999999999999"/>
    <x v="139"/>
    <x v="384"/>
    <n v="28257"/>
    <x v="40"/>
    <x v="0"/>
    <x v="0"/>
    <x v="0"/>
  </r>
  <r>
    <n v="1385"/>
    <d v="2024-11-16T00:00:00"/>
    <x v="8"/>
    <x v="14"/>
    <x v="0"/>
    <x v="3"/>
    <x v="383"/>
    <x v="385"/>
    <n v="215.46"/>
    <x v="384"/>
    <x v="385"/>
    <n v="59831"/>
    <x v="23"/>
    <x v="4"/>
    <x v="4"/>
    <x v="2"/>
  </r>
  <r>
    <n v="1386"/>
    <d v="2024-09-20T00:00:00"/>
    <x v="2"/>
    <x v="3"/>
    <x v="3"/>
    <x v="1"/>
    <x v="384"/>
    <x v="386"/>
    <n v="65.89"/>
    <x v="385"/>
    <x v="386"/>
    <n v="91982"/>
    <x v="2"/>
    <x v="2"/>
    <x v="2"/>
    <x v="2"/>
  </r>
  <r>
    <n v="1387"/>
    <d v="2024-05-21T00:00:00"/>
    <x v="6"/>
    <x v="11"/>
    <x v="0"/>
    <x v="0"/>
    <x v="385"/>
    <x v="387"/>
    <n v="27.4"/>
    <x v="386"/>
    <x v="387"/>
    <n v="39493"/>
    <x v="21"/>
    <x v="0"/>
    <x v="0"/>
    <x v="2"/>
  </r>
  <r>
    <n v="1388"/>
    <d v="2024-05-22T00:00:00"/>
    <x v="6"/>
    <x v="10"/>
    <x v="3"/>
    <x v="2"/>
    <x v="386"/>
    <x v="388"/>
    <n v="98.27"/>
    <x v="387"/>
    <x v="388"/>
    <n v="66704"/>
    <x v="40"/>
    <x v="2"/>
    <x v="2"/>
    <x v="0"/>
  </r>
  <r>
    <n v="1389"/>
    <d v="2024-04-01T00:00:00"/>
    <x v="0"/>
    <x v="9"/>
    <x v="4"/>
    <x v="0"/>
    <x v="387"/>
    <x v="389"/>
    <n v="64.989999999999995"/>
    <x v="388"/>
    <x v="389"/>
    <n v="45436"/>
    <x v="6"/>
    <x v="2"/>
    <x v="2"/>
    <x v="2"/>
  </r>
  <r>
    <n v="1390"/>
    <d v="2024-12-19T00:00:00"/>
    <x v="1"/>
    <x v="21"/>
    <x v="3"/>
    <x v="2"/>
    <x v="388"/>
    <x v="390"/>
    <n v="483.41"/>
    <x v="389"/>
    <x v="390"/>
    <n v="45098"/>
    <x v="1"/>
    <x v="4"/>
    <x v="4"/>
    <x v="1"/>
  </r>
  <r>
    <n v="1391"/>
    <d v="2024-11-17T00:00:00"/>
    <x v="8"/>
    <x v="12"/>
    <x v="1"/>
    <x v="0"/>
    <x v="389"/>
    <x v="391"/>
    <n v="142.37"/>
    <x v="390"/>
    <x v="391"/>
    <n v="12591"/>
    <x v="29"/>
    <x v="1"/>
    <x v="1"/>
    <x v="4"/>
  </r>
  <r>
    <n v="1392"/>
    <d v="2024-10-14T00:00:00"/>
    <x v="9"/>
    <x v="5"/>
    <x v="4"/>
    <x v="3"/>
    <x v="390"/>
    <x v="392"/>
    <n v="100.5"/>
    <x v="391"/>
    <x v="392"/>
    <n v="10136"/>
    <x v="23"/>
    <x v="1"/>
    <x v="1"/>
    <x v="2"/>
  </r>
  <r>
    <n v="1393"/>
    <d v="2024-08-02T00:00:00"/>
    <x v="7"/>
    <x v="14"/>
    <x v="0"/>
    <x v="2"/>
    <x v="391"/>
    <x v="393"/>
    <n v="146.36000000000001"/>
    <x v="392"/>
    <x v="393"/>
    <n v="42854"/>
    <x v="40"/>
    <x v="0"/>
    <x v="0"/>
    <x v="0"/>
  </r>
  <r>
    <n v="1394"/>
    <d v="2024-12-07T00:00:00"/>
    <x v="1"/>
    <x v="24"/>
    <x v="2"/>
    <x v="2"/>
    <x v="392"/>
    <x v="394"/>
    <n v="210.1"/>
    <x v="393"/>
    <x v="394"/>
    <n v="11700"/>
    <x v="27"/>
    <x v="1"/>
    <x v="1"/>
    <x v="1"/>
  </r>
  <r>
    <n v="1395"/>
    <d v="2024-02-20T00:00:00"/>
    <x v="11"/>
    <x v="5"/>
    <x v="4"/>
    <x v="2"/>
    <x v="393"/>
    <x v="395"/>
    <n v="219.26"/>
    <x v="394"/>
    <x v="395"/>
    <n v="51605"/>
    <x v="12"/>
    <x v="0"/>
    <x v="0"/>
    <x v="1"/>
  </r>
  <r>
    <n v="1396"/>
    <d v="2024-06-01T00:00:00"/>
    <x v="10"/>
    <x v="3"/>
    <x v="3"/>
    <x v="3"/>
    <x v="394"/>
    <x v="396"/>
    <n v="67.53"/>
    <x v="395"/>
    <x v="396"/>
    <n v="82617"/>
    <x v="41"/>
    <x v="1"/>
    <x v="1"/>
    <x v="4"/>
  </r>
  <r>
    <n v="1397"/>
    <d v="2024-07-04T00:00:00"/>
    <x v="4"/>
    <x v="11"/>
    <x v="0"/>
    <x v="3"/>
    <x v="395"/>
    <x v="397"/>
    <n v="163.35"/>
    <x v="396"/>
    <x v="397"/>
    <n v="56313"/>
    <x v="21"/>
    <x v="2"/>
    <x v="2"/>
    <x v="2"/>
  </r>
  <r>
    <n v="1398"/>
    <d v="2024-03-03T00:00:00"/>
    <x v="3"/>
    <x v="21"/>
    <x v="3"/>
    <x v="3"/>
    <x v="396"/>
    <x v="398"/>
    <n v="62.25"/>
    <x v="397"/>
    <x v="398"/>
    <n v="64935"/>
    <x v="20"/>
    <x v="3"/>
    <x v="3"/>
    <x v="4"/>
  </r>
  <r>
    <n v="1399"/>
    <d v="2024-07-08T00:00:00"/>
    <x v="4"/>
    <x v="14"/>
    <x v="0"/>
    <x v="0"/>
    <x v="397"/>
    <x v="399"/>
    <n v="62.57"/>
    <x v="398"/>
    <x v="399"/>
    <n v="90201"/>
    <x v="10"/>
    <x v="3"/>
    <x v="3"/>
    <x v="3"/>
  </r>
  <r>
    <n v="1400"/>
    <d v="2024-05-04T00:00:00"/>
    <x v="6"/>
    <x v="12"/>
    <x v="1"/>
    <x v="0"/>
    <x v="398"/>
    <x v="400"/>
    <n v="75.760000000000005"/>
    <x v="399"/>
    <x v="400"/>
    <n v="79724"/>
    <x v="41"/>
    <x v="1"/>
    <x v="1"/>
    <x v="4"/>
  </r>
  <r>
    <n v="1401"/>
    <d v="2024-05-29T00:00:00"/>
    <x v="6"/>
    <x v="8"/>
    <x v="4"/>
    <x v="0"/>
    <x v="399"/>
    <x v="401"/>
    <n v="21.29"/>
    <x v="400"/>
    <x v="401"/>
    <n v="71510"/>
    <x v="29"/>
    <x v="2"/>
    <x v="2"/>
    <x v="4"/>
  </r>
  <r>
    <n v="1402"/>
    <d v="2024-11-09T00:00:00"/>
    <x v="8"/>
    <x v="9"/>
    <x v="4"/>
    <x v="3"/>
    <x v="400"/>
    <x v="402"/>
    <n v="313.25"/>
    <x v="401"/>
    <x v="402"/>
    <n v="10192"/>
    <x v="35"/>
    <x v="1"/>
    <x v="1"/>
    <x v="0"/>
  </r>
  <r>
    <n v="1403"/>
    <d v="2024-02-27T00:00:00"/>
    <x v="11"/>
    <x v="7"/>
    <x v="2"/>
    <x v="2"/>
    <x v="401"/>
    <x v="403"/>
    <n v="37.01"/>
    <x v="402"/>
    <x v="403"/>
    <n v="40698"/>
    <x v="44"/>
    <x v="0"/>
    <x v="0"/>
    <x v="3"/>
  </r>
  <r>
    <n v="1404"/>
    <d v="2024-12-07T00:00:00"/>
    <x v="1"/>
    <x v="6"/>
    <x v="1"/>
    <x v="1"/>
    <x v="402"/>
    <x v="404"/>
    <n v="13.05"/>
    <x v="403"/>
    <x v="404"/>
    <n v="43272"/>
    <x v="8"/>
    <x v="1"/>
    <x v="1"/>
    <x v="3"/>
  </r>
  <r>
    <n v="1405"/>
    <d v="2024-10-31T00:00:00"/>
    <x v="9"/>
    <x v="2"/>
    <x v="2"/>
    <x v="1"/>
    <x v="403"/>
    <x v="405"/>
    <n v="140.25"/>
    <x v="404"/>
    <x v="405"/>
    <n v="59810"/>
    <x v="46"/>
    <x v="0"/>
    <x v="0"/>
    <x v="0"/>
  </r>
  <r>
    <n v="1406"/>
    <d v="2024-06-28T00:00:00"/>
    <x v="10"/>
    <x v="12"/>
    <x v="1"/>
    <x v="0"/>
    <x v="404"/>
    <x v="406"/>
    <n v="98.11"/>
    <x v="405"/>
    <x v="406"/>
    <n v="53442"/>
    <x v="32"/>
    <x v="1"/>
    <x v="1"/>
    <x v="2"/>
  </r>
  <r>
    <n v="1407"/>
    <d v="2024-06-18T00:00:00"/>
    <x v="10"/>
    <x v="6"/>
    <x v="1"/>
    <x v="2"/>
    <x v="405"/>
    <x v="407"/>
    <n v="130.55000000000001"/>
    <x v="406"/>
    <x v="407"/>
    <n v="21064"/>
    <x v="11"/>
    <x v="4"/>
    <x v="4"/>
    <x v="3"/>
  </r>
  <r>
    <n v="1408"/>
    <d v="2024-11-21T00:00:00"/>
    <x v="8"/>
    <x v="13"/>
    <x v="2"/>
    <x v="3"/>
    <x v="406"/>
    <x v="408"/>
    <n v="77.22"/>
    <x v="407"/>
    <x v="408"/>
    <n v="43402"/>
    <x v="2"/>
    <x v="4"/>
    <x v="4"/>
    <x v="2"/>
  </r>
  <r>
    <n v="1409"/>
    <d v="2024-09-27T00:00:00"/>
    <x v="2"/>
    <x v="1"/>
    <x v="1"/>
    <x v="2"/>
    <x v="407"/>
    <x v="409"/>
    <n v="110.44"/>
    <x v="408"/>
    <x v="409"/>
    <n v="32010"/>
    <x v="15"/>
    <x v="3"/>
    <x v="3"/>
    <x v="0"/>
  </r>
  <r>
    <n v="1410"/>
    <d v="2024-02-23T00:00:00"/>
    <x v="11"/>
    <x v="10"/>
    <x v="3"/>
    <x v="2"/>
    <x v="408"/>
    <x v="410"/>
    <n v="221.78"/>
    <x v="409"/>
    <x v="410"/>
    <n v="43665"/>
    <x v="36"/>
    <x v="3"/>
    <x v="3"/>
    <x v="3"/>
  </r>
  <r>
    <n v="1411"/>
    <d v="2024-04-10T00:00:00"/>
    <x v="0"/>
    <x v="7"/>
    <x v="2"/>
    <x v="1"/>
    <x v="409"/>
    <x v="411"/>
    <n v="480.98"/>
    <x v="410"/>
    <x v="411"/>
    <n v="31639"/>
    <x v="22"/>
    <x v="1"/>
    <x v="1"/>
    <x v="0"/>
  </r>
  <r>
    <n v="1412"/>
    <d v="2024-09-20T00:00:00"/>
    <x v="2"/>
    <x v="18"/>
    <x v="2"/>
    <x v="3"/>
    <x v="410"/>
    <x v="412"/>
    <n v="166.75"/>
    <x v="411"/>
    <x v="412"/>
    <n v="30176"/>
    <x v="36"/>
    <x v="2"/>
    <x v="2"/>
    <x v="3"/>
  </r>
  <r>
    <n v="1413"/>
    <d v="2024-02-22T00:00:00"/>
    <x v="11"/>
    <x v="14"/>
    <x v="0"/>
    <x v="2"/>
    <x v="411"/>
    <x v="413"/>
    <n v="202.02"/>
    <x v="412"/>
    <x v="413"/>
    <n v="45710"/>
    <x v="38"/>
    <x v="4"/>
    <x v="4"/>
    <x v="2"/>
  </r>
  <r>
    <n v="1414"/>
    <d v="2024-02-29T00:00:00"/>
    <x v="11"/>
    <x v="16"/>
    <x v="3"/>
    <x v="3"/>
    <x v="412"/>
    <x v="414"/>
    <n v="191.4"/>
    <x v="413"/>
    <x v="414"/>
    <n v="91471"/>
    <x v="23"/>
    <x v="3"/>
    <x v="3"/>
    <x v="2"/>
  </r>
  <r>
    <n v="1415"/>
    <d v="2024-04-17T00:00:00"/>
    <x v="0"/>
    <x v="6"/>
    <x v="1"/>
    <x v="3"/>
    <x v="413"/>
    <x v="415"/>
    <n v="142.05000000000001"/>
    <x v="414"/>
    <x v="415"/>
    <n v="69049"/>
    <x v="16"/>
    <x v="2"/>
    <x v="2"/>
    <x v="4"/>
  </r>
  <r>
    <n v="1416"/>
    <d v="2024-01-05T00:00:00"/>
    <x v="5"/>
    <x v="9"/>
    <x v="4"/>
    <x v="2"/>
    <x v="414"/>
    <x v="416"/>
    <n v="149.66"/>
    <x v="415"/>
    <x v="416"/>
    <n v="74551"/>
    <x v="32"/>
    <x v="3"/>
    <x v="3"/>
    <x v="2"/>
  </r>
  <r>
    <n v="1417"/>
    <d v="2024-04-12T00:00:00"/>
    <x v="0"/>
    <x v="17"/>
    <x v="4"/>
    <x v="3"/>
    <x v="415"/>
    <x v="417"/>
    <n v="75.510000000000005"/>
    <x v="416"/>
    <x v="417"/>
    <n v="31839"/>
    <x v="22"/>
    <x v="4"/>
    <x v="4"/>
    <x v="0"/>
  </r>
  <r>
    <n v="1418"/>
    <d v="2024-07-14T00:00:00"/>
    <x v="4"/>
    <x v="18"/>
    <x v="2"/>
    <x v="3"/>
    <x v="416"/>
    <x v="418"/>
    <n v="43.64"/>
    <x v="417"/>
    <x v="418"/>
    <n v="26767"/>
    <x v="18"/>
    <x v="2"/>
    <x v="2"/>
    <x v="0"/>
  </r>
  <r>
    <n v="1419"/>
    <d v="2024-09-18T00:00:00"/>
    <x v="2"/>
    <x v="2"/>
    <x v="2"/>
    <x v="3"/>
    <x v="417"/>
    <x v="419"/>
    <n v="258.93"/>
    <x v="418"/>
    <x v="419"/>
    <n v="54948"/>
    <x v="5"/>
    <x v="0"/>
    <x v="0"/>
    <x v="2"/>
  </r>
  <r>
    <n v="1420"/>
    <d v="2024-12-30T00:00:00"/>
    <x v="1"/>
    <x v="1"/>
    <x v="1"/>
    <x v="2"/>
    <x v="418"/>
    <x v="420"/>
    <n v="302.16000000000003"/>
    <x v="419"/>
    <x v="420"/>
    <n v="34031"/>
    <x v="32"/>
    <x v="0"/>
    <x v="0"/>
    <x v="2"/>
  </r>
  <r>
    <n v="1421"/>
    <d v="2024-12-15T00:00:00"/>
    <x v="1"/>
    <x v="3"/>
    <x v="3"/>
    <x v="0"/>
    <x v="419"/>
    <x v="421"/>
    <n v="136.4"/>
    <x v="420"/>
    <x v="421"/>
    <n v="76629"/>
    <x v="28"/>
    <x v="1"/>
    <x v="1"/>
    <x v="1"/>
  </r>
  <r>
    <n v="1422"/>
    <d v="2024-02-16T00:00:00"/>
    <x v="11"/>
    <x v="9"/>
    <x v="4"/>
    <x v="1"/>
    <x v="420"/>
    <x v="422"/>
    <n v="134.77000000000001"/>
    <x v="421"/>
    <x v="422"/>
    <n v="12103"/>
    <x v="15"/>
    <x v="2"/>
    <x v="2"/>
    <x v="0"/>
  </r>
  <r>
    <n v="1423"/>
    <d v="2024-12-20T00:00:00"/>
    <x v="1"/>
    <x v="14"/>
    <x v="0"/>
    <x v="2"/>
    <x v="421"/>
    <x v="423"/>
    <n v="289.38"/>
    <x v="422"/>
    <x v="423"/>
    <n v="60357"/>
    <x v="12"/>
    <x v="2"/>
    <x v="2"/>
    <x v="1"/>
  </r>
  <r>
    <n v="1424"/>
    <d v="2024-11-06T00:00:00"/>
    <x v="8"/>
    <x v="17"/>
    <x v="4"/>
    <x v="1"/>
    <x v="422"/>
    <x v="424"/>
    <n v="301.57"/>
    <x v="423"/>
    <x v="424"/>
    <n v="60626"/>
    <x v="26"/>
    <x v="3"/>
    <x v="3"/>
    <x v="3"/>
  </r>
  <r>
    <n v="1425"/>
    <d v="2024-11-03T00:00:00"/>
    <x v="8"/>
    <x v="17"/>
    <x v="4"/>
    <x v="2"/>
    <x v="423"/>
    <x v="425"/>
    <n v="281.75"/>
    <x v="424"/>
    <x v="425"/>
    <n v="45618"/>
    <x v="29"/>
    <x v="0"/>
    <x v="0"/>
    <x v="4"/>
  </r>
  <r>
    <n v="1426"/>
    <d v="2024-05-23T00:00:00"/>
    <x v="6"/>
    <x v="21"/>
    <x v="3"/>
    <x v="2"/>
    <x v="424"/>
    <x v="426"/>
    <n v="381.57"/>
    <x v="425"/>
    <x v="426"/>
    <n v="42933"/>
    <x v="35"/>
    <x v="4"/>
    <x v="4"/>
    <x v="0"/>
  </r>
  <r>
    <n v="1427"/>
    <d v="2024-09-25T00:00:00"/>
    <x v="2"/>
    <x v="12"/>
    <x v="1"/>
    <x v="1"/>
    <x v="425"/>
    <x v="427"/>
    <n v="236.82"/>
    <x v="426"/>
    <x v="427"/>
    <n v="54386"/>
    <x v="41"/>
    <x v="3"/>
    <x v="3"/>
    <x v="4"/>
  </r>
  <r>
    <n v="1428"/>
    <d v="2024-05-03T00:00:00"/>
    <x v="6"/>
    <x v="14"/>
    <x v="0"/>
    <x v="0"/>
    <x v="426"/>
    <x v="428"/>
    <n v="62.63"/>
    <x v="427"/>
    <x v="428"/>
    <n v="81196"/>
    <x v="31"/>
    <x v="4"/>
    <x v="4"/>
    <x v="3"/>
  </r>
  <r>
    <n v="1429"/>
    <d v="2024-04-15T00:00:00"/>
    <x v="0"/>
    <x v="0"/>
    <x v="0"/>
    <x v="3"/>
    <x v="427"/>
    <x v="429"/>
    <n v="215.89"/>
    <x v="428"/>
    <x v="429"/>
    <n v="21094"/>
    <x v="41"/>
    <x v="4"/>
    <x v="4"/>
    <x v="4"/>
  </r>
  <r>
    <n v="1430"/>
    <d v="2024-06-06T00:00:00"/>
    <x v="10"/>
    <x v="11"/>
    <x v="0"/>
    <x v="2"/>
    <x v="428"/>
    <x v="430"/>
    <n v="227.04"/>
    <x v="429"/>
    <x v="430"/>
    <n v="32164"/>
    <x v="38"/>
    <x v="0"/>
    <x v="0"/>
    <x v="2"/>
  </r>
  <r>
    <n v="1431"/>
    <d v="2024-05-26T00:00:00"/>
    <x v="6"/>
    <x v="3"/>
    <x v="3"/>
    <x v="1"/>
    <x v="429"/>
    <x v="431"/>
    <n v="491.87"/>
    <x v="430"/>
    <x v="431"/>
    <n v="63535"/>
    <x v="25"/>
    <x v="1"/>
    <x v="1"/>
    <x v="3"/>
  </r>
  <r>
    <n v="1432"/>
    <d v="2024-05-24T00:00:00"/>
    <x v="6"/>
    <x v="14"/>
    <x v="0"/>
    <x v="3"/>
    <x v="430"/>
    <x v="432"/>
    <n v="69.069999999999993"/>
    <x v="431"/>
    <x v="432"/>
    <n v="46182"/>
    <x v="41"/>
    <x v="3"/>
    <x v="3"/>
    <x v="4"/>
  </r>
  <r>
    <n v="1433"/>
    <d v="2024-04-29T00:00:00"/>
    <x v="0"/>
    <x v="2"/>
    <x v="2"/>
    <x v="2"/>
    <x v="431"/>
    <x v="433"/>
    <n v="559.34"/>
    <x v="432"/>
    <x v="433"/>
    <n v="74575"/>
    <x v="24"/>
    <x v="3"/>
    <x v="3"/>
    <x v="1"/>
  </r>
  <r>
    <n v="1434"/>
    <d v="2024-11-14T00:00:00"/>
    <x v="8"/>
    <x v="23"/>
    <x v="3"/>
    <x v="2"/>
    <x v="432"/>
    <x v="434"/>
    <n v="128.55000000000001"/>
    <x v="433"/>
    <x v="434"/>
    <n v="69821"/>
    <x v="14"/>
    <x v="2"/>
    <x v="2"/>
    <x v="3"/>
  </r>
  <r>
    <n v="1435"/>
    <d v="2024-10-01T00:00:00"/>
    <x v="9"/>
    <x v="6"/>
    <x v="1"/>
    <x v="3"/>
    <x v="433"/>
    <x v="435"/>
    <n v="193.98"/>
    <x v="434"/>
    <x v="435"/>
    <n v="44087"/>
    <x v="16"/>
    <x v="3"/>
    <x v="3"/>
    <x v="4"/>
  </r>
  <r>
    <n v="1436"/>
    <d v="2024-04-01T00:00:00"/>
    <x v="0"/>
    <x v="21"/>
    <x v="3"/>
    <x v="1"/>
    <x v="434"/>
    <x v="436"/>
    <n v="298.76"/>
    <x v="435"/>
    <x v="436"/>
    <n v="35380"/>
    <x v="39"/>
    <x v="0"/>
    <x v="0"/>
    <x v="2"/>
  </r>
  <r>
    <n v="1437"/>
    <d v="2024-02-27T00:00:00"/>
    <x v="11"/>
    <x v="18"/>
    <x v="2"/>
    <x v="1"/>
    <x v="435"/>
    <x v="437"/>
    <n v="41.67"/>
    <x v="436"/>
    <x v="437"/>
    <n v="86949"/>
    <x v="43"/>
    <x v="4"/>
    <x v="4"/>
    <x v="3"/>
  </r>
  <r>
    <n v="1438"/>
    <d v="2024-12-11T00:00:00"/>
    <x v="1"/>
    <x v="16"/>
    <x v="3"/>
    <x v="1"/>
    <x v="436"/>
    <x v="438"/>
    <n v="84.23"/>
    <x v="437"/>
    <x v="438"/>
    <n v="49350"/>
    <x v="26"/>
    <x v="4"/>
    <x v="4"/>
    <x v="3"/>
  </r>
  <r>
    <n v="1439"/>
    <d v="2024-08-16T00:00:00"/>
    <x v="7"/>
    <x v="14"/>
    <x v="0"/>
    <x v="2"/>
    <x v="437"/>
    <x v="439"/>
    <n v="467.51"/>
    <x v="438"/>
    <x v="439"/>
    <n v="74418"/>
    <x v="11"/>
    <x v="0"/>
    <x v="0"/>
    <x v="3"/>
  </r>
  <r>
    <n v="1440"/>
    <d v="2024-04-26T00:00:00"/>
    <x v="0"/>
    <x v="15"/>
    <x v="0"/>
    <x v="0"/>
    <x v="438"/>
    <x v="440"/>
    <n v="109.88"/>
    <x v="439"/>
    <x v="440"/>
    <n v="79341"/>
    <x v="45"/>
    <x v="1"/>
    <x v="1"/>
    <x v="1"/>
  </r>
  <r>
    <n v="1441"/>
    <d v="2024-11-13T00:00:00"/>
    <x v="8"/>
    <x v="10"/>
    <x v="3"/>
    <x v="2"/>
    <x v="439"/>
    <x v="441"/>
    <n v="201.68"/>
    <x v="440"/>
    <x v="441"/>
    <n v="42093"/>
    <x v="23"/>
    <x v="1"/>
    <x v="1"/>
    <x v="2"/>
  </r>
  <r>
    <n v="1442"/>
    <d v="2024-10-05T00:00:00"/>
    <x v="9"/>
    <x v="17"/>
    <x v="4"/>
    <x v="3"/>
    <x v="440"/>
    <x v="442"/>
    <n v="152.09"/>
    <x v="441"/>
    <x v="442"/>
    <n v="35338"/>
    <x v="25"/>
    <x v="4"/>
    <x v="4"/>
    <x v="3"/>
  </r>
  <r>
    <n v="1443"/>
    <d v="2024-05-06T00:00:00"/>
    <x v="6"/>
    <x v="3"/>
    <x v="3"/>
    <x v="3"/>
    <x v="441"/>
    <x v="443"/>
    <n v="359.77"/>
    <x v="442"/>
    <x v="443"/>
    <n v="67124"/>
    <x v="29"/>
    <x v="0"/>
    <x v="0"/>
    <x v="4"/>
  </r>
  <r>
    <n v="1444"/>
    <d v="2024-05-08T00:00:00"/>
    <x v="6"/>
    <x v="24"/>
    <x v="2"/>
    <x v="1"/>
    <x v="442"/>
    <x v="444"/>
    <n v="120.09"/>
    <x v="443"/>
    <x v="444"/>
    <n v="92569"/>
    <x v="45"/>
    <x v="0"/>
    <x v="0"/>
    <x v="1"/>
  </r>
  <r>
    <n v="1445"/>
    <d v="2024-02-27T00:00:00"/>
    <x v="11"/>
    <x v="23"/>
    <x v="3"/>
    <x v="1"/>
    <x v="443"/>
    <x v="445"/>
    <n v="523.13"/>
    <x v="444"/>
    <x v="445"/>
    <n v="21349"/>
    <x v="11"/>
    <x v="0"/>
    <x v="0"/>
    <x v="3"/>
  </r>
  <r>
    <n v="1446"/>
    <d v="2024-05-01T00:00:00"/>
    <x v="6"/>
    <x v="3"/>
    <x v="3"/>
    <x v="1"/>
    <x v="444"/>
    <x v="446"/>
    <n v="29.12"/>
    <x v="445"/>
    <x v="446"/>
    <n v="13373"/>
    <x v="9"/>
    <x v="2"/>
    <x v="2"/>
    <x v="3"/>
  </r>
  <r>
    <n v="1447"/>
    <d v="2024-01-01T00:00:00"/>
    <x v="5"/>
    <x v="19"/>
    <x v="4"/>
    <x v="1"/>
    <x v="445"/>
    <x v="447"/>
    <n v="204.56"/>
    <x v="446"/>
    <x v="447"/>
    <n v="56525"/>
    <x v="38"/>
    <x v="4"/>
    <x v="4"/>
    <x v="2"/>
  </r>
  <r>
    <n v="1448"/>
    <d v="2024-08-26T00:00:00"/>
    <x v="7"/>
    <x v="7"/>
    <x v="2"/>
    <x v="2"/>
    <x v="446"/>
    <x v="448"/>
    <n v="444.63"/>
    <x v="447"/>
    <x v="448"/>
    <n v="51185"/>
    <x v="33"/>
    <x v="2"/>
    <x v="2"/>
    <x v="2"/>
  </r>
  <r>
    <n v="1449"/>
    <d v="2024-10-16T00:00:00"/>
    <x v="9"/>
    <x v="13"/>
    <x v="2"/>
    <x v="0"/>
    <x v="447"/>
    <x v="449"/>
    <n v="67.95"/>
    <x v="448"/>
    <x v="449"/>
    <n v="19486"/>
    <x v="45"/>
    <x v="1"/>
    <x v="1"/>
    <x v="1"/>
  </r>
  <r>
    <n v="1450"/>
    <d v="2024-04-05T00:00:00"/>
    <x v="0"/>
    <x v="8"/>
    <x v="4"/>
    <x v="1"/>
    <x v="448"/>
    <x v="450"/>
    <n v="547.75"/>
    <x v="449"/>
    <x v="450"/>
    <n v="64353"/>
    <x v="45"/>
    <x v="3"/>
    <x v="3"/>
    <x v="1"/>
  </r>
  <r>
    <n v="1451"/>
    <d v="2024-05-05T00:00:00"/>
    <x v="6"/>
    <x v="8"/>
    <x v="4"/>
    <x v="2"/>
    <x v="449"/>
    <x v="451"/>
    <n v="194.59"/>
    <x v="450"/>
    <x v="451"/>
    <n v="30527"/>
    <x v="28"/>
    <x v="4"/>
    <x v="4"/>
    <x v="1"/>
  </r>
  <r>
    <n v="1452"/>
    <d v="2024-04-27T00:00:00"/>
    <x v="0"/>
    <x v="6"/>
    <x v="1"/>
    <x v="2"/>
    <x v="450"/>
    <x v="452"/>
    <n v="424.07"/>
    <x v="451"/>
    <x v="452"/>
    <n v="77568"/>
    <x v="37"/>
    <x v="0"/>
    <x v="0"/>
    <x v="3"/>
  </r>
  <r>
    <n v="1453"/>
    <d v="2024-02-17T00:00:00"/>
    <x v="11"/>
    <x v="17"/>
    <x v="4"/>
    <x v="0"/>
    <x v="451"/>
    <x v="453"/>
    <n v="81.569999999999993"/>
    <x v="452"/>
    <x v="453"/>
    <n v="93494"/>
    <x v="30"/>
    <x v="4"/>
    <x v="4"/>
    <x v="0"/>
  </r>
  <r>
    <n v="1454"/>
    <d v="2024-03-29T00:00:00"/>
    <x v="3"/>
    <x v="13"/>
    <x v="2"/>
    <x v="1"/>
    <x v="452"/>
    <x v="454"/>
    <n v="215.71"/>
    <x v="453"/>
    <x v="454"/>
    <n v="85485"/>
    <x v="37"/>
    <x v="4"/>
    <x v="4"/>
    <x v="3"/>
  </r>
  <r>
    <n v="1455"/>
    <d v="2024-08-24T00:00:00"/>
    <x v="7"/>
    <x v="15"/>
    <x v="0"/>
    <x v="2"/>
    <x v="453"/>
    <x v="455"/>
    <n v="57.83"/>
    <x v="454"/>
    <x v="455"/>
    <n v="35805"/>
    <x v="19"/>
    <x v="0"/>
    <x v="0"/>
    <x v="3"/>
  </r>
  <r>
    <n v="1456"/>
    <d v="2024-09-28T00:00:00"/>
    <x v="2"/>
    <x v="11"/>
    <x v="0"/>
    <x v="2"/>
    <x v="454"/>
    <x v="456"/>
    <n v="424.25"/>
    <x v="455"/>
    <x v="456"/>
    <n v="22100"/>
    <x v="6"/>
    <x v="3"/>
    <x v="3"/>
    <x v="2"/>
  </r>
  <r>
    <n v="1457"/>
    <d v="2024-07-07T00:00:00"/>
    <x v="4"/>
    <x v="23"/>
    <x v="3"/>
    <x v="2"/>
    <x v="455"/>
    <x v="457"/>
    <n v="122.34"/>
    <x v="456"/>
    <x v="457"/>
    <n v="29942"/>
    <x v="34"/>
    <x v="2"/>
    <x v="2"/>
    <x v="0"/>
  </r>
  <r>
    <n v="1458"/>
    <d v="2024-07-10T00:00:00"/>
    <x v="4"/>
    <x v="16"/>
    <x v="3"/>
    <x v="0"/>
    <x v="456"/>
    <x v="458"/>
    <n v="88.13"/>
    <x v="457"/>
    <x v="458"/>
    <n v="10336"/>
    <x v="12"/>
    <x v="4"/>
    <x v="4"/>
    <x v="1"/>
  </r>
  <r>
    <n v="1459"/>
    <d v="2024-03-09T00:00:00"/>
    <x v="3"/>
    <x v="23"/>
    <x v="3"/>
    <x v="0"/>
    <x v="457"/>
    <x v="459"/>
    <n v="68.569999999999993"/>
    <x v="458"/>
    <x v="459"/>
    <n v="81386"/>
    <x v="19"/>
    <x v="2"/>
    <x v="2"/>
    <x v="3"/>
  </r>
  <r>
    <n v="1460"/>
    <d v="2024-10-04T00:00:00"/>
    <x v="9"/>
    <x v="17"/>
    <x v="4"/>
    <x v="3"/>
    <x v="458"/>
    <x v="460"/>
    <n v="199.51"/>
    <x v="459"/>
    <x v="460"/>
    <n v="81128"/>
    <x v="14"/>
    <x v="0"/>
    <x v="0"/>
    <x v="3"/>
  </r>
  <r>
    <n v="1461"/>
    <d v="2024-12-14T00:00:00"/>
    <x v="1"/>
    <x v="19"/>
    <x v="4"/>
    <x v="3"/>
    <x v="459"/>
    <x v="461"/>
    <n v="110.69"/>
    <x v="460"/>
    <x v="461"/>
    <n v="44524"/>
    <x v="11"/>
    <x v="0"/>
    <x v="0"/>
    <x v="3"/>
  </r>
  <r>
    <n v="1462"/>
    <d v="2024-09-03T00:00:00"/>
    <x v="2"/>
    <x v="1"/>
    <x v="1"/>
    <x v="2"/>
    <x v="460"/>
    <x v="462"/>
    <n v="26.09"/>
    <x v="461"/>
    <x v="462"/>
    <n v="82307"/>
    <x v="31"/>
    <x v="1"/>
    <x v="1"/>
    <x v="3"/>
  </r>
  <r>
    <n v="1463"/>
    <d v="2024-03-16T00:00:00"/>
    <x v="3"/>
    <x v="24"/>
    <x v="2"/>
    <x v="3"/>
    <x v="461"/>
    <x v="463"/>
    <n v="287.23"/>
    <x v="462"/>
    <x v="463"/>
    <n v="77384"/>
    <x v="6"/>
    <x v="4"/>
    <x v="4"/>
    <x v="2"/>
  </r>
  <r>
    <n v="1464"/>
    <d v="2024-06-02T00:00:00"/>
    <x v="10"/>
    <x v="23"/>
    <x v="3"/>
    <x v="3"/>
    <x v="462"/>
    <x v="464"/>
    <n v="200.29"/>
    <x v="257"/>
    <x v="464"/>
    <n v="79327"/>
    <x v="19"/>
    <x v="3"/>
    <x v="3"/>
    <x v="3"/>
  </r>
  <r>
    <n v="1465"/>
    <d v="2024-05-23T00:00:00"/>
    <x v="6"/>
    <x v="24"/>
    <x v="2"/>
    <x v="0"/>
    <x v="463"/>
    <x v="465"/>
    <n v="66.61"/>
    <x v="463"/>
    <x v="465"/>
    <n v="62265"/>
    <x v="45"/>
    <x v="3"/>
    <x v="3"/>
    <x v="1"/>
  </r>
  <r>
    <n v="1466"/>
    <d v="2024-03-26T00:00:00"/>
    <x v="3"/>
    <x v="0"/>
    <x v="0"/>
    <x v="2"/>
    <x v="464"/>
    <x v="466"/>
    <n v="44.35"/>
    <x v="464"/>
    <x v="466"/>
    <n v="85476"/>
    <x v="1"/>
    <x v="2"/>
    <x v="2"/>
    <x v="1"/>
  </r>
  <r>
    <n v="1467"/>
    <d v="2024-07-03T00:00:00"/>
    <x v="4"/>
    <x v="19"/>
    <x v="4"/>
    <x v="3"/>
    <x v="465"/>
    <x v="467"/>
    <n v="7.5"/>
    <x v="465"/>
    <x v="467"/>
    <n v="96242"/>
    <x v="5"/>
    <x v="1"/>
    <x v="1"/>
    <x v="2"/>
  </r>
  <r>
    <n v="1468"/>
    <d v="2024-10-11T00:00:00"/>
    <x v="9"/>
    <x v="0"/>
    <x v="0"/>
    <x v="1"/>
    <x v="466"/>
    <x v="468"/>
    <n v="15.8"/>
    <x v="466"/>
    <x v="468"/>
    <n v="20234"/>
    <x v="2"/>
    <x v="3"/>
    <x v="3"/>
    <x v="2"/>
  </r>
  <r>
    <n v="1469"/>
    <d v="2024-08-07T00:00:00"/>
    <x v="7"/>
    <x v="2"/>
    <x v="2"/>
    <x v="1"/>
    <x v="467"/>
    <x v="469"/>
    <n v="124.51"/>
    <x v="467"/>
    <x v="469"/>
    <n v="66563"/>
    <x v="30"/>
    <x v="0"/>
    <x v="0"/>
    <x v="0"/>
  </r>
  <r>
    <n v="1470"/>
    <d v="2024-03-09T00:00:00"/>
    <x v="3"/>
    <x v="3"/>
    <x v="3"/>
    <x v="0"/>
    <x v="468"/>
    <x v="470"/>
    <n v="23.55"/>
    <x v="468"/>
    <x v="470"/>
    <n v="78895"/>
    <x v="28"/>
    <x v="4"/>
    <x v="4"/>
    <x v="1"/>
  </r>
  <r>
    <n v="1471"/>
    <d v="2024-02-16T00:00:00"/>
    <x v="11"/>
    <x v="7"/>
    <x v="2"/>
    <x v="1"/>
    <x v="469"/>
    <x v="471"/>
    <n v="192.19"/>
    <x v="469"/>
    <x v="471"/>
    <n v="35954"/>
    <x v="46"/>
    <x v="2"/>
    <x v="2"/>
    <x v="0"/>
  </r>
  <r>
    <n v="1472"/>
    <d v="2024-04-03T00:00:00"/>
    <x v="0"/>
    <x v="15"/>
    <x v="0"/>
    <x v="0"/>
    <x v="470"/>
    <x v="472"/>
    <n v="8.15"/>
    <x v="470"/>
    <x v="472"/>
    <n v="23255"/>
    <x v="45"/>
    <x v="1"/>
    <x v="1"/>
    <x v="1"/>
  </r>
  <r>
    <n v="1473"/>
    <d v="2024-08-25T00:00:00"/>
    <x v="7"/>
    <x v="6"/>
    <x v="1"/>
    <x v="3"/>
    <x v="471"/>
    <x v="473"/>
    <n v="30.37"/>
    <x v="471"/>
    <x v="473"/>
    <n v="15698"/>
    <x v="37"/>
    <x v="4"/>
    <x v="4"/>
    <x v="3"/>
  </r>
  <r>
    <n v="1474"/>
    <d v="2024-07-22T00:00:00"/>
    <x v="4"/>
    <x v="20"/>
    <x v="1"/>
    <x v="0"/>
    <x v="472"/>
    <x v="474"/>
    <n v="79.98"/>
    <x v="472"/>
    <x v="474"/>
    <n v="18002"/>
    <x v="44"/>
    <x v="2"/>
    <x v="2"/>
    <x v="3"/>
  </r>
  <r>
    <n v="1475"/>
    <d v="2024-08-05T00:00:00"/>
    <x v="7"/>
    <x v="17"/>
    <x v="4"/>
    <x v="3"/>
    <x v="473"/>
    <x v="475"/>
    <n v="192.26"/>
    <x v="473"/>
    <x v="475"/>
    <n v="22392"/>
    <x v="1"/>
    <x v="3"/>
    <x v="3"/>
    <x v="1"/>
  </r>
  <r>
    <n v="1476"/>
    <d v="2024-12-06T00:00:00"/>
    <x v="1"/>
    <x v="5"/>
    <x v="4"/>
    <x v="3"/>
    <x v="474"/>
    <x v="476"/>
    <n v="134.41"/>
    <x v="474"/>
    <x v="476"/>
    <n v="87963"/>
    <x v="46"/>
    <x v="2"/>
    <x v="2"/>
    <x v="0"/>
  </r>
  <r>
    <n v="1477"/>
    <d v="2024-02-08T00:00:00"/>
    <x v="11"/>
    <x v="23"/>
    <x v="3"/>
    <x v="3"/>
    <x v="475"/>
    <x v="477"/>
    <n v="73.17"/>
    <x v="475"/>
    <x v="477"/>
    <n v="39523"/>
    <x v="30"/>
    <x v="2"/>
    <x v="2"/>
    <x v="0"/>
  </r>
  <r>
    <n v="1478"/>
    <d v="2024-04-09T00:00:00"/>
    <x v="0"/>
    <x v="24"/>
    <x v="2"/>
    <x v="3"/>
    <x v="476"/>
    <x v="478"/>
    <n v="52.89"/>
    <x v="476"/>
    <x v="478"/>
    <n v="50953"/>
    <x v="24"/>
    <x v="4"/>
    <x v="4"/>
    <x v="1"/>
  </r>
  <r>
    <n v="1479"/>
    <d v="2024-10-15T00:00:00"/>
    <x v="9"/>
    <x v="6"/>
    <x v="1"/>
    <x v="2"/>
    <x v="477"/>
    <x v="479"/>
    <n v="239.65"/>
    <x v="477"/>
    <x v="479"/>
    <n v="26260"/>
    <x v="23"/>
    <x v="1"/>
    <x v="1"/>
    <x v="2"/>
  </r>
  <r>
    <n v="1480"/>
    <d v="2024-09-10T00:00:00"/>
    <x v="2"/>
    <x v="2"/>
    <x v="2"/>
    <x v="1"/>
    <x v="478"/>
    <x v="480"/>
    <n v="185.08"/>
    <x v="478"/>
    <x v="480"/>
    <n v="88484"/>
    <x v="29"/>
    <x v="3"/>
    <x v="3"/>
    <x v="4"/>
  </r>
  <r>
    <n v="1481"/>
    <d v="2024-08-09T00:00:00"/>
    <x v="7"/>
    <x v="21"/>
    <x v="3"/>
    <x v="3"/>
    <x v="479"/>
    <x v="481"/>
    <n v="119.89"/>
    <x v="479"/>
    <x v="481"/>
    <n v="63592"/>
    <x v="16"/>
    <x v="2"/>
    <x v="2"/>
    <x v="4"/>
  </r>
  <r>
    <n v="1482"/>
    <d v="2024-12-22T00:00:00"/>
    <x v="1"/>
    <x v="23"/>
    <x v="3"/>
    <x v="1"/>
    <x v="480"/>
    <x v="482"/>
    <n v="331.6"/>
    <x v="480"/>
    <x v="482"/>
    <n v="70652"/>
    <x v="42"/>
    <x v="0"/>
    <x v="0"/>
    <x v="1"/>
  </r>
  <r>
    <n v="1483"/>
    <d v="2024-01-23T00:00:00"/>
    <x v="5"/>
    <x v="9"/>
    <x v="4"/>
    <x v="1"/>
    <x v="481"/>
    <x v="483"/>
    <n v="55.98"/>
    <x v="481"/>
    <x v="483"/>
    <n v="40266"/>
    <x v="45"/>
    <x v="0"/>
    <x v="0"/>
    <x v="1"/>
  </r>
  <r>
    <n v="1484"/>
    <d v="2024-09-06T00:00:00"/>
    <x v="2"/>
    <x v="12"/>
    <x v="1"/>
    <x v="1"/>
    <x v="482"/>
    <x v="484"/>
    <n v="24.38"/>
    <x v="482"/>
    <x v="484"/>
    <n v="14006"/>
    <x v="23"/>
    <x v="4"/>
    <x v="4"/>
    <x v="2"/>
  </r>
  <r>
    <n v="1485"/>
    <d v="2024-01-10T00:00:00"/>
    <x v="5"/>
    <x v="1"/>
    <x v="1"/>
    <x v="2"/>
    <x v="483"/>
    <x v="485"/>
    <n v="293.39"/>
    <x v="483"/>
    <x v="485"/>
    <n v="79497"/>
    <x v="28"/>
    <x v="0"/>
    <x v="0"/>
    <x v="1"/>
  </r>
  <r>
    <n v="1486"/>
    <d v="2024-09-02T00:00:00"/>
    <x v="2"/>
    <x v="18"/>
    <x v="2"/>
    <x v="0"/>
    <x v="484"/>
    <x v="486"/>
    <n v="46.45"/>
    <x v="484"/>
    <x v="486"/>
    <n v="64710"/>
    <x v="39"/>
    <x v="4"/>
    <x v="4"/>
    <x v="2"/>
  </r>
  <r>
    <n v="1487"/>
    <d v="2024-11-20T00:00:00"/>
    <x v="8"/>
    <x v="8"/>
    <x v="4"/>
    <x v="0"/>
    <x v="485"/>
    <x v="487"/>
    <n v="17.670000000000002"/>
    <x v="485"/>
    <x v="487"/>
    <n v="15454"/>
    <x v="5"/>
    <x v="2"/>
    <x v="2"/>
    <x v="2"/>
  </r>
  <r>
    <n v="1488"/>
    <d v="2024-04-09T00:00:00"/>
    <x v="0"/>
    <x v="2"/>
    <x v="2"/>
    <x v="0"/>
    <x v="486"/>
    <x v="488"/>
    <n v="143.82"/>
    <x v="486"/>
    <x v="488"/>
    <n v="69993"/>
    <x v="9"/>
    <x v="1"/>
    <x v="1"/>
    <x v="3"/>
  </r>
  <r>
    <n v="1489"/>
    <d v="2024-10-16T00:00:00"/>
    <x v="9"/>
    <x v="8"/>
    <x v="4"/>
    <x v="3"/>
    <x v="487"/>
    <x v="489"/>
    <n v="133.41"/>
    <x v="487"/>
    <x v="489"/>
    <n v="75333"/>
    <x v="5"/>
    <x v="3"/>
    <x v="3"/>
    <x v="2"/>
  </r>
  <r>
    <n v="1490"/>
    <d v="2024-06-28T00:00:00"/>
    <x v="10"/>
    <x v="17"/>
    <x v="4"/>
    <x v="0"/>
    <x v="488"/>
    <x v="490"/>
    <n v="76.17"/>
    <x v="488"/>
    <x v="490"/>
    <n v="23269"/>
    <x v="7"/>
    <x v="3"/>
    <x v="3"/>
    <x v="0"/>
  </r>
  <r>
    <n v="1491"/>
    <d v="2024-08-10T00:00:00"/>
    <x v="7"/>
    <x v="12"/>
    <x v="1"/>
    <x v="2"/>
    <x v="489"/>
    <x v="491"/>
    <n v="317.94"/>
    <x v="489"/>
    <x v="491"/>
    <n v="21795"/>
    <x v="41"/>
    <x v="0"/>
    <x v="0"/>
    <x v="4"/>
  </r>
  <r>
    <n v="1492"/>
    <d v="2024-09-06T00:00:00"/>
    <x v="2"/>
    <x v="11"/>
    <x v="0"/>
    <x v="3"/>
    <x v="490"/>
    <x v="492"/>
    <n v="58.03"/>
    <x v="490"/>
    <x v="492"/>
    <n v="17566"/>
    <x v="13"/>
    <x v="0"/>
    <x v="0"/>
    <x v="1"/>
  </r>
  <r>
    <n v="1493"/>
    <d v="2024-05-26T00:00:00"/>
    <x v="6"/>
    <x v="0"/>
    <x v="0"/>
    <x v="2"/>
    <x v="491"/>
    <x v="493"/>
    <n v="381.87"/>
    <x v="491"/>
    <x v="493"/>
    <n v="28019"/>
    <x v="23"/>
    <x v="3"/>
    <x v="3"/>
    <x v="2"/>
  </r>
  <r>
    <n v="1494"/>
    <d v="2024-04-05T00:00:00"/>
    <x v="0"/>
    <x v="11"/>
    <x v="0"/>
    <x v="1"/>
    <x v="492"/>
    <x v="494"/>
    <n v="42.16"/>
    <x v="492"/>
    <x v="494"/>
    <n v="60225"/>
    <x v="40"/>
    <x v="0"/>
    <x v="0"/>
    <x v="0"/>
  </r>
  <r>
    <n v="1495"/>
    <d v="2024-09-13T00:00:00"/>
    <x v="2"/>
    <x v="2"/>
    <x v="2"/>
    <x v="1"/>
    <x v="493"/>
    <x v="495"/>
    <n v="403.31"/>
    <x v="493"/>
    <x v="495"/>
    <n v="67530"/>
    <x v="44"/>
    <x v="0"/>
    <x v="0"/>
    <x v="3"/>
  </r>
  <r>
    <n v="1496"/>
    <d v="2024-11-20T00:00:00"/>
    <x v="8"/>
    <x v="10"/>
    <x v="3"/>
    <x v="0"/>
    <x v="494"/>
    <x v="496"/>
    <n v="31.87"/>
    <x v="494"/>
    <x v="496"/>
    <n v="38807"/>
    <x v="11"/>
    <x v="2"/>
    <x v="2"/>
    <x v="3"/>
  </r>
  <r>
    <n v="1497"/>
    <d v="2024-01-04T00:00:00"/>
    <x v="5"/>
    <x v="4"/>
    <x v="0"/>
    <x v="2"/>
    <x v="495"/>
    <x v="497"/>
    <n v="63.18"/>
    <x v="495"/>
    <x v="497"/>
    <n v="46966"/>
    <x v="30"/>
    <x v="4"/>
    <x v="4"/>
    <x v="0"/>
  </r>
  <r>
    <n v="1498"/>
    <d v="2024-01-16T00:00:00"/>
    <x v="5"/>
    <x v="1"/>
    <x v="1"/>
    <x v="0"/>
    <x v="496"/>
    <x v="498"/>
    <n v="56.57"/>
    <x v="496"/>
    <x v="498"/>
    <n v="48084"/>
    <x v="31"/>
    <x v="2"/>
    <x v="2"/>
    <x v="3"/>
  </r>
  <r>
    <n v="1499"/>
    <d v="2024-10-06T00:00:00"/>
    <x v="9"/>
    <x v="9"/>
    <x v="4"/>
    <x v="2"/>
    <x v="497"/>
    <x v="499"/>
    <n v="214.3"/>
    <x v="497"/>
    <x v="499"/>
    <n v="20589"/>
    <x v="18"/>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DD014-CD5E-45B4-BF46-5351C3FA1D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16">
    <pivotField showAll="0"/>
    <pivotField numFmtId="164" showAll="0"/>
    <pivotField showAll="0">
      <items count="13">
        <item x="5"/>
        <item x="11"/>
        <item x="3"/>
        <item x="0"/>
        <item x="6"/>
        <item x="10"/>
        <item x="4"/>
        <item x="7"/>
        <item x="2"/>
        <item x="9"/>
        <item x="8"/>
        <item x="1"/>
        <item t="default"/>
      </items>
    </pivotField>
    <pivotField showAll="0">
      <items count="26">
        <item x="14"/>
        <item x="17"/>
        <item x="4"/>
        <item x="15"/>
        <item x="3"/>
        <item x="10"/>
        <item x="2"/>
        <item x="22"/>
        <item x="20"/>
        <item x="7"/>
        <item x="23"/>
        <item x="11"/>
        <item x="16"/>
        <item x="21"/>
        <item x="5"/>
        <item x="18"/>
        <item x="13"/>
        <item x="1"/>
        <item x="19"/>
        <item x="6"/>
        <item x="24"/>
        <item x="8"/>
        <item x="12"/>
        <item x="0"/>
        <item x="9"/>
        <item t="default"/>
      </items>
    </pivotField>
    <pivotField axis="axisRow" showAll="0">
      <items count="6">
        <item x="3"/>
        <item x="1"/>
        <item x="2"/>
        <item x="0"/>
        <item x="4"/>
        <item t="default"/>
      </items>
    </pivotField>
    <pivotField showAll="0"/>
    <pivotField numFmtId="44" showAll="0"/>
    <pivotField dataField="1" numFmtId="44" showAll="0">
      <items count="501">
        <item x="249"/>
        <item x="258"/>
        <item x="380"/>
        <item x="80"/>
        <item x="24"/>
        <item x="118"/>
        <item x="215"/>
        <item x="467"/>
        <item x="238"/>
        <item x="289"/>
        <item x="106"/>
        <item x="55"/>
        <item x="361"/>
        <item x="472"/>
        <item x="288"/>
        <item x="121"/>
        <item x="292"/>
        <item x="404"/>
        <item x="157"/>
        <item x="247"/>
        <item x="203"/>
        <item x="303"/>
        <item x="401"/>
        <item x="61"/>
        <item x="48"/>
        <item x="11"/>
        <item x="116"/>
        <item x="462"/>
        <item x="58"/>
        <item x="202"/>
        <item x="327"/>
        <item x="487"/>
        <item x="473"/>
        <item x="51"/>
        <item x="176"/>
        <item x="343"/>
        <item x="81"/>
        <item x="17"/>
        <item x="110"/>
        <item x="99"/>
        <item x="63"/>
        <item x="16"/>
        <item x="22"/>
        <item x="137"/>
        <item x="468"/>
        <item x="484"/>
        <item x="387"/>
        <item x="18"/>
        <item x="107"/>
        <item x="319"/>
        <item x="496"/>
        <item x="181"/>
        <item x="268"/>
        <item x="124"/>
        <item x="328"/>
        <item x="57"/>
        <item x="486"/>
        <item x="211"/>
        <item x="78"/>
        <item x="403"/>
        <item x="494"/>
        <item x="344"/>
        <item x="259"/>
        <item x="315"/>
        <item x="70"/>
        <item x="186"/>
        <item x="96"/>
        <item x="470"/>
        <item x="82"/>
        <item x="154"/>
        <item x="498"/>
        <item x="310"/>
        <item x="418"/>
        <item x="272"/>
        <item x="37"/>
        <item x="324"/>
        <item x="108"/>
        <item x="153"/>
        <item x="109"/>
        <item x="396"/>
        <item x="92"/>
        <item x="459"/>
        <item x="212"/>
        <item x="363"/>
        <item x="398"/>
        <item x="60"/>
        <item x="7"/>
        <item x="149"/>
        <item x="478"/>
        <item x="446"/>
        <item x="189"/>
        <item x="0"/>
        <item x="316"/>
        <item x="437"/>
        <item x="333"/>
        <item x="367"/>
        <item x="126"/>
        <item x="356"/>
        <item x="217"/>
        <item x="138"/>
        <item x="296"/>
        <item x="172"/>
        <item x="477"/>
        <item x="428"/>
        <item x="399"/>
        <item x="307"/>
        <item x="466"/>
        <item x="483"/>
        <item x="365"/>
        <item x="164"/>
        <item x="270"/>
        <item x="490"/>
        <item x="311"/>
        <item x="200"/>
        <item x="321"/>
        <item x="345"/>
        <item x="278"/>
        <item x="273"/>
        <item x="98"/>
        <item x="248"/>
        <item x="406"/>
        <item x="75"/>
        <item x="158"/>
        <item x="400"/>
        <item x="184"/>
        <item x="364"/>
        <item x="362"/>
        <item x="264"/>
        <item x="52"/>
        <item x="156"/>
        <item x="357"/>
        <item x="216"/>
        <item x="198"/>
        <item x="179"/>
        <item x="449"/>
        <item x="235"/>
        <item x="219"/>
        <item x="453"/>
        <item x="314"/>
        <item x="455"/>
        <item x="346"/>
        <item x="119"/>
        <item x="383"/>
        <item x="159"/>
        <item x="53"/>
        <item x="276"/>
        <item x="386"/>
        <item x="295"/>
        <item x="192"/>
        <item x="231"/>
        <item x="434"/>
        <item x="220"/>
        <item x="208"/>
        <item x="269"/>
        <item x="74"/>
        <item x="195"/>
        <item x="280"/>
        <item x="444"/>
        <item x="492"/>
        <item x="143"/>
        <item x="287"/>
        <item x="169"/>
        <item x="145"/>
        <item x="355"/>
        <item x="409"/>
        <item x="497"/>
        <item x="457"/>
        <item x="161"/>
        <item x="339"/>
        <item x="372"/>
        <item x="354"/>
        <item x="113"/>
        <item x="229"/>
        <item x="12"/>
        <item x="392"/>
        <item x="117"/>
        <item x="391"/>
        <item x="432"/>
        <item x="421"/>
        <item x="299"/>
        <item x="474"/>
        <item x="71"/>
        <item x="408"/>
        <item x="465"/>
        <item x="197"/>
        <item x="76"/>
        <item x="111"/>
        <item x="389"/>
        <item x="30"/>
        <item x="442"/>
        <item x="488"/>
        <item x="168"/>
        <item x="322"/>
        <item x="358"/>
        <item x="251"/>
        <item x="226"/>
        <item x="225"/>
        <item x="148"/>
        <item x="139"/>
        <item x="40"/>
        <item x="241"/>
        <item x="384"/>
        <item x="193"/>
        <item x="210"/>
        <item x="205"/>
        <item x="416"/>
        <item x="45"/>
        <item x="207"/>
        <item x="90"/>
        <item x="19"/>
        <item x="101"/>
        <item x="221"/>
        <item x="417"/>
        <item x="458"/>
        <item x="304"/>
        <item x="6"/>
        <item x="461"/>
        <item x="388"/>
        <item x="326"/>
        <item x="382"/>
        <item x="104"/>
        <item x="151"/>
        <item x="440"/>
        <item x="330"/>
        <item x="136"/>
        <item x="267"/>
        <item x="480"/>
        <item x="353"/>
        <item x="65"/>
        <item x="199"/>
        <item x="46"/>
        <item x="340"/>
        <item x="489"/>
        <item x="20"/>
        <item x="43"/>
        <item x="165"/>
        <item x="283"/>
        <item x="347"/>
        <item x="438"/>
        <item x="309"/>
        <item x="33"/>
        <item x="125"/>
        <item x="285"/>
        <item x="422"/>
        <item x="167"/>
        <item x="369"/>
        <item x="266"/>
        <item x="481"/>
        <item x="67"/>
        <item x="325"/>
        <item x="279"/>
        <item x="393"/>
        <item x="25"/>
        <item x="182"/>
        <item x="26"/>
        <item x="336"/>
        <item x="36"/>
        <item x="415"/>
        <item x="454"/>
        <item x="150"/>
        <item x="128"/>
        <item x="239"/>
        <item x="331"/>
        <item x="381"/>
        <item x="294"/>
        <item x="191"/>
        <item x="337"/>
        <item x="77"/>
        <item x="277"/>
        <item x="160"/>
        <item x="447"/>
        <item x="385"/>
        <item x="201"/>
        <item x="348"/>
        <item x="397"/>
        <item x="427"/>
        <item x="21"/>
        <item x="271"/>
        <item x="206"/>
        <item x="469"/>
        <item x="479"/>
        <item x="441"/>
        <item x="218"/>
        <item x="260"/>
        <item x="162"/>
        <item x="405"/>
        <item x="114"/>
        <item x="31"/>
        <item x="306"/>
        <item x="329"/>
        <item x="379"/>
        <item x="394"/>
        <item x="368"/>
        <item x="429"/>
        <item x="144"/>
        <item x="105"/>
        <item x="130"/>
        <item x="476"/>
        <item x="85"/>
        <item x="2"/>
        <item x="152"/>
        <item x="103"/>
        <item x="174"/>
        <item x="93"/>
        <item x="223"/>
        <item x="242"/>
        <item x="183"/>
        <item x="395"/>
        <item x="419"/>
        <item x="141"/>
        <item x="214"/>
        <item x="233"/>
        <item x="282"/>
        <item x="204"/>
        <item x="463"/>
        <item x="435"/>
        <item x="281"/>
        <item x="412"/>
        <item x="460"/>
        <item x="351"/>
        <item x="262"/>
        <item x="131"/>
        <item x="97"/>
        <item x="491"/>
        <item x="360"/>
        <item x="180"/>
        <item x="227"/>
        <item x="407"/>
        <item x="5"/>
        <item x="274"/>
        <item x="213"/>
        <item x="291"/>
        <item x="341"/>
        <item x="134"/>
        <item x="451"/>
        <item x="32"/>
        <item x="66"/>
        <item x="28"/>
        <item x="373"/>
        <item x="425"/>
        <item x="38"/>
        <item x="243"/>
        <item x="300"/>
        <item x="185"/>
        <item x="44"/>
        <item x="402"/>
        <item x="35"/>
        <item x="122"/>
        <item x="335"/>
        <item x="42"/>
        <item x="420"/>
        <item x="370"/>
        <item x="256"/>
        <item x="414"/>
        <item x="73"/>
        <item x="49"/>
        <item x="171"/>
        <item x="95"/>
        <item x="89"/>
        <item x="3"/>
        <item x="430"/>
        <item x="374"/>
        <item x="8"/>
        <item x="413"/>
        <item x="475"/>
        <item x="237"/>
        <item x="443"/>
        <item x="371"/>
        <item x="64"/>
        <item x="254"/>
        <item x="123"/>
        <item x="68"/>
        <item x="230"/>
        <item x="163"/>
        <item x="115"/>
        <item x="194"/>
        <item x="100"/>
        <item x="112"/>
        <item x="132"/>
        <item x="54"/>
        <item x="252"/>
        <item x="224"/>
        <item x="410"/>
        <item x="464"/>
        <item x="436"/>
        <item x="27"/>
        <item x="120"/>
        <item x="493"/>
        <item x="41"/>
        <item x="342"/>
        <item x="94"/>
        <item x="317"/>
        <item x="23"/>
        <item x="14"/>
        <item x="250"/>
        <item x="129"/>
        <item x="188"/>
        <item x="228"/>
        <item x="297"/>
        <item x="352"/>
        <item x="378"/>
        <item x="47"/>
        <item x="334"/>
        <item x="499"/>
        <item x="10"/>
        <item x="485"/>
        <item x="257"/>
        <item x="88"/>
        <item x="263"/>
        <item x="332"/>
        <item x="452"/>
        <item x="196"/>
        <item x="298"/>
        <item x="175"/>
        <item x="13"/>
        <item x="50"/>
        <item x="178"/>
        <item x="390"/>
        <item x="246"/>
        <item x="261"/>
        <item x="62"/>
        <item x="301"/>
        <item x="471"/>
        <item x="375"/>
        <item x="426"/>
        <item x="411"/>
        <item x="166"/>
        <item x="255"/>
        <item x="313"/>
        <item x="439"/>
        <item x="350"/>
        <item x="377"/>
        <item x="244"/>
        <item x="456"/>
        <item x="29"/>
        <item x="445"/>
        <item x="234"/>
        <item x="245"/>
        <item x="308"/>
        <item x="323"/>
        <item x="15"/>
        <item x="34"/>
        <item x="290"/>
        <item x="293"/>
        <item x="59"/>
        <item x="133"/>
        <item x="155"/>
        <item x="72"/>
        <item x="83"/>
        <item x="4"/>
        <item x="190"/>
        <item x="140"/>
        <item x="84"/>
        <item x="236"/>
        <item x="433"/>
        <item x="376"/>
        <item x="177"/>
        <item x="448"/>
        <item x="173"/>
        <item x="9"/>
        <item x="423"/>
        <item x="495"/>
        <item x="79"/>
        <item x="265"/>
        <item x="102"/>
        <item x="147"/>
        <item x="86"/>
        <item x="305"/>
        <item x="146"/>
        <item x="222"/>
        <item x="142"/>
        <item x="1"/>
        <item x="187"/>
        <item x="349"/>
        <item x="135"/>
        <item x="482"/>
        <item x="275"/>
        <item x="338"/>
        <item x="240"/>
        <item x="431"/>
        <item x="359"/>
        <item x="232"/>
        <item x="56"/>
        <item x="253"/>
        <item x="69"/>
        <item x="450"/>
        <item x="318"/>
        <item x="170"/>
        <item x="424"/>
        <item x="302"/>
        <item x="87"/>
        <item x="286"/>
        <item x="312"/>
        <item x="127"/>
        <item x="39"/>
        <item x="209"/>
        <item x="91"/>
        <item x="366"/>
        <item x="320"/>
        <item x="284"/>
        <item t="default"/>
      </items>
    </pivotField>
    <pivotField numFmtId="44" showAll="0"/>
    <pivotField numFmtId="44" showAll="0"/>
    <pivotField numFmtId="9" showAll="0"/>
    <pivotField showAll="0"/>
    <pivotField showAll="0">
      <items count="48">
        <item x="13"/>
        <item x="1"/>
        <item x="12"/>
        <item x="28"/>
        <item x="42"/>
        <item x="45"/>
        <item x="27"/>
        <item x="24"/>
        <item x="34"/>
        <item x="15"/>
        <item x="30"/>
        <item x="7"/>
        <item x="18"/>
        <item x="40"/>
        <item x="46"/>
        <item x="0"/>
        <item x="22"/>
        <item x="35"/>
        <item x="39"/>
        <item x="5"/>
        <item x="33"/>
        <item x="38"/>
        <item x="21"/>
        <item x="6"/>
        <item x="32"/>
        <item x="23"/>
        <item x="4"/>
        <item x="2"/>
        <item x="17"/>
        <item x="37"/>
        <item x="19"/>
        <item x="3"/>
        <item x="9"/>
        <item x="25"/>
        <item x="8"/>
        <item x="31"/>
        <item x="11"/>
        <item x="44"/>
        <item x="36"/>
        <item x="14"/>
        <item x="26"/>
        <item x="43"/>
        <item x="10"/>
        <item x="16"/>
        <item x="29"/>
        <item x="20"/>
        <item x="41"/>
        <item t="default"/>
      </items>
    </pivotField>
    <pivotField showAll="0">
      <items count="6">
        <item x="3"/>
        <item x="4"/>
        <item x="2"/>
        <item x="1"/>
        <item x="0"/>
        <item t="default"/>
      </items>
    </pivotField>
    <pivotField showAll="0">
      <items count="6">
        <item x="0"/>
        <item x="2"/>
        <item x="3"/>
        <item x="1"/>
        <item x="4"/>
        <item t="default"/>
      </items>
    </pivotField>
    <pivotField showAll="0">
      <items count="6">
        <item x="1"/>
        <item x="0"/>
        <item x="2"/>
        <item x="3"/>
        <item x="4"/>
        <item t="default"/>
      </items>
    </pivotField>
  </pivotFields>
  <rowFields count="1">
    <field x="4"/>
  </rowFields>
  <rowItems count="6">
    <i>
      <x/>
    </i>
    <i>
      <x v="1"/>
    </i>
    <i>
      <x v="2"/>
    </i>
    <i>
      <x v="3"/>
    </i>
    <i>
      <x v="4"/>
    </i>
    <i t="grand">
      <x/>
    </i>
  </rowItems>
  <colItems count="1">
    <i/>
  </colItems>
  <dataFields count="1">
    <dataField name="Sum of Total Sales" fld="7" baseField="0" baseItem="0" numFmtId="44"/>
  </dataFields>
  <chartFormats count="1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4" count="1" selected="0">
            <x v="0"/>
          </reference>
        </references>
      </pivotArea>
    </chartFormat>
    <chartFormat chart="23" format="18">
      <pivotArea type="data" outline="0" fieldPosition="0">
        <references count="2">
          <reference field="4294967294" count="1" selected="0">
            <x v="0"/>
          </reference>
          <reference field="4" count="1" selected="0">
            <x v="1"/>
          </reference>
        </references>
      </pivotArea>
    </chartFormat>
    <chartFormat chart="23" format="19">
      <pivotArea type="data" outline="0" fieldPosition="0">
        <references count="2">
          <reference field="4294967294" count="1" selected="0">
            <x v="0"/>
          </reference>
          <reference field="4" count="1" selected="0">
            <x v="2"/>
          </reference>
        </references>
      </pivotArea>
    </chartFormat>
    <chartFormat chart="23" format="20">
      <pivotArea type="data" outline="0" fieldPosition="0">
        <references count="2">
          <reference field="4294967294" count="1" selected="0">
            <x v="0"/>
          </reference>
          <reference field="4" count="1" selected="0">
            <x v="3"/>
          </reference>
        </references>
      </pivotArea>
    </chartFormat>
    <chartFormat chart="23" format="2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E4633-D6D1-4E61-8A57-2AFC7E42AFE9}"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1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1">
    <pageField fld="2" hier="1" name="[Range].[Order Date].[All]" cap="All"/>
  </pageFields>
  <dataFields count="1">
    <dataField name="Sum of Total Sales" fld="0" baseField="0" baseItem="0" numFmtId="44"/>
  </dataFields>
  <formats count="1">
    <format dxfId="1">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g data table!$A$1:$P$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D2B3A1-0022-4D39-A064-03912A20B2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9" firstHeaderRow="0" firstDataRow="1" firstDataCol="1"/>
  <pivotFields count="16">
    <pivotField showAll="0"/>
    <pivotField numFmtId="164" showAll="0"/>
    <pivotField showAll="0">
      <items count="13">
        <item x="5"/>
        <item x="11"/>
        <item x="3"/>
        <item x="0"/>
        <item x="6"/>
        <item x="10"/>
        <item x="4"/>
        <item x="7"/>
        <item x="2"/>
        <item x="9"/>
        <item x="8"/>
        <item x="1"/>
        <item t="default"/>
      </items>
    </pivotField>
    <pivotField showAll="0">
      <items count="26">
        <item x="14"/>
        <item x="17"/>
        <item x="4"/>
        <item x="15"/>
        <item x="3"/>
        <item x="10"/>
        <item x="2"/>
        <item x="22"/>
        <item x="20"/>
        <item x="7"/>
        <item x="23"/>
        <item x="11"/>
        <item x="16"/>
        <item x="21"/>
        <item x="5"/>
        <item x="18"/>
        <item x="13"/>
        <item x="1"/>
        <item x="19"/>
        <item x="6"/>
        <item x="24"/>
        <item x="8"/>
        <item x="12"/>
        <item x="0"/>
        <item x="9"/>
        <item t="default"/>
      </items>
    </pivotField>
    <pivotField showAll="0">
      <items count="6">
        <item x="3"/>
        <item x="1"/>
        <item x="2"/>
        <item x="0"/>
        <item x="4"/>
        <item t="default"/>
      </items>
    </pivotField>
    <pivotField showAll="0"/>
    <pivotField numFmtId="44" showAll="0"/>
    <pivotField dataField="1" numFmtId="44" multipleItemSelectionAllowed="1" showAll="0">
      <items count="501">
        <item x="249"/>
        <item x="258"/>
        <item x="380"/>
        <item x="80"/>
        <item x="24"/>
        <item x="118"/>
        <item x="215"/>
        <item x="467"/>
        <item x="238"/>
        <item x="289"/>
        <item x="106"/>
        <item x="55"/>
        <item x="361"/>
        <item x="472"/>
        <item x="288"/>
        <item x="121"/>
        <item x="292"/>
        <item x="404"/>
        <item x="157"/>
        <item x="247"/>
        <item x="203"/>
        <item x="303"/>
        <item x="401"/>
        <item x="61"/>
        <item x="48"/>
        <item x="11"/>
        <item x="116"/>
        <item x="462"/>
        <item x="58"/>
        <item x="202"/>
        <item x="327"/>
        <item x="487"/>
        <item x="473"/>
        <item x="51"/>
        <item x="176"/>
        <item x="343"/>
        <item x="81"/>
        <item x="17"/>
        <item x="110"/>
        <item x="99"/>
        <item x="63"/>
        <item x="16"/>
        <item x="22"/>
        <item x="137"/>
        <item x="468"/>
        <item x="484"/>
        <item x="387"/>
        <item x="18"/>
        <item x="107"/>
        <item x="319"/>
        <item x="496"/>
        <item x="181"/>
        <item x="268"/>
        <item x="124"/>
        <item x="328"/>
        <item x="57"/>
        <item x="486"/>
        <item x="211"/>
        <item x="78"/>
        <item x="403"/>
        <item x="494"/>
        <item x="344"/>
        <item x="259"/>
        <item x="315"/>
        <item x="70"/>
        <item x="186"/>
        <item x="96"/>
        <item x="470"/>
        <item x="82"/>
        <item x="154"/>
        <item x="498"/>
        <item x="310"/>
        <item x="418"/>
        <item x="272"/>
        <item x="37"/>
        <item x="324"/>
        <item x="108"/>
        <item x="153"/>
        <item x="109"/>
        <item x="396"/>
        <item x="92"/>
        <item x="459"/>
        <item x="212"/>
        <item x="363"/>
        <item x="398"/>
        <item x="60"/>
        <item x="7"/>
        <item x="149"/>
        <item x="478"/>
        <item x="446"/>
        <item x="189"/>
        <item x="0"/>
        <item x="316"/>
        <item x="437"/>
        <item x="333"/>
        <item x="367"/>
        <item x="126"/>
        <item x="356"/>
        <item x="217"/>
        <item x="138"/>
        <item x="296"/>
        <item x="172"/>
        <item x="477"/>
        <item x="428"/>
        <item x="399"/>
        <item x="307"/>
        <item x="466"/>
        <item x="483"/>
        <item x="365"/>
        <item x="164"/>
        <item x="270"/>
        <item x="490"/>
        <item x="311"/>
        <item x="200"/>
        <item x="321"/>
        <item x="345"/>
        <item x="278"/>
        <item x="273"/>
        <item x="98"/>
        <item x="248"/>
        <item x="406"/>
        <item x="75"/>
        <item x="158"/>
        <item x="400"/>
        <item x="184"/>
        <item x="364"/>
        <item x="362"/>
        <item x="264"/>
        <item x="52"/>
        <item x="156"/>
        <item x="357"/>
        <item x="216"/>
        <item x="198"/>
        <item x="179"/>
        <item x="449"/>
        <item x="235"/>
        <item x="219"/>
        <item x="453"/>
        <item x="314"/>
        <item x="455"/>
        <item x="346"/>
        <item x="119"/>
        <item x="383"/>
        <item x="159"/>
        <item x="53"/>
        <item x="276"/>
        <item x="386"/>
        <item x="295"/>
        <item x="192"/>
        <item x="231"/>
        <item x="434"/>
        <item x="220"/>
        <item x="208"/>
        <item x="269"/>
        <item x="74"/>
        <item x="195"/>
        <item x="280"/>
        <item x="444"/>
        <item x="492"/>
        <item x="143"/>
        <item x="287"/>
        <item x="169"/>
        <item x="145"/>
        <item x="355"/>
        <item x="409"/>
        <item x="497"/>
        <item x="457"/>
        <item x="161"/>
        <item x="339"/>
        <item x="372"/>
        <item x="354"/>
        <item x="113"/>
        <item x="229"/>
        <item x="12"/>
        <item x="392"/>
        <item x="117"/>
        <item x="391"/>
        <item x="432"/>
        <item x="421"/>
        <item x="299"/>
        <item x="474"/>
        <item x="71"/>
        <item x="408"/>
        <item x="465"/>
        <item x="197"/>
        <item x="76"/>
        <item x="111"/>
        <item x="389"/>
        <item x="30"/>
        <item x="442"/>
        <item x="488"/>
        <item x="168"/>
        <item x="322"/>
        <item x="358"/>
        <item x="251"/>
        <item x="226"/>
        <item x="225"/>
        <item x="148"/>
        <item x="139"/>
        <item x="40"/>
        <item x="241"/>
        <item x="384"/>
        <item x="193"/>
        <item x="210"/>
        <item x="205"/>
        <item x="416"/>
        <item x="45"/>
        <item x="207"/>
        <item x="90"/>
        <item x="19"/>
        <item x="101"/>
        <item x="221"/>
        <item x="417"/>
        <item x="458"/>
        <item x="304"/>
        <item x="6"/>
        <item x="461"/>
        <item x="388"/>
        <item x="326"/>
        <item x="382"/>
        <item x="104"/>
        <item x="151"/>
        <item x="440"/>
        <item x="330"/>
        <item x="136"/>
        <item x="267"/>
        <item x="480"/>
        <item x="353"/>
        <item x="65"/>
        <item x="199"/>
        <item x="46"/>
        <item x="340"/>
        <item x="489"/>
        <item x="20"/>
        <item x="43"/>
        <item x="165"/>
        <item x="283"/>
        <item x="347"/>
        <item x="438"/>
        <item x="309"/>
        <item x="33"/>
        <item x="125"/>
        <item x="285"/>
        <item x="422"/>
        <item x="167"/>
        <item x="369"/>
        <item x="266"/>
        <item x="481"/>
        <item x="67"/>
        <item x="325"/>
        <item x="279"/>
        <item x="393"/>
        <item x="25"/>
        <item x="182"/>
        <item x="26"/>
        <item x="336"/>
        <item x="36"/>
        <item x="415"/>
        <item x="454"/>
        <item x="150"/>
        <item x="128"/>
        <item x="239"/>
        <item x="331"/>
        <item x="381"/>
        <item x="294"/>
        <item x="191"/>
        <item x="337"/>
        <item x="77"/>
        <item x="277"/>
        <item x="160"/>
        <item x="447"/>
        <item x="385"/>
        <item x="201"/>
        <item x="348"/>
        <item x="397"/>
        <item x="427"/>
        <item x="21"/>
        <item x="271"/>
        <item x="206"/>
        <item x="469"/>
        <item x="479"/>
        <item x="441"/>
        <item x="218"/>
        <item x="260"/>
        <item x="162"/>
        <item x="405"/>
        <item x="114"/>
        <item x="31"/>
        <item x="306"/>
        <item x="329"/>
        <item x="379"/>
        <item x="394"/>
        <item x="368"/>
        <item x="429"/>
        <item x="144"/>
        <item x="105"/>
        <item x="130"/>
        <item x="476"/>
        <item x="85"/>
        <item x="2"/>
        <item x="152"/>
        <item x="103"/>
        <item x="174"/>
        <item x="93"/>
        <item x="223"/>
        <item x="242"/>
        <item x="183"/>
        <item x="395"/>
        <item x="419"/>
        <item x="141"/>
        <item x="214"/>
        <item x="233"/>
        <item x="282"/>
        <item x="204"/>
        <item x="463"/>
        <item x="435"/>
        <item x="281"/>
        <item x="412"/>
        <item x="460"/>
        <item x="351"/>
        <item x="262"/>
        <item x="131"/>
        <item x="97"/>
        <item x="491"/>
        <item x="360"/>
        <item x="180"/>
        <item x="227"/>
        <item x="407"/>
        <item x="5"/>
        <item x="274"/>
        <item x="213"/>
        <item x="291"/>
        <item x="341"/>
        <item x="134"/>
        <item x="451"/>
        <item x="32"/>
        <item x="66"/>
        <item x="28"/>
        <item x="373"/>
        <item x="425"/>
        <item x="38"/>
        <item x="243"/>
        <item x="300"/>
        <item x="185"/>
        <item x="44"/>
        <item x="402"/>
        <item x="35"/>
        <item x="122"/>
        <item x="335"/>
        <item x="42"/>
        <item x="420"/>
        <item x="370"/>
        <item x="256"/>
        <item x="414"/>
        <item x="73"/>
        <item x="49"/>
        <item x="171"/>
        <item x="95"/>
        <item x="89"/>
        <item x="3"/>
        <item x="430"/>
        <item x="374"/>
        <item x="8"/>
        <item x="413"/>
        <item x="475"/>
        <item x="237"/>
        <item x="443"/>
        <item x="371"/>
        <item x="64"/>
        <item x="254"/>
        <item x="123"/>
        <item x="68"/>
        <item x="230"/>
        <item x="163"/>
        <item x="115"/>
        <item x="194"/>
        <item x="100"/>
        <item x="112"/>
        <item x="132"/>
        <item x="54"/>
        <item x="252"/>
        <item x="224"/>
        <item x="410"/>
        <item x="464"/>
        <item x="436"/>
        <item x="27"/>
        <item x="120"/>
        <item x="493"/>
        <item x="41"/>
        <item x="342"/>
        <item x="94"/>
        <item x="317"/>
        <item x="23"/>
        <item x="14"/>
        <item x="250"/>
        <item x="129"/>
        <item x="188"/>
        <item x="228"/>
        <item x="297"/>
        <item x="352"/>
        <item x="378"/>
        <item x="47"/>
        <item x="334"/>
        <item x="499"/>
        <item x="10"/>
        <item x="485"/>
        <item x="257"/>
        <item x="88"/>
        <item x="263"/>
        <item x="332"/>
        <item x="452"/>
        <item x="196"/>
        <item x="298"/>
        <item x="175"/>
        <item x="13"/>
        <item x="50"/>
        <item x="178"/>
        <item x="390"/>
        <item x="246"/>
        <item x="261"/>
        <item x="62"/>
        <item x="301"/>
        <item x="471"/>
        <item x="375"/>
        <item x="426"/>
        <item x="411"/>
        <item x="166"/>
        <item x="255"/>
        <item x="313"/>
        <item x="439"/>
        <item x="350"/>
        <item x="377"/>
        <item x="244"/>
        <item x="456"/>
        <item x="29"/>
        <item x="445"/>
        <item x="234"/>
        <item x="245"/>
        <item x="308"/>
        <item x="323"/>
        <item x="15"/>
        <item x="34"/>
        <item x="290"/>
        <item x="293"/>
        <item x="59"/>
        <item x="133"/>
        <item x="155"/>
        <item x="72"/>
        <item x="83"/>
        <item x="4"/>
        <item x="190"/>
        <item x="140"/>
        <item x="84"/>
        <item x="236"/>
        <item x="433"/>
        <item x="376"/>
        <item x="177"/>
        <item x="448"/>
        <item x="173"/>
        <item x="9"/>
        <item x="423"/>
        <item x="495"/>
        <item x="79"/>
        <item x="265"/>
        <item x="102"/>
        <item x="147"/>
        <item x="86"/>
        <item x="305"/>
        <item x="146"/>
        <item x="222"/>
        <item x="142"/>
        <item x="1"/>
        <item x="187"/>
        <item x="349"/>
        <item x="135"/>
        <item x="482"/>
        <item x="275"/>
        <item x="338"/>
        <item x="240"/>
        <item x="431"/>
        <item x="359"/>
        <item x="232"/>
        <item x="56"/>
        <item x="253"/>
        <item x="69"/>
        <item x="450"/>
        <item x="318"/>
        <item x="170"/>
        <item x="424"/>
        <item x="302"/>
        <item x="87"/>
        <item x="286"/>
        <item x="312"/>
        <item x="127"/>
        <item x="39"/>
        <item x="209"/>
        <item x="91"/>
        <item x="366"/>
        <item x="320"/>
        <item x="284"/>
        <item t="default"/>
      </items>
    </pivotField>
    <pivotField dataField="1" numFmtId="44" showAll="0"/>
    <pivotField numFmtId="44" showAll="0"/>
    <pivotField numFmtId="9" showAll="0"/>
    <pivotField showAll="0"/>
    <pivotField showAll="0">
      <items count="48">
        <item x="13"/>
        <item x="1"/>
        <item x="12"/>
        <item x="28"/>
        <item x="42"/>
        <item x="45"/>
        <item x="27"/>
        <item x="24"/>
        <item x="34"/>
        <item x="15"/>
        <item x="30"/>
        <item x="7"/>
        <item x="18"/>
        <item x="40"/>
        <item x="46"/>
        <item x="0"/>
        <item x="22"/>
        <item x="35"/>
        <item x="39"/>
        <item x="5"/>
        <item x="33"/>
        <item x="38"/>
        <item x="21"/>
        <item x="6"/>
        <item x="32"/>
        <item x="23"/>
        <item x="4"/>
        <item x="2"/>
        <item x="17"/>
        <item x="37"/>
        <item x="19"/>
        <item x="3"/>
        <item x="9"/>
        <item x="25"/>
        <item x="8"/>
        <item x="31"/>
        <item x="11"/>
        <item x="44"/>
        <item x="36"/>
        <item x="14"/>
        <item x="26"/>
        <item x="43"/>
        <item x="10"/>
        <item x="16"/>
        <item x="29"/>
        <item x="20"/>
        <item x="41"/>
        <item t="default"/>
      </items>
    </pivotField>
    <pivotField axis="axisRow" showAll="0">
      <items count="6">
        <item x="3"/>
        <item x="4"/>
        <item x="2"/>
        <item x="1"/>
        <item x="0"/>
        <item t="default"/>
      </items>
    </pivotField>
    <pivotField axis="axisRow" showAll="0">
      <items count="6">
        <item sd="0" x="0"/>
        <item sd="0" x="2"/>
        <item sd="0" x="3"/>
        <item sd="0" x="1"/>
        <item sd="0" x="4"/>
        <item t="default" sd="0"/>
      </items>
    </pivotField>
    <pivotField showAll="0">
      <items count="6">
        <item x="1"/>
        <item x="0"/>
        <item x="2"/>
        <item x="3"/>
        <item x="4"/>
        <item t="default"/>
      </items>
    </pivotField>
  </pivotFields>
  <rowFields count="2">
    <field x="14"/>
    <field x="13"/>
  </rowFields>
  <rowItems count="6">
    <i>
      <x/>
    </i>
    <i>
      <x v="1"/>
    </i>
    <i>
      <x v="2"/>
    </i>
    <i>
      <x v="3"/>
    </i>
    <i>
      <x v="4"/>
    </i>
    <i t="grand">
      <x/>
    </i>
  </rowItems>
  <colFields count="1">
    <field x="-2"/>
  </colFields>
  <colItems count="2">
    <i>
      <x/>
    </i>
    <i i="1">
      <x v="1"/>
    </i>
  </colItems>
  <dataFields count="2">
    <dataField name="Sum of Profit" fld="8" baseField="0" baseItem="0" numFmtId="44"/>
    <dataField name="Sum of Total Sales" fld="7" baseField="0" baseItem="0" numFmtId="44"/>
  </dataFields>
  <chartFormats count="34">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0"/>
          </reference>
        </references>
      </pivotArea>
    </chartFormat>
    <chartFormat chart="24" format="15">
      <pivotArea type="data" outline="0" fieldPosition="0">
        <references count="3">
          <reference field="4294967294" count="1" selected="0">
            <x v="0"/>
          </reference>
          <reference field="13" count="1" selected="0">
            <x v="4"/>
          </reference>
          <reference field="14" count="1" selected="0">
            <x v="0"/>
          </reference>
        </references>
      </pivotArea>
    </chartFormat>
    <chartFormat chart="24" format="16">
      <pivotArea type="data" outline="0" fieldPosition="0">
        <references count="3">
          <reference field="4294967294" count="1" selected="0">
            <x v="0"/>
          </reference>
          <reference field="13" count="1" selected="0">
            <x v="2"/>
          </reference>
          <reference field="14" count="1" selected="0">
            <x v="1"/>
          </reference>
        </references>
      </pivotArea>
    </chartFormat>
    <chartFormat chart="24" format="17">
      <pivotArea type="data" outline="0" fieldPosition="0">
        <references count="3">
          <reference field="4294967294" count="1" selected="0">
            <x v="0"/>
          </reference>
          <reference field="13" count="1" selected="0">
            <x v="0"/>
          </reference>
          <reference field="14" count="1" selected="0">
            <x v="2"/>
          </reference>
        </references>
      </pivotArea>
    </chartFormat>
    <chartFormat chart="24" format="18">
      <pivotArea type="data" outline="0" fieldPosition="0">
        <references count="3">
          <reference field="4294967294" count="1" selected="0">
            <x v="0"/>
          </reference>
          <reference field="13" count="1" selected="0">
            <x v="3"/>
          </reference>
          <reference field="14" count="1" selected="0">
            <x v="3"/>
          </reference>
        </references>
      </pivotArea>
    </chartFormat>
    <chartFormat chart="24" format="19">
      <pivotArea type="data" outline="0" fieldPosition="0">
        <references count="3">
          <reference field="4294967294" count="1" selected="0">
            <x v="0"/>
          </reference>
          <reference field="13" count="1" selected="0">
            <x v="1"/>
          </reference>
          <reference field="14" count="1" selected="0">
            <x v="4"/>
          </reference>
        </references>
      </pivotArea>
    </chartFormat>
    <chartFormat chart="24" format="20" series="1">
      <pivotArea type="data" outline="0" fieldPosition="0">
        <references count="1">
          <reference field="4294967294" count="1" selected="0">
            <x v="1"/>
          </reference>
        </references>
      </pivotArea>
    </chartFormat>
    <chartFormat chart="24" format="21">
      <pivotArea type="data" outline="0" fieldPosition="0">
        <references count="3">
          <reference field="4294967294" count="1" selected="0">
            <x v="1"/>
          </reference>
          <reference field="13" count="1" selected="0">
            <x v="4"/>
          </reference>
          <reference field="14" count="1" selected="0">
            <x v="0"/>
          </reference>
        </references>
      </pivotArea>
    </chartFormat>
    <chartFormat chart="24" format="22">
      <pivotArea type="data" outline="0" fieldPosition="0">
        <references count="3">
          <reference field="4294967294" count="1" selected="0">
            <x v="1"/>
          </reference>
          <reference field="13" count="1" selected="0">
            <x v="2"/>
          </reference>
          <reference field="14" count="1" selected="0">
            <x v="1"/>
          </reference>
        </references>
      </pivotArea>
    </chartFormat>
    <chartFormat chart="24" format="23">
      <pivotArea type="data" outline="0" fieldPosition="0">
        <references count="3">
          <reference field="4294967294" count="1" selected="0">
            <x v="1"/>
          </reference>
          <reference field="13" count="1" selected="0">
            <x v="0"/>
          </reference>
          <reference field="14" count="1" selected="0">
            <x v="2"/>
          </reference>
        </references>
      </pivotArea>
    </chartFormat>
    <chartFormat chart="24" format="24">
      <pivotArea type="data" outline="0" fieldPosition="0">
        <references count="3">
          <reference field="4294967294" count="1" selected="0">
            <x v="1"/>
          </reference>
          <reference field="13" count="1" selected="0">
            <x v="3"/>
          </reference>
          <reference field="14" count="1" selected="0">
            <x v="3"/>
          </reference>
        </references>
      </pivotArea>
    </chartFormat>
    <chartFormat chart="24" format="25">
      <pivotArea type="data" outline="0" fieldPosition="0">
        <references count="3">
          <reference field="4294967294" count="1" selected="0">
            <x v="1"/>
          </reference>
          <reference field="13" count="1" selected="0">
            <x v="1"/>
          </reference>
          <reference field="14" count="1" selected="0">
            <x v="4"/>
          </reference>
        </references>
      </pivotArea>
    </chartFormat>
    <chartFormat chart="24" format="26">
      <pivotArea type="data" outline="0" fieldPosition="0">
        <references count="2">
          <reference field="4294967294" count="1" selected="0">
            <x v="0"/>
          </reference>
          <reference field="14" count="1" selected="0">
            <x v="0"/>
          </reference>
        </references>
      </pivotArea>
    </chartFormat>
    <chartFormat chart="24" format="27">
      <pivotArea type="data" outline="0" fieldPosition="0">
        <references count="2">
          <reference field="4294967294" count="1" selected="0">
            <x v="0"/>
          </reference>
          <reference field="14" count="1" selected="0">
            <x v="1"/>
          </reference>
        </references>
      </pivotArea>
    </chartFormat>
    <chartFormat chart="24" format="28">
      <pivotArea type="data" outline="0" fieldPosition="0">
        <references count="2">
          <reference field="4294967294" count="1" selected="0">
            <x v="0"/>
          </reference>
          <reference field="14" count="1" selected="0">
            <x v="2"/>
          </reference>
        </references>
      </pivotArea>
    </chartFormat>
    <chartFormat chart="24" format="29">
      <pivotArea type="data" outline="0" fieldPosition="0">
        <references count="2">
          <reference field="4294967294" count="1" selected="0">
            <x v="0"/>
          </reference>
          <reference field="14" count="1" selected="0">
            <x v="3"/>
          </reference>
        </references>
      </pivotArea>
    </chartFormat>
    <chartFormat chart="24" format="30">
      <pivotArea type="data" outline="0" fieldPosition="0">
        <references count="2">
          <reference field="4294967294" count="1" selected="0">
            <x v="0"/>
          </reference>
          <reference field="14" count="1" selected="0">
            <x v="4"/>
          </reference>
        </references>
      </pivotArea>
    </chartFormat>
    <chartFormat chart="24" format="31">
      <pivotArea type="data" outline="0" fieldPosition="0">
        <references count="2">
          <reference field="4294967294" count="1" selected="0">
            <x v="1"/>
          </reference>
          <reference field="14" count="1" selected="0">
            <x v="0"/>
          </reference>
        </references>
      </pivotArea>
    </chartFormat>
    <chartFormat chart="24" format="32">
      <pivotArea type="data" outline="0" fieldPosition="0">
        <references count="2">
          <reference field="4294967294" count="1" selected="0">
            <x v="1"/>
          </reference>
          <reference field="14" count="1" selected="0">
            <x v="1"/>
          </reference>
        </references>
      </pivotArea>
    </chartFormat>
    <chartFormat chart="24" format="33">
      <pivotArea type="data" outline="0" fieldPosition="0">
        <references count="2">
          <reference field="4294967294" count="1" selected="0">
            <x v="1"/>
          </reference>
          <reference field="14" count="1" selected="0">
            <x v="2"/>
          </reference>
        </references>
      </pivotArea>
    </chartFormat>
    <chartFormat chart="24" format="34">
      <pivotArea type="data" outline="0" fieldPosition="0">
        <references count="2">
          <reference field="4294967294" count="1" selected="0">
            <x v="1"/>
          </reference>
          <reference field="14" count="1" selected="0">
            <x v="3"/>
          </reference>
        </references>
      </pivotArea>
    </chartFormat>
    <chartFormat chart="24" format="35">
      <pivotArea type="data" outline="0" fieldPosition="0">
        <references count="2">
          <reference field="4294967294" count="1" selected="0">
            <x v="1"/>
          </reference>
          <reference field="14" count="1" selected="0">
            <x v="4"/>
          </reference>
        </references>
      </pivotArea>
    </chartFormat>
    <chartFormat chart="19" format="2">
      <pivotArea type="data" outline="0" fieldPosition="0">
        <references count="2">
          <reference field="4294967294" count="1" selected="0">
            <x v="0"/>
          </reference>
          <reference field="14" count="1" selected="0">
            <x v="0"/>
          </reference>
        </references>
      </pivotArea>
    </chartFormat>
    <chartFormat chart="19" format="3">
      <pivotArea type="data" outline="0" fieldPosition="0">
        <references count="2">
          <reference field="4294967294" count="1" selected="0">
            <x v="0"/>
          </reference>
          <reference field="14" count="1" selected="0">
            <x v="1"/>
          </reference>
        </references>
      </pivotArea>
    </chartFormat>
    <chartFormat chart="19" format="4">
      <pivotArea type="data" outline="0" fieldPosition="0">
        <references count="2">
          <reference field="4294967294" count="1" selected="0">
            <x v="0"/>
          </reference>
          <reference field="14" count="1" selected="0">
            <x v="2"/>
          </reference>
        </references>
      </pivotArea>
    </chartFormat>
    <chartFormat chart="19" format="5">
      <pivotArea type="data" outline="0" fieldPosition="0">
        <references count="2">
          <reference field="4294967294" count="1" selected="0">
            <x v="0"/>
          </reference>
          <reference field="14" count="1" selected="0">
            <x v="3"/>
          </reference>
        </references>
      </pivotArea>
    </chartFormat>
    <chartFormat chart="19" format="6">
      <pivotArea type="data" outline="0" fieldPosition="0">
        <references count="2">
          <reference field="4294967294" count="1" selected="0">
            <x v="0"/>
          </reference>
          <reference field="14" count="1" selected="0">
            <x v="4"/>
          </reference>
        </references>
      </pivotArea>
    </chartFormat>
    <chartFormat chart="19" format="7">
      <pivotArea type="data" outline="0" fieldPosition="0">
        <references count="2">
          <reference field="4294967294" count="1" selected="0">
            <x v="1"/>
          </reference>
          <reference field="14" count="1" selected="0">
            <x v="0"/>
          </reference>
        </references>
      </pivotArea>
    </chartFormat>
    <chartFormat chart="19" format="8">
      <pivotArea type="data" outline="0" fieldPosition="0">
        <references count="2">
          <reference field="4294967294" count="1" selected="0">
            <x v="1"/>
          </reference>
          <reference field="14" count="1" selected="0">
            <x v="1"/>
          </reference>
        </references>
      </pivotArea>
    </chartFormat>
    <chartFormat chart="19" format="9">
      <pivotArea type="data" outline="0" fieldPosition="0">
        <references count="2">
          <reference field="4294967294" count="1" selected="0">
            <x v="1"/>
          </reference>
          <reference field="14" count="1" selected="0">
            <x v="2"/>
          </reference>
        </references>
      </pivotArea>
    </chartFormat>
    <chartFormat chart="19" format="10">
      <pivotArea type="data" outline="0" fieldPosition="0">
        <references count="2">
          <reference field="4294967294" count="1" selected="0">
            <x v="1"/>
          </reference>
          <reference field="14" count="1" selected="0">
            <x v="3"/>
          </reference>
        </references>
      </pivotArea>
    </chartFormat>
    <chartFormat chart="19" format="11">
      <pivotArea type="data" outline="0" fieldPosition="0">
        <references count="2">
          <reference field="4294967294" count="1" selected="0">
            <x v="1"/>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F39AC2-1ADE-4A91-9F11-39A4B79030F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Group Categories">
  <location ref="A3:C9" firstHeaderRow="0" firstDataRow="1" firstDataCol="1"/>
  <pivotFields count="16">
    <pivotField showAll="0"/>
    <pivotField numFmtId="164" showAll="0"/>
    <pivotField showAll="0">
      <items count="13">
        <item x="5"/>
        <item x="11"/>
        <item x="3"/>
        <item x="0"/>
        <item x="6"/>
        <item x="10"/>
        <item x="4"/>
        <item x="7"/>
        <item x="2"/>
        <item x="9"/>
        <item x="8"/>
        <item x="1"/>
        <item t="default"/>
      </items>
    </pivotField>
    <pivotField showAll="0">
      <items count="26">
        <item x="14"/>
        <item x="17"/>
        <item x="4"/>
        <item x="15"/>
        <item x="3"/>
        <item x="10"/>
        <item x="2"/>
        <item x="22"/>
        <item x="20"/>
        <item x="7"/>
        <item x="23"/>
        <item x="11"/>
        <item x="16"/>
        <item x="21"/>
        <item x="5"/>
        <item x="18"/>
        <item x="13"/>
        <item x="1"/>
        <item x="19"/>
        <item x="6"/>
        <item x="24"/>
        <item x="8"/>
        <item x="12"/>
        <item x="0"/>
        <item x="9"/>
        <item t="default"/>
      </items>
    </pivotField>
    <pivotField showAll="0">
      <items count="6">
        <item x="3"/>
        <item x="1"/>
        <item x="2"/>
        <item x="0"/>
        <item x="4"/>
        <item t="default"/>
      </items>
    </pivotField>
    <pivotField showAll="0"/>
    <pivotField numFmtId="44" showAll="0"/>
    <pivotField dataField="1" numFmtId="44" showAll="0"/>
    <pivotField dataField="1" numFmtId="44" showAll="0"/>
    <pivotField numFmtId="44" showAll="0"/>
    <pivotField numFmtId="9" showAll="0"/>
    <pivotField showAll="0"/>
    <pivotField showAll="0">
      <items count="48">
        <item x="13"/>
        <item x="1"/>
        <item x="12"/>
        <item x="28"/>
        <item x="42"/>
        <item x="45"/>
        <item x="27"/>
        <item x="24"/>
        <item x="34"/>
        <item x="15"/>
        <item x="30"/>
        <item x="7"/>
        <item x="18"/>
        <item x="40"/>
        <item x="46"/>
        <item x="0"/>
        <item x="22"/>
        <item x="35"/>
        <item x="39"/>
        <item x="5"/>
        <item x="33"/>
        <item x="38"/>
        <item x="21"/>
        <item x="6"/>
        <item x="32"/>
        <item x="23"/>
        <item x="4"/>
        <item x="2"/>
        <item x="17"/>
        <item x="37"/>
        <item x="19"/>
        <item x="3"/>
        <item x="9"/>
        <item x="25"/>
        <item x="8"/>
        <item x="31"/>
        <item x="11"/>
        <item x="44"/>
        <item x="36"/>
        <item x="14"/>
        <item x="26"/>
        <item x="43"/>
        <item x="10"/>
        <item x="16"/>
        <item x="29"/>
        <item x="20"/>
        <item x="41"/>
        <item t="default"/>
      </items>
    </pivotField>
    <pivotField showAll="0">
      <items count="6">
        <item x="3"/>
        <item x="4"/>
        <item x="2"/>
        <item x="1"/>
        <item x="0"/>
        <item t="default"/>
      </items>
    </pivotField>
    <pivotField showAll="0">
      <items count="6">
        <item x="0"/>
        <item x="2"/>
        <item x="3"/>
        <item x="1"/>
        <item x="4"/>
        <item t="default"/>
      </items>
    </pivotField>
    <pivotField axis="axisRow" showAll="0">
      <items count="6">
        <item x="1"/>
        <item x="0"/>
        <item x="2"/>
        <item x="3"/>
        <item x="4"/>
        <item t="default"/>
      </items>
    </pivotField>
  </pivotFields>
  <rowFields count="1">
    <field x="15"/>
  </rowFields>
  <rowItems count="6">
    <i>
      <x/>
    </i>
    <i>
      <x v="1"/>
    </i>
    <i>
      <x v="2"/>
    </i>
    <i>
      <x v="3"/>
    </i>
    <i>
      <x v="4"/>
    </i>
    <i t="grand">
      <x/>
    </i>
  </rowItems>
  <colFields count="1">
    <field x="-2"/>
  </colFields>
  <colItems count="2">
    <i>
      <x/>
    </i>
    <i i="1">
      <x v="1"/>
    </i>
  </colItems>
  <dataFields count="2">
    <dataField name="Sum of Total Sales" fld="7" baseField="0" baseItem="0" numFmtId="44"/>
    <dataField name="Sum of Profit" fld="8" baseField="0" baseItem="0" numFmtId="44"/>
  </dataFields>
  <chartFormats count="2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5" count="1" selected="0">
            <x v="0"/>
          </reference>
        </references>
      </pivotArea>
    </chartFormat>
    <chartFormat chart="7" format="16">
      <pivotArea type="data" outline="0" fieldPosition="0">
        <references count="2">
          <reference field="4294967294" count="1" selected="0">
            <x v="0"/>
          </reference>
          <reference field="15" count="1" selected="0">
            <x v="1"/>
          </reference>
        </references>
      </pivotArea>
    </chartFormat>
    <chartFormat chart="7" format="17">
      <pivotArea type="data" outline="0" fieldPosition="0">
        <references count="2">
          <reference field="4294967294" count="1" selected="0">
            <x v="0"/>
          </reference>
          <reference field="15" count="1" selected="0">
            <x v="2"/>
          </reference>
        </references>
      </pivotArea>
    </chartFormat>
    <chartFormat chart="7" format="18">
      <pivotArea type="data" outline="0" fieldPosition="0">
        <references count="2">
          <reference field="4294967294" count="1" selected="0">
            <x v="0"/>
          </reference>
          <reference field="15" count="1" selected="0">
            <x v="3"/>
          </reference>
        </references>
      </pivotArea>
    </chartFormat>
    <chartFormat chart="7" format="19">
      <pivotArea type="data" outline="0" fieldPosition="0">
        <references count="2">
          <reference field="4294967294" count="1" selected="0">
            <x v="0"/>
          </reference>
          <reference field="15" count="1" selected="0">
            <x v="4"/>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15" count="1" selected="0">
            <x v="0"/>
          </reference>
        </references>
      </pivotArea>
    </chartFormat>
    <chartFormat chart="7" format="22">
      <pivotArea type="data" outline="0" fieldPosition="0">
        <references count="2">
          <reference field="4294967294" count="1" selected="0">
            <x v="1"/>
          </reference>
          <reference field="15" count="1" selected="0">
            <x v="1"/>
          </reference>
        </references>
      </pivotArea>
    </chartFormat>
    <chartFormat chart="7" format="23">
      <pivotArea type="data" outline="0" fieldPosition="0">
        <references count="2">
          <reference field="4294967294" count="1" selected="0">
            <x v="1"/>
          </reference>
          <reference field="15" count="1" selected="0">
            <x v="2"/>
          </reference>
        </references>
      </pivotArea>
    </chartFormat>
    <chartFormat chart="7" format="24">
      <pivotArea type="data" outline="0" fieldPosition="0">
        <references count="2">
          <reference field="4294967294" count="1" selected="0">
            <x v="1"/>
          </reference>
          <reference field="15" count="1" selected="0">
            <x v="3"/>
          </reference>
        </references>
      </pivotArea>
    </chartFormat>
    <chartFormat chart="7" format="25">
      <pivotArea type="data" outline="0" fieldPosition="0">
        <references count="2">
          <reference field="4294967294" count="1" selected="0">
            <x v="1"/>
          </reference>
          <reference field="15" count="1" selected="0">
            <x v="4"/>
          </reference>
        </references>
      </pivotArea>
    </chartFormat>
    <chartFormat chart="5" format="2">
      <pivotArea type="data" outline="0" fieldPosition="0">
        <references count="2">
          <reference field="4294967294" count="1" selected="0">
            <x v="0"/>
          </reference>
          <reference field="15" count="1" selected="0">
            <x v="0"/>
          </reference>
        </references>
      </pivotArea>
    </chartFormat>
    <chartFormat chart="5" format="3">
      <pivotArea type="data" outline="0" fieldPosition="0">
        <references count="2">
          <reference field="4294967294" count="1" selected="0">
            <x v="0"/>
          </reference>
          <reference field="15" count="1" selected="0">
            <x v="1"/>
          </reference>
        </references>
      </pivotArea>
    </chartFormat>
    <chartFormat chart="5" format="4">
      <pivotArea type="data" outline="0" fieldPosition="0">
        <references count="2">
          <reference field="4294967294" count="1" selected="0">
            <x v="0"/>
          </reference>
          <reference field="15" count="1" selected="0">
            <x v="2"/>
          </reference>
        </references>
      </pivotArea>
    </chartFormat>
    <chartFormat chart="5" format="5">
      <pivotArea type="data" outline="0" fieldPosition="0">
        <references count="2">
          <reference field="4294967294" count="1" selected="0">
            <x v="0"/>
          </reference>
          <reference field="15" count="1" selected="0">
            <x v="3"/>
          </reference>
        </references>
      </pivotArea>
    </chartFormat>
    <chartFormat chart="5" format="6">
      <pivotArea type="data" outline="0" fieldPosition="0">
        <references count="2">
          <reference field="4294967294" count="1" selected="0">
            <x v="0"/>
          </reference>
          <reference field="15" count="1" selected="0">
            <x v="4"/>
          </reference>
        </references>
      </pivotArea>
    </chartFormat>
    <chartFormat chart="5" format="7">
      <pivotArea type="data" outline="0" fieldPosition="0">
        <references count="2">
          <reference field="4294967294" count="1" selected="0">
            <x v="1"/>
          </reference>
          <reference field="15" count="1" selected="0">
            <x v="0"/>
          </reference>
        </references>
      </pivotArea>
    </chartFormat>
    <chartFormat chart="5" format="8">
      <pivotArea type="data" outline="0" fieldPosition="0">
        <references count="2">
          <reference field="4294967294" count="1" selected="0">
            <x v="1"/>
          </reference>
          <reference field="15" count="1" selected="0">
            <x v="1"/>
          </reference>
        </references>
      </pivotArea>
    </chartFormat>
    <chartFormat chart="5" format="9">
      <pivotArea type="data" outline="0" fieldPosition="0">
        <references count="2">
          <reference field="4294967294" count="1" selected="0">
            <x v="1"/>
          </reference>
          <reference field="15" count="1" selected="0">
            <x v="2"/>
          </reference>
        </references>
      </pivotArea>
    </chartFormat>
    <chartFormat chart="5" format="10">
      <pivotArea type="data" outline="0" fieldPosition="0">
        <references count="2">
          <reference field="4294967294" count="1" selected="0">
            <x v="1"/>
          </reference>
          <reference field="15" count="1" selected="0">
            <x v="3"/>
          </reference>
        </references>
      </pivotArea>
    </chartFormat>
    <chartFormat chart="5" format="11">
      <pivotArea type="data" outline="0" fieldPosition="0">
        <references count="2">
          <reference field="4294967294"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5C51E2-100A-4718-B40B-F87B2819B0C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29" firstHeaderRow="0" firstDataRow="1" firstDataCol="1"/>
  <pivotFields count="16">
    <pivotField showAll="0"/>
    <pivotField numFmtId="164" showAll="0"/>
    <pivotField showAll="0">
      <items count="13">
        <item x="5"/>
        <item x="11"/>
        <item x="3"/>
        <item x="0"/>
        <item x="6"/>
        <item x="10"/>
        <item x="4"/>
        <item x="7"/>
        <item x="2"/>
        <item x="9"/>
        <item x="8"/>
        <item x="1"/>
        <item t="default"/>
      </items>
    </pivotField>
    <pivotField axis="axisRow" showAll="0">
      <items count="26">
        <item x="14"/>
        <item x="17"/>
        <item x="4"/>
        <item x="15"/>
        <item x="3"/>
        <item x="10"/>
        <item x="2"/>
        <item x="22"/>
        <item x="20"/>
        <item x="7"/>
        <item x="23"/>
        <item x="11"/>
        <item x="16"/>
        <item x="21"/>
        <item x="5"/>
        <item x="18"/>
        <item x="13"/>
        <item x="1"/>
        <item x="19"/>
        <item x="6"/>
        <item x="24"/>
        <item x="8"/>
        <item x="12"/>
        <item x="0"/>
        <item x="9"/>
        <item t="default"/>
      </items>
    </pivotField>
    <pivotField showAll="0">
      <items count="6">
        <item x="3"/>
        <item x="1"/>
        <item x="2"/>
        <item x="0"/>
        <item x="4"/>
        <item t="default"/>
      </items>
    </pivotField>
    <pivotField showAll="0">
      <items count="5">
        <item x="0"/>
        <item x="3"/>
        <item x="2"/>
        <item x="1"/>
        <item t="default"/>
      </items>
    </pivotField>
    <pivotField dataField="1" numFmtId="44" showAll="0">
      <items count="499">
        <item x="80"/>
        <item x="248"/>
        <item x="55"/>
        <item x="402"/>
        <item x="257"/>
        <item x="202"/>
        <item x="378"/>
        <item x="117"/>
        <item x="58"/>
        <item x="214"/>
        <item x="465"/>
        <item x="115"/>
        <item x="466"/>
        <item x="460"/>
        <item x="482"/>
        <item x="24"/>
        <item x="51"/>
        <item x="99"/>
        <item x="246"/>
        <item x="78"/>
        <item x="492"/>
        <item x="342"/>
        <item x="48"/>
        <item x="18"/>
        <item x="201"/>
        <item x="317"/>
        <item x="471"/>
        <item x="210"/>
        <item x="237"/>
        <item x="288"/>
        <item x="401"/>
        <item x="106"/>
        <item x="175"/>
        <item x="359"/>
        <item x="341"/>
        <item x="92"/>
        <item x="444"/>
        <item x="16"/>
        <item x="435"/>
        <item x="96"/>
        <item x="171"/>
        <item x="470"/>
        <item x="287"/>
        <item x="120"/>
        <item x="481"/>
        <item x="107"/>
        <item x="309"/>
        <item x="291"/>
        <item x="156"/>
        <item x="75"/>
        <item x="326"/>
        <item x="301"/>
        <item x="399"/>
        <item x="61"/>
        <item x="258"/>
        <item x="355"/>
        <item x="464"/>
        <item x="11"/>
        <item x="234"/>
        <item x="82"/>
        <item x="312"/>
        <item x="153"/>
        <item x="416"/>
        <item x="37"/>
        <item x="325"/>
        <item x="163"/>
        <item x="485"/>
        <item x="319"/>
        <item x="384"/>
        <item x="322"/>
        <item x="157"/>
        <item x="152"/>
        <item x="442"/>
        <item x="353"/>
        <item x="394"/>
        <item x="81"/>
        <item x="17"/>
        <item x="211"/>
        <item x="396"/>
        <item x="60"/>
        <item x="476"/>
        <item x="63"/>
        <item x="22"/>
        <item x="196"/>
        <item x="136"/>
        <item x="365"/>
        <item x="76"/>
        <item x="30"/>
        <item x="453"/>
        <item x="295"/>
        <item x="475"/>
        <item x="385"/>
        <item x="220"/>
        <item x="432"/>
        <item x="363"/>
        <item x="150"/>
        <item x="268"/>
        <item x="266"/>
        <item x="478"/>
        <item x="494"/>
        <item x="407"/>
        <item x="495"/>
        <item x="455"/>
        <item x="160"/>
        <item x="337"/>
        <item x="180"/>
        <item x="20"/>
        <item x="112"/>
        <item x="267"/>
        <item x="345"/>
        <item x="436"/>
        <item x="123"/>
        <item x="71"/>
        <item x="57"/>
        <item x="484"/>
        <item x="284"/>
        <item x="420"/>
        <item x="166"/>
        <item x="362"/>
        <item x="360"/>
        <item x="67"/>
        <item x="313"/>
        <item x="70"/>
        <item x="240"/>
        <item x="382"/>
        <item x="192"/>
        <item x="414"/>
        <item x="45"/>
        <item x="26"/>
        <item x="178"/>
        <item x="185"/>
        <item x="452"/>
        <item x="149"/>
        <item x="386"/>
        <item x="468"/>
        <item x="380"/>
        <item x="104"/>
        <item x="496"/>
        <item x="308"/>
        <item x="271"/>
        <item x="381"/>
        <item x="198"/>
        <item x="77"/>
        <item x="159"/>
        <item x="445"/>
        <item x="425"/>
        <item x="21"/>
        <item x="270"/>
        <item x="230"/>
        <item x="205"/>
        <item x="307"/>
        <item x="219"/>
        <item x="467"/>
        <item x="108"/>
        <item x="74"/>
        <item x="194"/>
        <item x="490"/>
        <item x="142"/>
        <item x="286"/>
        <item x="403"/>
        <item x="31"/>
        <item x="109"/>
        <item x="265"/>
        <item x="352"/>
        <item x="228"/>
        <item x="391"/>
        <item x="457"/>
        <item x="361"/>
        <item x="390"/>
        <item x="173"/>
        <item x="7"/>
        <item x="93"/>
        <item x="148"/>
        <item x="430"/>
        <item x="140"/>
        <item x="188"/>
        <item x="0"/>
        <item x="203"/>
        <item x="334"/>
        <item x="314"/>
        <item x="406"/>
        <item x="331"/>
        <item x="127"/>
        <item x="125"/>
        <item x="354"/>
        <item x="440"/>
        <item x="216"/>
        <item x="137"/>
        <item x="167"/>
        <item x="329"/>
        <item x="293"/>
        <item x="426"/>
        <item x="138"/>
        <item x="133"/>
        <item x="397"/>
        <item x="346"/>
        <item x="305"/>
        <item x="206"/>
        <item x="415"/>
        <item x="459"/>
        <item x="324"/>
        <item x="184"/>
        <item x="477"/>
        <item x="44"/>
        <item x="439"/>
        <item x="217"/>
        <item x="259"/>
        <item x="161"/>
        <item x="170"/>
        <item x="135"/>
        <item x="89"/>
        <item x="65"/>
        <item x="304"/>
        <item x="269"/>
        <item x="327"/>
        <item x="488"/>
        <item x="199"/>
        <item x="392"/>
        <item x="343"/>
        <item x="64"/>
        <item x="143"/>
        <item x="487"/>
        <item x="229"/>
        <item x="85"/>
        <item x="2"/>
        <item x="43"/>
        <item x="277"/>
        <item x="272"/>
        <item x="98"/>
        <item x="247"/>
        <item x="131"/>
        <item x="404"/>
        <item x="222"/>
        <item x="33"/>
        <item x="241"/>
        <item x="182"/>
        <item x="434"/>
        <item x="393"/>
        <item x="213"/>
        <item x="340"/>
        <item x="398"/>
        <item x="124"/>
        <item x="23"/>
        <item x="14"/>
        <item x="183"/>
        <item x="249"/>
        <item x="280"/>
        <item x="367"/>
        <item x="349"/>
        <item x="128"/>
        <item x="479"/>
        <item x="187"/>
        <item x="227"/>
        <item x="263"/>
        <item x="296"/>
        <item x="97"/>
        <item x="323"/>
        <item x="52"/>
        <item x="489"/>
        <item x="278"/>
        <item x="25"/>
        <item x="181"/>
        <item x="405"/>
        <item x="212"/>
        <item x="290"/>
        <item x="155"/>
        <item x="88"/>
        <item x="449"/>
        <item x="215"/>
        <item x="330"/>
        <item x="197"/>
        <item x="28"/>
        <item x="423"/>
        <item x="38"/>
        <item x="447"/>
        <item x="36"/>
        <item x="218"/>
        <item x="413"/>
        <item x="451"/>
        <item x="299"/>
        <item x="13"/>
        <item x="344"/>
        <item x="42"/>
        <item x="418"/>
        <item x="368"/>
        <item x="255"/>
        <item x="238"/>
        <item x="177"/>
        <item x="118"/>
        <item x="245"/>
        <item x="379"/>
        <item x="95"/>
        <item x="428"/>
        <item x="158"/>
        <item x="190"/>
        <item x="411"/>
        <item x="236"/>
        <item x="335"/>
        <item x="469"/>
        <item x="276"/>
        <item x="369"/>
        <item x="53"/>
        <item x="275"/>
        <item x="373"/>
        <item x="122"/>
        <item x="383"/>
        <item x="200"/>
        <item x="409"/>
        <item x="395"/>
        <item x="294"/>
        <item x="191"/>
        <item x="165"/>
        <item x="100"/>
        <item x="207"/>
        <item x="223"/>
        <item x="408"/>
        <item x="27"/>
        <item x="348"/>
        <item x="491"/>
        <item x="41"/>
        <item x="29"/>
        <item x="94"/>
        <item x="443"/>
        <item x="315"/>
        <item x="244"/>
        <item x="306"/>
        <item x="279"/>
        <item x="168"/>
        <item x="113"/>
        <item x="144"/>
        <item x="15"/>
        <item x="34"/>
        <item x="289"/>
        <item x="377"/>
        <item x="366"/>
        <item x="370"/>
        <item x="292"/>
        <item x="427"/>
        <item x="350"/>
        <item x="105"/>
        <item x="129"/>
        <item x="474"/>
        <item x="12"/>
        <item x="151"/>
        <item x="4"/>
        <item x="189"/>
        <item x="376"/>
        <item x="47"/>
        <item x="139"/>
        <item x="84"/>
        <item x="103"/>
        <item x="374"/>
        <item x="332"/>
        <item x="116"/>
        <item x="497"/>
        <item x="172"/>
        <item x="9"/>
        <item x="389"/>
        <item x="10"/>
        <item x="419"/>
        <item x="483"/>
        <item x="417"/>
        <item x="298"/>
        <item x="256"/>
        <item x="493"/>
        <item x="472"/>
        <item x="79"/>
        <item x="232"/>
        <item x="262"/>
        <item x="281"/>
        <item x="264"/>
        <item x="450"/>
        <item x="195"/>
        <item x="102"/>
        <item x="146"/>
        <item x="86"/>
        <item x="463"/>
        <item x="461"/>
        <item x="297"/>
        <item x="433"/>
        <item x="110"/>
        <item x="303"/>
        <item x="410"/>
        <item x="174"/>
        <item x="458"/>
        <item x="387"/>
        <item x="261"/>
        <item x="486"/>
        <item x="50"/>
        <item x="145"/>
        <item x="221"/>
        <item x="130"/>
        <item x="141"/>
        <item x="388"/>
        <item x="358"/>
        <item x="1"/>
        <item x="320"/>
        <item x="186"/>
        <item x="179"/>
        <item x="260"/>
        <item x="347"/>
        <item x="356"/>
        <item x="250"/>
        <item x="225"/>
        <item x="226"/>
        <item x="134"/>
        <item x="224"/>
        <item x="5"/>
        <item x="147"/>
        <item x="62"/>
        <item x="480"/>
        <item x="300"/>
        <item x="273"/>
        <item x="274"/>
        <item x="40"/>
        <item x="339"/>
        <item x="336"/>
        <item x="424"/>
        <item x="209"/>
        <item x="239"/>
        <item x="204"/>
        <item x="90"/>
        <item x="429"/>
        <item x="32"/>
        <item x="66"/>
        <item x="357"/>
        <item x="19"/>
        <item x="371"/>
        <item x="231"/>
        <item x="101"/>
        <item x="456"/>
        <item x="254"/>
        <item x="56"/>
        <item x="302"/>
        <item x="6"/>
        <item x="311"/>
        <item x="242"/>
        <item x="252"/>
        <item x="69"/>
        <item x="437"/>
        <item x="448"/>
        <item x="375"/>
        <item x="243"/>
        <item x="454"/>
        <item x="400"/>
        <item x="438"/>
        <item x="316"/>
        <item x="35"/>
        <item x="121"/>
        <item x="333"/>
        <item x="169"/>
        <item x="422"/>
        <item x="233"/>
        <item x="328"/>
        <item x="412"/>
        <item x="73"/>
        <item x="49"/>
        <item x="321"/>
        <item x="87"/>
        <item x="285"/>
        <item x="351"/>
        <item x="3"/>
        <item x="372"/>
        <item x="8"/>
        <item x="473"/>
        <item x="441"/>
        <item x="310"/>
        <item x="59"/>
        <item x="46"/>
        <item x="338"/>
        <item x="132"/>
        <item x="154"/>
        <item x="253"/>
        <item x="126"/>
        <item x="39"/>
        <item x="72"/>
        <item x="68"/>
        <item x="162"/>
        <item x="83"/>
        <item x="208"/>
        <item x="235"/>
        <item x="114"/>
        <item x="431"/>
        <item x="164"/>
        <item x="176"/>
        <item x="282"/>
        <item x="193"/>
        <item x="446"/>
        <item x="91"/>
        <item x="111"/>
        <item x="54"/>
        <item x="364"/>
        <item x="318"/>
        <item x="251"/>
        <item x="283"/>
        <item x="421"/>
        <item x="462"/>
        <item x="119"/>
        <item t="default"/>
      </items>
    </pivotField>
    <pivotField numFmtId="44" showAll="0"/>
    <pivotField dataField="1" numFmtId="44" showAll="0"/>
    <pivotField numFmtId="44" showAll="0">
      <items count="499">
        <item x="249"/>
        <item x="380"/>
        <item x="258"/>
        <item x="80"/>
        <item x="24"/>
        <item x="215"/>
        <item x="118"/>
        <item x="289"/>
        <item x="55"/>
        <item x="238"/>
        <item x="361"/>
        <item x="106"/>
        <item x="465"/>
        <item x="288"/>
        <item x="121"/>
        <item x="303"/>
        <item x="247"/>
        <item x="61"/>
        <item x="203"/>
        <item x="470"/>
        <item x="400"/>
        <item x="403"/>
        <item x="157"/>
        <item x="292"/>
        <item x="461"/>
        <item x="202"/>
        <item x="116"/>
        <item x="471"/>
        <item x="11"/>
        <item x="48"/>
        <item x="343"/>
        <item x="17"/>
        <item x="110"/>
        <item x="485"/>
        <item x="16"/>
        <item x="99"/>
        <item x="51"/>
        <item x="58"/>
        <item x="327"/>
        <item x="137"/>
        <item x="63"/>
        <item x="81"/>
        <item x="176"/>
        <item x="18"/>
        <item x="482"/>
        <item x="57"/>
        <item x="386"/>
        <item x="484"/>
        <item x="22"/>
        <item x="466"/>
        <item x="315"/>
        <item x="494"/>
        <item x="107"/>
        <item x="124"/>
        <item x="492"/>
        <item x="319"/>
        <item x="496"/>
        <item x="402"/>
        <item x="186"/>
        <item x="328"/>
        <item x="324"/>
        <item x="181"/>
        <item x="211"/>
        <item x="268"/>
        <item x="344"/>
        <item x="310"/>
        <item x="78"/>
        <item x="417"/>
        <item x="395"/>
        <item x="153"/>
        <item x="458"/>
        <item x="259"/>
        <item x="316"/>
        <item x="70"/>
        <item x="149"/>
        <item x="397"/>
        <item x="82"/>
        <item x="96"/>
        <item x="154"/>
        <item x="468"/>
        <item x="356"/>
        <item x="272"/>
        <item x="37"/>
        <item x="7"/>
        <item x="189"/>
        <item x="92"/>
        <item x="475"/>
        <item x="108"/>
        <item x="0"/>
        <item x="476"/>
        <item x="126"/>
        <item x="363"/>
        <item x="109"/>
        <item x="333"/>
        <item x="427"/>
        <item x="345"/>
        <item x="405"/>
        <item x="138"/>
        <item x="398"/>
        <item x="436"/>
        <item x="212"/>
        <item x="365"/>
        <item x="60"/>
        <item x="158"/>
        <item x="270"/>
        <item x="488"/>
        <item x="296"/>
        <item x="248"/>
        <item x="172"/>
        <item x="445"/>
        <item x="217"/>
        <item x="481"/>
        <item x="367"/>
        <item x="362"/>
        <item x="164"/>
        <item x="464"/>
        <item x="200"/>
        <item x="307"/>
        <item x="184"/>
        <item x="278"/>
        <item x="273"/>
        <item x="321"/>
        <item x="399"/>
        <item x="364"/>
        <item x="311"/>
        <item x="346"/>
        <item x="98"/>
        <item x="52"/>
        <item x="264"/>
        <item x="75"/>
        <item x="231"/>
        <item x="192"/>
        <item x="433"/>
        <item x="235"/>
        <item x="159"/>
        <item x="452"/>
        <item x="208"/>
        <item x="339"/>
        <item x="354"/>
        <item x="355"/>
        <item x="219"/>
        <item x="448"/>
        <item x="216"/>
        <item x="443"/>
        <item x="145"/>
        <item x="357"/>
        <item x="161"/>
        <item x="276"/>
        <item x="390"/>
        <item x="456"/>
        <item x="113"/>
        <item x="156"/>
        <item x="117"/>
        <item x="179"/>
        <item x="420"/>
        <item x="454"/>
        <item x="195"/>
        <item x="383"/>
        <item x="314"/>
        <item x="198"/>
        <item x="408"/>
        <item x="441"/>
        <item x="280"/>
        <item x="169"/>
        <item x="74"/>
        <item x="119"/>
        <item x="486"/>
        <item x="299"/>
        <item x="385"/>
        <item x="229"/>
        <item x="53"/>
        <item x="205"/>
        <item x="143"/>
        <item x="391"/>
        <item x="372"/>
        <item x="220"/>
        <item x="225"/>
        <item x="326"/>
        <item x="287"/>
        <item x="295"/>
        <item x="12"/>
        <item x="415"/>
        <item x="269"/>
        <item x="221"/>
        <item x="478"/>
        <item x="304"/>
        <item x="207"/>
        <item x="490"/>
        <item x="495"/>
        <item x="139"/>
        <item x="30"/>
        <item x="347"/>
        <item x="40"/>
        <item x="472"/>
        <item x="197"/>
        <item x="251"/>
        <item x="358"/>
        <item x="226"/>
        <item x="111"/>
        <item x="431"/>
        <item x="6"/>
        <item x="104"/>
        <item x="76"/>
        <item x="322"/>
        <item x="407"/>
        <item x="210"/>
        <item x="71"/>
        <item x="45"/>
        <item x="67"/>
        <item x="463"/>
        <item x="65"/>
        <item x="266"/>
        <item x="148"/>
        <item x="388"/>
        <item x="460"/>
        <item x="43"/>
        <item x="241"/>
        <item x="46"/>
        <item x="168"/>
        <item x="439"/>
        <item x="101"/>
        <item x="20"/>
        <item x="90"/>
        <item x="487"/>
        <item x="193"/>
        <item x="283"/>
        <item x="387"/>
        <item x="136"/>
        <item x="285"/>
        <item x="457"/>
        <item x="340"/>
        <item x="382"/>
        <item x="325"/>
        <item x="19"/>
        <item x="416"/>
        <item x="453"/>
        <item x="151"/>
        <item x="125"/>
        <item x="309"/>
        <item x="353"/>
        <item x="330"/>
        <item x="128"/>
        <item x="421"/>
        <item x="165"/>
        <item x="36"/>
        <item x="201"/>
        <item x="25"/>
        <item x="199"/>
        <item x="167"/>
        <item x="267"/>
        <item x="392"/>
        <item x="160"/>
        <item x="336"/>
        <item x="437"/>
        <item x="426"/>
        <item x="239"/>
        <item x="33"/>
        <item x="479"/>
        <item x="369"/>
        <item x="294"/>
        <item x="384"/>
        <item x="477"/>
        <item x="260"/>
        <item x="182"/>
        <item x="446"/>
        <item x="191"/>
        <item x="144"/>
        <item x="218"/>
        <item x="279"/>
        <item x="414"/>
        <item x="162"/>
        <item x="306"/>
        <item x="379"/>
        <item x="152"/>
        <item x="440"/>
        <item x="277"/>
        <item x="223"/>
        <item x="381"/>
        <item x="26"/>
        <item x="183"/>
        <item x="396"/>
        <item x="130"/>
        <item x="114"/>
        <item x="281"/>
        <item x="77"/>
        <item x="462"/>
        <item x="150"/>
        <item x="489"/>
        <item x="331"/>
        <item x="418"/>
        <item x="428"/>
        <item x="393"/>
        <item x="368"/>
        <item x="93"/>
        <item x="348"/>
        <item x="2"/>
        <item x="213"/>
        <item x="174"/>
        <item x="21"/>
        <item x="131"/>
        <item x="141"/>
        <item x="214"/>
        <item x="206"/>
        <item x="103"/>
        <item x="351"/>
        <item x="394"/>
        <item x="85"/>
        <item x="337"/>
        <item x="282"/>
        <item x="5"/>
        <item x="341"/>
        <item x="467"/>
        <item x="271"/>
        <item x="204"/>
        <item x="73"/>
        <item x="404"/>
        <item x="42"/>
        <item x="49"/>
        <item x="89"/>
        <item x="31"/>
        <item x="262"/>
        <item x="32"/>
        <item x="374"/>
        <item x="185"/>
        <item x="335"/>
        <item x="370"/>
        <item x="442"/>
        <item x="401"/>
        <item x="329"/>
        <item x="242"/>
        <item x="424"/>
        <item x="474"/>
        <item x="434"/>
        <item x="227"/>
        <item x="44"/>
        <item x="459"/>
        <item x="54"/>
        <item x="105"/>
        <item x="419"/>
        <item x="68"/>
        <item x="27"/>
        <item x="120"/>
        <item x="411"/>
        <item x="491"/>
        <item x="112"/>
        <item x="360"/>
        <item x="95"/>
        <item x="252"/>
        <item x="224"/>
        <item x="97"/>
        <item x="233"/>
        <item x="291"/>
        <item x="300"/>
        <item x="163"/>
        <item x="100"/>
        <item x="194"/>
        <item x="274"/>
        <item x="243"/>
        <item x="450"/>
        <item x="378"/>
        <item x="342"/>
        <item x="180"/>
        <item x="256"/>
        <item x="10"/>
        <item x="134"/>
        <item x="334"/>
        <item x="66"/>
        <item x="406"/>
        <item x="35"/>
        <item x="237"/>
        <item x="435"/>
        <item x="250"/>
        <item x="38"/>
        <item x="228"/>
        <item x="429"/>
        <item x="8"/>
        <item x="28"/>
        <item x="263"/>
        <item x="64"/>
        <item x="413"/>
        <item x="123"/>
        <item x="371"/>
        <item x="115"/>
        <item x="451"/>
        <item x="373"/>
        <item x="389"/>
        <item x="412"/>
        <item x="122"/>
        <item x="88"/>
        <item x="473"/>
        <item x="317"/>
        <item x="178"/>
        <item x="171"/>
        <item x="261"/>
        <item x="297"/>
        <item x="23"/>
        <item x="254"/>
        <item x="409"/>
        <item x="175"/>
        <item x="14"/>
        <item x="298"/>
        <item x="301"/>
        <item x="132"/>
        <item x="3"/>
        <item x="257"/>
        <item x="410"/>
        <item x="313"/>
        <item x="230"/>
        <item x="129"/>
        <item x="350"/>
        <item x="13"/>
        <item x="47"/>
        <item x="377"/>
        <item x="483"/>
        <item x="444"/>
        <item x="41"/>
        <item x="94"/>
        <item x="352"/>
        <item x="245"/>
        <item x="438"/>
        <item x="188"/>
        <item x="255"/>
        <item x="293"/>
        <item x="29"/>
        <item x="290"/>
        <item x="375"/>
        <item x="4"/>
        <item x="497"/>
        <item x="425"/>
        <item x="432"/>
        <item x="196"/>
        <item x="332"/>
        <item x="455"/>
        <item x="79"/>
        <item x="323"/>
        <item x="50"/>
        <item x="166"/>
        <item x="244"/>
        <item x="246"/>
        <item x="34"/>
        <item x="62"/>
        <item x="147"/>
        <item x="173"/>
        <item x="308"/>
        <item x="447"/>
        <item x="72"/>
        <item x="234"/>
        <item x="349"/>
        <item x="142"/>
        <item x="469"/>
        <item x="133"/>
        <item x="1"/>
        <item x="140"/>
        <item x="376"/>
        <item x="177"/>
        <item x="493"/>
        <item x="9"/>
        <item x="359"/>
        <item x="102"/>
        <item x="286"/>
        <item x="59"/>
        <item x="232"/>
        <item x="83"/>
        <item x="84"/>
        <item x="155"/>
        <item x="312"/>
        <item x="127"/>
        <item x="135"/>
        <item x="15"/>
        <item x="236"/>
        <item x="190"/>
        <item x="305"/>
        <item x="422"/>
        <item x="284"/>
        <item x="275"/>
        <item x="187"/>
        <item x="449"/>
        <item x="430"/>
        <item x="39"/>
        <item x="209"/>
        <item x="91"/>
        <item x="86"/>
        <item x="265"/>
        <item x="69"/>
        <item x="170"/>
        <item x="240"/>
        <item x="480"/>
        <item x="146"/>
        <item x="366"/>
        <item x="222"/>
        <item x="253"/>
        <item x="87"/>
        <item x="318"/>
        <item x="338"/>
        <item x="320"/>
        <item x="56"/>
        <item x="423"/>
        <item x="302"/>
        <item t="default"/>
      </items>
    </pivotField>
    <pivotField numFmtId="9" showAll="0"/>
    <pivotField showAll="0"/>
    <pivotField showAll="0">
      <items count="48">
        <item x="13"/>
        <item x="1"/>
        <item x="12"/>
        <item x="28"/>
        <item x="42"/>
        <item x="45"/>
        <item x="27"/>
        <item x="24"/>
        <item x="34"/>
        <item x="15"/>
        <item x="30"/>
        <item x="7"/>
        <item x="18"/>
        <item x="40"/>
        <item x="46"/>
        <item x="0"/>
        <item x="22"/>
        <item x="35"/>
        <item x="39"/>
        <item x="5"/>
        <item x="33"/>
        <item x="38"/>
        <item x="21"/>
        <item x="6"/>
        <item x="32"/>
        <item x="23"/>
        <item x="4"/>
        <item x="2"/>
        <item x="17"/>
        <item x="37"/>
        <item x="19"/>
        <item x="3"/>
        <item x="9"/>
        <item x="25"/>
        <item x="8"/>
        <item x="31"/>
        <item x="11"/>
        <item x="44"/>
        <item x="36"/>
        <item x="14"/>
        <item x="26"/>
        <item x="43"/>
        <item x="10"/>
        <item x="16"/>
        <item x="29"/>
        <item x="20"/>
        <item x="41"/>
        <item t="default"/>
      </items>
    </pivotField>
    <pivotField showAll="0">
      <items count="6">
        <item x="3"/>
        <item x="4"/>
        <item x="2"/>
        <item x="1"/>
        <item x="0"/>
        <item t="default"/>
      </items>
    </pivotField>
    <pivotField showAll="0">
      <items count="6">
        <item x="0"/>
        <item x="2"/>
        <item x="3"/>
        <item x="1"/>
        <item x="4"/>
        <item t="default"/>
      </items>
    </pivotField>
    <pivotField showAll="0">
      <items count="6">
        <item x="1"/>
        <item x="0"/>
        <item x="2"/>
        <item x="3"/>
        <item x="4"/>
        <item t="default"/>
      </items>
    </pivotField>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Profit" fld="8" baseField="0" baseItem="0" numFmtId="44"/>
    <dataField name="Sum of Unit Price" fld="6" baseField="0" baseItem="0" numFmtId="44"/>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EDF4BD7-CA7F-4991-A370-613FABDEE8DD}" sourceName="Order Month">
  <pivotTables>
    <pivotTable tabId="22" name="PivotTable9"/>
    <pivotTable tabId="21" name="PivotTable8"/>
    <pivotTable tabId="16" name="PivotTable5"/>
    <pivotTable tabId="23" name="PivotTable10"/>
  </pivotTables>
  <data>
    <tabular pivotCacheId="1542658085">
      <items count="12">
        <i x="5" s="1"/>
        <i x="11" s="1"/>
        <i x="3" s="1"/>
        <i x="0" s="1"/>
        <i x="6" s="1"/>
        <i x="10" s="1"/>
        <i x="4" s="1"/>
        <i x="7" s="1"/>
        <i x="2" s="1"/>
        <i x="9"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C59F56-840D-4353-B098-8F3D82499165}" sourceName="Product">
  <pivotTables>
    <pivotTable tabId="22" name="PivotTable9"/>
    <pivotTable tabId="21" name="PivotTable8"/>
    <pivotTable tabId="16" name="PivotTable5"/>
    <pivotTable tabId="23" name="PivotTable10"/>
  </pivotTables>
  <data>
    <tabular pivotCacheId="1542658085">
      <items count="25">
        <i x="14" s="1"/>
        <i x="17" s="1"/>
        <i x="4" s="1"/>
        <i x="15" s="1"/>
        <i x="3" s="1"/>
        <i x="10" s="1"/>
        <i x="2" s="1"/>
        <i x="22" s="1"/>
        <i x="20" s="1"/>
        <i x="7" s="1"/>
        <i x="23" s="1"/>
        <i x="11" s="1"/>
        <i x="16" s="1"/>
        <i x="21" s="1"/>
        <i x="5" s="1"/>
        <i x="18" s="1"/>
        <i x="13" s="1"/>
        <i x="1" s="1"/>
        <i x="19" s="1"/>
        <i x="6" s="1"/>
        <i x="24" s="1"/>
        <i x="8" s="1"/>
        <i x="12" s="1"/>
        <i x="0"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B17A05-1E5C-4694-A3B9-845E280ED5DE}" sourceName="Category">
  <pivotTables>
    <pivotTable tabId="22" name="PivotTable9"/>
    <pivotTable tabId="21" name="PivotTable8"/>
    <pivotTable tabId="16" name="PivotTable5"/>
    <pivotTable tabId="23" name="PivotTable10"/>
  </pivotTables>
  <data>
    <tabular pivotCacheId="1542658085">
      <items count="5">
        <i x="3" s="1"/>
        <i x="1"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6E14F4E-7373-4A14-AD76-2BAFAC902603}" sourceName="City">
  <pivotTables>
    <pivotTable tabId="22" name="PivotTable9"/>
    <pivotTable tabId="21" name="PivotTable8"/>
    <pivotTable tabId="16" name="PivotTable5"/>
    <pivotTable tabId="23" name="PivotTable10"/>
  </pivotTables>
  <data>
    <tabular pivotCacheId="1542658085">
      <items count="5">
        <i x="3" s="1"/>
        <i x="4"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C26607C-F632-4B53-894A-E235F4C3C8E0}" sourceName="State">
  <pivotTables>
    <pivotTable tabId="22" name="PivotTable9"/>
    <pivotTable tabId="21" name="PivotTable8"/>
    <pivotTable tabId="16" name="PivotTable5"/>
    <pivotTable tabId="23" name="PivotTable10"/>
  </pivotTables>
  <data>
    <tabular pivotCacheId="1542658085">
      <items count="5">
        <i x="0" s="1"/>
        <i x="2" s="1"/>
        <i x="3"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_Group" xr10:uid="{CDDD23CE-BAAD-4D8E-83F6-0EA9BAD15C0C}" sourceName="Customer Age Group">
  <pivotTables>
    <pivotTable tabId="22" name="PivotTable9"/>
    <pivotTable tabId="21" name="PivotTable8"/>
    <pivotTable tabId="16" name="PivotTable5"/>
    <pivotTable tabId="23" name="PivotTable10"/>
  </pivotTables>
  <data>
    <tabular pivotCacheId="1542658085">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1" xr10:uid="{F72BB3B7-CA78-49A3-920D-C14D5216BE4F}" cache="Slicer_Order_Month" caption="Order Month" rowHeight="241300"/>
  <slicer name="Product 1" xr10:uid="{01499633-907B-4381-B43B-52D9A7CACA1B}" cache="Slicer_Product" caption="Product" startItem="9" rowHeight="241300"/>
  <slicer name="Category 1" xr10:uid="{DDA34F1F-628C-4C13-9D9C-8431BF6FFA47}" cache="Slicer_Category" caption="Category" rowHeight="241300"/>
  <slicer name="City 1" xr10:uid="{308199E4-ACFF-45B7-8B1D-6C00CBEEACBC}" cache="Slicer_City" caption="City" rowHeight="241300"/>
  <slicer name="State 1" xr10:uid="{4F1AFBA3-947D-4C8E-8084-5A91FD1CD22C}" cache="Slicer_State" caption="State" rowHeight="241300"/>
  <slicer name="Customer Age Group 1" xr10:uid="{FB775BF1-9F14-49D7-BAC7-D1C1B3EF1FD1}" cache="Slicer_Customer_Age_Group" caption="Customer Age 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527C-8ED1-450F-9DE2-E413FDD9DB9C}">
  <dimension ref="A3:B9"/>
  <sheetViews>
    <sheetView workbookViewId="0">
      <selection activeCell="B50" sqref="B50"/>
    </sheetView>
  </sheetViews>
  <sheetFormatPr defaultRowHeight="15" x14ac:dyDescent="0.25"/>
  <cols>
    <col min="1" max="1" width="15.42578125" bestFit="1" customWidth="1"/>
    <col min="2" max="2" width="17.28515625" bestFit="1" customWidth="1"/>
    <col min="3" max="4" width="11.5703125" bestFit="1" customWidth="1"/>
    <col min="5" max="5" width="15.5703125" bestFit="1" customWidth="1"/>
    <col min="6" max="6" width="11.5703125" bestFit="1" customWidth="1"/>
    <col min="7" max="7" width="12.5703125" bestFit="1" customWidth="1"/>
  </cols>
  <sheetData>
    <row r="3" spans="1:2" x14ac:dyDescent="0.25">
      <c r="A3" s="11" t="s">
        <v>55</v>
      </c>
      <c r="B3" t="s">
        <v>57</v>
      </c>
    </row>
    <row r="4" spans="1:2" x14ac:dyDescent="0.25">
      <c r="A4" s="14" t="s">
        <v>24</v>
      </c>
      <c r="B4" s="12">
        <v>81538.52999999997</v>
      </c>
    </row>
    <row r="5" spans="1:2" x14ac:dyDescent="0.25">
      <c r="A5" s="14" t="s">
        <v>17</v>
      </c>
      <c r="B5" s="12">
        <v>51735.149999999994</v>
      </c>
    </row>
    <row r="6" spans="1:2" x14ac:dyDescent="0.25">
      <c r="A6" s="14" t="s">
        <v>20</v>
      </c>
      <c r="B6" s="12">
        <v>68456.87999999999</v>
      </c>
    </row>
    <row r="7" spans="1:2" x14ac:dyDescent="0.25">
      <c r="A7" s="14" t="s">
        <v>13</v>
      </c>
      <c r="B7" s="12">
        <v>62828.209999999977</v>
      </c>
    </row>
    <row r="8" spans="1:2" x14ac:dyDescent="0.25">
      <c r="A8" s="14" t="s">
        <v>30</v>
      </c>
      <c r="B8" s="12">
        <v>71931.679999999978</v>
      </c>
    </row>
    <row r="9" spans="1:2" x14ac:dyDescent="0.25">
      <c r="A9" s="14" t="s">
        <v>56</v>
      </c>
      <c r="B9" s="12">
        <v>336490.4499999999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C33A-8AE2-4A8F-B907-B465A4A3E784}">
  <dimension ref="A1:B16"/>
  <sheetViews>
    <sheetView workbookViewId="0">
      <selection activeCell="H47" sqref="H47"/>
    </sheetView>
  </sheetViews>
  <sheetFormatPr defaultRowHeight="15" x14ac:dyDescent="0.25"/>
  <cols>
    <col min="1" max="1" width="13.140625" bestFit="1" customWidth="1"/>
    <col min="2" max="2" width="17.28515625" bestFit="1" customWidth="1"/>
    <col min="3" max="3" width="9" bestFit="1" customWidth="1"/>
    <col min="4" max="4" width="10.140625" bestFit="1" customWidth="1"/>
    <col min="5" max="8" width="9" bestFit="1" customWidth="1"/>
    <col min="9" max="9" width="8" bestFit="1" customWidth="1"/>
    <col min="10" max="10" width="9" bestFit="1" customWidth="1"/>
    <col min="11" max="11" width="10.42578125" bestFit="1" customWidth="1"/>
    <col min="12" max="12" width="9" bestFit="1" customWidth="1"/>
    <col min="13" max="13" width="10.85546875" bestFit="1" customWidth="1"/>
    <col min="14" max="14" width="11.28515625" bestFit="1" customWidth="1"/>
    <col min="15" max="22" width="11.5703125" bestFit="1" customWidth="1"/>
    <col min="23" max="28" width="10.5703125" bestFit="1" customWidth="1"/>
    <col min="29" max="45" width="11.5703125" bestFit="1" customWidth="1"/>
    <col min="46" max="51" width="10.5703125" bestFit="1" customWidth="1"/>
    <col min="52" max="58" width="11.5703125" bestFit="1" customWidth="1"/>
    <col min="59" max="66" width="10.5703125" bestFit="1" customWidth="1"/>
    <col min="67" max="80" width="11.5703125" bestFit="1" customWidth="1"/>
    <col min="81" max="89" width="10.5703125" bestFit="1" customWidth="1"/>
    <col min="90" max="105" width="11.5703125" bestFit="1" customWidth="1"/>
    <col min="106" max="112" width="10.5703125" bestFit="1" customWidth="1"/>
    <col min="113" max="127" width="11.5703125" bestFit="1" customWidth="1"/>
    <col min="128" max="135" width="10.5703125" bestFit="1" customWidth="1"/>
    <col min="136" max="149" width="11.5703125" bestFit="1" customWidth="1"/>
    <col min="150" max="156" width="10.5703125" bestFit="1" customWidth="1"/>
    <col min="157" max="175" width="11.5703125" bestFit="1" customWidth="1"/>
    <col min="176" max="180" width="10.85546875" bestFit="1" customWidth="1"/>
    <col min="181" max="207" width="11.5703125" bestFit="1" customWidth="1"/>
    <col min="208" max="223" width="12.5703125" bestFit="1" customWidth="1"/>
    <col min="224" max="231" width="11.5703125" bestFit="1" customWidth="1"/>
    <col min="232" max="247" width="12.5703125" bestFit="1" customWidth="1"/>
    <col min="248" max="253" width="11.5703125" bestFit="1" customWidth="1"/>
    <col min="254" max="268" width="12.5703125" bestFit="1" customWidth="1"/>
    <col min="269" max="269" width="11.28515625" bestFit="1" customWidth="1"/>
  </cols>
  <sheetData>
    <row r="1" spans="1:2" x14ac:dyDescent="0.25">
      <c r="A1" s="11" t="s">
        <v>0</v>
      </c>
      <c r="B1" t="s" vm="1">
        <v>76</v>
      </c>
    </row>
    <row r="3" spans="1:2" x14ac:dyDescent="0.25">
      <c r="A3" s="11" t="s">
        <v>55</v>
      </c>
      <c r="B3" t="s">
        <v>57</v>
      </c>
    </row>
    <row r="4" spans="1:2" x14ac:dyDescent="0.25">
      <c r="A4" s="14" t="s">
        <v>61</v>
      </c>
      <c r="B4" s="12">
        <v>27461.35</v>
      </c>
    </row>
    <row r="5" spans="1:2" x14ac:dyDescent="0.25">
      <c r="A5" s="14" t="s">
        <v>65</v>
      </c>
      <c r="B5" s="12">
        <v>40456.21</v>
      </c>
    </row>
    <row r="6" spans="1:2" x14ac:dyDescent="0.25">
      <c r="A6" s="14" t="s">
        <v>69</v>
      </c>
      <c r="B6" s="12">
        <v>36266.080000000002</v>
      </c>
    </row>
    <row r="7" spans="1:2" x14ac:dyDescent="0.25">
      <c r="A7" s="14" t="s">
        <v>59</v>
      </c>
      <c r="B7" s="12">
        <v>32419.24</v>
      </c>
    </row>
    <row r="8" spans="1:2" x14ac:dyDescent="0.25">
      <c r="A8" s="14" t="s">
        <v>58</v>
      </c>
      <c r="B8" s="12">
        <v>18946.68</v>
      </c>
    </row>
    <row r="9" spans="1:2" x14ac:dyDescent="0.25">
      <c r="A9" s="14" t="s">
        <v>64</v>
      </c>
      <c r="B9" s="12">
        <v>28240.55</v>
      </c>
    </row>
    <row r="10" spans="1:2" x14ac:dyDescent="0.25">
      <c r="A10" s="14" t="s">
        <v>63</v>
      </c>
      <c r="B10" s="12">
        <v>25483.64</v>
      </c>
    </row>
    <row r="11" spans="1:2" x14ac:dyDescent="0.25">
      <c r="A11" s="14" t="s">
        <v>60</v>
      </c>
      <c r="B11" s="12">
        <v>8446.61</v>
      </c>
    </row>
    <row r="12" spans="1:2" x14ac:dyDescent="0.25">
      <c r="A12" s="14" t="s">
        <v>62</v>
      </c>
      <c r="B12" s="12">
        <v>40289.879999999997</v>
      </c>
    </row>
    <row r="13" spans="1:2" x14ac:dyDescent="0.25">
      <c r="A13" s="14" t="s">
        <v>68</v>
      </c>
      <c r="B13" s="12">
        <v>23220.91</v>
      </c>
    </row>
    <row r="14" spans="1:2" x14ac:dyDescent="0.25">
      <c r="A14" s="14" t="s">
        <v>67</v>
      </c>
      <c r="B14" s="12">
        <v>26203.91</v>
      </c>
    </row>
    <row r="15" spans="1:2" x14ac:dyDescent="0.25">
      <c r="A15" s="14" t="s">
        <v>66</v>
      </c>
      <c r="B15" s="12">
        <v>29055.39</v>
      </c>
    </row>
    <row r="16" spans="1:2" x14ac:dyDescent="0.25">
      <c r="A16" s="14" t="s">
        <v>56</v>
      </c>
      <c r="B16" s="12">
        <v>336490.45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91514-E10D-48B2-9B07-72A03AD61E1F}">
  <dimension ref="A2:C9"/>
  <sheetViews>
    <sheetView workbookViewId="0">
      <selection activeCell="M51" sqref="M51"/>
    </sheetView>
  </sheetViews>
  <sheetFormatPr defaultRowHeight="15" x14ac:dyDescent="0.25"/>
  <cols>
    <col min="1" max="1" width="13.140625" bestFit="1" customWidth="1"/>
    <col min="2" max="2" width="12.5703125" bestFit="1" customWidth="1"/>
    <col min="3" max="3" width="17.28515625" bestFit="1" customWidth="1"/>
  </cols>
  <sheetData>
    <row r="2" spans="1:3" x14ac:dyDescent="0.25">
      <c r="B2" s="13" t="s">
        <v>78</v>
      </c>
      <c r="C2" s="13" t="s">
        <v>79</v>
      </c>
    </row>
    <row r="3" spans="1:3" x14ac:dyDescent="0.25">
      <c r="A3" s="11" t="s">
        <v>55</v>
      </c>
      <c r="B3" t="s">
        <v>70</v>
      </c>
      <c r="C3" t="s">
        <v>57</v>
      </c>
    </row>
    <row r="4" spans="1:3" x14ac:dyDescent="0.25">
      <c r="A4" s="14" t="s">
        <v>22</v>
      </c>
      <c r="B4" s="12">
        <v>24476.349999999984</v>
      </c>
      <c r="C4" s="12">
        <v>86072.49</v>
      </c>
    </row>
    <row r="5" spans="1:3" x14ac:dyDescent="0.25">
      <c r="A5" s="14" t="s">
        <v>15</v>
      </c>
      <c r="B5" s="12">
        <v>17356.499999999993</v>
      </c>
      <c r="C5" s="12">
        <v>64694.509999999987</v>
      </c>
    </row>
    <row r="6" spans="1:3" x14ac:dyDescent="0.25">
      <c r="A6" s="14" t="s">
        <v>28</v>
      </c>
      <c r="B6" s="12">
        <v>21152.879999999997</v>
      </c>
      <c r="C6" s="12">
        <v>74404.829999999973</v>
      </c>
    </row>
    <row r="7" spans="1:3" x14ac:dyDescent="0.25">
      <c r="A7" s="14" t="s">
        <v>18</v>
      </c>
      <c r="B7" s="12">
        <v>15709.210000000003</v>
      </c>
      <c r="C7" s="12">
        <v>55727.709999999985</v>
      </c>
    </row>
    <row r="8" spans="1:3" x14ac:dyDescent="0.25">
      <c r="A8" s="14" t="s">
        <v>26</v>
      </c>
      <c r="B8" s="12">
        <v>16433.919999999995</v>
      </c>
      <c r="C8" s="12">
        <v>55590.909999999996</v>
      </c>
    </row>
    <row r="9" spans="1:3" x14ac:dyDescent="0.25">
      <c r="A9" s="14" t="s">
        <v>56</v>
      </c>
      <c r="B9" s="12">
        <v>95128.859999999971</v>
      </c>
      <c r="C9" s="12">
        <v>336490.4499999999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F400-37B5-4ACF-A8F8-CE3A957A276D}">
  <dimension ref="A3:C9"/>
  <sheetViews>
    <sheetView workbookViewId="0">
      <selection activeCell="Z36" sqref="Z36"/>
    </sheetView>
  </sheetViews>
  <sheetFormatPr defaultRowHeight="15" x14ac:dyDescent="0.25"/>
  <cols>
    <col min="1" max="1" width="22.85546875" bestFit="1" customWidth="1"/>
    <col min="2" max="2" width="17.28515625" bestFit="1" customWidth="1"/>
    <col min="3" max="3" width="12.5703125" bestFit="1" customWidth="1"/>
  </cols>
  <sheetData>
    <row r="3" spans="1:3" x14ac:dyDescent="0.25">
      <c r="A3" s="11" t="s">
        <v>77</v>
      </c>
      <c r="B3" t="s">
        <v>57</v>
      </c>
      <c r="C3" t="s">
        <v>70</v>
      </c>
    </row>
    <row r="4" spans="1:3" x14ac:dyDescent="0.25">
      <c r="A4" s="14" t="s">
        <v>73</v>
      </c>
      <c r="B4" s="12">
        <v>58713.55</v>
      </c>
      <c r="C4" s="12">
        <v>15894.820000000003</v>
      </c>
    </row>
    <row r="5" spans="1:3" x14ac:dyDescent="0.25">
      <c r="A5" s="14" t="s">
        <v>71</v>
      </c>
      <c r="B5" s="12">
        <v>73332.569999999963</v>
      </c>
      <c r="C5" s="12">
        <v>20012.549999999985</v>
      </c>
    </row>
    <row r="6" spans="1:3" x14ac:dyDescent="0.25">
      <c r="A6" s="14" t="s">
        <v>72</v>
      </c>
      <c r="B6" s="12">
        <v>82956.7</v>
      </c>
      <c r="C6" s="12">
        <v>23973.579999999998</v>
      </c>
    </row>
    <row r="7" spans="1:3" x14ac:dyDescent="0.25">
      <c r="A7" s="14" t="s">
        <v>74</v>
      </c>
      <c r="B7" s="12">
        <v>92022.69</v>
      </c>
      <c r="C7" s="12">
        <v>26347.449999999983</v>
      </c>
    </row>
    <row r="8" spans="1:3" x14ac:dyDescent="0.25">
      <c r="A8" s="14" t="s">
        <v>75</v>
      </c>
      <c r="B8" s="12">
        <v>29464.940000000006</v>
      </c>
      <c r="C8" s="12">
        <v>8900.4599999999991</v>
      </c>
    </row>
    <row r="9" spans="1:3" x14ac:dyDescent="0.25">
      <c r="A9" s="14" t="s">
        <v>56</v>
      </c>
      <c r="B9" s="12">
        <v>336490.44999999995</v>
      </c>
      <c r="C9" s="12">
        <v>95128.859999999957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13BE9-B30D-41F4-BC69-98549B09140D}">
  <dimension ref="A3:O60"/>
  <sheetViews>
    <sheetView zoomScaleNormal="100" workbookViewId="0">
      <selection activeCell="G33" sqref="G33"/>
    </sheetView>
  </sheetViews>
  <sheetFormatPr defaultRowHeight="15" x14ac:dyDescent="0.25"/>
  <cols>
    <col min="1" max="1" width="15.5703125" customWidth="1"/>
    <col min="2" max="2" width="12.5703125" customWidth="1"/>
    <col min="3" max="3" width="16.42578125" bestFit="1" customWidth="1"/>
    <col min="4" max="13" width="8" bestFit="1" customWidth="1"/>
    <col min="14" max="14" width="11.5703125" bestFit="1" customWidth="1"/>
    <col min="15" max="15" width="12.5703125" bestFit="1" customWidth="1"/>
    <col min="16" max="16" width="10.5703125" bestFit="1" customWidth="1"/>
    <col min="17" max="73" width="8" bestFit="1" customWidth="1"/>
    <col min="74" max="75" width="9" bestFit="1" customWidth="1"/>
    <col min="76" max="88" width="8" bestFit="1" customWidth="1"/>
    <col min="89" max="89" width="9" bestFit="1" customWidth="1"/>
    <col min="90" max="90" width="8" bestFit="1" customWidth="1"/>
    <col min="91" max="499" width="9" bestFit="1" customWidth="1"/>
    <col min="500" max="500" width="12.7109375" bestFit="1" customWidth="1"/>
    <col min="501" max="501" width="14.140625" bestFit="1" customWidth="1"/>
    <col min="502" max="502" width="14.85546875" bestFit="1" customWidth="1"/>
    <col min="503" max="503" width="10.85546875" bestFit="1" customWidth="1"/>
    <col min="504" max="504" width="14.85546875" bestFit="1" customWidth="1"/>
    <col min="505" max="505" width="13.28515625" bestFit="1" customWidth="1"/>
    <col min="506" max="506" width="14.85546875" bestFit="1" customWidth="1"/>
    <col min="507" max="507" width="13.28515625" bestFit="1" customWidth="1"/>
    <col min="508" max="508" width="14.85546875" bestFit="1" customWidth="1"/>
    <col min="509" max="509" width="10.85546875" bestFit="1" customWidth="1"/>
    <col min="510" max="510" width="14.85546875" bestFit="1" customWidth="1"/>
    <col min="511" max="511" width="10.85546875" bestFit="1" customWidth="1"/>
    <col min="512" max="512" width="14.85546875" bestFit="1" customWidth="1"/>
    <col min="513" max="513" width="10.85546875" bestFit="1" customWidth="1"/>
    <col min="514" max="514" width="14.85546875" bestFit="1" customWidth="1"/>
    <col min="515" max="515" width="11.85546875" bestFit="1" customWidth="1"/>
    <col min="516" max="516" width="14.85546875" bestFit="1" customWidth="1"/>
    <col min="517" max="517" width="10.85546875" bestFit="1" customWidth="1"/>
    <col min="518" max="518" width="14.85546875" bestFit="1" customWidth="1"/>
    <col min="519" max="519" width="10.85546875" bestFit="1" customWidth="1"/>
    <col min="520" max="520" width="14.85546875" bestFit="1" customWidth="1"/>
    <col min="521" max="521" width="10.85546875" bestFit="1" customWidth="1"/>
    <col min="522" max="522" width="14.85546875" bestFit="1" customWidth="1"/>
    <col min="523" max="523" width="10.85546875" bestFit="1" customWidth="1"/>
    <col min="524" max="524" width="14.85546875" bestFit="1" customWidth="1"/>
    <col min="525" max="525" width="10.85546875" bestFit="1" customWidth="1"/>
    <col min="526" max="526" width="14.85546875" bestFit="1" customWidth="1"/>
    <col min="527" max="527" width="10.85546875" bestFit="1" customWidth="1"/>
    <col min="528" max="528" width="14.85546875" bestFit="1" customWidth="1"/>
    <col min="529" max="529" width="10.85546875" bestFit="1" customWidth="1"/>
    <col min="530" max="530" width="14.85546875" bestFit="1" customWidth="1"/>
    <col min="531" max="531" width="10.85546875" bestFit="1" customWidth="1"/>
    <col min="532" max="532" width="14.85546875" bestFit="1" customWidth="1"/>
    <col min="533" max="533" width="10.85546875" bestFit="1" customWidth="1"/>
    <col min="534" max="534" width="14.85546875" bestFit="1" customWidth="1"/>
    <col min="535" max="535" width="10.85546875" bestFit="1" customWidth="1"/>
    <col min="536" max="536" width="14.85546875" bestFit="1" customWidth="1"/>
    <col min="537" max="537" width="13.28515625" bestFit="1" customWidth="1"/>
    <col min="538" max="538" width="14.85546875" bestFit="1" customWidth="1"/>
    <col min="539" max="539" width="10.85546875" bestFit="1" customWidth="1"/>
    <col min="540" max="540" width="14.85546875" bestFit="1" customWidth="1"/>
    <col min="541" max="541" width="12.140625" bestFit="1" customWidth="1"/>
    <col min="542" max="542" width="14.85546875" bestFit="1" customWidth="1"/>
    <col min="543" max="543" width="10.85546875" bestFit="1" customWidth="1"/>
    <col min="544" max="544" width="14.85546875" bestFit="1" customWidth="1"/>
    <col min="545" max="545" width="13.28515625" bestFit="1" customWidth="1"/>
    <col min="546" max="546" width="14.85546875" bestFit="1" customWidth="1"/>
    <col min="547" max="547" width="10.85546875" bestFit="1" customWidth="1"/>
    <col min="548" max="548" width="14.85546875" bestFit="1" customWidth="1"/>
    <col min="549" max="549" width="11.42578125" bestFit="1" customWidth="1"/>
    <col min="550" max="550" width="14.85546875" bestFit="1" customWidth="1"/>
    <col min="551" max="551" width="11.42578125" bestFit="1" customWidth="1"/>
    <col min="552" max="552" width="14.85546875" bestFit="1" customWidth="1"/>
    <col min="553" max="553" width="10.85546875" bestFit="1" customWidth="1"/>
    <col min="554" max="554" width="14.85546875" bestFit="1" customWidth="1"/>
    <col min="555" max="555" width="10.85546875" bestFit="1" customWidth="1"/>
    <col min="556" max="556" width="14.85546875" bestFit="1" customWidth="1"/>
    <col min="557" max="557" width="10.85546875" bestFit="1" customWidth="1"/>
    <col min="558" max="558" width="14.85546875" bestFit="1" customWidth="1"/>
    <col min="559" max="559" width="10.85546875" bestFit="1" customWidth="1"/>
    <col min="560" max="560" width="14.85546875" bestFit="1" customWidth="1"/>
    <col min="561" max="561" width="10.85546875" bestFit="1" customWidth="1"/>
    <col min="562" max="562" width="14.85546875" bestFit="1" customWidth="1"/>
    <col min="563" max="563" width="10.85546875" bestFit="1" customWidth="1"/>
    <col min="564" max="564" width="14.85546875" bestFit="1" customWidth="1"/>
    <col min="565" max="565" width="13.28515625" bestFit="1" customWidth="1"/>
    <col min="566" max="566" width="14.85546875" bestFit="1" customWidth="1"/>
    <col min="567" max="567" width="10.85546875" bestFit="1" customWidth="1"/>
    <col min="568" max="568" width="14.85546875" bestFit="1" customWidth="1"/>
    <col min="569" max="569" width="10.85546875" bestFit="1" customWidth="1"/>
    <col min="570" max="570" width="14.85546875" bestFit="1" customWidth="1"/>
    <col min="571" max="571" width="10.85546875" bestFit="1" customWidth="1"/>
    <col min="572" max="572" width="14.85546875" bestFit="1" customWidth="1"/>
    <col min="573" max="573" width="10.85546875" bestFit="1" customWidth="1"/>
    <col min="574" max="574" width="14.85546875" bestFit="1" customWidth="1"/>
    <col min="575" max="575" width="10.85546875" bestFit="1" customWidth="1"/>
    <col min="576" max="576" width="14.85546875" bestFit="1" customWidth="1"/>
    <col min="577" max="577" width="10.85546875" bestFit="1" customWidth="1"/>
    <col min="578" max="578" width="14.85546875" bestFit="1" customWidth="1"/>
    <col min="579" max="579" width="10.85546875" bestFit="1" customWidth="1"/>
    <col min="580" max="580" width="14.85546875" bestFit="1" customWidth="1"/>
    <col min="581" max="581" width="11.140625" bestFit="1" customWidth="1"/>
    <col min="582" max="582" width="14.85546875" bestFit="1" customWidth="1"/>
    <col min="583" max="583" width="10.85546875" bestFit="1" customWidth="1"/>
    <col min="584" max="584" width="14.85546875" bestFit="1" customWidth="1"/>
    <col min="585" max="585" width="10.85546875" bestFit="1" customWidth="1"/>
    <col min="586" max="586" width="14.85546875" bestFit="1" customWidth="1"/>
    <col min="587" max="587" width="10.85546875" bestFit="1" customWidth="1"/>
    <col min="588" max="588" width="14.85546875" bestFit="1" customWidth="1"/>
    <col min="589" max="589" width="10.85546875" bestFit="1" customWidth="1"/>
    <col min="590" max="590" width="14.85546875" bestFit="1" customWidth="1"/>
    <col min="591" max="591" width="10.85546875" bestFit="1" customWidth="1"/>
    <col min="592" max="592" width="14.85546875" bestFit="1" customWidth="1"/>
    <col min="593" max="593" width="10.85546875" bestFit="1" customWidth="1"/>
    <col min="594" max="594" width="14.85546875" bestFit="1" customWidth="1"/>
    <col min="595" max="595" width="11.28515625" bestFit="1" customWidth="1"/>
    <col min="596" max="596" width="14.85546875" bestFit="1" customWidth="1"/>
    <col min="597" max="597" width="10.85546875" bestFit="1" customWidth="1"/>
    <col min="598" max="598" width="14.85546875" bestFit="1" customWidth="1"/>
    <col min="599" max="599" width="10.85546875" bestFit="1" customWidth="1"/>
    <col min="600" max="600" width="14.85546875" bestFit="1" customWidth="1"/>
    <col min="601" max="601" width="13.28515625" bestFit="1" customWidth="1"/>
    <col min="602" max="602" width="14.85546875" bestFit="1" customWidth="1"/>
    <col min="603" max="603" width="10.85546875" bestFit="1" customWidth="1"/>
    <col min="604" max="604" width="14.85546875" bestFit="1" customWidth="1"/>
    <col min="605" max="605" width="13.28515625" bestFit="1" customWidth="1"/>
    <col min="606" max="606" width="14.85546875" bestFit="1" customWidth="1"/>
    <col min="607" max="607" width="10.85546875" bestFit="1" customWidth="1"/>
    <col min="608" max="608" width="14.85546875" bestFit="1" customWidth="1"/>
    <col min="609" max="609" width="11.42578125" bestFit="1" customWidth="1"/>
    <col min="610" max="610" width="14.85546875" bestFit="1" customWidth="1"/>
    <col min="611" max="611" width="11.42578125" bestFit="1" customWidth="1"/>
    <col min="612" max="612" width="14.85546875" bestFit="1" customWidth="1"/>
    <col min="613" max="613" width="10.85546875" bestFit="1" customWidth="1"/>
    <col min="614" max="614" width="14.85546875" bestFit="1" customWidth="1"/>
    <col min="615" max="615" width="14.140625" bestFit="1" customWidth="1"/>
    <col min="616" max="616" width="14.85546875" bestFit="1" customWidth="1"/>
    <col min="617" max="617" width="10.85546875" bestFit="1" customWidth="1"/>
    <col min="618" max="618" width="14.85546875" bestFit="1" customWidth="1"/>
    <col min="619" max="619" width="10.85546875" bestFit="1" customWidth="1"/>
    <col min="620" max="620" width="14.85546875" bestFit="1" customWidth="1"/>
    <col min="621" max="621" width="13.28515625" bestFit="1" customWidth="1"/>
    <col min="622" max="622" width="14.85546875" bestFit="1" customWidth="1"/>
    <col min="623" max="623" width="10.85546875" bestFit="1" customWidth="1"/>
    <col min="624" max="624" width="14.85546875" bestFit="1" customWidth="1"/>
    <col min="625" max="625" width="10.85546875" bestFit="1" customWidth="1"/>
    <col min="626" max="626" width="14.85546875" bestFit="1" customWidth="1"/>
    <col min="627" max="627" width="13.28515625" bestFit="1" customWidth="1"/>
    <col min="628" max="628" width="14.85546875" bestFit="1" customWidth="1"/>
    <col min="629" max="629" width="10.85546875" bestFit="1" customWidth="1"/>
    <col min="630" max="630" width="14.85546875" bestFit="1" customWidth="1"/>
    <col min="631" max="631" width="11.140625" bestFit="1" customWidth="1"/>
    <col min="632" max="632" width="14.85546875" bestFit="1" customWidth="1"/>
    <col min="633" max="633" width="10.85546875" bestFit="1" customWidth="1"/>
    <col min="634" max="634" width="14.85546875" bestFit="1" customWidth="1"/>
    <col min="635" max="635" width="11.140625" bestFit="1" customWidth="1"/>
    <col min="636" max="636" width="14.85546875" bestFit="1" customWidth="1"/>
    <col min="637" max="637" width="10.85546875" bestFit="1" customWidth="1"/>
    <col min="638" max="638" width="14.85546875" bestFit="1" customWidth="1"/>
    <col min="639" max="639" width="15.5703125" bestFit="1" customWidth="1"/>
    <col min="640" max="640" width="14.85546875" bestFit="1" customWidth="1"/>
    <col min="641" max="641" width="10.85546875" bestFit="1" customWidth="1"/>
    <col min="642" max="642" width="14.85546875" bestFit="1" customWidth="1"/>
    <col min="643" max="643" width="13.28515625" bestFit="1" customWidth="1"/>
    <col min="644" max="644" width="14.85546875" bestFit="1" customWidth="1"/>
    <col min="645" max="645" width="10.85546875" bestFit="1" customWidth="1"/>
    <col min="646" max="646" width="14.85546875" bestFit="1" customWidth="1"/>
    <col min="647" max="647" width="10.85546875" bestFit="1" customWidth="1"/>
    <col min="648" max="648" width="14.85546875" bestFit="1" customWidth="1"/>
    <col min="649" max="649" width="14.140625" bestFit="1" customWidth="1"/>
    <col min="650" max="650" width="14.85546875" bestFit="1" customWidth="1"/>
    <col min="651" max="651" width="10.85546875" bestFit="1" customWidth="1"/>
    <col min="652" max="652" width="14.85546875" bestFit="1" customWidth="1"/>
    <col min="653" max="653" width="10.85546875" bestFit="1" customWidth="1"/>
    <col min="654" max="654" width="14.85546875" bestFit="1" customWidth="1"/>
    <col min="655" max="655" width="11.28515625" bestFit="1" customWidth="1"/>
    <col min="656" max="656" width="14.85546875" bestFit="1" customWidth="1"/>
    <col min="657" max="657" width="10.85546875" bestFit="1" customWidth="1"/>
    <col min="658" max="658" width="14.85546875" bestFit="1" customWidth="1"/>
    <col min="659" max="659" width="12.140625" bestFit="1" customWidth="1"/>
    <col min="660" max="660" width="14.85546875" bestFit="1" customWidth="1"/>
    <col min="661" max="661" width="10.85546875" bestFit="1" customWidth="1"/>
    <col min="662" max="662" width="14.85546875" bestFit="1" customWidth="1"/>
    <col min="663" max="663" width="10.85546875" bestFit="1" customWidth="1"/>
    <col min="664" max="664" width="14.85546875" bestFit="1" customWidth="1"/>
    <col min="665" max="665" width="10.85546875" bestFit="1" customWidth="1"/>
    <col min="666" max="666" width="14.85546875" bestFit="1" customWidth="1"/>
    <col min="667" max="667" width="10.85546875" bestFit="1" customWidth="1"/>
    <col min="668" max="668" width="14.85546875" bestFit="1" customWidth="1"/>
    <col min="669" max="669" width="10.85546875" bestFit="1" customWidth="1"/>
    <col min="670" max="670" width="14.85546875" bestFit="1" customWidth="1"/>
    <col min="671" max="671" width="11.42578125" bestFit="1" customWidth="1"/>
    <col min="672" max="672" width="14.85546875" bestFit="1" customWidth="1"/>
    <col min="673" max="673" width="10.85546875" bestFit="1" customWidth="1"/>
    <col min="674" max="674" width="14.85546875" bestFit="1" customWidth="1"/>
    <col min="675" max="675" width="10.85546875" bestFit="1" customWidth="1"/>
    <col min="676" max="676" width="14.85546875" bestFit="1" customWidth="1"/>
    <col min="677" max="677" width="15.5703125" bestFit="1" customWidth="1"/>
    <col min="678" max="678" width="14.85546875" bestFit="1" customWidth="1"/>
    <col min="679" max="679" width="10.85546875" bestFit="1" customWidth="1"/>
    <col min="680" max="680" width="14.85546875" bestFit="1" customWidth="1"/>
    <col min="681" max="681" width="12.140625" bestFit="1" customWidth="1"/>
    <col min="682" max="682" width="14.85546875" bestFit="1" customWidth="1"/>
    <col min="683" max="683" width="10.85546875" bestFit="1" customWidth="1"/>
    <col min="684" max="684" width="14.85546875" bestFit="1" customWidth="1"/>
    <col min="685" max="685" width="14.140625" bestFit="1" customWidth="1"/>
    <col min="686" max="686" width="14.85546875" bestFit="1" customWidth="1"/>
    <col min="687" max="687" width="10.85546875" bestFit="1" customWidth="1"/>
    <col min="688" max="688" width="14.85546875" bestFit="1" customWidth="1"/>
    <col min="689" max="689" width="10.85546875" bestFit="1" customWidth="1"/>
    <col min="690" max="690" width="14.85546875" bestFit="1" customWidth="1"/>
    <col min="691" max="691" width="10.85546875" bestFit="1" customWidth="1"/>
    <col min="692" max="692" width="14.85546875" bestFit="1" customWidth="1"/>
    <col min="693" max="693" width="11.28515625" bestFit="1" customWidth="1"/>
    <col min="694" max="694" width="14.85546875" bestFit="1" customWidth="1"/>
    <col min="695" max="695" width="11.28515625" bestFit="1" customWidth="1"/>
    <col min="696" max="696" width="14.85546875" bestFit="1" customWidth="1"/>
    <col min="697" max="697" width="13.28515625" bestFit="1" customWidth="1"/>
    <col min="698" max="698" width="14.85546875" bestFit="1" customWidth="1"/>
    <col min="699" max="699" width="10.85546875" bestFit="1" customWidth="1"/>
    <col min="700" max="700" width="14.85546875" bestFit="1" customWidth="1"/>
    <col min="701" max="701" width="11.85546875" bestFit="1" customWidth="1"/>
    <col min="702" max="702" width="14.85546875" bestFit="1" customWidth="1"/>
    <col min="703" max="703" width="10.85546875" bestFit="1" customWidth="1"/>
    <col min="704" max="704" width="14.85546875" bestFit="1" customWidth="1"/>
    <col min="705" max="705" width="11.85546875" bestFit="1" customWidth="1"/>
    <col min="706" max="706" width="14.85546875" bestFit="1" customWidth="1"/>
    <col min="707" max="707" width="11.140625" bestFit="1" customWidth="1"/>
    <col min="708" max="708" width="14.85546875" bestFit="1" customWidth="1"/>
    <col min="709" max="709" width="10.85546875" bestFit="1" customWidth="1"/>
    <col min="710" max="710" width="14.85546875" bestFit="1" customWidth="1"/>
    <col min="711" max="711" width="10.85546875" bestFit="1" customWidth="1"/>
    <col min="712" max="712" width="14.85546875" bestFit="1" customWidth="1"/>
    <col min="713" max="713" width="11.42578125" bestFit="1" customWidth="1"/>
    <col min="714" max="714" width="14.85546875" bestFit="1" customWidth="1"/>
    <col min="715" max="715" width="13.28515625" bestFit="1" customWidth="1"/>
    <col min="716" max="716" width="14.85546875" bestFit="1" customWidth="1"/>
    <col min="717" max="717" width="10.85546875" bestFit="1" customWidth="1"/>
    <col min="718" max="718" width="14.85546875" bestFit="1" customWidth="1"/>
    <col min="719" max="719" width="10.85546875" bestFit="1" customWidth="1"/>
    <col min="720" max="720" width="14.85546875" bestFit="1" customWidth="1"/>
    <col min="721" max="721" width="11.140625" bestFit="1" customWidth="1"/>
    <col min="722" max="722" width="14.85546875" bestFit="1" customWidth="1"/>
    <col min="723" max="723" width="10.85546875" bestFit="1" customWidth="1"/>
    <col min="724" max="724" width="14.85546875" bestFit="1" customWidth="1"/>
    <col min="725" max="725" width="12.140625" bestFit="1" customWidth="1"/>
    <col min="726" max="726" width="14.85546875" bestFit="1" customWidth="1"/>
    <col min="727" max="727" width="10.85546875" bestFit="1" customWidth="1"/>
    <col min="728" max="728" width="14.85546875" bestFit="1" customWidth="1"/>
    <col min="729" max="729" width="10.85546875" bestFit="1" customWidth="1"/>
    <col min="730" max="730" width="14.85546875" bestFit="1" customWidth="1"/>
    <col min="731" max="731" width="12.140625" bestFit="1" customWidth="1"/>
    <col min="732" max="732" width="14.85546875" bestFit="1" customWidth="1"/>
    <col min="733" max="733" width="10.85546875" bestFit="1" customWidth="1"/>
    <col min="734" max="734" width="14.85546875" bestFit="1" customWidth="1"/>
    <col min="735" max="735" width="15.5703125" bestFit="1" customWidth="1"/>
    <col min="736" max="736" width="14.85546875" bestFit="1" customWidth="1"/>
    <col min="737" max="737" width="10.85546875" bestFit="1" customWidth="1"/>
    <col min="738" max="738" width="14.85546875" bestFit="1" customWidth="1"/>
    <col min="739" max="739" width="10.85546875" bestFit="1" customWidth="1"/>
    <col min="740" max="740" width="14.85546875" bestFit="1" customWidth="1"/>
    <col min="741" max="741" width="10.85546875" bestFit="1" customWidth="1"/>
    <col min="742" max="742" width="14.85546875" bestFit="1" customWidth="1"/>
    <col min="743" max="743" width="11.28515625" bestFit="1" customWidth="1"/>
    <col min="744" max="744" width="14.85546875" bestFit="1" customWidth="1"/>
    <col min="745" max="745" width="10.85546875" bestFit="1" customWidth="1"/>
    <col min="746" max="746" width="14.85546875" bestFit="1" customWidth="1"/>
    <col min="747" max="747" width="13.28515625" bestFit="1" customWidth="1"/>
    <col min="748" max="748" width="14.85546875" bestFit="1" customWidth="1"/>
    <col min="749" max="749" width="10.85546875" bestFit="1" customWidth="1"/>
    <col min="750" max="750" width="14.85546875" bestFit="1" customWidth="1"/>
    <col min="751" max="751" width="14.140625" bestFit="1" customWidth="1"/>
    <col min="752" max="752" width="14.85546875" bestFit="1" customWidth="1"/>
    <col min="753" max="753" width="10.85546875" bestFit="1" customWidth="1"/>
    <col min="754" max="754" width="14.85546875" bestFit="1" customWidth="1"/>
    <col min="755" max="755" width="10.85546875" bestFit="1" customWidth="1"/>
    <col min="756" max="756" width="14.85546875" bestFit="1" customWidth="1"/>
    <col min="757" max="757" width="10.85546875" bestFit="1" customWidth="1"/>
    <col min="758" max="758" width="14.85546875" bestFit="1" customWidth="1"/>
    <col min="759" max="759" width="11.28515625" bestFit="1" customWidth="1"/>
    <col min="760" max="760" width="14.85546875" bestFit="1" customWidth="1"/>
    <col min="761" max="761" width="10.85546875" bestFit="1" customWidth="1"/>
    <col min="762" max="762" width="14.85546875" bestFit="1" customWidth="1"/>
    <col min="763" max="763" width="14.140625" bestFit="1" customWidth="1"/>
    <col min="764" max="764" width="14.85546875" bestFit="1" customWidth="1"/>
    <col min="765" max="765" width="11.42578125" bestFit="1" customWidth="1"/>
    <col min="766" max="766" width="14.85546875" bestFit="1" customWidth="1"/>
    <col min="767" max="767" width="11.85546875" bestFit="1" customWidth="1"/>
    <col min="768" max="768" width="14.85546875" bestFit="1" customWidth="1"/>
    <col min="769" max="769" width="10.85546875" bestFit="1" customWidth="1"/>
    <col min="770" max="770" width="14.85546875" bestFit="1" customWidth="1"/>
    <col min="771" max="771" width="10.85546875" bestFit="1" customWidth="1"/>
    <col min="772" max="772" width="14.85546875" bestFit="1" customWidth="1"/>
    <col min="773" max="773" width="10.85546875" bestFit="1" customWidth="1"/>
    <col min="774" max="774" width="14.85546875" bestFit="1" customWidth="1"/>
    <col min="775" max="775" width="11.42578125" bestFit="1" customWidth="1"/>
    <col min="776" max="776" width="14.85546875" bestFit="1" customWidth="1"/>
    <col min="777" max="777" width="12.140625" bestFit="1" customWidth="1"/>
    <col min="778" max="778" width="14.85546875" bestFit="1" customWidth="1"/>
    <col min="779" max="779" width="10.85546875" bestFit="1" customWidth="1"/>
    <col min="780" max="780" width="14.85546875" bestFit="1" customWidth="1"/>
    <col min="781" max="781" width="10.85546875" bestFit="1" customWidth="1"/>
    <col min="782" max="782" width="14.85546875" bestFit="1" customWidth="1"/>
    <col min="783" max="783" width="10.85546875" bestFit="1" customWidth="1"/>
    <col min="784" max="784" width="14.85546875" bestFit="1" customWidth="1"/>
    <col min="785" max="785" width="13.28515625" bestFit="1" customWidth="1"/>
    <col min="786" max="786" width="14.85546875" bestFit="1" customWidth="1"/>
    <col min="787" max="787" width="11.140625" bestFit="1" customWidth="1"/>
    <col min="788" max="788" width="14.85546875" bestFit="1" customWidth="1"/>
    <col min="789" max="789" width="10.85546875" bestFit="1" customWidth="1"/>
    <col min="790" max="790" width="14.85546875" bestFit="1" customWidth="1"/>
    <col min="791" max="791" width="15.5703125" bestFit="1" customWidth="1"/>
    <col min="792" max="792" width="14.85546875" bestFit="1" customWidth="1"/>
    <col min="793" max="793" width="10.85546875" bestFit="1" customWidth="1"/>
    <col min="794" max="794" width="14.85546875" bestFit="1" customWidth="1"/>
    <col min="795" max="795" width="15.5703125" bestFit="1" customWidth="1"/>
    <col min="796" max="796" width="14.85546875" bestFit="1" customWidth="1"/>
    <col min="797" max="797" width="10.85546875" bestFit="1" customWidth="1"/>
    <col min="798" max="798" width="14.85546875" bestFit="1" customWidth="1"/>
    <col min="799" max="799" width="10.85546875" bestFit="1" customWidth="1"/>
    <col min="800" max="800" width="14.85546875" bestFit="1" customWidth="1"/>
    <col min="801" max="801" width="10.85546875" bestFit="1" customWidth="1"/>
    <col min="802" max="802" width="14.85546875" bestFit="1" customWidth="1"/>
    <col min="803" max="803" width="13.28515625" bestFit="1" customWidth="1"/>
    <col min="804" max="804" width="14.85546875" bestFit="1" customWidth="1"/>
    <col min="805" max="805" width="10.85546875" bestFit="1" customWidth="1"/>
    <col min="806" max="806" width="14.85546875" bestFit="1" customWidth="1"/>
    <col min="807" max="807" width="13.28515625" bestFit="1" customWidth="1"/>
    <col min="808" max="808" width="14.85546875" bestFit="1" customWidth="1"/>
    <col min="809" max="809" width="11.28515625" bestFit="1" customWidth="1"/>
    <col min="810" max="810" width="14.85546875" bestFit="1" customWidth="1"/>
    <col min="811" max="811" width="12.140625" bestFit="1" customWidth="1"/>
    <col min="812" max="812" width="14.85546875" bestFit="1" customWidth="1"/>
    <col min="813" max="813" width="11.140625" bestFit="1" customWidth="1"/>
    <col min="814" max="814" width="14.85546875" bestFit="1" customWidth="1"/>
    <col min="815" max="815" width="10.85546875" bestFit="1" customWidth="1"/>
    <col min="816" max="816" width="14.85546875" bestFit="1" customWidth="1"/>
    <col min="817" max="817" width="14.140625" bestFit="1" customWidth="1"/>
    <col min="818" max="818" width="14.85546875" bestFit="1" customWidth="1"/>
    <col min="819" max="819" width="10.85546875" bestFit="1" customWidth="1"/>
    <col min="820" max="820" width="14.85546875" bestFit="1" customWidth="1"/>
    <col min="821" max="821" width="11.85546875" bestFit="1" customWidth="1"/>
    <col min="822" max="822" width="14.85546875" bestFit="1" customWidth="1"/>
    <col min="823" max="823" width="10.85546875" bestFit="1" customWidth="1"/>
    <col min="824" max="824" width="14.85546875" bestFit="1" customWidth="1"/>
    <col min="825" max="825" width="14.140625" bestFit="1" customWidth="1"/>
    <col min="826" max="826" width="14.85546875" bestFit="1" customWidth="1"/>
    <col min="827" max="827" width="15.5703125" bestFit="1" customWidth="1"/>
    <col min="828" max="828" width="14.85546875" bestFit="1" customWidth="1"/>
    <col min="829" max="829" width="11.28515625" bestFit="1" customWidth="1"/>
    <col min="830" max="830" width="14.85546875" bestFit="1" customWidth="1"/>
    <col min="831" max="831" width="10.85546875" bestFit="1" customWidth="1"/>
    <col min="832" max="832" width="14.85546875" bestFit="1" customWidth="1"/>
    <col min="833" max="833" width="13.28515625" bestFit="1" customWidth="1"/>
    <col min="834" max="834" width="14.85546875" bestFit="1" customWidth="1"/>
    <col min="835" max="835" width="10.85546875" bestFit="1" customWidth="1"/>
    <col min="836" max="836" width="14.85546875" bestFit="1" customWidth="1"/>
    <col min="837" max="837" width="10.85546875" bestFit="1" customWidth="1"/>
    <col min="838" max="838" width="14.85546875" bestFit="1" customWidth="1"/>
    <col min="839" max="839" width="11.140625" bestFit="1" customWidth="1"/>
    <col min="840" max="840" width="14.85546875" bestFit="1" customWidth="1"/>
    <col min="841" max="841" width="13.28515625" bestFit="1" customWidth="1"/>
    <col min="842" max="842" width="14.85546875" bestFit="1" customWidth="1"/>
    <col min="843" max="843" width="10.85546875" bestFit="1" customWidth="1"/>
    <col min="844" max="844" width="14.85546875" bestFit="1" customWidth="1"/>
    <col min="845" max="845" width="10.85546875" bestFit="1" customWidth="1"/>
    <col min="846" max="846" width="14.85546875" bestFit="1" customWidth="1"/>
    <col min="847" max="847" width="11.140625" bestFit="1" customWidth="1"/>
    <col min="848" max="848" width="14.85546875" bestFit="1" customWidth="1"/>
    <col min="849" max="849" width="13.28515625" bestFit="1" customWidth="1"/>
    <col min="850" max="850" width="14.85546875" bestFit="1" customWidth="1"/>
    <col min="851" max="851" width="10.85546875" bestFit="1" customWidth="1"/>
    <col min="852" max="852" width="14.85546875" bestFit="1" customWidth="1"/>
    <col min="853" max="853" width="10.85546875" bestFit="1" customWidth="1"/>
    <col min="854" max="854" width="14.85546875" bestFit="1" customWidth="1"/>
    <col min="855" max="855" width="13.28515625" bestFit="1" customWidth="1"/>
    <col min="856" max="856" width="14.85546875" bestFit="1" customWidth="1"/>
    <col min="857" max="857" width="13.28515625" bestFit="1" customWidth="1"/>
    <col min="858" max="858" width="14.85546875" bestFit="1" customWidth="1"/>
    <col min="859" max="859" width="12.140625" bestFit="1" customWidth="1"/>
    <col min="860" max="860" width="14.85546875" bestFit="1" customWidth="1"/>
    <col min="861" max="861" width="10.85546875" bestFit="1" customWidth="1"/>
    <col min="862" max="862" width="14.85546875" bestFit="1" customWidth="1"/>
    <col min="863" max="863" width="11.28515625" bestFit="1" customWidth="1"/>
    <col min="864" max="864" width="14.85546875" bestFit="1" customWidth="1"/>
    <col min="865" max="865" width="13.28515625" bestFit="1" customWidth="1"/>
    <col min="866" max="866" width="14.85546875" bestFit="1" customWidth="1"/>
    <col min="867" max="867" width="10.85546875" bestFit="1" customWidth="1"/>
    <col min="868" max="868" width="14.85546875" bestFit="1" customWidth="1"/>
    <col min="869" max="869" width="10.85546875" bestFit="1" customWidth="1"/>
    <col min="870" max="870" width="14.85546875" bestFit="1" customWidth="1"/>
    <col min="871" max="871" width="10.85546875" bestFit="1" customWidth="1"/>
    <col min="872" max="872" width="14.85546875" bestFit="1" customWidth="1"/>
    <col min="873" max="873" width="11.28515625" bestFit="1" customWidth="1"/>
    <col min="874" max="874" width="14.85546875" bestFit="1" customWidth="1"/>
    <col min="875" max="875" width="10.85546875" bestFit="1" customWidth="1"/>
    <col min="876" max="876" width="14.85546875" bestFit="1" customWidth="1"/>
    <col min="877" max="877" width="10.85546875" bestFit="1" customWidth="1"/>
    <col min="878" max="878" width="14.85546875" bestFit="1" customWidth="1"/>
    <col min="879" max="879" width="11.85546875" bestFit="1" customWidth="1"/>
    <col min="880" max="880" width="14.85546875" bestFit="1" customWidth="1"/>
    <col min="881" max="881" width="10.85546875" bestFit="1" customWidth="1"/>
    <col min="882" max="882" width="14.85546875" bestFit="1" customWidth="1"/>
    <col min="883" max="883" width="13.28515625" bestFit="1" customWidth="1"/>
    <col min="884" max="884" width="14.85546875" bestFit="1" customWidth="1"/>
    <col min="885" max="885" width="10.85546875" bestFit="1" customWidth="1"/>
    <col min="886" max="886" width="14.85546875" bestFit="1" customWidth="1"/>
    <col min="887" max="887" width="10.85546875" bestFit="1" customWidth="1"/>
    <col min="888" max="888" width="14.85546875" bestFit="1" customWidth="1"/>
    <col min="889" max="889" width="10.85546875" bestFit="1" customWidth="1"/>
    <col min="890" max="890" width="14.85546875" bestFit="1" customWidth="1"/>
    <col min="891" max="891" width="10.85546875" bestFit="1" customWidth="1"/>
    <col min="892" max="892" width="14.85546875" bestFit="1" customWidth="1"/>
    <col min="893" max="893" width="13.28515625" bestFit="1" customWidth="1"/>
    <col min="894" max="894" width="14.85546875" bestFit="1" customWidth="1"/>
    <col min="895" max="895" width="10.85546875" bestFit="1" customWidth="1"/>
    <col min="896" max="896" width="14.85546875" bestFit="1" customWidth="1"/>
    <col min="897" max="897" width="11.140625" bestFit="1" customWidth="1"/>
    <col min="898" max="898" width="14.85546875" bestFit="1" customWidth="1"/>
    <col min="899" max="899" width="10.85546875" bestFit="1" customWidth="1"/>
    <col min="900" max="900" width="14.85546875" bestFit="1" customWidth="1"/>
    <col min="901" max="901" width="10.85546875" bestFit="1" customWidth="1"/>
    <col min="902" max="902" width="14.85546875" bestFit="1" customWidth="1"/>
    <col min="903" max="903" width="10.85546875" bestFit="1" customWidth="1"/>
    <col min="904" max="904" width="14.85546875" bestFit="1" customWidth="1"/>
    <col min="905" max="905" width="10.85546875" bestFit="1" customWidth="1"/>
    <col min="906" max="906" width="14.85546875" bestFit="1" customWidth="1"/>
    <col min="907" max="907" width="10.85546875" bestFit="1" customWidth="1"/>
    <col min="908" max="908" width="10.42578125" bestFit="1" customWidth="1"/>
    <col min="909" max="909" width="14.85546875" bestFit="1" customWidth="1"/>
    <col min="910" max="910" width="10.85546875" bestFit="1" customWidth="1"/>
    <col min="911" max="911" width="14.85546875" bestFit="1" customWidth="1"/>
    <col min="912" max="912" width="11.28515625" bestFit="1" customWidth="1"/>
    <col min="913" max="913" width="14.85546875" bestFit="1" customWidth="1"/>
    <col min="914" max="914" width="10.85546875" bestFit="1" customWidth="1"/>
    <col min="915" max="915" width="14.85546875" bestFit="1" customWidth="1"/>
    <col min="916" max="916" width="10.85546875" bestFit="1" customWidth="1"/>
    <col min="917" max="917" width="14.85546875" bestFit="1" customWidth="1"/>
    <col min="918" max="918" width="10.85546875" bestFit="1" customWidth="1"/>
    <col min="919" max="919" width="14.85546875" bestFit="1" customWidth="1"/>
    <col min="920" max="920" width="11.28515625" bestFit="1" customWidth="1"/>
    <col min="921" max="921" width="14.85546875" bestFit="1" customWidth="1"/>
    <col min="922" max="922" width="10.85546875" bestFit="1" customWidth="1"/>
    <col min="923" max="923" width="14.85546875" bestFit="1" customWidth="1"/>
    <col min="924" max="924" width="13.28515625" bestFit="1" customWidth="1"/>
    <col min="925" max="925" width="14.85546875" bestFit="1" customWidth="1"/>
    <col min="926" max="926" width="11.140625" bestFit="1" customWidth="1"/>
    <col min="927" max="927" width="14.85546875" bestFit="1" customWidth="1"/>
    <col min="928" max="928" width="10.85546875" bestFit="1" customWidth="1"/>
    <col min="929" max="929" width="14.85546875" bestFit="1" customWidth="1"/>
    <col min="930" max="930" width="15.5703125" bestFit="1" customWidth="1"/>
    <col min="931" max="931" width="14.85546875" bestFit="1" customWidth="1"/>
    <col min="932" max="932" width="10.85546875" bestFit="1" customWidth="1"/>
    <col min="933" max="933" width="14.85546875" bestFit="1" customWidth="1"/>
    <col min="934" max="934" width="11.140625" bestFit="1" customWidth="1"/>
    <col min="935" max="935" width="14.85546875" bestFit="1" customWidth="1"/>
    <col min="936" max="936" width="10.85546875" bestFit="1" customWidth="1"/>
    <col min="937" max="937" width="14.85546875" bestFit="1" customWidth="1"/>
    <col min="938" max="938" width="10.85546875" bestFit="1" customWidth="1"/>
    <col min="939" max="939" width="14.85546875" bestFit="1" customWidth="1"/>
    <col min="940" max="940" width="11.42578125" bestFit="1" customWidth="1"/>
    <col min="941" max="941" width="14.85546875" bestFit="1" customWidth="1"/>
    <col min="942" max="942" width="10.85546875" bestFit="1" customWidth="1"/>
    <col min="943" max="943" width="14.85546875" bestFit="1" customWidth="1"/>
    <col min="944" max="944" width="10.85546875" bestFit="1" customWidth="1"/>
    <col min="945" max="945" width="14.85546875" bestFit="1" customWidth="1"/>
    <col min="946" max="946" width="14.140625" bestFit="1" customWidth="1"/>
    <col min="947" max="947" width="14.85546875" bestFit="1" customWidth="1"/>
    <col min="948" max="948" width="11.42578125" bestFit="1" customWidth="1"/>
    <col min="949" max="949" width="14.85546875" bestFit="1" customWidth="1"/>
    <col min="950" max="950" width="10.85546875" bestFit="1" customWidth="1"/>
    <col min="951" max="951" width="14.85546875" bestFit="1" customWidth="1"/>
    <col min="952" max="952" width="10.85546875" bestFit="1" customWidth="1"/>
    <col min="953" max="953" width="14.85546875" bestFit="1" customWidth="1"/>
    <col min="954" max="954" width="11.28515625" bestFit="1" customWidth="1"/>
    <col min="955" max="955" width="14.85546875" bestFit="1" customWidth="1"/>
    <col min="956" max="956" width="10.85546875" bestFit="1" customWidth="1"/>
    <col min="957" max="957" width="14.85546875" bestFit="1" customWidth="1"/>
    <col min="958" max="958" width="10.85546875" bestFit="1" customWidth="1"/>
    <col min="959" max="959" width="14.85546875" bestFit="1" customWidth="1"/>
    <col min="960" max="960" width="10.85546875" bestFit="1" customWidth="1"/>
    <col min="961" max="961" width="14.85546875" bestFit="1" customWidth="1"/>
    <col min="962" max="962" width="11.42578125" bestFit="1" customWidth="1"/>
    <col min="963" max="963" width="14.85546875" bestFit="1" customWidth="1"/>
    <col min="964" max="964" width="10.85546875" bestFit="1" customWidth="1"/>
    <col min="965" max="965" width="14.85546875" bestFit="1" customWidth="1"/>
    <col min="966" max="966" width="10.85546875" bestFit="1" customWidth="1"/>
    <col min="967" max="967" width="14.85546875" bestFit="1" customWidth="1"/>
    <col min="968" max="968" width="12.140625" bestFit="1" customWidth="1"/>
    <col min="969" max="969" width="14.85546875" bestFit="1" customWidth="1"/>
    <col min="970" max="970" width="10.85546875" bestFit="1" customWidth="1"/>
    <col min="971" max="971" width="14.85546875" bestFit="1" customWidth="1"/>
    <col min="972" max="972" width="10.85546875" bestFit="1" customWidth="1"/>
    <col min="973" max="973" width="14.85546875" bestFit="1" customWidth="1"/>
    <col min="974" max="974" width="12.140625" bestFit="1" customWidth="1"/>
    <col min="975" max="975" width="14.85546875" bestFit="1" customWidth="1"/>
    <col min="976" max="976" width="14.140625" bestFit="1" customWidth="1"/>
    <col min="977" max="977" width="14.85546875" bestFit="1" customWidth="1"/>
    <col min="978" max="978" width="10.85546875" bestFit="1" customWidth="1"/>
    <col min="979" max="979" width="14.85546875" bestFit="1" customWidth="1"/>
    <col min="980" max="980" width="10.85546875" bestFit="1" customWidth="1"/>
    <col min="981" max="981" width="14.85546875" bestFit="1" customWidth="1"/>
    <col min="982" max="982" width="14.140625" bestFit="1" customWidth="1"/>
    <col min="983" max="983" width="14.85546875" bestFit="1" customWidth="1"/>
    <col min="984" max="984" width="10.85546875" bestFit="1" customWidth="1"/>
    <col min="985" max="985" width="14.85546875" bestFit="1" customWidth="1"/>
    <col min="986" max="986" width="10.85546875" bestFit="1" customWidth="1"/>
    <col min="987" max="987" width="14.85546875" bestFit="1" customWidth="1"/>
    <col min="988" max="988" width="11.42578125" bestFit="1" customWidth="1"/>
    <col min="989" max="989" width="14.85546875" bestFit="1" customWidth="1"/>
    <col min="990" max="990" width="10.85546875" bestFit="1" customWidth="1"/>
    <col min="991" max="991" width="14.85546875" bestFit="1" customWidth="1"/>
    <col min="992" max="992" width="10.85546875" bestFit="1" customWidth="1"/>
    <col min="993" max="993" width="14.85546875" bestFit="1" customWidth="1"/>
    <col min="994" max="994" width="10.85546875" bestFit="1" customWidth="1"/>
    <col min="995" max="995" width="14.85546875" bestFit="1" customWidth="1"/>
    <col min="996" max="996" width="10.85546875" bestFit="1" customWidth="1"/>
    <col min="997" max="997" width="14.85546875" bestFit="1" customWidth="1"/>
    <col min="998" max="998" width="10.85546875" bestFit="1" customWidth="1"/>
    <col min="999" max="999" width="14.85546875" bestFit="1" customWidth="1"/>
    <col min="1000" max="1000" width="12.7109375" bestFit="1" customWidth="1"/>
  </cols>
  <sheetData>
    <row r="3" spans="1:3" x14ac:dyDescent="0.25">
      <c r="A3" s="11" t="s">
        <v>55</v>
      </c>
      <c r="B3" t="s">
        <v>70</v>
      </c>
      <c r="C3" t="s">
        <v>80</v>
      </c>
    </row>
    <row r="4" spans="1:3" x14ac:dyDescent="0.25">
      <c r="A4" s="14" t="s">
        <v>41</v>
      </c>
      <c r="B4" s="12">
        <v>3544.6200000000008</v>
      </c>
      <c r="C4" s="12">
        <v>5570.12</v>
      </c>
    </row>
    <row r="5" spans="1:3" x14ac:dyDescent="0.25">
      <c r="A5" s="14" t="s">
        <v>44</v>
      </c>
      <c r="B5" s="12">
        <v>5428.14</v>
      </c>
      <c r="C5" s="12">
        <v>7092.9100000000008</v>
      </c>
    </row>
    <row r="6" spans="1:3" x14ac:dyDescent="0.25">
      <c r="A6" s="14" t="s">
        <v>27</v>
      </c>
      <c r="B6" s="12">
        <v>3026.57</v>
      </c>
      <c r="C6" s="12">
        <v>3534.2799999999993</v>
      </c>
    </row>
    <row r="7" spans="1:3" x14ac:dyDescent="0.25">
      <c r="A7" s="14" t="s">
        <v>42</v>
      </c>
      <c r="B7" s="12">
        <v>3274.5900000000006</v>
      </c>
      <c r="C7" s="12">
        <v>5661.4100000000008</v>
      </c>
    </row>
    <row r="8" spans="1:3" x14ac:dyDescent="0.25">
      <c r="A8" s="14" t="s">
        <v>23</v>
      </c>
      <c r="B8" s="12">
        <v>5721.8899999999994</v>
      </c>
      <c r="C8" s="12">
        <v>6917.23</v>
      </c>
    </row>
    <row r="9" spans="1:3" x14ac:dyDescent="0.25">
      <c r="A9" s="14" t="s">
        <v>36</v>
      </c>
      <c r="B9" s="12">
        <v>4729.4500000000007</v>
      </c>
      <c r="C9" s="12">
        <v>6614.2699999999995</v>
      </c>
    </row>
    <row r="10" spans="1:3" x14ac:dyDescent="0.25">
      <c r="A10" s="14" t="s">
        <v>19</v>
      </c>
      <c r="B10" s="12">
        <v>4174.51</v>
      </c>
      <c r="C10" s="12">
        <v>5321.24</v>
      </c>
    </row>
    <row r="11" spans="1:3" x14ac:dyDescent="0.25">
      <c r="A11" s="14" t="s">
        <v>49</v>
      </c>
      <c r="B11" s="12">
        <v>2465.59</v>
      </c>
      <c r="C11" s="12">
        <v>3768.0699999999997</v>
      </c>
    </row>
    <row r="12" spans="1:3" x14ac:dyDescent="0.25">
      <c r="A12" s="14" t="s">
        <v>47</v>
      </c>
      <c r="B12" s="12">
        <v>3343.690000000001</v>
      </c>
      <c r="C12" s="12">
        <v>4197.45</v>
      </c>
    </row>
    <row r="13" spans="1:3" x14ac:dyDescent="0.25">
      <c r="A13" s="14" t="s">
        <v>33</v>
      </c>
      <c r="B13" s="12">
        <v>4852.24</v>
      </c>
      <c r="C13" s="12">
        <v>5046.5999999999995</v>
      </c>
    </row>
    <row r="14" spans="1:3" x14ac:dyDescent="0.25">
      <c r="A14" s="14" t="s">
        <v>50</v>
      </c>
      <c r="B14" s="12">
        <v>3597.2700000000009</v>
      </c>
      <c r="C14" s="12">
        <v>4648.7000000000007</v>
      </c>
    </row>
    <row r="15" spans="1:3" x14ac:dyDescent="0.25">
      <c r="A15" s="14" t="s">
        <v>37</v>
      </c>
      <c r="B15" s="12">
        <v>4947.2</v>
      </c>
      <c r="C15" s="12">
        <v>6523.33</v>
      </c>
    </row>
    <row r="16" spans="1:3" x14ac:dyDescent="0.25">
      <c r="A16" s="14" t="s">
        <v>43</v>
      </c>
      <c r="B16" s="12">
        <v>5203.07</v>
      </c>
      <c r="C16" s="12">
        <v>7432.9100000000008</v>
      </c>
    </row>
    <row r="17" spans="1:3" x14ac:dyDescent="0.25">
      <c r="A17" s="14" t="s">
        <v>48</v>
      </c>
      <c r="B17" s="12">
        <v>2746.5099999999998</v>
      </c>
      <c r="C17" s="12">
        <v>3993.09</v>
      </c>
    </row>
    <row r="18" spans="1:3" x14ac:dyDescent="0.25">
      <c r="A18" s="14" t="s">
        <v>29</v>
      </c>
      <c r="B18" s="12">
        <v>4220.55</v>
      </c>
      <c r="C18" s="12">
        <v>5801.59</v>
      </c>
    </row>
    <row r="19" spans="1:3" x14ac:dyDescent="0.25">
      <c r="A19" s="14" t="s">
        <v>45</v>
      </c>
      <c r="B19" s="12">
        <v>2453.4100000000003</v>
      </c>
      <c r="C19" s="12">
        <v>3738.23</v>
      </c>
    </row>
    <row r="20" spans="1:3" x14ac:dyDescent="0.25">
      <c r="A20" s="14" t="s">
        <v>40</v>
      </c>
      <c r="B20" s="12">
        <v>5170.8599999999997</v>
      </c>
      <c r="C20" s="12">
        <v>6757.28</v>
      </c>
    </row>
    <row r="21" spans="1:3" x14ac:dyDescent="0.25">
      <c r="A21" s="14" t="s">
        <v>16</v>
      </c>
      <c r="B21" s="12">
        <v>3732.31</v>
      </c>
      <c r="C21" s="12">
        <v>5913.1400000000012</v>
      </c>
    </row>
    <row r="22" spans="1:3" x14ac:dyDescent="0.25">
      <c r="A22" s="14" t="s">
        <v>46</v>
      </c>
      <c r="B22" s="12">
        <v>2472.17</v>
      </c>
      <c r="C22" s="12">
        <v>3258.1100000000006</v>
      </c>
    </row>
    <row r="23" spans="1:3" x14ac:dyDescent="0.25">
      <c r="A23" s="14" t="s">
        <v>32</v>
      </c>
      <c r="B23" s="12">
        <v>2725.92</v>
      </c>
      <c r="C23" s="12">
        <v>4069.139999999999</v>
      </c>
    </row>
    <row r="24" spans="1:3" x14ac:dyDescent="0.25">
      <c r="A24" s="14" t="s">
        <v>51</v>
      </c>
      <c r="B24" s="12">
        <v>2440.08</v>
      </c>
      <c r="C24" s="12">
        <v>4765.49</v>
      </c>
    </row>
    <row r="25" spans="1:3" x14ac:dyDescent="0.25">
      <c r="A25" s="14" t="s">
        <v>34</v>
      </c>
      <c r="B25" s="12">
        <v>4818.8900000000003</v>
      </c>
      <c r="C25" s="12">
        <v>6404.2500000000009</v>
      </c>
    </row>
    <row r="26" spans="1:3" x14ac:dyDescent="0.25">
      <c r="A26" s="14" t="s">
        <v>39</v>
      </c>
      <c r="B26" s="12">
        <v>3209.1800000000003</v>
      </c>
      <c r="C26" s="12">
        <v>4252.6899999999996</v>
      </c>
    </row>
    <row r="27" spans="1:3" x14ac:dyDescent="0.25">
      <c r="A27" s="14" t="s">
        <v>12</v>
      </c>
      <c r="B27" s="12">
        <v>2889.65</v>
      </c>
      <c r="C27" s="12">
        <v>4182.51</v>
      </c>
    </row>
    <row r="28" spans="1:3" x14ac:dyDescent="0.25">
      <c r="A28" s="14" t="s">
        <v>35</v>
      </c>
      <c r="B28" s="12">
        <v>3940.4999999999995</v>
      </c>
      <c r="C28" s="12">
        <v>5561.3100000000013</v>
      </c>
    </row>
    <row r="29" spans="1:3" x14ac:dyDescent="0.25">
      <c r="A29" s="14" t="s">
        <v>56</v>
      </c>
      <c r="B29" s="12">
        <v>95128.859999999986</v>
      </c>
      <c r="C29" s="12">
        <v>131025.34999999999</v>
      </c>
    </row>
    <row r="32" spans="1:3" x14ac:dyDescent="0.25">
      <c r="A32" s="12"/>
      <c r="B32" s="4"/>
    </row>
    <row r="33" spans="1:15" x14ac:dyDescent="0.25">
      <c r="A33" s="12"/>
      <c r="B33" s="4"/>
    </row>
    <row r="34" spans="1:15" x14ac:dyDescent="0.25">
      <c r="A34" s="12"/>
      <c r="B34" s="4"/>
    </row>
    <row r="35" spans="1:15" x14ac:dyDescent="0.25">
      <c r="A35" s="12"/>
      <c r="B35" s="4"/>
      <c r="N35" s="4"/>
      <c r="O35" s="4"/>
    </row>
    <row r="36" spans="1:15" x14ac:dyDescent="0.25">
      <c r="A36" s="12"/>
      <c r="B36" s="4"/>
      <c r="N36" s="4"/>
      <c r="O36" s="4"/>
    </row>
    <row r="37" spans="1:15" x14ac:dyDescent="0.25">
      <c r="A37" s="12"/>
      <c r="B37" s="4"/>
      <c r="N37" s="4"/>
      <c r="O37" s="4"/>
    </row>
    <row r="38" spans="1:15" x14ac:dyDescent="0.25">
      <c r="A38" s="12"/>
      <c r="B38" s="4"/>
      <c r="N38" s="4"/>
      <c r="O38" s="4"/>
    </row>
    <row r="39" spans="1:15" x14ac:dyDescent="0.25">
      <c r="A39" s="12"/>
      <c r="B39" s="4"/>
      <c r="N39" s="4"/>
      <c r="O39" s="4"/>
    </row>
    <row r="40" spans="1:15" x14ac:dyDescent="0.25">
      <c r="A40" s="12"/>
      <c r="B40" s="4"/>
      <c r="N40" s="4"/>
    </row>
    <row r="41" spans="1:15" x14ac:dyDescent="0.25">
      <c r="A41" s="12"/>
      <c r="B41" s="4"/>
      <c r="N41" s="4"/>
    </row>
    <row r="42" spans="1:15" x14ac:dyDescent="0.25">
      <c r="A42" s="12"/>
      <c r="B42" s="4"/>
      <c r="N42" s="4"/>
    </row>
    <row r="43" spans="1:15" x14ac:dyDescent="0.25">
      <c r="A43" s="12"/>
      <c r="B43" s="4"/>
      <c r="N43" s="4"/>
    </row>
    <row r="44" spans="1:15" x14ac:dyDescent="0.25">
      <c r="A44" s="12"/>
      <c r="B44" s="4"/>
      <c r="N44" s="4"/>
    </row>
    <row r="45" spans="1:15" x14ac:dyDescent="0.25">
      <c r="A45" s="12"/>
      <c r="B45" s="4"/>
      <c r="N45" s="4"/>
    </row>
    <row r="46" spans="1:15" x14ac:dyDescent="0.25">
      <c r="A46" s="12"/>
      <c r="B46" s="4"/>
      <c r="N46" s="4"/>
    </row>
    <row r="47" spans="1:15" x14ac:dyDescent="0.25">
      <c r="A47" s="12"/>
      <c r="B47" s="4"/>
      <c r="N47" s="4"/>
    </row>
    <row r="48" spans="1:15" x14ac:dyDescent="0.25">
      <c r="A48" s="12"/>
      <c r="B48" s="4"/>
      <c r="N48" s="4"/>
    </row>
    <row r="49" spans="1:14" x14ac:dyDescent="0.25">
      <c r="A49" s="12"/>
      <c r="B49" s="4"/>
      <c r="N49" s="4"/>
    </row>
    <row r="50" spans="1:14" x14ac:dyDescent="0.25">
      <c r="A50" s="12"/>
      <c r="B50" s="4"/>
      <c r="N50" s="4"/>
    </row>
    <row r="51" spans="1:14" x14ac:dyDescent="0.25">
      <c r="A51" s="12"/>
      <c r="B51" s="4"/>
      <c r="N51" s="4"/>
    </row>
    <row r="52" spans="1:14" x14ac:dyDescent="0.25">
      <c r="A52" s="12"/>
      <c r="B52" s="4"/>
      <c r="N52" s="4"/>
    </row>
    <row r="53" spans="1:14" x14ac:dyDescent="0.25">
      <c r="A53" s="12"/>
      <c r="B53" s="4"/>
      <c r="N53" s="4"/>
    </row>
    <row r="54" spans="1:14" x14ac:dyDescent="0.25">
      <c r="A54" s="12"/>
      <c r="B54" s="4"/>
      <c r="N54" s="4"/>
    </row>
    <row r="55" spans="1:14" x14ac:dyDescent="0.25">
      <c r="A55" s="12"/>
      <c r="B55" s="4"/>
      <c r="N55" s="4"/>
    </row>
    <row r="56" spans="1:14" x14ac:dyDescent="0.25">
      <c r="A56" s="12"/>
      <c r="B56" s="4"/>
      <c r="N56" s="4"/>
    </row>
    <row r="57" spans="1:14" x14ac:dyDescent="0.25">
      <c r="N57" s="4"/>
    </row>
    <row r="58" spans="1:14" x14ac:dyDescent="0.25">
      <c r="N58" s="4"/>
    </row>
    <row r="59" spans="1:14" x14ac:dyDescent="0.25">
      <c r="N59" s="4"/>
    </row>
    <row r="60" spans="1:14" x14ac:dyDescent="0.25">
      <c r="N60" s="16"/>
    </row>
  </sheetData>
  <sortState xmlns:xlrd2="http://schemas.microsoft.com/office/spreadsheetml/2017/richdata2" ref="O41:O66">
    <sortCondition ref="O41:O66"/>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F20A-55A6-4026-827B-A1AADFDF1B13}">
  <dimension ref="B1:C501"/>
  <sheetViews>
    <sheetView workbookViewId="0">
      <selection activeCell="P48" sqref="P48"/>
    </sheetView>
  </sheetViews>
  <sheetFormatPr defaultRowHeight="15" x14ac:dyDescent="0.25"/>
  <cols>
    <col min="2" max="2" width="15.85546875" style="4" customWidth="1"/>
    <col min="3" max="3" width="27" style="4" customWidth="1"/>
  </cols>
  <sheetData>
    <row r="1" spans="2:3" x14ac:dyDescent="0.25">
      <c r="B1" s="3" t="s">
        <v>6</v>
      </c>
      <c r="C1" s="3" t="s">
        <v>4</v>
      </c>
    </row>
    <row r="2" spans="2:3" x14ac:dyDescent="0.25">
      <c r="B2" s="4">
        <v>54.69</v>
      </c>
      <c r="C2" s="4">
        <v>190.92</v>
      </c>
    </row>
    <row r="3" spans="2:3" x14ac:dyDescent="0.25">
      <c r="B3" s="4">
        <v>547.35</v>
      </c>
      <c r="C3" s="4">
        <v>406.84</v>
      </c>
    </row>
    <row r="4" spans="2:3" x14ac:dyDescent="0.25">
      <c r="B4" s="4">
        <v>214.82</v>
      </c>
      <c r="C4" s="4">
        <v>241.07</v>
      </c>
    </row>
    <row r="5" spans="2:3" x14ac:dyDescent="0.25">
      <c r="B5" s="4">
        <v>142.26</v>
      </c>
      <c r="C5" s="4">
        <v>467.14</v>
      </c>
    </row>
    <row r="6" spans="2:3" x14ac:dyDescent="0.25">
      <c r="B6" s="4">
        <v>564.24</v>
      </c>
      <c r="C6" s="4">
        <v>363.58</v>
      </c>
    </row>
    <row r="7" spans="2:3" x14ac:dyDescent="0.25">
      <c r="B7" s="4">
        <v>292.83999999999997</v>
      </c>
      <c r="C7" s="4">
        <v>414.32</v>
      </c>
    </row>
    <row r="8" spans="2:3" x14ac:dyDescent="0.25">
      <c r="B8" s="4">
        <v>132.78</v>
      </c>
      <c r="C8" s="4">
        <v>439.83</v>
      </c>
    </row>
    <row r="9" spans="2:3" x14ac:dyDescent="0.25">
      <c r="B9" s="4">
        <v>55.63</v>
      </c>
      <c r="C9" s="4">
        <v>184.13</v>
      </c>
    </row>
    <row r="10" spans="2:3" x14ac:dyDescent="0.25">
      <c r="B10" s="4">
        <v>228.74</v>
      </c>
      <c r="C10" s="4">
        <v>470.52</v>
      </c>
    </row>
    <row r="11" spans="2:3" x14ac:dyDescent="0.25">
      <c r="B11" s="4">
        <v>383.34</v>
      </c>
      <c r="C11" s="4">
        <v>373.32</v>
      </c>
    </row>
    <row r="12" spans="2:3" x14ac:dyDescent="0.25">
      <c r="B12" s="4">
        <v>440.02</v>
      </c>
      <c r="C12" s="4">
        <v>374.53</v>
      </c>
    </row>
    <row r="13" spans="2:3" x14ac:dyDescent="0.25">
      <c r="B13" s="4">
        <v>21.79</v>
      </c>
      <c r="C13" s="4">
        <v>72.47</v>
      </c>
    </row>
    <row r="14" spans="2:3" x14ac:dyDescent="0.25">
      <c r="B14" s="4">
        <v>86.97</v>
      </c>
      <c r="C14" s="4">
        <v>362.82</v>
      </c>
    </row>
    <row r="15" spans="2:3" x14ac:dyDescent="0.25">
      <c r="B15" s="4">
        <v>354.78</v>
      </c>
      <c r="C15" s="4">
        <v>295.86</v>
      </c>
    </row>
    <row r="16" spans="2:3" x14ac:dyDescent="0.25">
      <c r="B16" s="4">
        <v>254.94</v>
      </c>
      <c r="C16" s="4">
        <v>257.89</v>
      </c>
    </row>
    <row r="17" spans="2:3" x14ac:dyDescent="0.25">
      <c r="B17" s="4">
        <v>238.05</v>
      </c>
      <c r="C17" s="4">
        <v>351.36</v>
      </c>
    </row>
    <row r="18" spans="2:3" x14ac:dyDescent="0.25">
      <c r="B18" s="4">
        <v>35.82</v>
      </c>
      <c r="C18" s="4">
        <v>47.89</v>
      </c>
    </row>
    <row r="19" spans="2:3" x14ac:dyDescent="0.25">
      <c r="B19" s="4">
        <v>32.200000000000003</v>
      </c>
      <c r="C19" s="4">
        <v>91.11</v>
      </c>
    </row>
    <row r="20" spans="2:3" x14ac:dyDescent="0.25">
      <c r="B20" s="4">
        <v>34.94</v>
      </c>
      <c r="C20" s="4">
        <v>36.83</v>
      </c>
    </row>
    <row r="21" spans="2:3" x14ac:dyDescent="0.25">
      <c r="B21" s="4">
        <v>73.31</v>
      </c>
      <c r="C21" s="4">
        <v>433.12</v>
      </c>
    </row>
    <row r="22" spans="2:3" x14ac:dyDescent="0.25">
      <c r="B22" s="4">
        <v>137.78</v>
      </c>
      <c r="C22" s="4">
        <v>120.06</v>
      </c>
    </row>
    <row r="23" spans="2:3" x14ac:dyDescent="0.25">
      <c r="B23" s="4">
        <v>133.27000000000001</v>
      </c>
      <c r="C23" s="4">
        <v>162.62</v>
      </c>
    </row>
    <row r="24" spans="2:3" x14ac:dyDescent="0.25">
      <c r="B24" s="4">
        <v>15.53</v>
      </c>
      <c r="C24" s="4">
        <v>97.24</v>
      </c>
    </row>
    <row r="25" spans="2:3" x14ac:dyDescent="0.25">
      <c r="B25" s="4">
        <v>257.26</v>
      </c>
      <c r="C25" s="4">
        <v>256.08</v>
      </c>
    </row>
    <row r="26" spans="2:3" x14ac:dyDescent="0.25">
      <c r="B26" s="4">
        <v>7.87</v>
      </c>
      <c r="C26" s="4">
        <v>27.91</v>
      </c>
    </row>
    <row r="27" spans="2:3" x14ac:dyDescent="0.25">
      <c r="B27" s="4">
        <v>152.1</v>
      </c>
      <c r="C27" s="4">
        <v>271.88</v>
      </c>
    </row>
    <row r="28" spans="2:3" x14ac:dyDescent="0.25">
      <c r="B28" s="4">
        <v>100.77</v>
      </c>
      <c r="C28" s="4">
        <v>143.43</v>
      </c>
    </row>
    <row r="29" spans="2:3" x14ac:dyDescent="0.25">
      <c r="B29" s="4">
        <v>392.68</v>
      </c>
      <c r="C29" s="4">
        <v>332.87</v>
      </c>
    </row>
    <row r="30" spans="2:3" x14ac:dyDescent="0.25">
      <c r="B30" s="4">
        <v>154.46</v>
      </c>
      <c r="C30" s="4">
        <v>289.02999999999997</v>
      </c>
    </row>
    <row r="31" spans="2:3" x14ac:dyDescent="0.25">
      <c r="B31" s="4">
        <v>470.62</v>
      </c>
      <c r="C31" s="4">
        <v>337.36</v>
      </c>
    </row>
    <row r="32" spans="2:3" x14ac:dyDescent="0.25">
      <c r="B32" s="4">
        <v>100.58</v>
      </c>
      <c r="C32" s="4">
        <v>98.9</v>
      </c>
    </row>
    <row r="33" spans="2:3" x14ac:dyDescent="0.25">
      <c r="B33" s="4">
        <v>135.27000000000001</v>
      </c>
      <c r="C33" s="4">
        <v>174.57</v>
      </c>
    </row>
    <row r="34" spans="2:3" x14ac:dyDescent="0.25">
      <c r="B34" s="4">
        <v>298.13</v>
      </c>
      <c r="C34" s="4">
        <v>431.92</v>
      </c>
    </row>
    <row r="35" spans="2:3" x14ac:dyDescent="0.25">
      <c r="B35" s="4">
        <v>87.77</v>
      </c>
      <c r="C35" s="4">
        <v>248.84</v>
      </c>
    </row>
    <row r="36" spans="2:3" x14ac:dyDescent="0.25">
      <c r="B36" s="4">
        <v>422.02</v>
      </c>
      <c r="C36" s="4">
        <v>352.43</v>
      </c>
    </row>
    <row r="37" spans="2:3" x14ac:dyDescent="0.25">
      <c r="B37" s="4">
        <v>205.06</v>
      </c>
      <c r="C37" s="4">
        <v>451.28</v>
      </c>
    </row>
    <row r="38" spans="2:3" x14ac:dyDescent="0.25">
      <c r="B38" s="4">
        <v>193.91</v>
      </c>
      <c r="C38" s="4">
        <v>292.49</v>
      </c>
    </row>
    <row r="39" spans="2:3" x14ac:dyDescent="0.25">
      <c r="B39" s="4">
        <v>26.97</v>
      </c>
      <c r="C39" s="4">
        <v>77.069999999999993</v>
      </c>
    </row>
    <row r="40" spans="2:3" x14ac:dyDescent="0.25">
      <c r="B40" s="4">
        <v>166.23</v>
      </c>
      <c r="C40" s="4">
        <v>290.91000000000003</v>
      </c>
    </row>
    <row r="41" spans="2:3" x14ac:dyDescent="0.25">
      <c r="B41" s="4">
        <v>679.12</v>
      </c>
      <c r="C41" s="4">
        <v>479.73</v>
      </c>
    </row>
    <row r="42" spans="2:3" x14ac:dyDescent="0.25">
      <c r="B42" s="4">
        <v>122.14</v>
      </c>
      <c r="C42" s="4">
        <v>420.17</v>
      </c>
    </row>
    <row r="43" spans="2:3" x14ac:dyDescent="0.25">
      <c r="B43" s="4">
        <v>166.72</v>
      </c>
      <c r="C43" s="4">
        <v>335.2</v>
      </c>
    </row>
    <row r="44" spans="2:3" x14ac:dyDescent="0.25">
      <c r="B44" s="4">
        <v>350.28</v>
      </c>
      <c r="C44" s="4">
        <v>301.58999999999997</v>
      </c>
    </row>
    <row r="45" spans="2:3" x14ac:dyDescent="0.25">
      <c r="B45" s="4">
        <v>152.16999999999999</v>
      </c>
      <c r="C45" s="4">
        <v>242.38</v>
      </c>
    </row>
    <row r="46" spans="2:3" x14ac:dyDescent="0.25">
      <c r="B46" s="4">
        <v>301.95</v>
      </c>
      <c r="C46" s="4">
        <v>223.07</v>
      </c>
    </row>
    <row r="47" spans="2:3" x14ac:dyDescent="0.25">
      <c r="B47" s="4">
        <v>108.56</v>
      </c>
      <c r="C47" s="4">
        <v>143.35</v>
      </c>
    </row>
    <row r="48" spans="2:3" x14ac:dyDescent="0.25">
      <c r="B48" s="4">
        <v>137.22</v>
      </c>
      <c r="C48" s="4">
        <v>475.62</v>
      </c>
    </row>
    <row r="49" spans="2:3" x14ac:dyDescent="0.25">
      <c r="B49" s="4">
        <v>263.42</v>
      </c>
      <c r="C49" s="4">
        <v>364.81</v>
      </c>
    </row>
    <row r="50" spans="2:3" x14ac:dyDescent="0.25">
      <c r="B50" s="4">
        <v>16.41</v>
      </c>
      <c r="C50" s="4">
        <v>35.28</v>
      </c>
    </row>
    <row r="51" spans="2:3" x14ac:dyDescent="0.25">
      <c r="B51" s="4">
        <v>359.09</v>
      </c>
      <c r="C51" s="4">
        <v>458.59</v>
      </c>
    </row>
    <row r="52" spans="2:3" x14ac:dyDescent="0.25">
      <c r="B52" s="4">
        <v>256.3</v>
      </c>
      <c r="C52" s="4">
        <v>399.72</v>
      </c>
    </row>
    <row r="53" spans="2:3" x14ac:dyDescent="0.25">
      <c r="B53" s="4">
        <v>21.18</v>
      </c>
      <c r="C53" s="4">
        <v>28.13</v>
      </c>
    </row>
    <row r="54" spans="2:3" x14ac:dyDescent="0.25">
      <c r="B54" s="4">
        <v>78.180000000000007</v>
      </c>
      <c r="C54" s="4">
        <v>269.83</v>
      </c>
    </row>
    <row r="55" spans="2:3" x14ac:dyDescent="0.25">
      <c r="B55" s="4">
        <v>56.53</v>
      </c>
      <c r="C55" s="4">
        <v>316.69</v>
      </c>
    </row>
    <row r="56" spans="2:3" x14ac:dyDescent="0.25">
      <c r="B56" s="4">
        <v>396.16</v>
      </c>
      <c r="C56" s="4">
        <v>495.27</v>
      </c>
    </row>
    <row r="57" spans="2:3" x14ac:dyDescent="0.25">
      <c r="B57" s="4">
        <v>17</v>
      </c>
      <c r="C57" s="4">
        <v>14.65</v>
      </c>
    </row>
    <row r="58" spans="2:3" x14ac:dyDescent="0.25">
      <c r="B58" s="4">
        <v>269.83</v>
      </c>
      <c r="C58" s="4">
        <v>438.1</v>
      </c>
    </row>
    <row r="59" spans="2:3" x14ac:dyDescent="0.25">
      <c r="B59" s="4">
        <v>47.29</v>
      </c>
      <c r="C59" s="4">
        <v>127</v>
      </c>
    </row>
    <row r="60" spans="2:3" x14ac:dyDescent="0.25">
      <c r="B60" s="4">
        <v>11.49</v>
      </c>
      <c r="C60" s="4">
        <v>18.760000000000002</v>
      </c>
    </row>
    <row r="61" spans="2:3" x14ac:dyDescent="0.25">
      <c r="B61" s="4">
        <v>290.16000000000003</v>
      </c>
      <c r="C61" s="4">
        <v>475.48</v>
      </c>
    </row>
    <row r="62" spans="2:3" x14ac:dyDescent="0.25">
      <c r="B62" s="4">
        <v>27.96</v>
      </c>
      <c r="C62" s="4">
        <v>91.85</v>
      </c>
    </row>
    <row r="63" spans="2:3" x14ac:dyDescent="0.25">
      <c r="B63" s="4">
        <v>26.78</v>
      </c>
      <c r="C63" s="4">
        <v>68.97</v>
      </c>
    </row>
    <row r="64" spans="2:3" x14ac:dyDescent="0.25">
      <c r="B64" s="4">
        <v>248.66</v>
      </c>
      <c r="C64" s="4">
        <v>414.84</v>
      </c>
    </row>
    <row r="65" spans="2:3" x14ac:dyDescent="0.25">
      <c r="B65" s="4">
        <v>28.65</v>
      </c>
      <c r="C65" s="4">
        <v>95.21</v>
      </c>
    </row>
    <row r="66" spans="2:3" x14ac:dyDescent="0.25">
      <c r="B66" s="4">
        <v>231.62</v>
      </c>
      <c r="C66" s="4">
        <v>237.06</v>
      </c>
    </row>
    <row r="67" spans="2:3" x14ac:dyDescent="0.25">
      <c r="B67" s="4">
        <v>141.52000000000001</v>
      </c>
      <c r="C67" s="4">
        <v>234.14</v>
      </c>
    </row>
    <row r="68" spans="2:3" x14ac:dyDescent="0.25">
      <c r="B68" s="4">
        <v>170.92</v>
      </c>
      <c r="C68" s="4">
        <v>432.44</v>
      </c>
    </row>
    <row r="69" spans="2:3" x14ac:dyDescent="0.25">
      <c r="B69" s="4">
        <v>213.4</v>
      </c>
      <c r="C69" s="4">
        <v>133.80000000000001</v>
      </c>
    </row>
    <row r="70" spans="2:3" x14ac:dyDescent="0.25">
      <c r="B70" s="4">
        <v>358.8</v>
      </c>
      <c r="C70" s="4">
        <v>481.44</v>
      </c>
    </row>
    <row r="71" spans="2:3" x14ac:dyDescent="0.25">
      <c r="B71" s="4">
        <v>479.77</v>
      </c>
      <c r="C71" s="4">
        <v>442.62</v>
      </c>
    </row>
    <row r="72" spans="2:3" x14ac:dyDescent="0.25">
      <c r="B72" s="4">
        <v>25.4</v>
      </c>
      <c r="C72" s="4">
        <v>140.84</v>
      </c>
    </row>
    <row r="73" spans="2:3" x14ac:dyDescent="0.25">
      <c r="B73" s="4">
        <v>63.79</v>
      </c>
      <c r="C73" s="4">
        <v>126.96</v>
      </c>
    </row>
    <row r="74" spans="2:3" x14ac:dyDescent="0.25">
      <c r="B74" s="4">
        <v>409.32</v>
      </c>
      <c r="C74" s="4">
        <v>481.04</v>
      </c>
    </row>
    <row r="75" spans="2:3" x14ac:dyDescent="0.25">
      <c r="B75" s="4">
        <v>363.95</v>
      </c>
      <c r="C75" s="4">
        <v>455.26</v>
      </c>
    </row>
    <row r="76" spans="2:3" x14ac:dyDescent="0.25">
      <c r="B76" s="4">
        <v>88.39</v>
      </c>
      <c r="C76" s="4">
        <v>169.95</v>
      </c>
    </row>
    <row r="77" spans="2:3" x14ac:dyDescent="0.25">
      <c r="B77" s="4">
        <v>52.37</v>
      </c>
      <c r="C77" s="4">
        <v>62.42</v>
      </c>
    </row>
    <row r="78" spans="2:3" x14ac:dyDescent="0.25">
      <c r="B78" s="4">
        <v>82.9</v>
      </c>
      <c r="C78" s="4">
        <v>97.95</v>
      </c>
    </row>
    <row r="79" spans="2:3" x14ac:dyDescent="0.25">
      <c r="B79" s="4">
        <v>140.44</v>
      </c>
      <c r="C79" s="4">
        <v>157.47</v>
      </c>
    </row>
    <row r="80" spans="2:3" x14ac:dyDescent="0.25">
      <c r="B80" s="4">
        <v>23.61</v>
      </c>
      <c r="C80" s="4">
        <v>32.409999999999997</v>
      </c>
    </row>
    <row r="81" spans="2:3" x14ac:dyDescent="0.25">
      <c r="B81" s="4">
        <v>601.1</v>
      </c>
      <c r="C81" s="4">
        <v>381.55</v>
      </c>
    </row>
    <row r="82" spans="2:3" x14ac:dyDescent="0.25">
      <c r="B82" s="4">
        <v>7.57</v>
      </c>
      <c r="C82" s="4">
        <v>10.5</v>
      </c>
    </row>
    <row r="83" spans="2:3" x14ac:dyDescent="0.25">
      <c r="B83" s="4">
        <v>18.149999999999999</v>
      </c>
      <c r="C83" s="4">
        <v>90.18</v>
      </c>
    </row>
    <row r="84" spans="2:3" x14ac:dyDescent="0.25">
      <c r="B84" s="4">
        <v>27.21</v>
      </c>
      <c r="C84" s="4">
        <v>74.349999999999994</v>
      </c>
    </row>
    <row r="85" spans="2:3" x14ac:dyDescent="0.25">
      <c r="B85" s="4">
        <v>304.02</v>
      </c>
      <c r="C85" s="4">
        <v>482.62</v>
      </c>
    </row>
    <row r="86" spans="2:3" x14ac:dyDescent="0.25">
      <c r="B86" s="4">
        <v>311.74</v>
      </c>
      <c r="C86" s="4">
        <v>364.97</v>
      </c>
    </row>
    <row r="87" spans="2:3" x14ac:dyDescent="0.25">
      <c r="B87" s="4">
        <v>191.05</v>
      </c>
      <c r="C87" s="4">
        <v>241.05</v>
      </c>
    </row>
    <row r="88" spans="2:3" x14ac:dyDescent="0.25">
      <c r="B88" s="4">
        <v>292.83999999999997</v>
      </c>
      <c r="C88" s="4">
        <v>387.75</v>
      </c>
    </row>
    <row r="89" spans="2:3" x14ac:dyDescent="0.25">
      <c r="B89" s="4">
        <v>453.54</v>
      </c>
      <c r="C89" s="4">
        <v>461.22</v>
      </c>
    </row>
    <row r="90" spans="2:3" x14ac:dyDescent="0.25">
      <c r="B90" s="4">
        <v>389.82</v>
      </c>
      <c r="C90" s="4">
        <v>283.62</v>
      </c>
    </row>
    <row r="91" spans="2:3" x14ac:dyDescent="0.25">
      <c r="B91" s="4">
        <v>370.19</v>
      </c>
      <c r="C91" s="4">
        <v>233.06</v>
      </c>
    </row>
    <row r="92" spans="2:3" x14ac:dyDescent="0.25">
      <c r="B92" s="4">
        <v>88.47</v>
      </c>
      <c r="C92" s="4">
        <v>431.46</v>
      </c>
    </row>
    <row r="93" spans="2:3" x14ac:dyDescent="0.25">
      <c r="B93" s="4">
        <v>719.22</v>
      </c>
      <c r="C93" s="4">
        <v>493.46</v>
      </c>
    </row>
    <row r="94" spans="2:3" x14ac:dyDescent="0.25">
      <c r="B94" s="4">
        <v>48.47</v>
      </c>
      <c r="C94" s="4">
        <v>45.48</v>
      </c>
    </row>
    <row r="95" spans="2:3" x14ac:dyDescent="0.25">
      <c r="B95" s="4">
        <v>236.82</v>
      </c>
      <c r="C95" s="4">
        <v>185.32</v>
      </c>
    </row>
    <row r="96" spans="2:3" x14ac:dyDescent="0.25">
      <c r="B96" s="4">
        <v>164.62</v>
      </c>
      <c r="C96" s="4">
        <v>338.49</v>
      </c>
    </row>
    <row r="97" spans="2:3" x14ac:dyDescent="0.25">
      <c r="B97" s="4">
        <v>302.85000000000002</v>
      </c>
      <c r="C97" s="4">
        <v>310.33999999999997</v>
      </c>
    </row>
    <row r="98" spans="2:3" x14ac:dyDescent="0.25">
      <c r="B98" s="4">
        <v>26.05</v>
      </c>
      <c r="C98" s="4">
        <v>49.26</v>
      </c>
    </row>
    <row r="99" spans="2:3" x14ac:dyDescent="0.25">
      <c r="B99" s="4">
        <v>174.51</v>
      </c>
      <c r="C99" s="4">
        <v>267.94</v>
      </c>
    </row>
    <row r="100" spans="2:3" x14ac:dyDescent="0.25">
      <c r="B100" s="4">
        <v>60.25</v>
      </c>
      <c r="C100" s="4">
        <v>244.85</v>
      </c>
    </row>
    <row r="101" spans="2:3" x14ac:dyDescent="0.25">
      <c r="B101" s="4">
        <v>33.86</v>
      </c>
      <c r="C101" s="4">
        <v>31.39</v>
      </c>
    </row>
    <row r="102" spans="2:3" x14ac:dyDescent="0.25">
      <c r="B102" s="4">
        <v>345.21</v>
      </c>
      <c r="C102" s="4">
        <v>328.66</v>
      </c>
    </row>
    <row r="103" spans="2:3" x14ac:dyDescent="0.25">
      <c r="B103" s="4">
        <v>95.02</v>
      </c>
      <c r="C103" s="4">
        <v>435.45</v>
      </c>
    </row>
    <row r="104" spans="2:3" x14ac:dyDescent="0.25">
      <c r="B104" s="4">
        <v>422.93</v>
      </c>
      <c r="C104" s="4">
        <v>386.18</v>
      </c>
    </row>
    <row r="105" spans="2:3" x14ac:dyDescent="0.25">
      <c r="B105" s="4">
        <v>203.39</v>
      </c>
      <c r="C105" s="4">
        <v>365.38</v>
      </c>
    </row>
    <row r="106" spans="2:3" x14ac:dyDescent="0.25">
      <c r="B106" s="4">
        <v>138.75</v>
      </c>
      <c r="C106" s="4">
        <v>149.09</v>
      </c>
    </row>
    <row r="107" spans="2:3" x14ac:dyDescent="0.25">
      <c r="B107" s="4">
        <v>124.63</v>
      </c>
      <c r="C107" s="4">
        <v>360.75</v>
      </c>
    </row>
    <row r="108" spans="2:3" x14ac:dyDescent="0.25">
      <c r="B108" s="4">
        <v>12.76</v>
      </c>
      <c r="C108" s="4">
        <v>43.88</v>
      </c>
    </row>
    <row r="109" spans="2:3" x14ac:dyDescent="0.25">
      <c r="B109" s="4">
        <v>26.86</v>
      </c>
      <c r="C109" s="4">
        <v>56.68</v>
      </c>
    </row>
    <row r="110" spans="2:3" x14ac:dyDescent="0.25">
      <c r="B110" s="4">
        <v>34.99</v>
      </c>
      <c r="C110" s="4">
        <v>169.34</v>
      </c>
    </row>
    <row r="111" spans="2:3" x14ac:dyDescent="0.25">
      <c r="B111" s="4">
        <v>33.76</v>
      </c>
      <c r="C111" s="4">
        <v>175.13</v>
      </c>
    </row>
    <row r="112" spans="2:3" x14ac:dyDescent="0.25">
      <c r="B112" s="4">
        <v>32.89</v>
      </c>
      <c r="C112" s="4">
        <v>91.85</v>
      </c>
    </row>
    <row r="113" spans="2:3" x14ac:dyDescent="0.25">
      <c r="B113" s="4">
        <v>87.91</v>
      </c>
      <c r="C113" s="4">
        <v>393.08</v>
      </c>
    </row>
    <row r="114" spans="2:3" x14ac:dyDescent="0.25">
      <c r="B114" s="4">
        <v>364.44</v>
      </c>
      <c r="C114" s="4">
        <v>493.48</v>
      </c>
    </row>
    <row r="115" spans="2:3" x14ac:dyDescent="0.25">
      <c r="B115" s="4">
        <v>127.91</v>
      </c>
      <c r="C115" s="4">
        <v>120.1</v>
      </c>
    </row>
    <row r="116" spans="2:3" x14ac:dyDescent="0.25">
      <c r="B116" s="4">
        <v>208.79</v>
      </c>
      <c r="C116" s="4">
        <v>347.22</v>
      </c>
    </row>
    <row r="117" spans="2:3" x14ac:dyDescent="0.25">
      <c r="B117" s="4">
        <v>248.25</v>
      </c>
      <c r="C117" s="4">
        <v>486.82</v>
      </c>
    </row>
    <row r="118" spans="2:3" x14ac:dyDescent="0.25">
      <c r="B118" s="4">
        <v>23.93</v>
      </c>
      <c r="C118" s="4">
        <v>24.69</v>
      </c>
    </row>
    <row r="119" spans="2:3" x14ac:dyDescent="0.25">
      <c r="B119" s="4">
        <v>132.87</v>
      </c>
      <c r="C119" s="4">
        <v>368.11</v>
      </c>
    </row>
    <row r="120" spans="2:3" x14ac:dyDescent="0.25">
      <c r="B120" s="4">
        <v>12.6</v>
      </c>
      <c r="C120" s="4">
        <v>18.579999999999998</v>
      </c>
    </row>
    <row r="121" spans="2:3" x14ac:dyDescent="0.25">
      <c r="B121" s="4">
        <v>50.14</v>
      </c>
      <c r="C121" s="4">
        <v>304.3</v>
      </c>
    </row>
    <row r="122" spans="2:3" x14ac:dyDescent="0.25">
      <c r="B122" s="4">
        <v>387.72</v>
      </c>
      <c r="C122" s="4">
        <v>499.71</v>
      </c>
    </row>
    <row r="123" spans="2:3" x14ac:dyDescent="0.25">
      <c r="B123" s="4">
        <v>17.809999999999999</v>
      </c>
      <c r="C123" s="4">
        <v>54.34</v>
      </c>
    </row>
    <row r="124" spans="2:3" x14ac:dyDescent="0.25">
      <c r="B124" s="4">
        <v>163.08000000000001</v>
      </c>
      <c r="C124" s="4">
        <v>451.67</v>
      </c>
    </row>
    <row r="125" spans="2:3" x14ac:dyDescent="0.25">
      <c r="B125" s="4">
        <v>236.75</v>
      </c>
      <c r="C125" s="4">
        <v>318.8</v>
      </c>
    </row>
    <row r="126" spans="2:3" x14ac:dyDescent="0.25">
      <c r="B126" s="4">
        <v>38.770000000000003</v>
      </c>
      <c r="C126" s="4">
        <v>126.4</v>
      </c>
    </row>
    <row r="127" spans="2:3" x14ac:dyDescent="0.25">
      <c r="B127" s="4">
        <v>134.96</v>
      </c>
      <c r="C127" s="4">
        <v>255.22</v>
      </c>
    </row>
    <row r="128" spans="2:3" x14ac:dyDescent="0.25">
      <c r="B128" s="4">
        <v>58.95</v>
      </c>
      <c r="C128" s="4">
        <v>196.3</v>
      </c>
    </row>
    <row r="129" spans="2:3" x14ac:dyDescent="0.25">
      <c r="B129" s="4">
        <v>756.42</v>
      </c>
      <c r="C129" s="4">
        <v>478.21</v>
      </c>
    </row>
    <row r="130" spans="2:3" x14ac:dyDescent="0.25">
      <c r="B130" s="4">
        <v>206.47</v>
      </c>
      <c r="C130" s="4">
        <v>196.24</v>
      </c>
    </row>
    <row r="131" spans="2:3" x14ac:dyDescent="0.25">
      <c r="B131" s="4">
        <v>247.64</v>
      </c>
      <c r="C131" s="4">
        <v>266.31</v>
      </c>
    </row>
    <row r="132" spans="2:3" x14ac:dyDescent="0.25">
      <c r="B132" s="4">
        <v>239.53</v>
      </c>
      <c r="C132" s="4">
        <v>360.91</v>
      </c>
    </row>
    <row r="133" spans="2:3" x14ac:dyDescent="0.25">
      <c r="B133" s="4">
        <v>284.42</v>
      </c>
      <c r="C133" s="4">
        <v>401.89</v>
      </c>
    </row>
    <row r="134" spans="2:3" x14ac:dyDescent="0.25">
      <c r="B134" s="4">
        <v>196.07</v>
      </c>
      <c r="C134" s="4">
        <v>246.94</v>
      </c>
    </row>
    <row r="135" spans="2:3" x14ac:dyDescent="0.25">
      <c r="B135" s="4">
        <v>356.57</v>
      </c>
      <c r="C135" s="4">
        <v>476.19</v>
      </c>
    </row>
    <row r="136" spans="2:3" x14ac:dyDescent="0.25">
      <c r="B136" s="4">
        <v>160.69</v>
      </c>
      <c r="C136" s="4">
        <v>211.4</v>
      </c>
    </row>
    <row r="137" spans="2:3" x14ac:dyDescent="0.25">
      <c r="B137" s="4">
        <v>485.89</v>
      </c>
      <c r="C137" s="4">
        <v>413.08</v>
      </c>
    </row>
    <row r="138" spans="2:3" x14ac:dyDescent="0.25">
      <c r="B138" s="4">
        <v>117.23</v>
      </c>
      <c r="C138" s="4">
        <v>231.37</v>
      </c>
    </row>
    <row r="139" spans="2:3" x14ac:dyDescent="0.25">
      <c r="B139" s="4">
        <v>31.37</v>
      </c>
      <c r="C139" s="4">
        <v>97.44</v>
      </c>
    </row>
    <row r="140" spans="2:3" x14ac:dyDescent="0.25">
      <c r="B140" s="4">
        <v>50.66</v>
      </c>
      <c r="C140" s="4">
        <v>201.54</v>
      </c>
    </row>
    <row r="141" spans="2:3" x14ac:dyDescent="0.25">
      <c r="B141" s="4">
        <v>121.94</v>
      </c>
      <c r="C141" s="4">
        <v>208.12</v>
      </c>
    </row>
    <row r="142" spans="2:3" x14ac:dyDescent="0.25">
      <c r="B142" s="4">
        <v>372.82</v>
      </c>
      <c r="C142" s="4">
        <v>364.93</v>
      </c>
    </row>
    <row r="143" spans="2:3" x14ac:dyDescent="0.25">
      <c r="B143" s="4">
        <v>238.48</v>
      </c>
      <c r="C143" s="4">
        <v>189.81</v>
      </c>
    </row>
    <row r="144" spans="2:3" x14ac:dyDescent="0.25">
      <c r="B144" s="4">
        <v>549.48</v>
      </c>
      <c r="C144" s="4">
        <v>402.17</v>
      </c>
    </row>
    <row r="145" spans="2:3" x14ac:dyDescent="0.25">
      <c r="B145" s="4">
        <v>80.569999999999993</v>
      </c>
      <c r="C145" s="4">
        <v>173.17</v>
      </c>
    </row>
    <row r="146" spans="2:3" x14ac:dyDescent="0.25">
      <c r="B146" s="4">
        <v>274.81</v>
      </c>
      <c r="C146" s="4">
        <v>237.95</v>
      </c>
    </row>
    <row r="147" spans="2:3" x14ac:dyDescent="0.25">
      <c r="B147" s="4">
        <v>121.75</v>
      </c>
      <c r="C147" s="4">
        <v>348.1</v>
      </c>
    </row>
    <row r="148" spans="2:3" x14ac:dyDescent="0.25">
      <c r="B148" s="4">
        <v>268.97000000000003</v>
      </c>
      <c r="C148" s="4">
        <v>399.77</v>
      </c>
    </row>
    <row r="149" spans="2:3" x14ac:dyDescent="0.25">
      <c r="B149" s="4">
        <v>524.38</v>
      </c>
      <c r="C149" s="4">
        <v>386.61</v>
      </c>
    </row>
    <row r="150" spans="2:3" x14ac:dyDescent="0.25">
      <c r="B150" s="4">
        <v>84.82</v>
      </c>
      <c r="C150" s="4">
        <v>414.77</v>
      </c>
    </row>
    <row r="151" spans="2:3" x14ac:dyDescent="0.25">
      <c r="B151" s="4">
        <v>70.5</v>
      </c>
      <c r="C151" s="4">
        <v>186.47</v>
      </c>
    </row>
    <row r="152" spans="2:3" x14ac:dyDescent="0.25">
      <c r="B152" s="4">
        <v>96.7</v>
      </c>
      <c r="C152" s="4">
        <v>147.05000000000001</v>
      </c>
    </row>
    <row r="153" spans="2:3" x14ac:dyDescent="0.25">
      <c r="B153" s="4">
        <v>75.09</v>
      </c>
      <c r="C153" s="4">
        <v>112.17</v>
      </c>
    </row>
    <row r="154" spans="2:3" x14ac:dyDescent="0.25">
      <c r="B154" s="4">
        <v>265.12</v>
      </c>
      <c r="C154" s="4">
        <v>363.5</v>
      </c>
    </row>
    <row r="155" spans="2:3" x14ac:dyDescent="0.25">
      <c r="B155" s="4">
        <v>58.74</v>
      </c>
      <c r="C155" s="4">
        <v>85.36</v>
      </c>
    </row>
    <row r="156" spans="2:3" x14ac:dyDescent="0.25">
      <c r="B156" s="4">
        <v>27.65</v>
      </c>
      <c r="C156" s="4">
        <v>74.94</v>
      </c>
    </row>
    <row r="157" spans="2:3" x14ac:dyDescent="0.25">
      <c r="B157" s="4">
        <v>277.11</v>
      </c>
      <c r="C157" s="4">
        <v>476.87</v>
      </c>
    </row>
    <row r="158" spans="2:3" x14ac:dyDescent="0.25">
      <c r="B158" s="4">
        <v>44.28</v>
      </c>
      <c r="C158" s="4">
        <v>279.27</v>
      </c>
    </row>
    <row r="159" spans="2:3" x14ac:dyDescent="0.25">
      <c r="B159" s="4">
        <v>14.81</v>
      </c>
      <c r="C159" s="4">
        <v>61.78</v>
      </c>
    </row>
    <row r="160" spans="2:3" x14ac:dyDescent="0.25">
      <c r="B160" s="4">
        <v>97.5</v>
      </c>
      <c r="C160" s="4">
        <v>84.49</v>
      </c>
    </row>
    <row r="161" spans="2:3" x14ac:dyDescent="0.25">
      <c r="B161" s="4">
        <v>102.11</v>
      </c>
      <c r="C161" s="4">
        <v>313.55</v>
      </c>
    </row>
    <row r="162" spans="2:3" x14ac:dyDescent="0.25">
      <c r="B162" s="4">
        <v>237.73</v>
      </c>
      <c r="C162" s="4">
        <v>158.6</v>
      </c>
    </row>
    <row r="163" spans="2:3" x14ac:dyDescent="0.25">
      <c r="B163" s="4">
        <v>126.43</v>
      </c>
      <c r="C163" s="4">
        <v>118.19</v>
      </c>
    </row>
    <row r="164" spans="2:3" x14ac:dyDescent="0.25">
      <c r="B164" s="4">
        <v>242.84</v>
      </c>
      <c r="C164" s="4">
        <v>230.39</v>
      </c>
    </row>
    <row r="165" spans="2:3" x14ac:dyDescent="0.25">
      <c r="B165" s="4">
        <v>325.87</v>
      </c>
      <c r="C165" s="4">
        <v>482.27</v>
      </c>
    </row>
    <row r="166" spans="2:3" x14ac:dyDescent="0.25">
      <c r="B166" s="4">
        <v>61.63</v>
      </c>
      <c r="C166" s="4">
        <v>77.180000000000007</v>
      </c>
    </row>
    <row r="167" spans="2:3" x14ac:dyDescent="0.25">
      <c r="B167" s="4">
        <v>97.45</v>
      </c>
      <c r="C167" s="4">
        <v>488.18</v>
      </c>
    </row>
    <row r="168" spans="2:3" x14ac:dyDescent="0.25">
      <c r="B168" s="4">
        <v>359.46</v>
      </c>
      <c r="C168" s="4">
        <v>326.58</v>
      </c>
    </row>
    <row r="169" spans="2:3" x14ac:dyDescent="0.25">
      <c r="B169" s="4">
        <v>122.61</v>
      </c>
      <c r="C169" s="4">
        <v>129.30000000000001</v>
      </c>
    </row>
    <row r="170" spans="2:3" x14ac:dyDescent="0.25">
      <c r="B170" s="4">
        <v>65.11</v>
      </c>
      <c r="C170" s="4">
        <v>202.27</v>
      </c>
    </row>
    <row r="171" spans="2:3" x14ac:dyDescent="0.25">
      <c r="B171" s="4">
        <v>100.89</v>
      </c>
      <c r="C171" s="4">
        <v>347.19</v>
      </c>
    </row>
    <row r="172" spans="2:3" x14ac:dyDescent="0.25">
      <c r="B172" s="4">
        <v>514.45000000000005</v>
      </c>
      <c r="C172" s="4">
        <v>451.86</v>
      </c>
    </row>
    <row r="173" spans="2:3" x14ac:dyDescent="0.25">
      <c r="B173" s="4">
        <v>165.61</v>
      </c>
      <c r="C173" s="4">
        <v>230.8</v>
      </c>
    </row>
    <row r="174" spans="2:3" x14ac:dyDescent="0.25">
      <c r="B174" s="4">
        <v>45.55</v>
      </c>
      <c r="C174" s="4">
        <v>51.55</v>
      </c>
    </row>
    <row r="175" spans="2:3" x14ac:dyDescent="0.25">
      <c r="B175" s="4">
        <v>463.02</v>
      </c>
      <c r="C175" s="4">
        <v>371.38</v>
      </c>
    </row>
    <row r="176" spans="2:3" x14ac:dyDescent="0.25">
      <c r="B176" s="4">
        <v>218.41</v>
      </c>
      <c r="C176" s="4">
        <v>183.87</v>
      </c>
    </row>
    <row r="177" spans="2:3" x14ac:dyDescent="0.25">
      <c r="B177" s="4">
        <v>404.88</v>
      </c>
      <c r="C177" s="4">
        <v>393.42</v>
      </c>
    </row>
    <row r="178" spans="2:3" x14ac:dyDescent="0.25">
      <c r="B178" s="4">
        <v>14.06</v>
      </c>
      <c r="C178" s="4">
        <v>43.93</v>
      </c>
    </row>
    <row r="179" spans="2:3" x14ac:dyDescent="0.25">
      <c r="B179" s="4">
        <v>366.95</v>
      </c>
      <c r="C179" s="4">
        <v>490.19</v>
      </c>
    </row>
    <row r="180" spans="2:3" x14ac:dyDescent="0.25">
      <c r="B180" s="4">
        <v>456.43</v>
      </c>
      <c r="C180" s="4">
        <v>303.27999999999997</v>
      </c>
    </row>
    <row r="181" spans="2:3" x14ac:dyDescent="0.25">
      <c r="B181" s="4">
        <v>48.41</v>
      </c>
      <c r="C181" s="4">
        <v>144.16</v>
      </c>
    </row>
    <row r="182" spans="2:3" x14ac:dyDescent="0.25">
      <c r="B182" s="4">
        <v>151.35</v>
      </c>
      <c r="C182" s="4">
        <v>409.81</v>
      </c>
    </row>
    <row r="183" spans="2:3" x14ac:dyDescent="0.25">
      <c r="B183" s="4">
        <v>18.39</v>
      </c>
      <c r="C183" s="4">
        <v>118.32</v>
      </c>
    </row>
    <row r="184" spans="2:3" x14ac:dyDescent="0.25">
      <c r="B184" s="4">
        <v>119.64</v>
      </c>
      <c r="C184" s="4">
        <v>274.38</v>
      </c>
    </row>
    <row r="185" spans="2:3" x14ac:dyDescent="0.25">
      <c r="B185" s="4">
        <v>271</v>
      </c>
      <c r="C185" s="4">
        <v>249.31</v>
      </c>
    </row>
    <row r="186" spans="2:3" x14ac:dyDescent="0.25">
      <c r="B186" s="4">
        <v>84.37</v>
      </c>
      <c r="C186" s="4">
        <v>259.10000000000002</v>
      </c>
    </row>
    <row r="187" spans="2:3" x14ac:dyDescent="0.25">
      <c r="B187" s="4">
        <v>320.3</v>
      </c>
      <c r="C187" s="4">
        <v>222.56</v>
      </c>
    </row>
    <row r="188" spans="2:3" x14ac:dyDescent="0.25">
      <c r="B188" s="4">
        <v>51.38</v>
      </c>
      <c r="C188" s="4">
        <v>146.16999999999999</v>
      </c>
    </row>
    <row r="189" spans="2:3" x14ac:dyDescent="0.25">
      <c r="B189" s="4">
        <v>403.28</v>
      </c>
      <c r="C189" s="4">
        <v>409.41</v>
      </c>
    </row>
    <row r="190" spans="2:3" x14ac:dyDescent="0.25">
      <c r="B190" s="4">
        <v>200.65</v>
      </c>
      <c r="C190" s="4">
        <v>266.83999999999997</v>
      </c>
    </row>
    <row r="191" spans="2:3" x14ac:dyDescent="0.25">
      <c r="B191" s="4">
        <v>60.56</v>
      </c>
      <c r="C191" s="4">
        <v>190.29</v>
      </c>
    </row>
    <row r="192" spans="2:3" x14ac:dyDescent="0.25">
      <c r="B192" s="4">
        <v>259.69</v>
      </c>
      <c r="C192" s="4">
        <v>363.81</v>
      </c>
    </row>
    <row r="193" spans="2:3" x14ac:dyDescent="0.25">
      <c r="B193" s="4">
        <v>195.14</v>
      </c>
      <c r="C193" s="4">
        <v>313.60000000000002</v>
      </c>
    </row>
    <row r="194" spans="2:3" x14ac:dyDescent="0.25">
      <c r="B194" s="4">
        <v>124.63</v>
      </c>
      <c r="C194" s="4">
        <v>324.74</v>
      </c>
    </row>
    <row r="195" spans="2:3" x14ac:dyDescent="0.25">
      <c r="B195" s="4">
        <v>82.65</v>
      </c>
      <c r="C195" s="4">
        <v>142.21</v>
      </c>
    </row>
    <row r="196" spans="2:3" x14ac:dyDescent="0.25">
      <c r="B196" s="4">
        <v>341.4</v>
      </c>
      <c r="C196" s="4">
        <v>491.16</v>
      </c>
    </row>
    <row r="197" spans="2:3" x14ac:dyDescent="0.25">
      <c r="B197" s="4">
        <v>99.58</v>
      </c>
      <c r="C197" s="4">
        <v>170.81</v>
      </c>
    </row>
    <row r="198" spans="2:3" x14ac:dyDescent="0.25">
      <c r="B198" s="4">
        <v>250.58</v>
      </c>
      <c r="C198" s="4">
        <v>385.63</v>
      </c>
    </row>
    <row r="199" spans="2:3" x14ac:dyDescent="0.25">
      <c r="B199" s="4">
        <v>88.98</v>
      </c>
      <c r="C199" s="4">
        <v>97.34</v>
      </c>
    </row>
    <row r="200" spans="2:3" x14ac:dyDescent="0.25">
      <c r="B200" s="4">
        <v>44.53</v>
      </c>
      <c r="C200" s="4">
        <v>287.12</v>
      </c>
    </row>
    <row r="201" spans="2:3" x14ac:dyDescent="0.25">
      <c r="B201" s="4">
        <v>77.33</v>
      </c>
      <c r="C201" s="4">
        <v>156.38</v>
      </c>
    </row>
    <row r="202" spans="2:3" x14ac:dyDescent="0.25">
      <c r="B202" s="4">
        <v>66.099999999999994</v>
      </c>
      <c r="C202" s="4">
        <v>236.25</v>
      </c>
    </row>
    <row r="203" spans="2:3" x14ac:dyDescent="0.25">
      <c r="B203" s="4">
        <v>247.46</v>
      </c>
      <c r="C203" s="4">
        <v>319.27</v>
      </c>
    </row>
    <row r="204" spans="2:3" x14ac:dyDescent="0.25">
      <c r="B204" s="4">
        <v>26.17</v>
      </c>
      <c r="C204" s="4">
        <v>38.07</v>
      </c>
    </row>
    <row r="205" spans="2:3" x14ac:dyDescent="0.25">
      <c r="B205" s="4">
        <v>21.83</v>
      </c>
      <c r="C205" s="4">
        <v>16.57</v>
      </c>
    </row>
    <row r="206" spans="2:3" x14ac:dyDescent="0.25">
      <c r="B206" s="4">
        <v>224.72</v>
      </c>
      <c r="C206" s="4">
        <v>191.89</v>
      </c>
    </row>
    <row r="207" spans="2:3" x14ac:dyDescent="0.25">
      <c r="B207" s="4">
        <v>166.23</v>
      </c>
      <c r="C207" s="4">
        <v>428.01</v>
      </c>
    </row>
    <row r="208" spans="2:3" x14ac:dyDescent="0.25">
      <c r="B208" s="4">
        <v>136.18</v>
      </c>
      <c r="C208" s="4">
        <v>164.44</v>
      </c>
    </row>
    <row r="209" spans="2:3" x14ac:dyDescent="0.25">
      <c r="B209" s="4">
        <v>144.16999999999999</v>
      </c>
      <c r="C209" s="4">
        <v>215.21</v>
      </c>
    </row>
    <row r="210" spans="2:3" x14ac:dyDescent="0.25">
      <c r="B210" s="4">
        <v>115.85</v>
      </c>
      <c r="C210" s="4">
        <v>330.55</v>
      </c>
    </row>
    <row r="211" spans="2:3" x14ac:dyDescent="0.25">
      <c r="B211" s="4">
        <v>685.82</v>
      </c>
      <c r="C211" s="4">
        <v>484</v>
      </c>
    </row>
    <row r="212" spans="2:3" x14ac:dyDescent="0.25">
      <c r="B212" s="4">
        <v>110.84</v>
      </c>
      <c r="C212" s="4">
        <v>426.8</v>
      </c>
    </row>
    <row r="213" spans="2:3" x14ac:dyDescent="0.25">
      <c r="B213" s="4">
        <v>28.88</v>
      </c>
      <c r="C213" s="4">
        <v>43.16</v>
      </c>
    </row>
    <row r="214" spans="2:3" x14ac:dyDescent="0.25">
      <c r="B214" s="4">
        <v>29.85</v>
      </c>
      <c r="C214" s="4">
        <v>91.23</v>
      </c>
    </row>
    <row r="215" spans="2:3" x14ac:dyDescent="0.25">
      <c r="B215" s="4">
        <v>319.76</v>
      </c>
      <c r="C215" s="4">
        <v>277.26</v>
      </c>
    </row>
    <row r="216" spans="2:3" x14ac:dyDescent="0.25">
      <c r="B216" s="4">
        <v>239.75</v>
      </c>
      <c r="C216" s="4">
        <v>253.66</v>
      </c>
    </row>
    <row r="217" spans="2:3" x14ac:dyDescent="0.25">
      <c r="B217" s="4">
        <v>13.85</v>
      </c>
      <c r="C217" s="4">
        <v>18.79</v>
      </c>
    </row>
    <row r="218" spans="2:3" x14ac:dyDescent="0.25">
      <c r="B218" s="4">
        <v>60.4</v>
      </c>
      <c r="C218" s="4">
        <v>284.49</v>
      </c>
    </row>
    <row r="219" spans="2:3" x14ac:dyDescent="0.25">
      <c r="B219" s="4">
        <v>40.380000000000003</v>
      </c>
      <c r="C219" s="4">
        <v>201.46</v>
      </c>
    </row>
    <row r="220" spans="2:3" x14ac:dyDescent="0.25">
      <c r="B220" s="4">
        <v>238.18</v>
      </c>
      <c r="C220" s="4">
        <v>226.13</v>
      </c>
    </row>
    <row r="221" spans="2:3" x14ac:dyDescent="0.25">
      <c r="B221" s="4">
        <v>70.72</v>
      </c>
      <c r="C221" s="4">
        <v>293.02</v>
      </c>
    </row>
    <row r="222" spans="2:3" x14ac:dyDescent="0.25">
      <c r="B222" s="4">
        <v>61.36</v>
      </c>
      <c r="C222" s="4">
        <v>165.21</v>
      </c>
    </row>
    <row r="223" spans="2:3" x14ac:dyDescent="0.25">
      <c r="B223" s="4">
        <v>154.31</v>
      </c>
      <c r="C223" s="4">
        <v>108.99</v>
      </c>
    </row>
    <row r="224" spans="2:3" x14ac:dyDescent="0.25">
      <c r="B224" s="4">
        <v>253.73</v>
      </c>
      <c r="C224" s="4">
        <v>401.31</v>
      </c>
    </row>
    <row r="225" spans="2:3" x14ac:dyDescent="0.25">
      <c r="B225" s="4">
        <v>274.64</v>
      </c>
      <c r="C225" s="4">
        <v>247.83</v>
      </c>
    </row>
    <row r="226" spans="2:3" x14ac:dyDescent="0.25">
      <c r="B226" s="4">
        <v>365.53</v>
      </c>
      <c r="C226" s="4">
        <v>331.51</v>
      </c>
    </row>
    <row r="227" spans="2:3" x14ac:dyDescent="0.25">
      <c r="B227" s="4">
        <v>143.63</v>
      </c>
      <c r="C227" s="4">
        <v>413.25</v>
      </c>
    </row>
    <row r="228" spans="2:3" x14ac:dyDescent="0.25">
      <c r="B228" s="4">
        <v>108.92</v>
      </c>
      <c r="C228" s="4">
        <v>411.34</v>
      </c>
    </row>
    <row r="229" spans="2:3" x14ac:dyDescent="0.25">
      <c r="B229" s="4">
        <v>235.33</v>
      </c>
      <c r="C229" s="4">
        <v>412.6</v>
      </c>
    </row>
    <row r="230" spans="2:3" x14ac:dyDescent="0.25">
      <c r="B230" s="4">
        <v>362.58</v>
      </c>
      <c r="C230" s="4">
        <v>267.45999999999998</v>
      </c>
    </row>
    <row r="231" spans="2:3" x14ac:dyDescent="0.25">
      <c r="B231" s="4">
        <v>103.75</v>
      </c>
      <c r="C231" s="4">
        <v>180.49</v>
      </c>
    </row>
    <row r="232" spans="2:3" x14ac:dyDescent="0.25">
      <c r="B232" s="4">
        <v>149.59</v>
      </c>
      <c r="C232" s="4">
        <v>240.93</v>
      </c>
    </row>
    <row r="233" spans="2:3" x14ac:dyDescent="0.25">
      <c r="B233" s="4">
        <v>131.13</v>
      </c>
      <c r="C233" s="4">
        <v>164.31</v>
      </c>
    </row>
    <row r="234" spans="2:3" x14ac:dyDescent="0.25">
      <c r="B234" s="4">
        <v>601.59</v>
      </c>
      <c r="C234" s="4">
        <v>434.53</v>
      </c>
    </row>
    <row r="235" spans="2:3" x14ac:dyDescent="0.25">
      <c r="B235" s="4">
        <v>133.02000000000001</v>
      </c>
      <c r="C235" s="4">
        <v>382.03</v>
      </c>
    </row>
    <row r="236" spans="2:3" x14ac:dyDescent="0.25">
      <c r="B236" s="4">
        <v>316.79000000000002</v>
      </c>
      <c r="C236" s="4">
        <v>454.53</v>
      </c>
    </row>
    <row r="237" spans="2:3" x14ac:dyDescent="0.25">
      <c r="B237" s="4">
        <v>86.83</v>
      </c>
      <c r="C237" s="4">
        <v>73.14</v>
      </c>
    </row>
    <row r="238" spans="2:3" x14ac:dyDescent="0.25">
      <c r="B238" s="4">
        <v>282.49</v>
      </c>
      <c r="C238" s="4">
        <v>486.66</v>
      </c>
    </row>
    <row r="239" spans="2:3" x14ac:dyDescent="0.25">
      <c r="B239" s="4">
        <v>245.47</v>
      </c>
      <c r="C239" s="4">
        <v>314.45999999999998</v>
      </c>
    </row>
    <row r="240" spans="2:3" x14ac:dyDescent="0.25">
      <c r="B240" s="4">
        <v>14.53</v>
      </c>
      <c r="C240" s="4">
        <v>43.49</v>
      </c>
    </row>
    <row r="241" spans="2:3" x14ac:dyDescent="0.25">
      <c r="B241" s="4">
        <v>197.5</v>
      </c>
      <c r="C241" s="4">
        <v>303.2</v>
      </c>
    </row>
    <row r="242" spans="2:3" x14ac:dyDescent="0.25">
      <c r="B242" s="4">
        <v>398.62</v>
      </c>
      <c r="C242" s="4">
        <v>427.61</v>
      </c>
    </row>
    <row r="243" spans="2:3" x14ac:dyDescent="0.25">
      <c r="B243" s="4">
        <v>85.87</v>
      </c>
      <c r="C243" s="4">
        <v>141.21</v>
      </c>
    </row>
    <row r="244" spans="2:3" x14ac:dyDescent="0.25">
      <c r="B244" s="4">
        <v>161.25</v>
      </c>
      <c r="C244" s="4">
        <v>249.3</v>
      </c>
    </row>
    <row r="245" spans="2:3" x14ac:dyDescent="0.25">
      <c r="B245" s="4">
        <v>226.57</v>
      </c>
      <c r="C245" s="4">
        <v>440.7</v>
      </c>
    </row>
    <row r="246" spans="2:3" x14ac:dyDescent="0.25">
      <c r="B246" s="4">
        <v>388.05</v>
      </c>
      <c r="C246" s="4">
        <v>447.34</v>
      </c>
    </row>
    <row r="247" spans="2:3" x14ac:dyDescent="0.25">
      <c r="B247" s="4">
        <v>501.35</v>
      </c>
      <c r="C247" s="4">
        <v>341.45</v>
      </c>
    </row>
    <row r="248" spans="2:3" x14ac:dyDescent="0.25">
      <c r="B248" s="4">
        <v>260.62</v>
      </c>
      <c r="C248" s="4">
        <v>304.32</v>
      </c>
    </row>
    <row r="249" spans="2:3" x14ac:dyDescent="0.25">
      <c r="B249" s="4">
        <v>23.63</v>
      </c>
      <c r="C249" s="4">
        <v>32.369999999999997</v>
      </c>
    </row>
    <row r="250" spans="2:3" x14ac:dyDescent="0.25">
      <c r="B250" s="4">
        <v>86.41</v>
      </c>
      <c r="C250" s="4">
        <v>246.2</v>
      </c>
    </row>
    <row r="251" spans="2:3" x14ac:dyDescent="0.25">
      <c r="B251" s="4">
        <v>5.0599999999999996</v>
      </c>
      <c r="C251" s="4">
        <v>12.7</v>
      </c>
    </row>
    <row r="252" spans="2:3" x14ac:dyDescent="0.25">
      <c r="B252" s="4">
        <v>341.27</v>
      </c>
      <c r="C252" s="4">
        <v>261.20999999999998</v>
      </c>
    </row>
    <row r="253" spans="2:3" x14ac:dyDescent="0.25">
      <c r="B253" s="4">
        <v>109.76</v>
      </c>
      <c r="C253" s="4">
        <v>410.92</v>
      </c>
    </row>
    <row r="254" spans="2:3" x14ac:dyDescent="0.25">
      <c r="B254" s="4">
        <v>364.54</v>
      </c>
      <c r="C254" s="4">
        <v>496.48</v>
      </c>
    </row>
    <row r="255" spans="2:3" x14ac:dyDescent="0.25">
      <c r="B255" s="4">
        <v>410.93</v>
      </c>
      <c r="C255" s="4">
        <v>442.31</v>
      </c>
    </row>
    <row r="256" spans="2:3" x14ac:dyDescent="0.25">
      <c r="B256" s="4">
        <v>186.13</v>
      </c>
      <c r="C256" s="4">
        <v>477.98</v>
      </c>
    </row>
    <row r="257" spans="2:3" x14ac:dyDescent="0.25">
      <c r="B257" s="4">
        <v>440.35</v>
      </c>
      <c r="C257" s="4">
        <v>437.08</v>
      </c>
    </row>
    <row r="258" spans="2:3" x14ac:dyDescent="0.25">
      <c r="B258" s="4">
        <v>238.08</v>
      </c>
      <c r="C258" s="4">
        <v>302.2</v>
      </c>
    </row>
    <row r="259" spans="2:3" x14ac:dyDescent="0.25">
      <c r="B259" s="4">
        <v>336.1</v>
      </c>
      <c r="C259" s="4">
        <v>377.43</v>
      </c>
    </row>
    <row r="260" spans="2:3" x14ac:dyDescent="0.25">
      <c r="B260" s="4">
        <v>3.61</v>
      </c>
      <c r="C260" s="4">
        <v>14.96</v>
      </c>
    </row>
    <row r="261" spans="2:3" x14ac:dyDescent="0.25">
      <c r="B261" s="4">
        <v>24.09</v>
      </c>
      <c r="C261" s="4">
        <v>69.069999999999993</v>
      </c>
    </row>
    <row r="262" spans="2:3" x14ac:dyDescent="0.25">
      <c r="B262" s="4">
        <v>261.37</v>
      </c>
      <c r="C262" s="4">
        <v>229.94</v>
      </c>
    </row>
    <row r="263" spans="2:3" x14ac:dyDescent="0.25">
      <c r="B263" s="4">
        <v>471.5</v>
      </c>
      <c r="C263" s="4">
        <v>410.19</v>
      </c>
    </row>
    <row r="264" spans="2:3" x14ac:dyDescent="0.25">
      <c r="B264" s="4">
        <v>228.76</v>
      </c>
      <c r="C264" s="4">
        <v>396.6</v>
      </c>
    </row>
    <row r="265" spans="2:3" x14ac:dyDescent="0.25">
      <c r="B265" s="4">
        <v>430.16</v>
      </c>
      <c r="C265" s="4">
        <v>382.08</v>
      </c>
    </row>
    <row r="266" spans="2:3" x14ac:dyDescent="0.25">
      <c r="B266" s="4">
        <v>72.819999999999993</v>
      </c>
      <c r="C266" s="4">
        <v>267.64999999999998</v>
      </c>
    </row>
    <row r="267" spans="2:3" x14ac:dyDescent="0.25">
      <c r="B267" s="4">
        <v>250.45</v>
      </c>
      <c r="C267" s="4">
        <v>383.33</v>
      </c>
    </row>
    <row r="268" spans="2:3" x14ac:dyDescent="0.25">
      <c r="B268" s="4">
        <v>202.77</v>
      </c>
      <c r="C268" s="4">
        <v>176.9</v>
      </c>
    </row>
    <row r="269" spans="2:3" x14ac:dyDescent="0.25">
      <c r="B269" s="4">
        <v>71.459999999999994</v>
      </c>
      <c r="C269" s="4">
        <v>116.77</v>
      </c>
    </row>
    <row r="270" spans="2:3" x14ac:dyDescent="0.25">
      <c r="B270" s="4">
        <v>18.98</v>
      </c>
      <c r="C270" s="4">
        <v>121.96</v>
      </c>
    </row>
    <row r="271" spans="2:3" x14ac:dyDescent="0.25">
      <c r="B271" s="4">
        <v>56.82</v>
      </c>
      <c r="C271" s="4">
        <v>112.34</v>
      </c>
    </row>
    <row r="272" spans="2:3" x14ac:dyDescent="0.25">
      <c r="B272" s="4">
        <v>76.900000000000006</v>
      </c>
      <c r="C272" s="4">
        <v>234.68</v>
      </c>
    </row>
    <row r="273" spans="2:3" x14ac:dyDescent="0.25">
      <c r="B273" s="4">
        <v>116.59</v>
      </c>
      <c r="C273" s="4">
        <v>163.84</v>
      </c>
    </row>
    <row r="274" spans="2:3" x14ac:dyDescent="0.25">
      <c r="B274" s="4">
        <v>24.17</v>
      </c>
      <c r="C274" s="4">
        <v>151.32</v>
      </c>
    </row>
    <row r="275" spans="2:3" x14ac:dyDescent="0.25">
      <c r="B275" s="4">
        <v>65.180000000000007</v>
      </c>
      <c r="C275" s="4">
        <v>244.16</v>
      </c>
    </row>
    <row r="276" spans="2:3" x14ac:dyDescent="0.25">
      <c r="B276" s="4">
        <v>184.94</v>
      </c>
      <c r="C276" s="4">
        <v>415.14</v>
      </c>
    </row>
    <row r="277" spans="2:3" x14ac:dyDescent="0.25">
      <c r="B277" s="4">
        <v>440.05</v>
      </c>
      <c r="C277" s="4">
        <v>417.04</v>
      </c>
    </row>
    <row r="278" spans="2:3" x14ac:dyDescent="0.25">
      <c r="B278" s="4">
        <v>88.01</v>
      </c>
      <c r="C278" s="4">
        <v>316.85000000000002</v>
      </c>
    </row>
    <row r="279" spans="2:3" x14ac:dyDescent="0.25">
      <c r="B279" s="4">
        <v>162.57</v>
      </c>
      <c r="C279" s="4">
        <v>315.47000000000003</v>
      </c>
    </row>
    <row r="280" spans="2:3" x14ac:dyDescent="0.25">
      <c r="B280" s="4">
        <v>64.22</v>
      </c>
      <c r="C280" s="4">
        <v>243.02</v>
      </c>
    </row>
    <row r="281" spans="2:3" x14ac:dyDescent="0.25">
      <c r="B281" s="4">
        <v>99.05</v>
      </c>
      <c r="C281" s="4">
        <v>271.36</v>
      </c>
    </row>
    <row r="282" spans="2:3" x14ac:dyDescent="0.25">
      <c r="B282" s="4">
        <v>97.33</v>
      </c>
      <c r="C282" s="4">
        <v>343.57</v>
      </c>
    </row>
    <row r="283" spans="2:3" x14ac:dyDescent="0.25">
      <c r="B283" s="4">
        <v>295.23</v>
      </c>
      <c r="C283" s="4">
        <v>261.32</v>
      </c>
    </row>
    <row r="284" spans="2:3" x14ac:dyDescent="0.25">
      <c r="B284" s="4">
        <v>232.55</v>
      </c>
      <c r="C284" s="4">
        <v>383.28</v>
      </c>
    </row>
    <row r="285" spans="2:3" x14ac:dyDescent="0.25">
      <c r="B285" s="4">
        <v>146.24</v>
      </c>
      <c r="C285" s="4">
        <v>490.56</v>
      </c>
    </row>
    <row r="286" spans="2:3" x14ac:dyDescent="0.25">
      <c r="B286" s="4">
        <v>767.34</v>
      </c>
      <c r="C286" s="4">
        <v>498.1</v>
      </c>
    </row>
    <row r="287" spans="2:3" x14ac:dyDescent="0.25">
      <c r="B287" s="4">
        <v>164.61</v>
      </c>
      <c r="C287" s="4">
        <v>127.79</v>
      </c>
    </row>
    <row r="288" spans="2:3" x14ac:dyDescent="0.25">
      <c r="B288" s="4">
        <v>730.33</v>
      </c>
      <c r="C288" s="4">
        <v>465.34</v>
      </c>
    </row>
    <row r="289" spans="2:3" x14ac:dyDescent="0.25">
      <c r="B289" s="4">
        <v>75.150000000000006</v>
      </c>
      <c r="C289" s="4">
        <v>173.37</v>
      </c>
    </row>
    <row r="290" spans="2:3" x14ac:dyDescent="0.25">
      <c r="B290" s="4">
        <v>21.57</v>
      </c>
      <c r="C290" s="4">
        <v>54.01</v>
      </c>
    </row>
    <row r="291" spans="2:3" x14ac:dyDescent="0.25">
      <c r="B291" s="4">
        <v>17.47</v>
      </c>
      <c r="C291" s="4">
        <v>43.82</v>
      </c>
    </row>
    <row r="292" spans="2:3" x14ac:dyDescent="0.25">
      <c r="B292" s="4">
        <v>527.98</v>
      </c>
      <c r="C292" s="4">
        <v>353.02</v>
      </c>
    </row>
    <row r="293" spans="2:3" x14ac:dyDescent="0.25">
      <c r="B293" s="4">
        <v>202.59</v>
      </c>
      <c r="C293" s="4">
        <v>279.07</v>
      </c>
    </row>
    <row r="294" spans="2:3" x14ac:dyDescent="0.25">
      <c r="B294" s="4">
        <v>10.87</v>
      </c>
      <c r="C294" s="4">
        <v>59.46</v>
      </c>
    </row>
    <row r="295" spans="2:3" x14ac:dyDescent="0.25">
      <c r="B295" s="4">
        <v>552.45000000000005</v>
      </c>
      <c r="C295" s="4">
        <v>356.47</v>
      </c>
    </row>
    <row r="296" spans="2:3" x14ac:dyDescent="0.25">
      <c r="B296" s="4">
        <v>202.63</v>
      </c>
      <c r="C296" s="4">
        <v>206.64</v>
      </c>
    </row>
    <row r="297" spans="2:3" x14ac:dyDescent="0.25">
      <c r="B297" s="4">
        <v>50.28</v>
      </c>
      <c r="C297" s="4">
        <v>323.83</v>
      </c>
    </row>
    <row r="298" spans="2:3" x14ac:dyDescent="0.25">
      <c r="B298" s="4">
        <v>44.91</v>
      </c>
      <c r="C298" s="4">
        <v>102.04</v>
      </c>
    </row>
    <row r="299" spans="2:3" x14ac:dyDescent="0.25">
      <c r="B299" s="4">
        <v>304.52999999999997</v>
      </c>
      <c r="C299" s="4">
        <v>267.88</v>
      </c>
    </row>
    <row r="300" spans="2:3" x14ac:dyDescent="0.25">
      <c r="B300" s="4">
        <v>388.53</v>
      </c>
      <c r="C300" s="4">
        <v>389.92</v>
      </c>
    </row>
    <row r="301" spans="2:3" x14ac:dyDescent="0.25">
      <c r="B301" s="4">
        <v>120.82</v>
      </c>
      <c r="C301" s="4">
        <v>376.84</v>
      </c>
    </row>
    <row r="302" spans="2:3" x14ac:dyDescent="0.25">
      <c r="B302" s="4">
        <v>251.36</v>
      </c>
      <c r="C302" s="4">
        <v>295.8</v>
      </c>
    </row>
    <row r="303" spans="2:3" x14ac:dyDescent="0.25">
      <c r="B303" s="4">
        <v>457.66</v>
      </c>
      <c r="C303" s="4">
        <v>415.09</v>
      </c>
    </row>
    <row r="304" spans="2:3" x14ac:dyDescent="0.25">
      <c r="B304" s="4">
        <v>298.63</v>
      </c>
      <c r="C304" s="4">
        <v>454.53</v>
      </c>
    </row>
    <row r="305" spans="2:3" x14ac:dyDescent="0.25">
      <c r="B305" s="4">
        <v>26.03</v>
      </c>
      <c r="C305" s="4">
        <v>66.849999999999994</v>
      </c>
    </row>
    <row r="306" spans="2:3" x14ac:dyDescent="0.25">
      <c r="B306" s="4">
        <v>155.54</v>
      </c>
      <c r="C306" s="4">
        <v>439</v>
      </c>
    </row>
    <row r="307" spans="2:3" x14ac:dyDescent="0.25">
      <c r="B307" s="4">
        <v>375.74</v>
      </c>
      <c r="C307" s="4">
        <v>393.09</v>
      </c>
    </row>
    <row r="308" spans="2:3" x14ac:dyDescent="0.25">
      <c r="B308" s="4">
        <v>244.42</v>
      </c>
      <c r="C308" s="4">
        <v>234.27</v>
      </c>
    </row>
    <row r="309" spans="2:3" x14ac:dyDescent="0.25">
      <c r="B309" s="4">
        <v>41.63</v>
      </c>
      <c r="C309" s="4">
        <v>214.09</v>
      </c>
    </row>
    <row r="310" spans="2:3" x14ac:dyDescent="0.25">
      <c r="B310" s="4">
        <v>339.48</v>
      </c>
      <c r="C310" s="4">
        <v>342.13</v>
      </c>
    </row>
    <row r="311" spans="2:3" x14ac:dyDescent="0.25">
      <c r="B311" s="4">
        <v>117.96</v>
      </c>
      <c r="C311" s="4">
        <v>164.66</v>
      </c>
    </row>
    <row r="312" spans="2:3" x14ac:dyDescent="0.25">
      <c r="B312" s="4">
        <v>46.46</v>
      </c>
      <c r="C312" s="4">
        <v>150.83000000000001</v>
      </c>
    </row>
    <row r="313" spans="2:3" x14ac:dyDescent="0.25">
      <c r="B313" s="4">
        <v>53.74</v>
      </c>
      <c r="C313" s="4">
        <v>58.93</v>
      </c>
    </row>
    <row r="314" spans="2:3" x14ac:dyDescent="0.25">
      <c r="B314" s="4">
        <v>744.96</v>
      </c>
      <c r="C314" s="4">
        <v>474.93</v>
      </c>
    </row>
    <row r="315" spans="2:3" x14ac:dyDescent="0.25">
      <c r="B315" s="4">
        <v>514.30999999999995</v>
      </c>
      <c r="C315" s="4">
        <v>440.05</v>
      </c>
    </row>
    <row r="316" spans="2:3" x14ac:dyDescent="0.25">
      <c r="B316" s="4">
        <v>55.3</v>
      </c>
      <c r="C316" s="4">
        <v>74.44</v>
      </c>
    </row>
    <row r="317" spans="2:3" x14ac:dyDescent="0.25">
      <c r="B317" s="4">
        <v>55.44</v>
      </c>
      <c r="C317" s="4">
        <v>140.13999999999999</v>
      </c>
    </row>
    <row r="318" spans="2:3" x14ac:dyDescent="0.25">
      <c r="B318" s="4">
        <v>76.790000000000006</v>
      </c>
      <c r="C318" s="4">
        <v>192.15</v>
      </c>
    </row>
    <row r="319" spans="2:3" x14ac:dyDescent="0.25">
      <c r="B319" s="4">
        <v>269.33999999999997</v>
      </c>
      <c r="C319" s="4">
        <v>341.03</v>
      </c>
    </row>
    <row r="320" spans="2:3" x14ac:dyDescent="0.25">
      <c r="B320" s="4">
        <v>401.09</v>
      </c>
      <c r="C320" s="4">
        <v>450.73</v>
      </c>
    </row>
    <row r="321" spans="2:3" x14ac:dyDescent="0.25">
      <c r="B321" s="4">
        <v>27.34</v>
      </c>
      <c r="C321" s="4">
        <v>39.26</v>
      </c>
    </row>
    <row r="322" spans="2:3" x14ac:dyDescent="0.25">
      <c r="B322" s="4">
        <v>523.27</v>
      </c>
      <c r="C322" s="4">
        <v>495.75</v>
      </c>
    </row>
    <row r="323" spans="2:3" x14ac:dyDescent="0.25">
      <c r="B323" s="4">
        <v>57.91</v>
      </c>
      <c r="C323" s="4">
        <v>78.989999999999995</v>
      </c>
    </row>
    <row r="324" spans="2:3" x14ac:dyDescent="0.25">
      <c r="B324" s="4">
        <v>98.2</v>
      </c>
      <c r="C324" s="4">
        <v>407.45</v>
      </c>
    </row>
    <row r="325" spans="2:3" x14ac:dyDescent="0.25">
      <c r="B325" s="4">
        <v>451.35</v>
      </c>
      <c r="C325" s="4">
        <v>459.57</v>
      </c>
    </row>
    <row r="326" spans="2:3" x14ac:dyDescent="0.25">
      <c r="B326" s="4">
        <v>65.42</v>
      </c>
      <c r="C326" s="4">
        <v>82.18</v>
      </c>
    </row>
    <row r="327" spans="2:3" x14ac:dyDescent="0.25">
      <c r="B327" s="4">
        <v>183.03</v>
      </c>
      <c r="C327" s="4">
        <v>269.52999999999997</v>
      </c>
    </row>
    <row r="328" spans="2:3" x14ac:dyDescent="0.25">
      <c r="B328" s="4">
        <v>172.79</v>
      </c>
      <c r="C328" s="4">
        <v>222.08</v>
      </c>
    </row>
    <row r="329" spans="2:3" x14ac:dyDescent="0.25">
      <c r="B329" s="4">
        <v>11.67</v>
      </c>
      <c r="C329" s="4">
        <v>77.13</v>
      </c>
    </row>
    <row r="330" spans="2:3" x14ac:dyDescent="0.25">
      <c r="B330" s="4">
        <v>30.52</v>
      </c>
      <c r="C330" s="4">
        <v>63.36</v>
      </c>
    </row>
    <row r="331" spans="2:3" x14ac:dyDescent="0.25">
      <c r="B331" s="4">
        <v>119.9</v>
      </c>
      <c r="C331" s="4">
        <v>234.89</v>
      </c>
    </row>
    <row r="332" spans="2:3" x14ac:dyDescent="0.25">
      <c r="B332" s="4">
        <v>74.63</v>
      </c>
      <c r="C332" s="4">
        <v>454.87</v>
      </c>
    </row>
    <row r="333" spans="2:3" x14ac:dyDescent="0.25">
      <c r="B333" s="4">
        <v>113.25</v>
      </c>
      <c r="C333" s="4">
        <v>202.47</v>
      </c>
    </row>
    <row r="334" spans="2:3" x14ac:dyDescent="0.25">
      <c r="B334" s="4">
        <v>237.65</v>
      </c>
      <c r="C334" s="4">
        <v>286.89</v>
      </c>
    </row>
    <row r="335" spans="2:3" x14ac:dyDescent="0.25">
      <c r="B335" s="4">
        <v>51.02</v>
      </c>
      <c r="C335" s="4">
        <v>194.72</v>
      </c>
    </row>
    <row r="336" spans="2:3" x14ac:dyDescent="0.25">
      <c r="B336" s="4">
        <v>414.3</v>
      </c>
      <c r="C336" s="4">
        <v>367.14</v>
      </c>
    </row>
    <row r="337" spans="2:3" x14ac:dyDescent="0.25">
      <c r="B337" s="4">
        <v>326.61</v>
      </c>
      <c r="C337" s="4">
        <v>451.68</v>
      </c>
    </row>
    <row r="338" spans="2:3" x14ac:dyDescent="0.25">
      <c r="B338" s="4">
        <v>174.01</v>
      </c>
      <c r="C338" s="4">
        <v>192.14</v>
      </c>
    </row>
    <row r="339" spans="2:3" x14ac:dyDescent="0.25">
      <c r="B339" s="4">
        <v>95.63</v>
      </c>
      <c r="C339" s="4">
        <v>314.8</v>
      </c>
    </row>
    <row r="340" spans="2:3" x14ac:dyDescent="0.25">
      <c r="B340" s="4">
        <v>296.66000000000003</v>
      </c>
      <c r="C340" s="4">
        <v>425.16</v>
      </c>
    </row>
    <row r="341" spans="2:3" x14ac:dyDescent="0.25">
      <c r="B341" s="4">
        <v>138.41</v>
      </c>
      <c r="C341" s="4">
        <v>118.22</v>
      </c>
    </row>
    <row r="342" spans="2:3" x14ac:dyDescent="0.25">
      <c r="B342" s="4">
        <v>121.12</v>
      </c>
      <c r="C342" s="4">
        <v>475.72</v>
      </c>
    </row>
    <row r="343" spans="2:3" x14ac:dyDescent="0.25">
      <c r="B343" s="4">
        <v>306.83999999999997</v>
      </c>
      <c r="C343" s="4">
        <v>421.43</v>
      </c>
    </row>
    <row r="344" spans="2:3" x14ac:dyDescent="0.25">
      <c r="B344" s="4">
        <v>354.12</v>
      </c>
      <c r="C344" s="4">
        <v>253.79</v>
      </c>
    </row>
    <row r="345" spans="2:3" x14ac:dyDescent="0.25">
      <c r="B345" s="4">
        <v>34.35</v>
      </c>
      <c r="C345" s="4">
        <v>44.87</v>
      </c>
    </row>
    <row r="346" spans="2:3" x14ac:dyDescent="0.25">
      <c r="B346" s="4">
        <v>29.11</v>
      </c>
      <c r="C346" s="4">
        <v>33.340000000000003</v>
      </c>
    </row>
    <row r="347" spans="2:3" x14ac:dyDescent="0.25">
      <c r="B347" s="4">
        <v>92.11</v>
      </c>
      <c r="C347" s="4">
        <v>237.01</v>
      </c>
    </row>
    <row r="348" spans="2:3" x14ac:dyDescent="0.25">
      <c r="B348" s="4">
        <v>115.13</v>
      </c>
      <c r="C348" s="4">
        <v>299.31</v>
      </c>
    </row>
    <row r="349" spans="2:3" x14ac:dyDescent="0.25">
      <c r="B349" s="4">
        <v>196.46</v>
      </c>
      <c r="C349" s="4">
        <v>122.9</v>
      </c>
    </row>
    <row r="350" spans="2:3" x14ac:dyDescent="0.25">
      <c r="B350" s="4">
        <v>134.85</v>
      </c>
      <c r="C350" s="4">
        <v>213.81</v>
      </c>
    </row>
    <row r="351" spans="2:3" x14ac:dyDescent="0.25">
      <c r="B351" s="4">
        <v>581.85</v>
      </c>
      <c r="C351" s="4">
        <v>410.22</v>
      </c>
    </row>
    <row r="352" spans="2:3" x14ac:dyDescent="0.25">
      <c r="B352" s="4">
        <v>508.04</v>
      </c>
      <c r="C352" s="4">
        <v>333.9</v>
      </c>
    </row>
    <row r="353" spans="2:3" x14ac:dyDescent="0.25">
      <c r="B353" s="4">
        <v>263.19</v>
      </c>
      <c r="C353" s="4">
        <v>263.62</v>
      </c>
    </row>
    <row r="354" spans="2:3" x14ac:dyDescent="0.25">
      <c r="B354" s="4">
        <v>227.11</v>
      </c>
      <c r="C354" s="4">
        <v>360.07</v>
      </c>
    </row>
    <row r="355" spans="2:3" x14ac:dyDescent="0.25">
      <c r="B355" s="4">
        <v>90.21</v>
      </c>
      <c r="C355" s="4">
        <v>467.13</v>
      </c>
    </row>
    <row r="356" spans="2:3" x14ac:dyDescent="0.25">
      <c r="B356" s="4">
        <v>140.33000000000001</v>
      </c>
      <c r="C356" s="4">
        <v>178.86</v>
      </c>
    </row>
    <row r="357" spans="2:3" x14ac:dyDescent="0.25">
      <c r="B357" s="4">
        <v>128.99</v>
      </c>
      <c r="C357" s="4">
        <v>87.09</v>
      </c>
    </row>
    <row r="358" spans="2:3" x14ac:dyDescent="0.25">
      <c r="B358" s="4">
        <v>70.569999999999993</v>
      </c>
      <c r="C358" s="4">
        <v>196.45</v>
      </c>
    </row>
    <row r="359" spans="2:3" x14ac:dyDescent="0.25">
      <c r="B359" s="4">
        <v>56.93</v>
      </c>
      <c r="C359" s="4">
        <v>70.95</v>
      </c>
    </row>
    <row r="360" spans="2:3" x14ac:dyDescent="0.25">
      <c r="B360" s="4">
        <v>108.09</v>
      </c>
      <c r="C360" s="4">
        <v>410.39</v>
      </c>
    </row>
    <row r="361" spans="2:3" x14ac:dyDescent="0.25">
      <c r="B361" s="4">
        <v>614.74</v>
      </c>
      <c r="C361" s="4">
        <v>432.69</v>
      </c>
    </row>
    <row r="362" spans="2:3" x14ac:dyDescent="0.25">
      <c r="B362" s="4">
        <v>187.48</v>
      </c>
      <c r="C362" s="4">
        <v>406.31</v>
      </c>
    </row>
    <row r="363" spans="2:3" x14ac:dyDescent="0.25">
      <c r="B363" s="4">
        <v>14.4</v>
      </c>
      <c r="C363" s="4">
        <v>44.74</v>
      </c>
    </row>
    <row r="364" spans="2:3" x14ac:dyDescent="0.25">
      <c r="B364" s="4">
        <v>94.34</v>
      </c>
      <c r="C364" s="4">
        <v>131.28</v>
      </c>
    </row>
    <row r="365" spans="2:3" x14ac:dyDescent="0.25">
      <c r="B365" s="4">
        <v>44.76</v>
      </c>
      <c r="C365" s="4">
        <v>182.95</v>
      </c>
    </row>
    <row r="366" spans="2:3" x14ac:dyDescent="0.25">
      <c r="B366" s="4">
        <v>81.55</v>
      </c>
      <c r="C366" s="4">
        <v>131.09</v>
      </c>
    </row>
    <row r="367" spans="2:3" x14ac:dyDescent="0.25">
      <c r="B367" s="4">
        <v>67.42</v>
      </c>
      <c r="C367" s="4">
        <v>110.65</v>
      </c>
    </row>
    <row r="368" spans="2:3" x14ac:dyDescent="0.25">
      <c r="B368" s="4">
        <v>631.36</v>
      </c>
      <c r="C368" s="4">
        <v>495.28</v>
      </c>
    </row>
    <row r="369" spans="2:3" x14ac:dyDescent="0.25">
      <c r="B369" s="4">
        <v>30.8</v>
      </c>
      <c r="C369" s="4">
        <v>97.89</v>
      </c>
    </row>
    <row r="370" spans="2:3" x14ac:dyDescent="0.25">
      <c r="B370" s="4">
        <v>209.1</v>
      </c>
      <c r="C370" s="4">
        <v>355.23</v>
      </c>
    </row>
    <row r="371" spans="2:3" x14ac:dyDescent="0.25">
      <c r="B371" s="4">
        <v>113.17</v>
      </c>
      <c r="C371" s="4">
        <v>263.23</v>
      </c>
    </row>
    <row r="372" spans="2:3" x14ac:dyDescent="0.25">
      <c r="B372" s="4">
        <v>323.13</v>
      </c>
      <c r="C372" s="4">
        <v>301.73</v>
      </c>
    </row>
    <row r="373" spans="2:3" x14ac:dyDescent="0.25">
      <c r="B373" s="4">
        <v>225.21</v>
      </c>
      <c r="C373" s="4">
        <v>315.58999999999997</v>
      </c>
    </row>
    <row r="374" spans="2:3" x14ac:dyDescent="0.25">
      <c r="B374" s="4">
        <v>88.17</v>
      </c>
      <c r="C374" s="4">
        <v>356.25</v>
      </c>
    </row>
    <row r="375" spans="2:3" x14ac:dyDescent="0.25">
      <c r="B375" s="4">
        <v>141.88999999999999</v>
      </c>
      <c r="C375" s="4">
        <v>434.39</v>
      </c>
    </row>
    <row r="376" spans="2:3" x14ac:dyDescent="0.25">
      <c r="B376" s="4">
        <v>374.54</v>
      </c>
      <c r="C376" s="4">
        <v>470.14</v>
      </c>
    </row>
    <row r="377" spans="2:3" x14ac:dyDescent="0.25">
      <c r="B377" s="4">
        <v>385.53</v>
      </c>
      <c r="C377" s="4">
        <v>317.47000000000003</v>
      </c>
    </row>
    <row r="378" spans="2:3" x14ac:dyDescent="0.25">
      <c r="B378" s="4">
        <v>359.3</v>
      </c>
      <c r="C378" s="4">
        <v>365.61</v>
      </c>
    </row>
    <row r="379" spans="2:3" x14ac:dyDescent="0.25">
      <c r="B379" s="4">
        <v>507.15</v>
      </c>
      <c r="C379" s="4">
        <v>446.13</v>
      </c>
    </row>
    <row r="380" spans="2:3" x14ac:dyDescent="0.25">
      <c r="B380" s="4">
        <v>434.91</v>
      </c>
      <c r="C380" s="4">
        <v>364.49</v>
      </c>
    </row>
    <row r="381" spans="2:3" x14ac:dyDescent="0.25">
      <c r="B381" s="4">
        <v>246.69</v>
      </c>
      <c r="C381" s="4">
        <v>353.43</v>
      </c>
    </row>
    <row r="382" spans="2:3" x14ac:dyDescent="0.25">
      <c r="B382" s="4">
        <v>6.76</v>
      </c>
      <c r="C382" s="4">
        <v>17.75</v>
      </c>
    </row>
    <row r="383" spans="2:3" x14ac:dyDescent="0.25">
      <c r="B383" s="4">
        <v>142.44999999999999</v>
      </c>
      <c r="C383" s="4">
        <v>307.3</v>
      </c>
    </row>
    <row r="384" spans="2:3" x14ac:dyDescent="0.25">
      <c r="B384" s="4">
        <v>90.77</v>
      </c>
      <c r="C384" s="4">
        <v>148.82</v>
      </c>
    </row>
    <row r="385" spans="2:3" x14ac:dyDescent="0.25">
      <c r="B385" s="4">
        <v>63.37</v>
      </c>
      <c r="C385" s="4">
        <v>152.83000000000001</v>
      </c>
    </row>
    <row r="386" spans="2:3" x14ac:dyDescent="0.25">
      <c r="B386" s="4">
        <v>130.91999999999999</v>
      </c>
      <c r="C386" s="4">
        <v>141.74</v>
      </c>
    </row>
    <row r="387" spans="2:3" x14ac:dyDescent="0.25">
      <c r="B387" s="4">
        <v>215.46</v>
      </c>
      <c r="C387" s="4">
        <v>318.82</v>
      </c>
    </row>
    <row r="388" spans="2:3" x14ac:dyDescent="0.25">
      <c r="B388" s="4">
        <v>65.89</v>
      </c>
      <c r="C388" s="4">
        <v>80.75</v>
      </c>
    </row>
    <row r="389" spans="2:3" x14ac:dyDescent="0.25">
      <c r="B389" s="4">
        <v>27.4</v>
      </c>
      <c r="C389" s="4">
        <v>108.54</v>
      </c>
    </row>
    <row r="390" spans="2:3" x14ac:dyDescent="0.25">
      <c r="B390" s="4">
        <v>98.27</v>
      </c>
      <c r="C390" s="4">
        <v>147.71</v>
      </c>
    </row>
    <row r="391" spans="2:3" x14ac:dyDescent="0.25">
      <c r="B391" s="4">
        <v>64.989999999999995</v>
      </c>
      <c r="C391" s="4">
        <v>395.4</v>
      </c>
    </row>
    <row r="392" spans="2:3" x14ac:dyDescent="0.25">
      <c r="B392" s="4">
        <v>483.41</v>
      </c>
      <c r="C392" s="4">
        <v>404.86</v>
      </c>
    </row>
    <row r="393" spans="2:3" x14ac:dyDescent="0.25">
      <c r="B393" s="4">
        <v>142.37</v>
      </c>
      <c r="C393" s="4">
        <v>373.84</v>
      </c>
    </row>
    <row r="394" spans="2:3" x14ac:dyDescent="0.25">
      <c r="B394" s="4">
        <v>100.5</v>
      </c>
      <c r="C394" s="4">
        <v>183.67</v>
      </c>
    </row>
    <row r="395" spans="2:3" x14ac:dyDescent="0.25">
      <c r="B395" s="4">
        <v>146.36000000000001</v>
      </c>
      <c r="C395" s="4">
        <v>180.96</v>
      </c>
    </row>
    <row r="396" spans="2:3" x14ac:dyDescent="0.25">
      <c r="B396" s="4">
        <v>210.1</v>
      </c>
      <c r="C396" s="4">
        <v>236.3</v>
      </c>
    </row>
    <row r="397" spans="2:3" x14ac:dyDescent="0.25">
      <c r="B397" s="4">
        <v>219.26</v>
      </c>
      <c r="C397" s="4">
        <v>249.79</v>
      </c>
    </row>
    <row r="398" spans="2:3" x14ac:dyDescent="0.25">
      <c r="B398" s="4">
        <v>67.53</v>
      </c>
      <c r="C398" s="4">
        <v>89.07</v>
      </c>
    </row>
    <row r="399" spans="2:3" x14ac:dyDescent="0.25">
      <c r="B399" s="4">
        <v>163.35</v>
      </c>
      <c r="C399" s="4">
        <v>320.97000000000003</v>
      </c>
    </row>
    <row r="400" spans="2:3" x14ac:dyDescent="0.25">
      <c r="B400" s="4">
        <v>62.25</v>
      </c>
      <c r="C400" s="4">
        <v>91.8</v>
      </c>
    </row>
    <row r="401" spans="2:3" x14ac:dyDescent="0.25">
      <c r="B401" s="4">
        <v>62.57</v>
      </c>
      <c r="C401" s="4">
        <v>213.73</v>
      </c>
    </row>
    <row r="402" spans="2:3" x14ac:dyDescent="0.25">
      <c r="B402" s="4">
        <v>75.760000000000005</v>
      </c>
      <c r="C402" s="4">
        <v>255.06</v>
      </c>
    </row>
    <row r="403" spans="2:3" x14ac:dyDescent="0.25">
      <c r="B403" s="4">
        <v>21.29</v>
      </c>
      <c r="C403" s="4">
        <v>67.430000000000007</v>
      </c>
    </row>
    <row r="404" spans="2:3" x14ac:dyDescent="0.25">
      <c r="B404" s="4">
        <v>313.25</v>
      </c>
      <c r="C404" s="4">
        <v>448.88</v>
      </c>
    </row>
    <row r="405" spans="2:3" x14ac:dyDescent="0.25">
      <c r="B405" s="4">
        <v>37.01</v>
      </c>
      <c r="C405" s="4">
        <v>43.83</v>
      </c>
    </row>
    <row r="406" spans="2:3" x14ac:dyDescent="0.25">
      <c r="B406" s="4">
        <v>13.05</v>
      </c>
      <c r="C406" s="4">
        <v>14.89</v>
      </c>
    </row>
    <row r="407" spans="2:3" x14ac:dyDescent="0.25">
      <c r="B407" s="4">
        <v>140.25</v>
      </c>
      <c r="C407" s="4">
        <v>173.48</v>
      </c>
    </row>
    <row r="408" spans="2:3" x14ac:dyDescent="0.25">
      <c r="B408" s="4">
        <v>98.11</v>
      </c>
      <c r="C408" s="4">
        <v>247.33</v>
      </c>
    </row>
    <row r="409" spans="2:3" x14ac:dyDescent="0.25">
      <c r="B409" s="4">
        <v>130.55000000000001</v>
      </c>
      <c r="C409" s="4">
        <v>275.45999999999998</v>
      </c>
    </row>
    <row r="410" spans="2:3" x14ac:dyDescent="0.25">
      <c r="B410" s="4">
        <v>77.22</v>
      </c>
      <c r="C410" s="4">
        <v>193.98</v>
      </c>
    </row>
    <row r="411" spans="2:3" x14ac:dyDescent="0.25">
      <c r="B411" s="4">
        <v>110.44</v>
      </c>
      <c r="C411" s="4">
        <v>117.85</v>
      </c>
    </row>
    <row r="412" spans="2:3" x14ac:dyDescent="0.25">
      <c r="B412" s="4">
        <v>221.78</v>
      </c>
      <c r="C412" s="4">
        <v>331.8</v>
      </c>
    </row>
    <row r="413" spans="2:3" x14ac:dyDescent="0.25">
      <c r="B413" s="4">
        <v>480.98</v>
      </c>
      <c r="C413" s="4">
        <v>319.67</v>
      </c>
    </row>
    <row r="414" spans="2:3" x14ac:dyDescent="0.25">
      <c r="B414" s="4">
        <v>166.75</v>
      </c>
      <c r="C414" s="4">
        <v>393.16</v>
      </c>
    </row>
    <row r="415" spans="2:3" x14ac:dyDescent="0.25">
      <c r="B415" s="4">
        <v>202.02</v>
      </c>
      <c r="C415" s="4">
        <v>314.02999999999997</v>
      </c>
    </row>
    <row r="416" spans="2:3" x14ac:dyDescent="0.25">
      <c r="B416" s="4">
        <v>191.4</v>
      </c>
      <c r="C416" s="4">
        <v>455.03</v>
      </c>
    </row>
    <row r="417" spans="2:3" x14ac:dyDescent="0.25">
      <c r="B417" s="4">
        <v>142.05000000000001</v>
      </c>
      <c r="C417" s="4">
        <v>293.62</v>
      </c>
    </row>
    <row r="418" spans="2:3" x14ac:dyDescent="0.25">
      <c r="B418" s="4">
        <v>149.66</v>
      </c>
      <c r="C418" s="4">
        <v>142.76</v>
      </c>
    </row>
    <row r="419" spans="2:3" x14ac:dyDescent="0.25">
      <c r="B419" s="4">
        <v>75.510000000000005</v>
      </c>
      <c r="C419" s="4">
        <v>218.18</v>
      </c>
    </row>
    <row r="420" spans="2:3" x14ac:dyDescent="0.25">
      <c r="B420" s="4">
        <v>43.64</v>
      </c>
      <c r="C420" s="4">
        <v>75.489999999999995</v>
      </c>
    </row>
    <row r="421" spans="2:3" x14ac:dyDescent="0.25">
      <c r="B421" s="4">
        <v>258.93</v>
      </c>
      <c r="C421" s="4">
        <v>376.63</v>
      </c>
    </row>
    <row r="422" spans="2:3" x14ac:dyDescent="0.25">
      <c r="B422" s="4">
        <v>302.16000000000003</v>
      </c>
      <c r="C422" s="4">
        <v>301.7</v>
      </c>
    </row>
    <row r="423" spans="2:3" x14ac:dyDescent="0.25">
      <c r="B423" s="4">
        <v>136.4</v>
      </c>
      <c r="C423" s="4">
        <v>376.44</v>
      </c>
    </row>
    <row r="424" spans="2:3" x14ac:dyDescent="0.25">
      <c r="B424" s="4">
        <v>134.77000000000001</v>
      </c>
      <c r="C424" s="4">
        <v>129.26</v>
      </c>
    </row>
    <row r="425" spans="2:3" x14ac:dyDescent="0.25">
      <c r="B425" s="4">
        <v>289.38</v>
      </c>
      <c r="C425" s="4">
        <v>498.12</v>
      </c>
    </row>
    <row r="426" spans="2:3" x14ac:dyDescent="0.25">
      <c r="B426" s="4">
        <v>301.57</v>
      </c>
      <c r="C426" s="4">
        <v>452.52</v>
      </c>
    </row>
    <row r="427" spans="2:3" x14ac:dyDescent="0.25">
      <c r="B427" s="4">
        <v>281.75</v>
      </c>
      <c r="C427" s="4">
        <v>289.87</v>
      </c>
    </row>
    <row r="428" spans="2:3" x14ac:dyDescent="0.25">
      <c r="B428" s="4">
        <v>381.57</v>
      </c>
      <c r="C428" s="4">
        <v>426.1</v>
      </c>
    </row>
    <row r="429" spans="2:3" x14ac:dyDescent="0.25">
      <c r="B429" s="4">
        <v>236.82</v>
      </c>
      <c r="C429" s="4">
        <v>161.38999999999999</v>
      </c>
    </row>
    <row r="430" spans="2:3" x14ac:dyDescent="0.25">
      <c r="B430" s="4">
        <v>62.63</v>
      </c>
      <c r="C430" s="4">
        <v>207.14</v>
      </c>
    </row>
    <row r="431" spans="2:3" x14ac:dyDescent="0.25">
      <c r="B431" s="4">
        <v>215.89</v>
      </c>
      <c r="C431" s="4">
        <v>356.62</v>
      </c>
    </row>
    <row r="432" spans="2:3" x14ac:dyDescent="0.25">
      <c r="B432" s="4">
        <v>227.04</v>
      </c>
      <c r="C432" s="4">
        <v>313.08</v>
      </c>
    </row>
    <row r="433" spans="2:3" x14ac:dyDescent="0.25">
      <c r="B433" s="4">
        <v>491.87</v>
      </c>
      <c r="C433" s="4">
        <v>431.91</v>
      </c>
    </row>
    <row r="434" spans="2:3" x14ac:dyDescent="0.25">
      <c r="B434" s="4">
        <v>69.069999999999993</v>
      </c>
      <c r="C434" s="4">
        <v>187.59</v>
      </c>
    </row>
    <row r="435" spans="2:3" x14ac:dyDescent="0.25">
      <c r="B435" s="4">
        <v>559.34</v>
      </c>
      <c r="C435" s="4">
        <v>487.38</v>
      </c>
    </row>
    <row r="436" spans="2:3" x14ac:dyDescent="0.25">
      <c r="B436" s="4">
        <v>128.55000000000001</v>
      </c>
      <c r="C436" s="4">
        <v>110.04</v>
      </c>
    </row>
    <row r="437" spans="2:3" x14ac:dyDescent="0.25">
      <c r="B437" s="4">
        <v>193.98</v>
      </c>
      <c r="C437" s="4">
        <v>391.76</v>
      </c>
    </row>
    <row r="438" spans="2:3" x14ac:dyDescent="0.25">
      <c r="B438" s="4">
        <v>298.76</v>
      </c>
      <c r="C438" s="4">
        <v>249.36</v>
      </c>
    </row>
    <row r="439" spans="2:3" x14ac:dyDescent="0.25">
      <c r="B439" s="4">
        <v>41.67</v>
      </c>
      <c r="C439" s="4">
        <v>48.49</v>
      </c>
    </row>
    <row r="440" spans="2:3" x14ac:dyDescent="0.25">
      <c r="B440" s="4">
        <v>84.23</v>
      </c>
      <c r="C440" s="4">
        <v>123.09</v>
      </c>
    </row>
    <row r="441" spans="2:3" x14ac:dyDescent="0.25">
      <c r="B441" s="4">
        <v>467.51</v>
      </c>
      <c r="C441" s="4">
        <v>444.19</v>
      </c>
    </row>
    <row r="442" spans="2:3" x14ac:dyDescent="0.25">
      <c r="B442" s="4">
        <v>109.88</v>
      </c>
      <c r="C442" s="4">
        <v>449.71</v>
      </c>
    </row>
    <row r="443" spans="2:3" x14ac:dyDescent="0.25">
      <c r="B443" s="4">
        <v>201.68</v>
      </c>
      <c r="C443" s="4">
        <v>223.34</v>
      </c>
    </row>
    <row r="444" spans="2:3" x14ac:dyDescent="0.25">
      <c r="B444" s="4">
        <v>152.09</v>
      </c>
      <c r="C444" s="4">
        <v>198.94</v>
      </c>
    </row>
    <row r="445" spans="2:3" x14ac:dyDescent="0.25">
      <c r="B445" s="4">
        <v>359.77</v>
      </c>
      <c r="C445" s="4">
        <v>471.77</v>
      </c>
    </row>
    <row r="446" spans="2:3" x14ac:dyDescent="0.25">
      <c r="B446" s="4">
        <v>120.09</v>
      </c>
      <c r="C446" s="4">
        <v>86.23</v>
      </c>
    </row>
    <row r="447" spans="2:3" x14ac:dyDescent="0.25">
      <c r="B447" s="4">
        <v>523.13</v>
      </c>
      <c r="C447" s="4">
        <v>340.26</v>
      </c>
    </row>
    <row r="448" spans="2:3" x14ac:dyDescent="0.25">
      <c r="B448" s="4">
        <v>29.12</v>
      </c>
      <c r="C448" s="4">
        <v>47.48</v>
      </c>
    </row>
    <row r="449" spans="2:3" x14ac:dyDescent="0.25">
      <c r="B449" s="4">
        <v>204.56</v>
      </c>
      <c r="C449" s="4">
        <v>158.78</v>
      </c>
    </row>
    <row r="450" spans="2:3" x14ac:dyDescent="0.25">
      <c r="B450" s="4">
        <v>444.63</v>
      </c>
      <c r="C450" s="4">
        <v>492.27</v>
      </c>
    </row>
    <row r="451" spans="2:3" x14ac:dyDescent="0.25">
      <c r="B451" s="4">
        <v>67.95</v>
      </c>
      <c r="C451" s="4">
        <v>291.39999999999998</v>
      </c>
    </row>
    <row r="452" spans="2:3" x14ac:dyDescent="0.25">
      <c r="B452" s="4">
        <v>547.75</v>
      </c>
      <c r="C452" s="4">
        <v>445.86</v>
      </c>
    </row>
    <row r="453" spans="2:3" x14ac:dyDescent="0.25">
      <c r="B453" s="4">
        <v>194.59</v>
      </c>
      <c r="C453" s="4">
        <v>284.19</v>
      </c>
    </row>
    <row r="454" spans="2:3" x14ac:dyDescent="0.25">
      <c r="B454" s="4">
        <v>424.07</v>
      </c>
      <c r="C454" s="4">
        <v>383.6</v>
      </c>
    </row>
    <row r="455" spans="2:3" x14ac:dyDescent="0.25">
      <c r="B455" s="4">
        <v>81.569999999999993</v>
      </c>
      <c r="C455" s="4">
        <v>293.86</v>
      </c>
    </row>
    <row r="456" spans="2:3" x14ac:dyDescent="0.25">
      <c r="B456" s="4">
        <v>215.71</v>
      </c>
      <c r="C456" s="4">
        <v>146.91</v>
      </c>
    </row>
    <row r="457" spans="2:3" x14ac:dyDescent="0.25">
      <c r="B457" s="4">
        <v>57.83</v>
      </c>
      <c r="C457" s="4">
        <v>99.59</v>
      </c>
    </row>
    <row r="458" spans="2:3" x14ac:dyDescent="0.25">
      <c r="B458" s="4">
        <v>424.25</v>
      </c>
      <c r="C458" s="4">
        <v>448.05</v>
      </c>
    </row>
    <row r="459" spans="2:3" x14ac:dyDescent="0.25">
      <c r="B459" s="4">
        <v>122.34</v>
      </c>
      <c r="C459" s="4">
        <v>118.05</v>
      </c>
    </row>
    <row r="460" spans="2:3" x14ac:dyDescent="0.25">
      <c r="B460" s="4">
        <v>88.13</v>
      </c>
      <c r="C460" s="4">
        <v>436.63</v>
      </c>
    </row>
    <row r="461" spans="2:3" x14ac:dyDescent="0.25">
      <c r="B461" s="4">
        <v>68.569999999999993</v>
      </c>
      <c r="C461" s="4">
        <v>182.1</v>
      </c>
    </row>
    <row r="462" spans="2:3" x14ac:dyDescent="0.25">
      <c r="B462" s="4">
        <v>199.51</v>
      </c>
      <c r="C462" s="4">
        <v>395.05</v>
      </c>
    </row>
    <row r="463" spans="2:3" x14ac:dyDescent="0.25">
      <c r="B463" s="4">
        <v>110.69</v>
      </c>
      <c r="C463" s="4">
        <v>220.69</v>
      </c>
    </row>
    <row r="464" spans="2:3" x14ac:dyDescent="0.25">
      <c r="B464" s="4">
        <v>26.09</v>
      </c>
      <c r="C464" s="4">
        <v>24.93</v>
      </c>
    </row>
    <row r="465" spans="2:3" x14ac:dyDescent="0.25">
      <c r="B465" s="4">
        <v>287.23</v>
      </c>
      <c r="C465" s="4">
        <v>389.04</v>
      </c>
    </row>
    <row r="466" spans="2:3" x14ac:dyDescent="0.25">
      <c r="B466" s="4">
        <v>200.29</v>
      </c>
      <c r="C466" s="4">
        <v>498.24</v>
      </c>
    </row>
    <row r="467" spans="2:3" x14ac:dyDescent="0.25">
      <c r="B467" s="4">
        <v>66.61</v>
      </c>
      <c r="C467" s="4">
        <v>388.96</v>
      </c>
    </row>
    <row r="468" spans="2:3" x14ac:dyDescent="0.25">
      <c r="B468" s="4">
        <v>44.35</v>
      </c>
      <c r="C468" s="4">
        <v>71.489999999999995</v>
      </c>
    </row>
    <row r="469" spans="2:3" x14ac:dyDescent="0.25">
      <c r="B469" s="4">
        <v>7.5</v>
      </c>
      <c r="C469" s="4">
        <v>19.39</v>
      </c>
    </row>
    <row r="470" spans="2:3" x14ac:dyDescent="0.25">
      <c r="B470" s="4">
        <v>15.8</v>
      </c>
      <c r="C470" s="4">
        <v>24.75</v>
      </c>
    </row>
    <row r="471" spans="2:3" x14ac:dyDescent="0.25">
      <c r="B471" s="4">
        <v>124.51</v>
      </c>
      <c r="C471" s="4">
        <v>165.6</v>
      </c>
    </row>
    <row r="472" spans="2:3" x14ac:dyDescent="0.25">
      <c r="B472" s="4">
        <v>23.55</v>
      </c>
      <c r="C472" s="4">
        <v>147.99</v>
      </c>
    </row>
    <row r="473" spans="2:3" x14ac:dyDescent="0.25">
      <c r="B473" s="4">
        <v>192.19</v>
      </c>
      <c r="C473" s="4">
        <v>315.12</v>
      </c>
    </row>
    <row r="474" spans="2:3" x14ac:dyDescent="0.25">
      <c r="B474" s="4">
        <v>8.15</v>
      </c>
      <c r="C474" s="4">
        <v>53.6</v>
      </c>
    </row>
    <row r="475" spans="2:3" x14ac:dyDescent="0.25">
      <c r="B475" s="4">
        <v>30.37</v>
      </c>
      <c r="C475" s="4">
        <v>40.29</v>
      </c>
    </row>
    <row r="476" spans="2:3" x14ac:dyDescent="0.25">
      <c r="B476" s="4">
        <v>79.98</v>
      </c>
      <c r="C476" s="4">
        <v>378.08</v>
      </c>
    </row>
    <row r="477" spans="2:3" x14ac:dyDescent="0.25">
      <c r="B477" s="4">
        <v>192.26</v>
      </c>
      <c r="C477" s="4">
        <v>471.35</v>
      </c>
    </row>
    <row r="478" spans="2:3" x14ac:dyDescent="0.25">
      <c r="B478" s="4">
        <v>134.41</v>
      </c>
      <c r="C478" s="4">
        <v>361.39</v>
      </c>
    </row>
    <row r="479" spans="2:3" x14ac:dyDescent="0.25">
      <c r="B479" s="4">
        <v>73.17</v>
      </c>
      <c r="C479" s="4">
        <v>103.4</v>
      </c>
    </row>
    <row r="480" spans="2:3" x14ac:dyDescent="0.25">
      <c r="B480" s="4">
        <v>52.89</v>
      </c>
      <c r="C480" s="4">
        <v>94.94</v>
      </c>
    </row>
    <row r="481" spans="2:3" x14ac:dyDescent="0.25">
      <c r="B481" s="4">
        <v>239.65</v>
      </c>
      <c r="C481" s="4">
        <v>222.58</v>
      </c>
    </row>
    <row r="482" spans="2:3" x14ac:dyDescent="0.25">
      <c r="B482" s="4">
        <v>185.08</v>
      </c>
      <c r="C482" s="4">
        <v>116.78</v>
      </c>
    </row>
    <row r="483" spans="2:3" x14ac:dyDescent="0.25">
      <c r="B483" s="4">
        <v>119.89</v>
      </c>
      <c r="C483" s="4">
        <v>266.33999999999997</v>
      </c>
    </row>
    <row r="484" spans="2:3" x14ac:dyDescent="0.25">
      <c r="B484" s="4">
        <v>331.6</v>
      </c>
      <c r="C484" s="4">
        <v>415.01</v>
      </c>
    </row>
    <row r="485" spans="2:3" x14ac:dyDescent="0.25">
      <c r="B485" s="4">
        <v>55.98</v>
      </c>
      <c r="C485" s="4">
        <v>55.16</v>
      </c>
    </row>
    <row r="486" spans="2:3" x14ac:dyDescent="0.25">
      <c r="B486" s="4">
        <v>24.38</v>
      </c>
      <c r="C486" s="4">
        <v>25.9</v>
      </c>
    </row>
    <row r="487" spans="2:3" x14ac:dyDescent="0.25">
      <c r="B487" s="4">
        <v>293.39</v>
      </c>
      <c r="C487" s="4">
        <v>376.6</v>
      </c>
    </row>
    <row r="488" spans="2:3" x14ac:dyDescent="0.25">
      <c r="B488" s="4">
        <v>46.45</v>
      </c>
      <c r="C488" s="4">
        <v>127.63</v>
      </c>
    </row>
    <row r="489" spans="2:3" x14ac:dyDescent="0.25">
      <c r="B489" s="4">
        <v>17.670000000000002</v>
      </c>
      <c r="C489" s="4">
        <v>77.56</v>
      </c>
    </row>
    <row r="490" spans="2:3" x14ac:dyDescent="0.25">
      <c r="B490" s="4">
        <v>143.82</v>
      </c>
      <c r="C490" s="4">
        <v>399.03</v>
      </c>
    </row>
    <row r="491" spans="2:3" x14ac:dyDescent="0.25">
      <c r="B491" s="4">
        <v>133.41</v>
      </c>
      <c r="C491" s="4">
        <v>238.68</v>
      </c>
    </row>
    <row r="492" spans="2:3" x14ac:dyDescent="0.25">
      <c r="B492" s="4">
        <v>76.17</v>
      </c>
      <c r="C492" s="4">
        <v>234.97</v>
      </c>
    </row>
    <row r="493" spans="2:3" x14ac:dyDescent="0.25">
      <c r="B493" s="4">
        <v>317.94</v>
      </c>
      <c r="C493" s="4">
        <v>270.47000000000003</v>
      </c>
    </row>
    <row r="494" spans="2:3" x14ac:dyDescent="0.25">
      <c r="B494" s="4">
        <v>58.03</v>
      </c>
      <c r="C494" s="4">
        <v>172.73</v>
      </c>
    </row>
    <row r="495" spans="2:3" x14ac:dyDescent="0.25">
      <c r="B495" s="4">
        <v>381.87</v>
      </c>
      <c r="C495" s="4">
        <v>334.27</v>
      </c>
    </row>
    <row r="496" spans="2:3" x14ac:dyDescent="0.25">
      <c r="B496" s="4">
        <v>42.16</v>
      </c>
      <c r="C496" s="4">
        <v>32.93</v>
      </c>
    </row>
    <row r="497" spans="2:3" x14ac:dyDescent="0.25">
      <c r="B497" s="4">
        <v>403.31</v>
      </c>
      <c r="C497" s="4">
        <v>377.51</v>
      </c>
    </row>
    <row r="498" spans="2:3" x14ac:dyDescent="0.25">
      <c r="B498" s="4">
        <v>31.87</v>
      </c>
      <c r="C498" s="4">
        <v>117.84</v>
      </c>
    </row>
    <row r="499" spans="2:3" x14ac:dyDescent="0.25">
      <c r="B499" s="4">
        <v>63.18</v>
      </c>
      <c r="C499" s="4">
        <v>118.02</v>
      </c>
    </row>
    <row r="500" spans="2:3" x14ac:dyDescent="0.25">
      <c r="B500" s="4">
        <v>56.57</v>
      </c>
      <c r="C500" s="4">
        <v>149.99</v>
      </c>
    </row>
    <row r="501" spans="2:3" x14ac:dyDescent="0.25">
      <c r="B501" s="4">
        <v>214.3</v>
      </c>
      <c r="C501" s="4">
        <v>368.43</v>
      </c>
    </row>
  </sheetData>
  <autoFilter ref="B1:B501" xr:uid="{7AC6F20A-55A6-4026-827B-A1AADFDF1B1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zoomScaleNormal="100" workbookViewId="0">
      <selection activeCell="G1" sqref="G1:G1048576"/>
    </sheetView>
  </sheetViews>
  <sheetFormatPr defaultRowHeight="15" x14ac:dyDescent="0.25"/>
  <cols>
    <col min="1" max="1" width="15.42578125" customWidth="1"/>
    <col min="2" max="2" width="17.140625" style="9" customWidth="1"/>
    <col min="3" max="3" width="17.140625" style="2" customWidth="1"/>
    <col min="4" max="4" width="21.140625" customWidth="1"/>
    <col min="5" max="5" width="20.42578125" customWidth="1"/>
    <col min="7" max="7" width="27" style="4" customWidth="1"/>
    <col min="8" max="8" width="24.28515625" style="4" customWidth="1"/>
    <col min="9" max="9" width="15.85546875" style="4" customWidth="1"/>
    <col min="10" max="10" width="17" style="4" customWidth="1"/>
    <col min="11" max="11" width="20.28515625" style="6" customWidth="1"/>
    <col min="12" max="12" width="22" customWidth="1"/>
    <col min="13" max="13" width="26.85546875" customWidth="1"/>
    <col min="14" max="14" width="14.7109375" customWidth="1"/>
    <col min="15" max="15" width="23" customWidth="1"/>
    <col min="16" max="16" width="25" style="15" customWidth="1"/>
  </cols>
  <sheetData>
    <row r="1" spans="1:16" x14ac:dyDescent="0.25">
      <c r="A1" s="5" t="s">
        <v>81</v>
      </c>
      <c r="B1" s="8" t="s">
        <v>0</v>
      </c>
      <c r="C1" s="7" t="s">
        <v>53</v>
      </c>
      <c r="D1" s="1" t="s">
        <v>1</v>
      </c>
      <c r="E1" s="1" t="s">
        <v>2</v>
      </c>
      <c r="F1" s="1" t="s">
        <v>3</v>
      </c>
      <c r="G1" s="3" t="s">
        <v>4</v>
      </c>
      <c r="H1" s="3" t="s">
        <v>5</v>
      </c>
      <c r="I1" s="3" t="s">
        <v>6</v>
      </c>
      <c r="J1" s="3" t="s">
        <v>7</v>
      </c>
      <c r="K1" s="17" t="s">
        <v>52</v>
      </c>
      <c r="L1" s="1" t="s">
        <v>8</v>
      </c>
      <c r="M1" s="18" t="s">
        <v>54</v>
      </c>
      <c r="N1" s="19" t="s">
        <v>9</v>
      </c>
      <c r="O1" s="1" t="s">
        <v>10</v>
      </c>
      <c r="P1" s="20" t="s">
        <v>11</v>
      </c>
    </row>
    <row r="2" spans="1:16" x14ac:dyDescent="0.25">
      <c r="A2">
        <v>1000</v>
      </c>
      <c r="B2" s="9">
        <v>45394</v>
      </c>
      <c r="C2" s="10" t="str">
        <f>TEXT(B2, "MMMM")</f>
        <v>April</v>
      </c>
      <c r="D2" t="s">
        <v>12</v>
      </c>
      <c r="E2" t="s">
        <v>13</v>
      </c>
      <c r="F2">
        <v>1</v>
      </c>
      <c r="G2" s="4">
        <v>190.92</v>
      </c>
      <c r="H2" s="4">
        <v>190.92</v>
      </c>
      <c r="I2" s="4">
        <v>54.69</v>
      </c>
      <c r="J2" s="4">
        <v>136.22999999999999</v>
      </c>
      <c r="K2" s="6">
        <f>(I2/H2)</f>
        <v>0.28645505971087365</v>
      </c>
      <c r="L2">
        <v>12219</v>
      </c>
      <c r="M2" t="str">
        <f t="shared" ref="M2:M65" si="0">IF(N2&lt;=25, "18-25", IF(N2&lt;=35, "26-35", IF(N2&lt;=45, "36-45", IF(N2&lt;=60, "46-60", "60+"))))</f>
        <v>26-35</v>
      </c>
      <c r="N2">
        <v>33</v>
      </c>
      <c r="O2" s="15" t="s">
        <v>14</v>
      </c>
      <c r="P2" s="15" t="str">
        <f>IF(O2="Phoenix", "AZ", IF(O2="New York", "NY", IF(O2="Chicago", "IL", IF(O2="Houston", "TX", "CA"))))</f>
        <v>AZ</v>
      </c>
    </row>
    <row r="3" spans="1:16" x14ac:dyDescent="0.25">
      <c r="A3">
        <v>1001</v>
      </c>
      <c r="B3" s="9">
        <v>45640</v>
      </c>
      <c r="C3" s="10" t="str">
        <f t="shared" ref="C3:C66" si="1">TEXT(B3, "MMMM")</f>
        <v>December</v>
      </c>
      <c r="D3" t="s">
        <v>16</v>
      </c>
      <c r="E3" t="s">
        <v>17</v>
      </c>
      <c r="F3">
        <v>4</v>
      </c>
      <c r="G3" s="4">
        <v>406.84</v>
      </c>
      <c r="H3" s="4">
        <v>1627.36</v>
      </c>
      <c r="I3" s="4">
        <v>547.35</v>
      </c>
      <c r="J3" s="4">
        <v>1080.01</v>
      </c>
      <c r="K3" s="6">
        <f t="shared" ref="K3:K66" si="2">(I3/H3)</f>
        <v>0.3363422967259857</v>
      </c>
      <c r="L3">
        <v>29216</v>
      </c>
      <c r="M3" t="str">
        <f t="shared" si="0"/>
        <v>18-25</v>
      </c>
      <c r="N3">
        <v>19</v>
      </c>
      <c r="O3" t="s">
        <v>14</v>
      </c>
      <c r="P3" s="15" t="str">
        <f t="shared" ref="P3:P66" si="3">IF(O3="Phoenix", "AZ", IF(O3="New York", "NY", IF(O3="Chicago", "IL", IF(O3="Houston", "TX", "CA"))))</f>
        <v>AZ</v>
      </c>
    </row>
    <row r="4" spans="1:16" x14ac:dyDescent="0.25">
      <c r="A4">
        <v>1002</v>
      </c>
      <c r="B4" s="9">
        <v>45562</v>
      </c>
      <c r="C4" s="10" t="str">
        <f t="shared" si="1"/>
        <v>September</v>
      </c>
      <c r="D4" t="s">
        <v>19</v>
      </c>
      <c r="E4" t="s">
        <v>20</v>
      </c>
      <c r="F4">
        <v>3</v>
      </c>
      <c r="G4" s="4">
        <v>241.07</v>
      </c>
      <c r="H4" s="4">
        <v>723.21</v>
      </c>
      <c r="I4" s="4">
        <v>214.82</v>
      </c>
      <c r="J4" s="4">
        <v>508.39</v>
      </c>
      <c r="K4" s="6">
        <f t="shared" si="2"/>
        <v>0.29703682194659914</v>
      </c>
      <c r="L4">
        <v>22219</v>
      </c>
      <c r="M4" t="str">
        <f t="shared" si="0"/>
        <v>36-45</v>
      </c>
      <c r="N4">
        <v>45</v>
      </c>
      <c r="O4" t="s">
        <v>21</v>
      </c>
      <c r="P4" s="15" t="str">
        <f t="shared" si="3"/>
        <v>NY</v>
      </c>
    </row>
    <row r="5" spans="1:16" x14ac:dyDescent="0.25">
      <c r="A5">
        <v>1003</v>
      </c>
      <c r="B5" s="9">
        <v>45398</v>
      </c>
      <c r="C5" s="10" t="str">
        <f t="shared" si="1"/>
        <v>April</v>
      </c>
      <c r="D5" t="s">
        <v>23</v>
      </c>
      <c r="E5" t="s">
        <v>24</v>
      </c>
      <c r="F5">
        <v>2</v>
      </c>
      <c r="G5" s="4">
        <v>467.14</v>
      </c>
      <c r="H5" s="4">
        <v>934.28</v>
      </c>
      <c r="I5" s="4">
        <v>142.26</v>
      </c>
      <c r="J5" s="4">
        <v>792.02</v>
      </c>
      <c r="K5" s="6">
        <f t="shared" si="2"/>
        <v>0.15226698634242411</v>
      </c>
      <c r="L5">
        <v>83698</v>
      </c>
      <c r="M5" t="str">
        <f t="shared" si="0"/>
        <v>46-60</v>
      </c>
      <c r="N5">
        <v>49</v>
      </c>
      <c r="O5" t="s">
        <v>25</v>
      </c>
      <c r="P5" s="15" t="str">
        <f t="shared" si="3"/>
        <v>CA</v>
      </c>
    </row>
    <row r="6" spans="1:16" x14ac:dyDescent="0.25">
      <c r="A6">
        <v>1004</v>
      </c>
      <c r="B6" s="9">
        <v>45363</v>
      </c>
      <c r="C6" s="10" t="str">
        <f t="shared" si="1"/>
        <v>March</v>
      </c>
      <c r="D6" t="s">
        <v>27</v>
      </c>
      <c r="E6" t="s">
        <v>13</v>
      </c>
      <c r="F6">
        <v>4</v>
      </c>
      <c r="G6" s="4">
        <v>363.58</v>
      </c>
      <c r="H6" s="4">
        <v>1454.32</v>
      </c>
      <c r="I6" s="4">
        <v>564.24</v>
      </c>
      <c r="J6" s="4">
        <v>890.08</v>
      </c>
      <c r="K6" s="6">
        <f t="shared" si="2"/>
        <v>0.38797513614610268</v>
      </c>
      <c r="L6">
        <v>51832</v>
      </c>
      <c r="M6" t="str">
        <f t="shared" si="0"/>
        <v>36-45</v>
      </c>
      <c r="N6">
        <v>44</v>
      </c>
      <c r="O6" t="s">
        <v>14</v>
      </c>
      <c r="P6" s="15" t="str">
        <f t="shared" si="3"/>
        <v>AZ</v>
      </c>
    </row>
    <row r="7" spans="1:16" x14ac:dyDescent="0.25">
      <c r="A7">
        <v>1005</v>
      </c>
      <c r="B7" s="9">
        <v>45480</v>
      </c>
      <c r="C7" s="10" t="str">
        <f t="shared" si="1"/>
        <v>July</v>
      </c>
      <c r="D7" t="s">
        <v>29</v>
      </c>
      <c r="E7" t="s">
        <v>30</v>
      </c>
      <c r="F7">
        <v>2</v>
      </c>
      <c r="G7" s="4">
        <v>414.32</v>
      </c>
      <c r="H7" s="4">
        <v>828.64</v>
      </c>
      <c r="I7" s="4">
        <v>292.83999999999997</v>
      </c>
      <c r="J7" s="4">
        <v>535.79999999999995</v>
      </c>
      <c r="K7" s="6">
        <f t="shared" si="2"/>
        <v>0.35339833944776983</v>
      </c>
      <c r="L7">
        <v>10077</v>
      </c>
      <c r="M7" t="str">
        <f t="shared" si="0"/>
        <v>36-45</v>
      </c>
      <c r="N7">
        <v>37</v>
      </c>
      <c r="O7" t="s">
        <v>31</v>
      </c>
      <c r="P7" s="15" t="str">
        <f t="shared" si="3"/>
        <v>IL</v>
      </c>
    </row>
    <row r="8" spans="1:16" x14ac:dyDescent="0.25">
      <c r="A8">
        <v>1006</v>
      </c>
      <c r="B8" s="9">
        <v>45312</v>
      </c>
      <c r="C8" s="10" t="str">
        <f t="shared" si="1"/>
        <v>January</v>
      </c>
      <c r="D8" t="s">
        <v>32</v>
      </c>
      <c r="E8" t="s">
        <v>17</v>
      </c>
      <c r="F8">
        <v>1</v>
      </c>
      <c r="G8" s="4">
        <v>439.83</v>
      </c>
      <c r="H8" s="4">
        <v>439.83</v>
      </c>
      <c r="I8" s="4">
        <v>132.78</v>
      </c>
      <c r="J8" s="4">
        <v>307.05</v>
      </c>
      <c r="K8" s="6">
        <f t="shared" si="2"/>
        <v>0.30188936634608826</v>
      </c>
      <c r="L8">
        <v>82101</v>
      </c>
      <c r="M8" t="str">
        <f t="shared" si="0"/>
        <v>36-45</v>
      </c>
      <c r="N8">
        <v>41</v>
      </c>
      <c r="O8" t="s">
        <v>31</v>
      </c>
      <c r="P8" s="15" t="str">
        <f t="shared" si="3"/>
        <v>IL</v>
      </c>
    </row>
    <row r="9" spans="1:16" x14ac:dyDescent="0.25">
      <c r="A9">
        <v>1007</v>
      </c>
      <c r="B9" s="9">
        <v>45394</v>
      </c>
      <c r="C9" s="10" t="str">
        <f t="shared" si="1"/>
        <v>April</v>
      </c>
      <c r="D9" t="s">
        <v>33</v>
      </c>
      <c r="E9" t="s">
        <v>20</v>
      </c>
      <c r="F9">
        <v>1</v>
      </c>
      <c r="G9" s="4">
        <v>184.13</v>
      </c>
      <c r="H9" s="4">
        <v>184.13</v>
      </c>
      <c r="I9" s="4">
        <v>55.63</v>
      </c>
      <c r="J9" s="4">
        <v>128.5</v>
      </c>
      <c r="K9" s="6">
        <f t="shared" si="2"/>
        <v>0.30212349970129804</v>
      </c>
      <c r="L9">
        <v>46455</v>
      </c>
      <c r="M9" t="str">
        <f t="shared" si="0"/>
        <v>26-35</v>
      </c>
      <c r="N9">
        <v>29</v>
      </c>
      <c r="O9" t="s">
        <v>25</v>
      </c>
      <c r="P9" s="15" t="str">
        <f t="shared" si="3"/>
        <v>CA</v>
      </c>
    </row>
    <row r="10" spans="1:16" x14ac:dyDescent="0.25">
      <c r="A10">
        <v>1008</v>
      </c>
      <c r="B10" s="9">
        <v>45413</v>
      </c>
      <c r="C10" s="10" t="str">
        <f t="shared" si="1"/>
        <v>May</v>
      </c>
      <c r="D10" t="s">
        <v>12</v>
      </c>
      <c r="E10" t="s">
        <v>13</v>
      </c>
      <c r="F10">
        <v>2</v>
      </c>
      <c r="G10" s="4">
        <v>470.52</v>
      </c>
      <c r="H10" s="4">
        <v>941.04</v>
      </c>
      <c r="I10" s="4">
        <v>228.74</v>
      </c>
      <c r="J10" s="4">
        <v>712.3</v>
      </c>
      <c r="K10" s="6">
        <f t="shared" si="2"/>
        <v>0.24307149536682821</v>
      </c>
      <c r="L10">
        <v>90910</v>
      </c>
      <c r="M10" t="str">
        <f t="shared" si="0"/>
        <v>46-60</v>
      </c>
      <c r="N10">
        <v>52</v>
      </c>
      <c r="O10" t="s">
        <v>25</v>
      </c>
      <c r="P10" s="15" t="str">
        <f t="shared" si="3"/>
        <v>CA</v>
      </c>
    </row>
    <row r="11" spans="1:16" x14ac:dyDescent="0.25">
      <c r="A11">
        <v>1009</v>
      </c>
      <c r="B11" s="9">
        <v>45506</v>
      </c>
      <c r="C11" s="10" t="str">
        <f t="shared" si="1"/>
        <v>August</v>
      </c>
      <c r="D11" t="s">
        <v>34</v>
      </c>
      <c r="E11" t="s">
        <v>30</v>
      </c>
      <c r="F11">
        <v>4</v>
      </c>
      <c r="G11" s="4">
        <v>373.32</v>
      </c>
      <c r="H11" s="4">
        <v>1493.28</v>
      </c>
      <c r="I11" s="4">
        <v>383.34</v>
      </c>
      <c r="J11" s="4">
        <v>1109.94</v>
      </c>
      <c r="K11" s="6">
        <f t="shared" si="2"/>
        <v>0.25671006107360977</v>
      </c>
      <c r="L11">
        <v>76656</v>
      </c>
      <c r="M11" t="str">
        <f t="shared" si="0"/>
        <v>46-60</v>
      </c>
      <c r="N11">
        <v>50</v>
      </c>
      <c r="O11" t="s">
        <v>14</v>
      </c>
      <c r="P11" s="15" t="str">
        <f t="shared" si="3"/>
        <v>AZ</v>
      </c>
    </row>
    <row r="12" spans="1:16" x14ac:dyDescent="0.25">
      <c r="A12">
        <v>1010</v>
      </c>
      <c r="B12" s="9">
        <v>45622</v>
      </c>
      <c r="C12" s="10" t="str">
        <f t="shared" si="1"/>
        <v>November</v>
      </c>
      <c r="D12" t="s">
        <v>35</v>
      </c>
      <c r="E12" t="s">
        <v>30</v>
      </c>
      <c r="F12">
        <v>3</v>
      </c>
      <c r="G12" s="4">
        <v>374.53</v>
      </c>
      <c r="H12" s="4">
        <v>1123.5899999999999</v>
      </c>
      <c r="I12" s="4">
        <v>440.02</v>
      </c>
      <c r="J12" s="4">
        <v>683.57</v>
      </c>
      <c r="K12" s="6">
        <f t="shared" si="2"/>
        <v>0.39161971893662278</v>
      </c>
      <c r="L12">
        <v>53872</v>
      </c>
      <c r="M12" t="str">
        <f t="shared" si="0"/>
        <v>46-60</v>
      </c>
      <c r="N12">
        <v>50</v>
      </c>
      <c r="O12" t="s">
        <v>25</v>
      </c>
      <c r="P12" s="15" t="str">
        <f t="shared" si="3"/>
        <v>CA</v>
      </c>
    </row>
    <row r="13" spans="1:16" x14ac:dyDescent="0.25">
      <c r="A13">
        <v>1011</v>
      </c>
      <c r="B13" s="9">
        <v>45379</v>
      </c>
      <c r="C13" s="10" t="str">
        <f t="shared" si="1"/>
        <v>March</v>
      </c>
      <c r="D13" t="s">
        <v>29</v>
      </c>
      <c r="E13" t="s">
        <v>30</v>
      </c>
      <c r="F13">
        <v>1</v>
      </c>
      <c r="G13" s="4">
        <v>72.47</v>
      </c>
      <c r="H13" s="4">
        <v>72.47</v>
      </c>
      <c r="I13" s="4">
        <v>21.79</v>
      </c>
      <c r="J13" s="4">
        <v>50.68</v>
      </c>
      <c r="K13" s="6">
        <f t="shared" si="2"/>
        <v>0.30067614185180075</v>
      </c>
      <c r="L13">
        <v>24382</v>
      </c>
      <c r="M13" t="str">
        <f t="shared" si="0"/>
        <v>46-60</v>
      </c>
      <c r="N13">
        <v>60</v>
      </c>
      <c r="O13" t="s">
        <v>14</v>
      </c>
      <c r="P13" s="15" t="str">
        <f t="shared" si="3"/>
        <v>AZ</v>
      </c>
    </row>
    <row r="14" spans="1:16" x14ac:dyDescent="0.25">
      <c r="A14">
        <v>1012</v>
      </c>
      <c r="B14" s="9">
        <v>45391</v>
      </c>
      <c r="C14" s="10" t="str">
        <f t="shared" si="1"/>
        <v>April</v>
      </c>
      <c r="D14" t="s">
        <v>36</v>
      </c>
      <c r="E14" t="s">
        <v>24</v>
      </c>
      <c r="F14">
        <v>1</v>
      </c>
      <c r="G14" s="4">
        <v>362.82</v>
      </c>
      <c r="H14" s="4">
        <v>362.82</v>
      </c>
      <c r="I14" s="4">
        <v>86.97</v>
      </c>
      <c r="J14" s="4">
        <v>275.85000000000002</v>
      </c>
      <c r="K14" s="6">
        <f t="shared" si="2"/>
        <v>0.239705639159914</v>
      </c>
      <c r="L14">
        <v>81315</v>
      </c>
      <c r="M14" t="str">
        <f t="shared" si="0"/>
        <v>46-60</v>
      </c>
      <c r="N14">
        <v>54</v>
      </c>
      <c r="O14" t="s">
        <v>31</v>
      </c>
      <c r="P14" s="15" t="str">
        <f t="shared" si="3"/>
        <v>IL</v>
      </c>
    </row>
    <row r="15" spans="1:16" x14ac:dyDescent="0.25">
      <c r="A15">
        <v>1013</v>
      </c>
      <c r="B15" s="9">
        <v>45651</v>
      </c>
      <c r="C15" s="10" t="str">
        <f t="shared" si="1"/>
        <v>December</v>
      </c>
      <c r="D15" t="s">
        <v>37</v>
      </c>
      <c r="E15" t="s">
        <v>13</v>
      </c>
      <c r="F15">
        <v>4</v>
      </c>
      <c r="G15" s="4">
        <v>295.86</v>
      </c>
      <c r="H15" s="4">
        <v>1183.44</v>
      </c>
      <c r="I15" s="4">
        <v>354.78</v>
      </c>
      <c r="J15" s="4">
        <v>828.66</v>
      </c>
      <c r="K15" s="6">
        <f t="shared" si="2"/>
        <v>0.29978706144798212</v>
      </c>
      <c r="L15">
        <v>12443</v>
      </c>
      <c r="M15" t="str">
        <f t="shared" si="0"/>
        <v>26-35</v>
      </c>
      <c r="N15">
        <v>29</v>
      </c>
      <c r="O15" t="s">
        <v>25</v>
      </c>
      <c r="P15" s="15" t="str">
        <f t="shared" si="3"/>
        <v>CA</v>
      </c>
    </row>
    <row r="16" spans="1:16" x14ac:dyDescent="0.25">
      <c r="A16">
        <v>1014</v>
      </c>
      <c r="B16" s="9">
        <v>45443</v>
      </c>
      <c r="C16" s="10" t="str">
        <f t="shared" si="1"/>
        <v>May</v>
      </c>
      <c r="D16" t="s">
        <v>16</v>
      </c>
      <c r="E16" t="s">
        <v>17</v>
      </c>
      <c r="F16">
        <v>4</v>
      </c>
      <c r="G16" s="4">
        <v>257.89</v>
      </c>
      <c r="H16" s="4">
        <v>1031.56</v>
      </c>
      <c r="I16" s="4">
        <v>254.94</v>
      </c>
      <c r="J16" s="4">
        <v>776.62</v>
      </c>
      <c r="K16" s="6">
        <f t="shared" si="2"/>
        <v>0.24714025359649464</v>
      </c>
      <c r="L16">
        <v>95451</v>
      </c>
      <c r="M16" t="str">
        <f t="shared" si="0"/>
        <v>18-25</v>
      </c>
      <c r="N16">
        <v>20</v>
      </c>
      <c r="O16" t="s">
        <v>38</v>
      </c>
      <c r="P16" s="15" t="str">
        <f t="shared" si="3"/>
        <v>TX</v>
      </c>
    </row>
    <row r="17" spans="1:16" x14ac:dyDescent="0.25">
      <c r="A17">
        <v>1015</v>
      </c>
      <c r="B17" s="9">
        <v>45422</v>
      </c>
      <c r="C17" s="10" t="str">
        <f t="shared" si="1"/>
        <v>May</v>
      </c>
      <c r="D17" t="s">
        <v>36</v>
      </c>
      <c r="E17" t="s">
        <v>24</v>
      </c>
      <c r="F17">
        <v>4</v>
      </c>
      <c r="G17" s="4">
        <v>351.36</v>
      </c>
      <c r="H17" s="4">
        <v>1405.44</v>
      </c>
      <c r="I17" s="4">
        <v>238.05</v>
      </c>
      <c r="J17" s="4">
        <v>1167.3900000000001</v>
      </c>
      <c r="K17" s="6">
        <f t="shared" si="2"/>
        <v>0.16937756147540983</v>
      </c>
      <c r="L17">
        <v>75310</v>
      </c>
      <c r="M17" t="str">
        <f t="shared" si="0"/>
        <v>18-25</v>
      </c>
      <c r="N17">
        <v>18</v>
      </c>
      <c r="O17" t="s">
        <v>25</v>
      </c>
      <c r="P17" s="15" t="str">
        <f t="shared" si="3"/>
        <v>CA</v>
      </c>
    </row>
    <row r="18" spans="1:16" x14ac:dyDescent="0.25">
      <c r="A18">
        <v>1016</v>
      </c>
      <c r="B18" s="9">
        <v>45441</v>
      </c>
      <c r="C18" s="10" t="str">
        <f t="shared" si="1"/>
        <v>May</v>
      </c>
      <c r="D18" t="s">
        <v>39</v>
      </c>
      <c r="E18" t="s">
        <v>17</v>
      </c>
      <c r="F18">
        <v>2</v>
      </c>
      <c r="G18" s="4">
        <v>47.89</v>
      </c>
      <c r="H18" s="4">
        <v>95.78</v>
      </c>
      <c r="I18" s="4">
        <v>35.82</v>
      </c>
      <c r="J18" s="4">
        <v>59.96</v>
      </c>
      <c r="K18" s="6">
        <f t="shared" si="2"/>
        <v>0.37398204217999581</v>
      </c>
      <c r="L18">
        <v>23718</v>
      </c>
      <c r="M18" t="str">
        <f t="shared" si="0"/>
        <v>46-60</v>
      </c>
      <c r="N18">
        <v>50</v>
      </c>
      <c r="O18" t="s">
        <v>21</v>
      </c>
      <c r="P18" s="15" t="str">
        <f t="shared" si="3"/>
        <v>NY</v>
      </c>
    </row>
    <row r="19" spans="1:16" x14ac:dyDescent="0.25">
      <c r="A19">
        <v>1017</v>
      </c>
      <c r="B19" s="9">
        <v>45600</v>
      </c>
      <c r="C19" s="10" t="str">
        <f t="shared" si="1"/>
        <v>November</v>
      </c>
      <c r="D19" t="s">
        <v>40</v>
      </c>
      <c r="E19" t="s">
        <v>20</v>
      </c>
      <c r="F19">
        <v>1</v>
      </c>
      <c r="G19" s="4">
        <v>91.11</v>
      </c>
      <c r="H19" s="4">
        <v>91.11</v>
      </c>
      <c r="I19" s="4">
        <v>32.200000000000003</v>
      </c>
      <c r="J19" s="4">
        <v>58.91</v>
      </c>
      <c r="K19" s="6">
        <f t="shared" si="2"/>
        <v>0.35341894413346508</v>
      </c>
      <c r="L19">
        <v>63173</v>
      </c>
      <c r="M19" t="str">
        <f t="shared" si="0"/>
        <v>46-60</v>
      </c>
      <c r="N19">
        <v>57</v>
      </c>
      <c r="O19" t="s">
        <v>21</v>
      </c>
      <c r="P19" s="15" t="str">
        <f t="shared" si="3"/>
        <v>NY</v>
      </c>
    </row>
    <row r="20" spans="1:16" x14ac:dyDescent="0.25">
      <c r="A20">
        <v>1018</v>
      </c>
      <c r="B20" s="9">
        <v>45549</v>
      </c>
      <c r="C20" s="10" t="str">
        <f t="shared" si="1"/>
        <v>September</v>
      </c>
      <c r="D20" t="s">
        <v>41</v>
      </c>
      <c r="E20" t="s">
        <v>13</v>
      </c>
      <c r="F20">
        <v>3</v>
      </c>
      <c r="G20" s="4">
        <v>36.83</v>
      </c>
      <c r="H20" s="4">
        <v>110.49</v>
      </c>
      <c r="I20" s="4">
        <v>34.94</v>
      </c>
      <c r="J20" s="4">
        <v>75.55</v>
      </c>
      <c r="K20" s="6">
        <f t="shared" si="2"/>
        <v>0.31622771291519591</v>
      </c>
      <c r="L20">
        <v>23224</v>
      </c>
      <c r="M20" t="str">
        <f t="shared" si="0"/>
        <v>26-35</v>
      </c>
      <c r="N20">
        <v>27</v>
      </c>
      <c r="O20" t="s">
        <v>38</v>
      </c>
      <c r="P20" s="15" t="str">
        <f t="shared" si="3"/>
        <v>TX</v>
      </c>
    </row>
    <row r="21" spans="1:16" x14ac:dyDescent="0.25">
      <c r="A21">
        <v>1019</v>
      </c>
      <c r="B21" s="9">
        <v>45635</v>
      </c>
      <c r="C21" s="10" t="str">
        <f t="shared" si="1"/>
        <v>December</v>
      </c>
      <c r="D21" t="s">
        <v>42</v>
      </c>
      <c r="E21" t="s">
        <v>13</v>
      </c>
      <c r="F21">
        <v>1</v>
      </c>
      <c r="G21" s="4">
        <v>433.12</v>
      </c>
      <c r="H21" s="4">
        <v>433.12</v>
      </c>
      <c r="I21" s="4">
        <v>73.31</v>
      </c>
      <c r="J21" s="4">
        <v>359.81</v>
      </c>
      <c r="K21" s="6">
        <f t="shared" si="2"/>
        <v>0.16926025120059107</v>
      </c>
      <c r="L21">
        <v>67761</v>
      </c>
      <c r="M21" t="str">
        <f t="shared" si="0"/>
        <v>46-60</v>
      </c>
      <c r="N21">
        <v>60</v>
      </c>
      <c r="O21" t="s">
        <v>25</v>
      </c>
      <c r="P21" s="15" t="str">
        <f t="shared" si="3"/>
        <v>CA</v>
      </c>
    </row>
    <row r="22" spans="1:16" x14ac:dyDescent="0.25">
      <c r="A22">
        <v>1020</v>
      </c>
      <c r="B22" s="9">
        <v>45585</v>
      </c>
      <c r="C22" s="10" t="str">
        <f t="shared" si="1"/>
        <v>October</v>
      </c>
      <c r="D22" t="s">
        <v>27</v>
      </c>
      <c r="E22" t="s">
        <v>13</v>
      </c>
      <c r="F22">
        <v>4</v>
      </c>
      <c r="G22" s="4">
        <v>120.06</v>
      </c>
      <c r="H22" s="4">
        <v>480.24</v>
      </c>
      <c r="I22" s="4">
        <v>137.78</v>
      </c>
      <c r="J22" s="4">
        <v>342.46</v>
      </c>
      <c r="K22" s="6">
        <f t="shared" si="2"/>
        <v>0.28689821755788775</v>
      </c>
      <c r="L22">
        <v>77526</v>
      </c>
      <c r="M22" t="str">
        <f t="shared" si="0"/>
        <v>60+</v>
      </c>
      <c r="N22">
        <v>61</v>
      </c>
      <c r="O22" t="s">
        <v>31</v>
      </c>
      <c r="P22" s="15" t="str">
        <f t="shared" si="3"/>
        <v>IL</v>
      </c>
    </row>
    <row r="23" spans="1:16" x14ac:dyDescent="0.25">
      <c r="A23">
        <v>1021</v>
      </c>
      <c r="B23" s="9">
        <v>45483</v>
      </c>
      <c r="C23" s="10" t="str">
        <f t="shared" si="1"/>
        <v>July</v>
      </c>
      <c r="D23" t="s">
        <v>43</v>
      </c>
      <c r="E23" t="s">
        <v>24</v>
      </c>
      <c r="F23">
        <v>4</v>
      </c>
      <c r="G23" s="4">
        <v>162.62</v>
      </c>
      <c r="H23" s="4">
        <v>650.48</v>
      </c>
      <c r="I23" s="4">
        <v>133.27000000000001</v>
      </c>
      <c r="J23" s="4">
        <v>517.21</v>
      </c>
      <c r="K23" s="6">
        <f t="shared" si="2"/>
        <v>0.204879473619481</v>
      </c>
      <c r="L23">
        <v>20395</v>
      </c>
      <c r="M23" t="str">
        <f t="shared" si="0"/>
        <v>46-60</v>
      </c>
      <c r="N23">
        <v>46</v>
      </c>
      <c r="O23" t="s">
        <v>31</v>
      </c>
      <c r="P23" s="15" t="str">
        <f t="shared" si="3"/>
        <v>IL</v>
      </c>
    </row>
    <row r="24" spans="1:16" x14ac:dyDescent="0.25">
      <c r="A24">
        <v>1022</v>
      </c>
      <c r="B24" s="9">
        <v>45568</v>
      </c>
      <c r="C24" s="10" t="str">
        <f t="shared" si="1"/>
        <v>October</v>
      </c>
      <c r="D24" t="s">
        <v>16</v>
      </c>
      <c r="E24" t="s">
        <v>17</v>
      </c>
      <c r="F24">
        <v>1</v>
      </c>
      <c r="G24" s="4">
        <v>97.24</v>
      </c>
      <c r="H24" s="4">
        <v>97.24</v>
      </c>
      <c r="I24" s="4">
        <v>15.53</v>
      </c>
      <c r="J24" s="4">
        <v>81.709999999999994</v>
      </c>
      <c r="K24" s="6">
        <f t="shared" si="2"/>
        <v>0.15970793911970382</v>
      </c>
      <c r="L24">
        <v>62853</v>
      </c>
      <c r="M24" t="str">
        <f t="shared" si="0"/>
        <v>26-35</v>
      </c>
      <c r="N24">
        <v>30</v>
      </c>
      <c r="O24" t="s">
        <v>21</v>
      </c>
      <c r="P24" s="15" t="str">
        <f t="shared" si="3"/>
        <v>NY</v>
      </c>
    </row>
    <row r="25" spans="1:16" x14ac:dyDescent="0.25">
      <c r="A25">
        <v>1023</v>
      </c>
      <c r="B25" s="9">
        <v>45452</v>
      </c>
      <c r="C25" s="10" t="str">
        <f t="shared" si="1"/>
        <v>June</v>
      </c>
      <c r="D25" t="s">
        <v>43</v>
      </c>
      <c r="E25" t="s">
        <v>24</v>
      </c>
      <c r="F25">
        <v>4</v>
      </c>
      <c r="G25" s="4">
        <v>256.08</v>
      </c>
      <c r="H25" s="4">
        <v>1024.32</v>
      </c>
      <c r="I25" s="4">
        <v>257.26</v>
      </c>
      <c r="J25" s="4">
        <v>767.06</v>
      </c>
      <c r="K25" s="6">
        <f t="shared" si="2"/>
        <v>0.25115198375507652</v>
      </c>
      <c r="L25">
        <v>34442</v>
      </c>
      <c r="M25" t="str">
        <f t="shared" si="0"/>
        <v>26-35</v>
      </c>
      <c r="N25">
        <v>29</v>
      </c>
      <c r="O25" t="s">
        <v>14</v>
      </c>
      <c r="P25" s="15" t="str">
        <f t="shared" si="3"/>
        <v>AZ</v>
      </c>
    </row>
    <row r="26" spans="1:16" x14ac:dyDescent="0.25">
      <c r="A26">
        <v>1024</v>
      </c>
      <c r="B26" s="9">
        <v>45605</v>
      </c>
      <c r="C26" s="10" t="str">
        <f t="shared" si="1"/>
        <v>November</v>
      </c>
      <c r="D26" t="s">
        <v>41</v>
      </c>
      <c r="E26" t="s">
        <v>13</v>
      </c>
      <c r="F26">
        <v>1</v>
      </c>
      <c r="G26" s="4">
        <v>27.91</v>
      </c>
      <c r="H26" s="4">
        <v>27.91</v>
      </c>
      <c r="I26" s="4">
        <v>7.87</v>
      </c>
      <c r="J26" s="4">
        <v>20.04</v>
      </c>
      <c r="K26" s="6">
        <f t="shared" si="2"/>
        <v>0.2819777857398782</v>
      </c>
      <c r="L26">
        <v>43536</v>
      </c>
      <c r="M26" t="str">
        <f t="shared" si="0"/>
        <v>46-60</v>
      </c>
      <c r="N26">
        <v>48</v>
      </c>
      <c r="O26" t="s">
        <v>31</v>
      </c>
      <c r="P26" s="15" t="str">
        <f t="shared" si="3"/>
        <v>IL</v>
      </c>
    </row>
    <row r="27" spans="1:16" x14ac:dyDescent="0.25">
      <c r="A27">
        <v>1025</v>
      </c>
      <c r="B27" s="9">
        <v>45313</v>
      </c>
      <c r="C27" s="10" t="str">
        <f t="shared" si="1"/>
        <v>January</v>
      </c>
      <c r="D27" t="s">
        <v>37</v>
      </c>
      <c r="E27" t="s">
        <v>13</v>
      </c>
      <c r="F27">
        <v>2</v>
      </c>
      <c r="G27" s="4">
        <v>271.88</v>
      </c>
      <c r="H27" s="4">
        <v>543.76</v>
      </c>
      <c r="I27" s="4">
        <v>152.1</v>
      </c>
      <c r="J27" s="4">
        <v>391.66</v>
      </c>
      <c r="K27" s="6">
        <f t="shared" si="2"/>
        <v>0.27971899367367958</v>
      </c>
      <c r="L27">
        <v>65168</v>
      </c>
      <c r="M27" t="str">
        <f t="shared" si="0"/>
        <v>60+</v>
      </c>
      <c r="N27">
        <v>63</v>
      </c>
      <c r="O27" t="s">
        <v>31</v>
      </c>
      <c r="P27" s="15" t="str">
        <f t="shared" si="3"/>
        <v>IL</v>
      </c>
    </row>
    <row r="28" spans="1:16" x14ac:dyDescent="0.25">
      <c r="A28">
        <v>1026</v>
      </c>
      <c r="B28" s="9">
        <v>45544</v>
      </c>
      <c r="C28" s="10" t="str">
        <f t="shared" si="1"/>
        <v>September</v>
      </c>
      <c r="D28" t="s">
        <v>44</v>
      </c>
      <c r="E28" t="s">
        <v>30</v>
      </c>
      <c r="F28">
        <v>4</v>
      </c>
      <c r="G28" s="4">
        <v>143.43</v>
      </c>
      <c r="H28" s="4">
        <v>573.72</v>
      </c>
      <c r="I28" s="4">
        <v>100.77</v>
      </c>
      <c r="J28" s="4">
        <v>472.95</v>
      </c>
      <c r="K28" s="6">
        <f t="shared" si="2"/>
        <v>0.17564317088475212</v>
      </c>
      <c r="L28">
        <v>91974</v>
      </c>
      <c r="M28" t="str">
        <f t="shared" si="0"/>
        <v>18-25</v>
      </c>
      <c r="N28">
        <v>19</v>
      </c>
      <c r="O28" t="s">
        <v>25</v>
      </c>
      <c r="P28" s="15" t="str">
        <f t="shared" si="3"/>
        <v>CA</v>
      </c>
    </row>
    <row r="29" spans="1:16" x14ac:dyDescent="0.25">
      <c r="A29">
        <v>1027</v>
      </c>
      <c r="B29" s="9">
        <v>45527</v>
      </c>
      <c r="C29" s="10" t="str">
        <f t="shared" si="1"/>
        <v>August</v>
      </c>
      <c r="D29" t="s">
        <v>23</v>
      </c>
      <c r="E29" t="s">
        <v>24</v>
      </c>
      <c r="F29">
        <v>3</v>
      </c>
      <c r="G29" s="4">
        <v>332.87</v>
      </c>
      <c r="H29" s="4">
        <v>998.61</v>
      </c>
      <c r="I29" s="4">
        <v>392.68</v>
      </c>
      <c r="J29" s="4">
        <v>605.92999999999995</v>
      </c>
      <c r="K29" s="6">
        <f t="shared" si="2"/>
        <v>0.39322658495308477</v>
      </c>
      <c r="L29">
        <v>73230</v>
      </c>
      <c r="M29" t="str">
        <f t="shared" si="0"/>
        <v>46-60</v>
      </c>
      <c r="N29">
        <v>52</v>
      </c>
      <c r="O29" t="s">
        <v>31</v>
      </c>
      <c r="P29" s="15" t="str">
        <f t="shared" si="3"/>
        <v>IL</v>
      </c>
    </row>
    <row r="30" spans="1:16" x14ac:dyDescent="0.25">
      <c r="A30">
        <v>1028</v>
      </c>
      <c r="B30" s="9">
        <v>45636</v>
      </c>
      <c r="C30" s="10" t="str">
        <f t="shared" si="1"/>
        <v>December</v>
      </c>
      <c r="D30" t="s">
        <v>34</v>
      </c>
      <c r="E30" t="s">
        <v>30</v>
      </c>
      <c r="F30">
        <v>3</v>
      </c>
      <c r="G30" s="4">
        <v>289.02999999999997</v>
      </c>
      <c r="H30" s="4">
        <v>867.09</v>
      </c>
      <c r="I30" s="4">
        <v>154.46</v>
      </c>
      <c r="J30" s="4">
        <v>712.63</v>
      </c>
      <c r="K30" s="6">
        <f t="shared" si="2"/>
        <v>0.17813606430705001</v>
      </c>
      <c r="L30">
        <v>83506</v>
      </c>
      <c r="M30" t="str">
        <f t="shared" si="0"/>
        <v>36-45</v>
      </c>
      <c r="N30">
        <v>40</v>
      </c>
      <c r="O30" t="s">
        <v>38</v>
      </c>
      <c r="P30" s="15" t="str">
        <f t="shared" si="3"/>
        <v>TX</v>
      </c>
    </row>
    <row r="31" spans="1:16" x14ac:dyDescent="0.25">
      <c r="A31">
        <v>1029</v>
      </c>
      <c r="B31" s="9">
        <v>45340</v>
      </c>
      <c r="C31" s="10" t="str">
        <f t="shared" si="1"/>
        <v>February</v>
      </c>
      <c r="D31" t="s">
        <v>42</v>
      </c>
      <c r="E31" t="s">
        <v>13</v>
      </c>
      <c r="F31">
        <v>4</v>
      </c>
      <c r="G31" s="4">
        <v>337.36</v>
      </c>
      <c r="H31" s="4">
        <v>1349.44</v>
      </c>
      <c r="I31" s="4">
        <v>470.62</v>
      </c>
      <c r="J31" s="4">
        <v>878.82</v>
      </c>
      <c r="K31" s="6">
        <f t="shared" si="2"/>
        <v>0.34875207493478777</v>
      </c>
      <c r="L31">
        <v>26032</v>
      </c>
      <c r="M31" t="str">
        <f t="shared" si="0"/>
        <v>26-35</v>
      </c>
      <c r="N31">
        <v>34</v>
      </c>
      <c r="O31" t="s">
        <v>25</v>
      </c>
      <c r="P31" s="15" t="str">
        <f t="shared" si="3"/>
        <v>CA</v>
      </c>
    </row>
    <row r="32" spans="1:16" x14ac:dyDescent="0.25">
      <c r="A32">
        <v>1030</v>
      </c>
      <c r="B32" s="9">
        <v>45350</v>
      </c>
      <c r="C32" s="10" t="str">
        <f t="shared" si="1"/>
        <v>February</v>
      </c>
      <c r="D32" t="s">
        <v>44</v>
      </c>
      <c r="E32" t="s">
        <v>30</v>
      </c>
      <c r="F32">
        <v>4</v>
      </c>
      <c r="G32" s="4">
        <v>98.9</v>
      </c>
      <c r="H32" s="4">
        <v>395.6</v>
      </c>
      <c r="I32" s="4">
        <v>100.58</v>
      </c>
      <c r="J32" s="4">
        <v>295.02</v>
      </c>
      <c r="K32" s="6">
        <f t="shared" si="2"/>
        <v>0.25424671385237613</v>
      </c>
      <c r="L32">
        <v>18705</v>
      </c>
      <c r="M32" t="str">
        <f t="shared" si="0"/>
        <v>36-45</v>
      </c>
      <c r="N32">
        <v>43</v>
      </c>
      <c r="O32" t="s">
        <v>38</v>
      </c>
      <c r="P32" s="15" t="str">
        <f t="shared" si="3"/>
        <v>TX</v>
      </c>
    </row>
    <row r="33" spans="1:16" x14ac:dyDescent="0.25">
      <c r="A33">
        <v>1031</v>
      </c>
      <c r="B33" s="9">
        <v>45461</v>
      </c>
      <c r="C33" s="10" t="str">
        <f t="shared" si="1"/>
        <v>June</v>
      </c>
      <c r="D33" t="s">
        <v>40</v>
      </c>
      <c r="E33" t="s">
        <v>20</v>
      </c>
      <c r="F33">
        <v>4</v>
      </c>
      <c r="G33" s="4">
        <v>174.57</v>
      </c>
      <c r="H33" s="4">
        <v>698.28</v>
      </c>
      <c r="I33" s="4">
        <v>135.27000000000001</v>
      </c>
      <c r="J33" s="4">
        <v>563.01</v>
      </c>
      <c r="K33" s="6">
        <f t="shared" si="2"/>
        <v>0.19371885203643241</v>
      </c>
      <c r="L33">
        <v>24596</v>
      </c>
      <c r="M33" t="str">
        <f t="shared" si="0"/>
        <v>18-25</v>
      </c>
      <c r="N33">
        <v>25</v>
      </c>
      <c r="O33" t="s">
        <v>31</v>
      </c>
      <c r="P33" s="15" t="str">
        <f t="shared" si="3"/>
        <v>IL</v>
      </c>
    </row>
    <row r="34" spans="1:16" x14ac:dyDescent="0.25">
      <c r="A34">
        <v>1032</v>
      </c>
      <c r="B34" s="9">
        <v>45479</v>
      </c>
      <c r="C34" s="10" t="str">
        <f t="shared" si="1"/>
        <v>July</v>
      </c>
      <c r="D34" t="s">
        <v>34</v>
      </c>
      <c r="E34" t="s">
        <v>30</v>
      </c>
      <c r="F34">
        <v>2</v>
      </c>
      <c r="G34" s="4">
        <v>431.92</v>
      </c>
      <c r="H34" s="4">
        <v>863.84</v>
      </c>
      <c r="I34" s="4">
        <v>298.13</v>
      </c>
      <c r="J34" s="4">
        <v>565.71</v>
      </c>
      <c r="K34" s="6">
        <f t="shared" si="2"/>
        <v>0.34512178181144654</v>
      </c>
      <c r="L34">
        <v>39975</v>
      </c>
      <c r="M34" t="str">
        <f t="shared" si="0"/>
        <v>46-60</v>
      </c>
      <c r="N34">
        <v>46</v>
      </c>
      <c r="O34" t="s">
        <v>25</v>
      </c>
      <c r="P34" s="15" t="str">
        <f t="shared" si="3"/>
        <v>CA</v>
      </c>
    </row>
    <row r="35" spans="1:16" x14ac:dyDescent="0.25">
      <c r="A35">
        <v>1033</v>
      </c>
      <c r="B35" s="9">
        <v>45562</v>
      </c>
      <c r="C35" s="10" t="str">
        <f t="shared" si="1"/>
        <v>September</v>
      </c>
      <c r="D35" t="s">
        <v>45</v>
      </c>
      <c r="E35" t="s">
        <v>20</v>
      </c>
      <c r="F35">
        <v>2</v>
      </c>
      <c r="G35" s="4">
        <v>248.84</v>
      </c>
      <c r="H35" s="4">
        <v>497.68</v>
      </c>
      <c r="I35" s="4">
        <v>87.77</v>
      </c>
      <c r="J35" s="4">
        <v>409.91</v>
      </c>
      <c r="K35" s="6">
        <f t="shared" si="2"/>
        <v>0.17635830252371001</v>
      </c>
      <c r="L35">
        <v>45954</v>
      </c>
      <c r="M35" t="str">
        <f t="shared" si="0"/>
        <v>36-45</v>
      </c>
      <c r="N35">
        <v>43</v>
      </c>
      <c r="O35" t="s">
        <v>21</v>
      </c>
      <c r="P35" s="15" t="str">
        <f t="shared" si="3"/>
        <v>NY</v>
      </c>
    </row>
    <row r="36" spans="1:16" x14ac:dyDescent="0.25">
      <c r="A36">
        <v>1034</v>
      </c>
      <c r="B36" s="9">
        <v>45481</v>
      </c>
      <c r="C36" s="10" t="str">
        <f t="shared" si="1"/>
        <v>July</v>
      </c>
      <c r="D36" t="s">
        <v>33</v>
      </c>
      <c r="E36" t="s">
        <v>20</v>
      </c>
      <c r="F36">
        <v>4</v>
      </c>
      <c r="G36" s="4">
        <v>352.43</v>
      </c>
      <c r="H36" s="4">
        <v>1409.72</v>
      </c>
      <c r="I36" s="4">
        <v>422.02</v>
      </c>
      <c r="J36" s="4">
        <v>987.7</v>
      </c>
      <c r="K36" s="6">
        <f t="shared" si="2"/>
        <v>0.29936441279119258</v>
      </c>
      <c r="L36">
        <v>61693</v>
      </c>
      <c r="M36" t="str">
        <f t="shared" si="0"/>
        <v>26-35</v>
      </c>
      <c r="N36">
        <v>27</v>
      </c>
      <c r="O36" t="s">
        <v>21</v>
      </c>
      <c r="P36" s="15" t="str">
        <f t="shared" si="3"/>
        <v>NY</v>
      </c>
    </row>
    <row r="37" spans="1:16" x14ac:dyDescent="0.25">
      <c r="A37">
        <v>1035</v>
      </c>
      <c r="B37" s="9">
        <v>45466</v>
      </c>
      <c r="C37" s="10" t="str">
        <f t="shared" si="1"/>
        <v>June</v>
      </c>
      <c r="D37" t="s">
        <v>23</v>
      </c>
      <c r="E37" t="s">
        <v>24</v>
      </c>
      <c r="F37">
        <v>2</v>
      </c>
      <c r="G37" s="4">
        <v>451.28</v>
      </c>
      <c r="H37" s="4">
        <v>902.56</v>
      </c>
      <c r="I37" s="4">
        <v>205.06</v>
      </c>
      <c r="J37" s="4">
        <v>697.5</v>
      </c>
      <c r="K37" s="6">
        <f t="shared" si="2"/>
        <v>0.22719819180996279</v>
      </c>
      <c r="L37">
        <v>66133</v>
      </c>
      <c r="M37" t="str">
        <f t="shared" si="0"/>
        <v>36-45</v>
      </c>
      <c r="N37">
        <v>43</v>
      </c>
      <c r="O37" t="s">
        <v>14</v>
      </c>
      <c r="P37" s="15" t="str">
        <f t="shared" si="3"/>
        <v>AZ</v>
      </c>
    </row>
    <row r="38" spans="1:16" x14ac:dyDescent="0.25">
      <c r="A38">
        <v>1036</v>
      </c>
      <c r="B38" s="9">
        <v>45342</v>
      </c>
      <c r="C38" s="10" t="str">
        <f t="shared" si="1"/>
        <v>February</v>
      </c>
      <c r="D38" t="s">
        <v>16</v>
      </c>
      <c r="E38" t="s">
        <v>17</v>
      </c>
      <c r="F38">
        <v>2</v>
      </c>
      <c r="G38" s="4">
        <v>292.49</v>
      </c>
      <c r="H38" s="4">
        <v>584.98</v>
      </c>
      <c r="I38" s="4">
        <v>193.91</v>
      </c>
      <c r="J38" s="4">
        <v>391.07</v>
      </c>
      <c r="K38" s="6">
        <f t="shared" si="2"/>
        <v>0.33148141816814247</v>
      </c>
      <c r="L38">
        <v>88411</v>
      </c>
      <c r="M38" t="str">
        <f t="shared" si="0"/>
        <v>46-60</v>
      </c>
      <c r="N38">
        <v>51</v>
      </c>
      <c r="O38" t="s">
        <v>21</v>
      </c>
      <c r="P38" s="15" t="str">
        <f t="shared" si="3"/>
        <v>NY</v>
      </c>
    </row>
    <row r="39" spans="1:16" x14ac:dyDescent="0.25">
      <c r="A39">
        <v>1037</v>
      </c>
      <c r="B39" s="9">
        <v>45655</v>
      </c>
      <c r="C39" s="10" t="str">
        <f t="shared" si="1"/>
        <v>December</v>
      </c>
      <c r="D39" t="s">
        <v>46</v>
      </c>
      <c r="E39" t="s">
        <v>30</v>
      </c>
      <c r="F39">
        <v>2</v>
      </c>
      <c r="G39" s="4">
        <v>77.069999999999993</v>
      </c>
      <c r="H39" s="4">
        <v>154.13999999999999</v>
      </c>
      <c r="I39" s="4">
        <v>26.97</v>
      </c>
      <c r="J39" s="4">
        <v>127.17</v>
      </c>
      <c r="K39" s="6">
        <f t="shared" si="2"/>
        <v>0.1749708057609965</v>
      </c>
      <c r="L39">
        <v>56828</v>
      </c>
      <c r="M39" t="str">
        <f t="shared" si="0"/>
        <v>46-60</v>
      </c>
      <c r="N39">
        <v>58</v>
      </c>
      <c r="O39" t="s">
        <v>31</v>
      </c>
      <c r="P39" s="15" t="str">
        <f t="shared" si="3"/>
        <v>IL</v>
      </c>
    </row>
    <row r="40" spans="1:16" x14ac:dyDescent="0.25">
      <c r="A40">
        <v>1038</v>
      </c>
      <c r="B40" s="9">
        <v>45346</v>
      </c>
      <c r="C40" s="10" t="str">
        <f t="shared" si="1"/>
        <v>February</v>
      </c>
      <c r="D40" t="s">
        <v>40</v>
      </c>
      <c r="E40" t="s">
        <v>20</v>
      </c>
      <c r="F40">
        <v>3</v>
      </c>
      <c r="G40" s="4">
        <v>290.91000000000003</v>
      </c>
      <c r="H40" s="4">
        <v>872.73</v>
      </c>
      <c r="I40" s="4">
        <v>166.23</v>
      </c>
      <c r="J40" s="4">
        <v>706.5</v>
      </c>
      <c r="K40" s="6">
        <f t="shared" si="2"/>
        <v>0.19047127977725067</v>
      </c>
      <c r="L40">
        <v>39373</v>
      </c>
      <c r="M40" t="str">
        <f t="shared" si="0"/>
        <v>18-25</v>
      </c>
      <c r="N40">
        <v>24</v>
      </c>
      <c r="O40" t="s">
        <v>14</v>
      </c>
      <c r="P40" s="15" t="str">
        <f t="shared" si="3"/>
        <v>AZ</v>
      </c>
    </row>
    <row r="41" spans="1:16" x14ac:dyDescent="0.25">
      <c r="A41">
        <v>1039</v>
      </c>
      <c r="B41" s="9">
        <v>45535</v>
      </c>
      <c r="C41" s="10" t="str">
        <f t="shared" si="1"/>
        <v>August</v>
      </c>
      <c r="D41" t="s">
        <v>47</v>
      </c>
      <c r="E41" t="s">
        <v>17</v>
      </c>
      <c r="F41">
        <v>4</v>
      </c>
      <c r="G41" s="4">
        <v>479.73</v>
      </c>
      <c r="H41" s="4">
        <v>1918.92</v>
      </c>
      <c r="I41" s="4">
        <v>679.12</v>
      </c>
      <c r="J41" s="4">
        <v>1239.8</v>
      </c>
      <c r="K41" s="6">
        <f t="shared" si="2"/>
        <v>0.35390740624934858</v>
      </c>
      <c r="L41">
        <v>97410</v>
      </c>
      <c r="M41" t="str">
        <f t="shared" si="0"/>
        <v>18-25</v>
      </c>
      <c r="N41">
        <v>21</v>
      </c>
      <c r="O41" t="s">
        <v>14</v>
      </c>
      <c r="P41" s="15" t="str">
        <f t="shared" si="3"/>
        <v>AZ</v>
      </c>
    </row>
    <row r="42" spans="1:16" x14ac:dyDescent="0.25">
      <c r="A42">
        <v>1040</v>
      </c>
      <c r="B42" s="9">
        <v>45611</v>
      </c>
      <c r="C42" s="10" t="str">
        <f t="shared" si="1"/>
        <v>November</v>
      </c>
      <c r="D42" t="s">
        <v>16</v>
      </c>
      <c r="E42" t="s">
        <v>17</v>
      </c>
      <c r="F42">
        <v>1</v>
      </c>
      <c r="G42" s="4">
        <v>420.17</v>
      </c>
      <c r="H42" s="4">
        <v>420.17</v>
      </c>
      <c r="I42" s="4">
        <v>122.14</v>
      </c>
      <c r="J42" s="4">
        <v>298.02999999999997</v>
      </c>
      <c r="K42" s="6">
        <f t="shared" si="2"/>
        <v>0.29069186281743103</v>
      </c>
      <c r="L42">
        <v>34762</v>
      </c>
      <c r="M42" t="str">
        <f t="shared" si="0"/>
        <v>60+</v>
      </c>
      <c r="N42">
        <v>62</v>
      </c>
      <c r="O42" t="s">
        <v>38</v>
      </c>
      <c r="P42" s="15" t="str">
        <f t="shared" si="3"/>
        <v>TX</v>
      </c>
    </row>
    <row r="43" spans="1:16" x14ac:dyDescent="0.25">
      <c r="A43">
        <v>1041</v>
      </c>
      <c r="B43" s="9">
        <v>45422</v>
      </c>
      <c r="C43" s="10" t="str">
        <f t="shared" si="1"/>
        <v>May</v>
      </c>
      <c r="D43" t="s">
        <v>37</v>
      </c>
      <c r="E43" t="s">
        <v>13</v>
      </c>
      <c r="F43">
        <v>3</v>
      </c>
      <c r="G43" s="4">
        <v>335.2</v>
      </c>
      <c r="H43" s="4">
        <v>1005.6</v>
      </c>
      <c r="I43" s="4">
        <v>166.72</v>
      </c>
      <c r="J43" s="4">
        <v>838.88</v>
      </c>
      <c r="K43" s="6">
        <f t="shared" si="2"/>
        <v>0.16579156722354813</v>
      </c>
      <c r="L43">
        <v>69129</v>
      </c>
      <c r="M43" t="str">
        <f t="shared" si="0"/>
        <v>26-35</v>
      </c>
      <c r="N43">
        <v>28</v>
      </c>
      <c r="O43" t="s">
        <v>14</v>
      </c>
      <c r="P43" s="15" t="str">
        <f t="shared" si="3"/>
        <v>AZ</v>
      </c>
    </row>
    <row r="44" spans="1:16" x14ac:dyDescent="0.25">
      <c r="A44">
        <v>1042</v>
      </c>
      <c r="B44" s="9">
        <v>45598</v>
      </c>
      <c r="C44" s="10" t="str">
        <f t="shared" si="1"/>
        <v>November</v>
      </c>
      <c r="D44" t="s">
        <v>36</v>
      </c>
      <c r="E44" t="s">
        <v>24</v>
      </c>
      <c r="F44">
        <v>3</v>
      </c>
      <c r="G44" s="4">
        <v>301.58999999999997</v>
      </c>
      <c r="H44" s="4">
        <v>904.77</v>
      </c>
      <c r="I44" s="4">
        <v>350.28</v>
      </c>
      <c r="J44" s="4">
        <v>554.49</v>
      </c>
      <c r="K44" s="6">
        <f t="shared" si="2"/>
        <v>0.38714811499055007</v>
      </c>
      <c r="L44">
        <v>48890</v>
      </c>
      <c r="M44" t="str">
        <f t="shared" si="0"/>
        <v>46-60</v>
      </c>
      <c r="N44">
        <v>46</v>
      </c>
      <c r="O44" t="s">
        <v>31</v>
      </c>
      <c r="P44" s="15" t="str">
        <f t="shared" si="3"/>
        <v>IL</v>
      </c>
    </row>
    <row r="45" spans="1:16" x14ac:dyDescent="0.25">
      <c r="A45">
        <v>1043</v>
      </c>
      <c r="B45" s="9">
        <v>45426</v>
      </c>
      <c r="C45" s="10" t="str">
        <f t="shared" si="1"/>
        <v>May</v>
      </c>
      <c r="D45" t="s">
        <v>39</v>
      </c>
      <c r="E45" t="s">
        <v>17</v>
      </c>
      <c r="F45">
        <v>2</v>
      </c>
      <c r="G45" s="4">
        <v>242.38</v>
      </c>
      <c r="H45" s="4">
        <v>484.76</v>
      </c>
      <c r="I45" s="4">
        <v>152.16999999999999</v>
      </c>
      <c r="J45" s="4">
        <v>332.59</v>
      </c>
      <c r="K45" s="6">
        <f t="shared" si="2"/>
        <v>0.31390791319415789</v>
      </c>
      <c r="L45">
        <v>44008</v>
      </c>
      <c r="M45" t="str">
        <f t="shared" si="0"/>
        <v>46-60</v>
      </c>
      <c r="N45">
        <v>53</v>
      </c>
      <c r="O45" t="s">
        <v>21</v>
      </c>
      <c r="P45" s="15" t="str">
        <f t="shared" si="3"/>
        <v>NY</v>
      </c>
    </row>
    <row r="46" spans="1:16" x14ac:dyDescent="0.25">
      <c r="A46">
        <v>1044</v>
      </c>
      <c r="B46" s="9">
        <v>45312</v>
      </c>
      <c r="C46" s="10" t="str">
        <f t="shared" si="1"/>
        <v>January</v>
      </c>
      <c r="D46" t="s">
        <v>44</v>
      </c>
      <c r="E46" t="s">
        <v>30</v>
      </c>
      <c r="F46">
        <v>4</v>
      </c>
      <c r="G46" s="4">
        <v>223.07</v>
      </c>
      <c r="H46" s="4">
        <v>892.28</v>
      </c>
      <c r="I46" s="4">
        <v>301.95</v>
      </c>
      <c r="J46" s="4">
        <v>590.33000000000004</v>
      </c>
      <c r="K46" s="6">
        <f t="shared" si="2"/>
        <v>0.33840274353341998</v>
      </c>
      <c r="L46">
        <v>44020</v>
      </c>
      <c r="M46" t="str">
        <f t="shared" si="0"/>
        <v>36-45</v>
      </c>
      <c r="N46">
        <v>42</v>
      </c>
      <c r="O46" t="s">
        <v>31</v>
      </c>
      <c r="P46" s="15" t="str">
        <f t="shared" si="3"/>
        <v>IL</v>
      </c>
    </row>
    <row r="47" spans="1:16" x14ac:dyDescent="0.25">
      <c r="A47">
        <v>1045</v>
      </c>
      <c r="B47" s="9">
        <v>45620</v>
      </c>
      <c r="C47" s="10" t="str">
        <f t="shared" si="1"/>
        <v>November</v>
      </c>
      <c r="D47" t="s">
        <v>36</v>
      </c>
      <c r="E47" t="s">
        <v>24</v>
      </c>
      <c r="F47">
        <v>3</v>
      </c>
      <c r="G47" s="4">
        <v>143.35</v>
      </c>
      <c r="H47" s="4">
        <v>430.05</v>
      </c>
      <c r="I47" s="4">
        <v>108.56</v>
      </c>
      <c r="J47" s="4">
        <v>321.49</v>
      </c>
      <c r="K47" s="6">
        <f t="shared" si="2"/>
        <v>0.25243576328333917</v>
      </c>
      <c r="L47">
        <v>79626</v>
      </c>
      <c r="M47" t="str">
        <f t="shared" si="0"/>
        <v>36-45</v>
      </c>
      <c r="N47">
        <v>38</v>
      </c>
      <c r="O47" t="s">
        <v>31</v>
      </c>
      <c r="P47" s="15" t="str">
        <f t="shared" si="3"/>
        <v>IL</v>
      </c>
    </row>
    <row r="48" spans="1:16" x14ac:dyDescent="0.25">
      <c r="A48">
        <v>1046</v>
      </c>
      <c r="B48" s="9">
        <v>45458</v>
      </c>
      <c r="C48" s="10" t="str">
        <f t="shared" si="1"/>
        <v>June</v>
      </c>
      <c r="D48" t="s">
        <v>40</v>
      </c>
      <c r="E48" t="s">
        <v>20</v>
      </c>
      <c r="F48">
        <v>1</v>
      </c>
      <c r="G48" s="4">
        <v>475.62</v>
      </c>
      <c r="H48" s="4">
        <v>475.62</v>
      </c>
      <c r="I48" s="4">
        <v>137.22</v>
      </c>
      <c r="J48" s="4">
        <v>338.4</v>
      </c>
      <c r="K48" s="6">
        <f t="shared" si="2"/>
        <v>0.28850763214330766</v>
      </c>
      <c r="L48">
        <v>81431</v>
      </c>
      <c r="M48" t="str">
        <f t="shared" si="0"/>
        <v>46-60</v>
      </c>
      <c r="N48">
        <v>53</v>
      </c>
      <c r="O48" t="s">
        <v>38</v>
      </c>
      <c r="P48" s="15" t="str">
        <f t="shared" si="3"/>
        <v>TX</v>
      </c>
    </row>
    <row r="49" spans="1:16" x14ac:dyDescent="0.25">
      <c r="A49">
        <v>1047</v>
      </c>
      <c r="B49" s="9">
        <v>45565</v>
      </c>
      <c r="C49" s="10" t="str">
        <f t="shared" si="1"/>
        <v>September</v>
      </c>
      <c r="D49" t="s">
        <v>34</v>
      </c>
      <c r="E49" t="s">
        <v>30</v>
      </c>
      <c r="F49">
        <v>3</v>
      </c>
      <c r="G49" s="4">
        <v>364.81</v>
      </c>
      <c r="H49" s="4">
        <v>1094.43</v>
      </c>
      <c r="I49" s="4">
        <v>263.42</v>
      </c>
      <c r="J49" s="4">
        <v>831.01</v>
      </c>
      <c r="K49" s="6">
        <f t="shared" si="2"/>
        <v>0.2406915015122027</v>
      </c>
      <c r="L49">
        <v>72552</v>
      </c>
      <c r="M49" t="str">
        <f t="shared" si="0"/>
        <v>26-35</v>
      </c>
      <c r="N49">
        <v>27</v>
      </c>
      <c r="O49" t="s">
        <v>21</v>
      </c>
      <c r="P49" s="15" t="str">
        <f t="shared" si="3"/>
        <v>NY</v>
      </c>
    </row>
    <row r="50" spans="1:16" x14ac:dyDescent="0.25">
      <c r="A50">
        <v>1048</v>
      </c>
      <c r="B50" s="9">
        <v>45380</v>
      </c>
      <c r="C50" s="10" t="str">
        <f t="shared" si="1"/>
        <v>March</v>
      </c>
      <c r="D50" t="s">
        <v>48</v>
      </c>
      <c r="E50" t="s">
        <v>24</v>
      </c>
      <c r="F50">
        <v>2</v>
      </c>
      <c r="G50" s="4">
        <v>35.28</v>
      </c>
      <c r="H50" s="4">
        <v>70.56</v>
      </c>
      <c r="I50" s="4">
        <v>16.41</v>
      </c>
      <c r="J50" s="4">
        <v>54.15</v>
      </c>
      <c r="K50" s="6">
        <f t="shared" si="2"/>
        <v>0.23256802721088435</v>
      </c>
      <c r="L50">
        <v>22182</v>
      </c>
      <c r="M50" t="str">
        <f t="shared" si="0"/>
        <v>46-60</v>
      </c>
      <c r="N50">
        <v>54</v>
      </c>
      <c r="O50" t="s">
        <v>25</v>
      </c>
      <c r="P50" s="15" t="str">
        <f t="shared" si="3"/>
        <v>CA</v>
      </c>
    </row>
    <row r="51" spans="1:16" x14ac:dyDescent="0.25">
      <c r="A51">
        <v>1049</v>
      </c>
      <c r="B51" s="9">
        <v>45607</v>
      </c>
      <c r="C51" s="10" t="str">
        <f t="shared" si="1"/>
        <v>November</v>
      </c>
      <c r="D51" t="s">
        <v>16</v>
      </c>
      <c r="E51" t="s">
        <v>17</v>
      </c>
      <c r="F51">
        <v>2</v>
      </c>
      <c r="G51" s="4">
        <v>458.59</v>
      </c>
      <c r="H51" s="4">
        <v>917.18</v>
      </c>
      <c r="I51" s="4">
        <v>359.09</v>
      </c>
      <c r="J51" s="4">
        <v>558.09</v>
      </c>
      <c r="K51" s="6">
        <f t="shared" si="2"/>
        <v>0.39151529688828801</v>
      </c>
      <c r="L51">
        <v>21122</v>
      </c>
      <c r="M51" t="str">
        <f t="shared" si="0"/>
        <v>26-35</v>
      </c>
      <c r="N51">
        <v>26</v>
      </c>
      <c r="O51" t="s">
        <v>14</v>
      </c>
      <c r="P51" s="15" t="str">
        <f t="shared" si="3"/>
        <v>AZ</v>
      </c>
    </row>
    <row r="52" spans="1:16" x14ac:dyDescent="0.25">
      <c r="A52">
        <v>1050</v>
      </c>
      <c r="B52" s="9">
        <v>45305</v>
      </c>
      <c r="C52" s="10" t="str">
        <f t="shared" si="1"/>
        <v>January</v>
      </c>
      <c r="D52" t="s">
        <v>49</v>
      </c>
      <c r="E52" t="s">
        <v>17</v>
      </c>
      <c r="F52">
        <v>3</v>
      </c>
      <c r="G52" s="4">
        <v>399.72</v>
      </c>
      <c r="H52" s="4">
        <v>1199.1600000000001</v>
      </c>
      <c r="I52" s="4">
        <v>256.3</v>
      </c>
      <c r="J52" s="4">
        <v>942.86</v>
      </c>
      <c r="K52" s="6">
        <f t="shared" si="2"/>
        <v>0.21373294639581039</v>
      </c>
      <c r="L52">
        <v>47265</v>
      </c>
      <c r="M52" t="str">
        <f t="shared" si="0"/>
        <v>36-45</v>
      </c>
      <c r="N52">
        <v>41</v>
      </c>
      <c r="O52" t="s">
        <v>38</v>
      </c>
      <c r="P52" s="15" t="str">
        <f t="shared" si="3"/>
        <v>TX</v>
      </c>
    </row>
    <row r="53" spans="1:16" x14ac:dyDescent="0.25">
      <c r="A53">
        <v>1051</v>
      </c>
      <c r="B53" s="9">
        <v>45533</v>
      </c>
      <c r="C53" s="10" t="str">
        <f t="shared" si="1"/>
        <v>August</v>
      </c>
      <c r="D53" t="s">
        <v>37</v>
      </c>
      <c r="E53" t="s">
        <v>13</v>
      </c>
      <c r="F53">
        <v>3</v>
      </c>
      <c r="G53" s="4">
        <v>28.13</v>
      </c>
      <c r="H53" s="4">
        <v>84.39</v>
      </c>
      <c r="I53" s="4">
        <v>21.18</v>
      </c>
      <c r="J53" s="4">
        <v>63.21</v>
      </c>
      <c r="K53" s="6">
        <f t="shared" si="2"/>
        <v>0.25097760398151442</v>
      </c>
      <c r="L53">
        <v>67132</v>
      </c>
      <c r="M53" t="str">
        <f t="shared" si="0"/>
        <v>46-60</v>
      </c>
      <c r="N53">
        <v>52</v>
      </c>
      <c r="O53" t="s">
        <v>31</v>
      </c>
      <c r="P53" s="15" t="str">
        <f t="shared" si="3"/>
        <v>IL</v>
      </c>
    </row>
    <row r="54" spans="1:16" x14ac:dyDescent="0.25">
      <c r="A54">
        <v>1052</v>
      </c>
      <c r="B54" s="9">
        <v>45556</v>
      </c>
      <c r="C54" s="10" t="str">
        <f t="shared" si="1"/>
        <v>September</v>
      </c>
      <c r="D54" t="s">
        <v>49</v>
      </c>
      <c r="E54" t="s">
        <v>17</v>
      </c>
      <c r="F54">
        <v>1</v>
      </c>
      <c r="G54" s="4">
        <v>269.83</v>
      </c>
      <c r="H54" s="4">
        <v>269.83</v>
      </c>
      <c r="I54" s="4">
        <v>78.180000000000007</v>
      </c>
      <c r="J54" s="4">
        <v>191.65</v>
      </c>
      <c r="K54" s="6">
        <f t="shared" si="2"/>
        <v>0.28973798317459143</v>
      </c>
      <c r="L54">
        <v>54547</v>
      </c>
      <c r="M54" t="str">
        <f t="shared" si="0"/>
        <v>46-60</v>
      </c>
      <c r="N54">
        <v>52</v>
      </c>
      <c r="O54" t="s">
        <v>38</v>
      </c>
      <c r="P54" s="15" t="str">
        <f t="shared" si="3"/>
        <v>TX</v>
      </c>
    </row>
    <row r="55" spans="1:16" x14ac:dyDescent="0.25">
      <c r="A55">
        <v>1053</v>
      </c>
      <c r="B55" s="9">
        <v>45637</v>
      </c>
      <c r="C55" s="10" t="str">
        <f t="shared" si="1"/>
        <v>December</v>
      </c>
      <c r="D55" t="s">
        <v>34</v>
      </c>
      <c r="E55" t="s">
        <v>30</v>
      </c>
      <c r="F55">
        <v>1</v>
      </c>
      <c r="G55" s="4">
        <v>316.69</v>
      </c>
      <c r="H55" s="4">
        <v>316.69</v>
      </c>
      <c r="I55" s="4">
        <v>56.53</v>
      </c>
      <c r="J55" s="4">
        <v>260.16000000000003</v>
      </c>
      <c r="K55" s="6">
        <f t="shared" si="2"/>
        <v>0.17850263664782595</v>
      </c>
      <c r="L55">
        <v>90765</v>
      </c>
      <c r="M55" t="str">
        <f t="shared" si="0"/>
        <v>46-60</v>
      </c>
      <c r="N55">
        <v>53</v>
      </c>
      <c r="O55" t="s">
        <v>25</v>
      </c>
      <c r="P55" s="15" t="str">
        <f t="shared" si="3"/>
        <v>CA</v>
      </c>
    </row>
    <row r="56" spans="1:16" x14ac:dyDescent="0.25">
      <c r="A56">
        <v>1054</v>
      </c>
      <c r="B56" s="9">
        <v>45344</v>
      </c>
      <c r="C56" s="10" t="str">
        <f t="shared" si="1"/>
        <v>February</v>
      </c>
      <c r="D56" t="s">
        <v>49</v>
      </c>
      <c r="E56" t="s">
        <v>17</v>
      </c>
      <c r="F56">
        <v>2</v>
      </c>
      <c r="G56" s="4">
        <v>495.27</v>
      </c>
      <c r="H56" s="4">
        <v>990.54</v>
      </c>
      <c r="I56" s="4">
        <v>396.16</v>
      </c>
      <c r="J56" s="4">
        <v>594.38</v>
      </c>
      <c r="K56" s="6">
        <f t="shared" si="2"/>
        <v>0.39994346518060858</v>
      </c>
      <c r="L56">
        <v>58543</v>
      </c>
      <c r="M56" t="str">
        <f t="shared" si="0"/>
        <v>26-35</v>
      </c>
      <c r="N56">
        <v>35</v>
      </c>
      <c r="O56" t="s">
        <v>14</v>
      </c>
      <c r="P56" s="15" t="str">
        <f t="shared" si="3"/>
        <v>AZ</v>
      </c>
    </row>
    <row r="57" spans="1:16" x14ac:dyDescent="0.25">
      <c r="A57">
        <v>1055</v>
      </c>
      <c r="B57" s="9">
        <v>45631</v>
      </c>
      <c r="C57" s="10" t="str">
        <f t="shared" si="1"/>
        <v>December</v>
      </c>
      <c r="D57" t="s">
        <v>12</v>
      </c>
      <c r="E57" t="s">
        <v>13</v>
      </c>
      <c r="F57">
        <v>3</v>
      </c>
      <c r="G57" s="4">
        <v>14.65</v>
      </c>
      <c r="H57" s="4">
        <v>43.95</v>
      </c>
      <c r="I57" s="4">
        <v>17</v>
      </c>
      <c r="J57" s="4">
        <v>26.95</v>
      </c>
      <c r="K57" s="6">
        <f t="shared" si="2"/>
        <v>0.38680318543799769</v>
      </c>
      <c r="L57">
        <v>83972</v>
      </c>
      <c r="M57" t="str">
        <f t="shared" si="0"/>
        <v>46-60</v>
      </c>
      <c r="N57">
        <v>56</v>
      </c>
      <c r="O57" t="s">
        <v>21</v>
      </c>
      <c r="P57" s="15" t="str">
        <f t="shared" si="3"/>
        <v>NY</v>
      </c>
    </row>
    <row r="58" spans="1:16" x14ac:dyDescent="0.25">
      <c r="A58">
        <v>1056</v>
      </c>
      <c r="B58" s="9">
        <v>45383</v>
      </c>
      <c r="C58" s="10" t="str">
        <f t="shared" si="1"/>
        <v>April</v>
      </c>
      <c r="D58" t="s">
        <v>50</v>
      </c>
      <c r="E58" t="s">
        <v>24</v>
      </c>
      <c r="F58">
        <v>4</v>
      </c>
      <c r="G58" s="4">
        <v>438.1</v>
      </c>
      <c r="H58" s="4">
        <v>1752.4</v>
      </c>
      <c r="I58" s="4">
        <v>269.83</v>
      </c>
      <c r="J58" s="4">
        <v>1482.57</v>
      </c>
      <c r="K58" s="6">
        <f t="shared" si="2"/>
        <v>0.15397740241953889</v>
      </c>
      <c r="L58">
        <v>34574</v>
      </c>
      <c r="M58" t="str">
        <f t="shared" si="0"/>
        <v>46-60</v>
      </c>
      <c r="N58">
        <v>49</v>
      </c>
      <c r="O58" t="s">
        <v>25</v>
      </c>
      <c r="P58" s="15" t="str">
        <f t="shared" si="3"/>
        <v>CA</v>
      </c>
    </row>
    <row r="59" spans="1:16" x14ac:dyDescent="0.25">
      <c r="A59">
        <v>1057</v>
      </c>
      <c r="B59" s="9">
        <v>45555</v>
      </c>
      <c r="C59" s="10" t="str">
        <f t="shared" si="1"/>
        <v>September</v>
      </c>
      <c r="D59" t="s">
        <v>43</v>
      </c>
      <c r="E59" t="s">
        <v>24</v>
      </c>
      <c r="F59">
        <v>1</v>
      </c>
      <c r="G59" s="4">
        <v>127</v>
      </c>
      <c r="H59" s="4">
        <v>127</v>
      </c>
      <c r="I59" s="4">
        <v>47.29</v>
      </c>
      <c r="J59" s="4">
        <v>79.709999999999994</v>
      </c>
      <c r="K59" s="6">
        <f t="shared" si="2"/>
        <v>0.37236220472440945</v>
      </c>
      <c r="L59">
        <v>42913</v>
      </c>
      <c r="M59" t="str">
        <f t="shared" si="0"/>
        <v>36-45</v>
      </c>
      <c r="N59">
        <v>41</v>
      </c>
      <c r="O59" t="s">
        <v>25</v>
      </c>
      <c r="P59" s="15" t="str">
        <f t="shared" si="3"/>
        <v>CA</v>
      </c>
    </row>
    <row r="60" spans="1:16" x14ac:dyDescent="0.25">
      <c r="A60">
        <v>1058</v>
      </c>
      <c r="B60" s="9">
        <v>45326</v>
      </c>
      <c r="C60" s="10" t="str">
        <f t="shared" si="1"/>
        <v>February</v>
      </c>
      <c r="D60" t="s">
        <v>34</v>
      </c>
      <c r="E60" t="s">
        <v>30</v>
      </c>
      <c r="F60">
        <v>4</v>
      </c>
      <c r="G60" s="4">
        <v>18.760000000000002</v>
      </c>
      <c r="H60" s="4">
        <v>75.040000000000006</v>
      </c>
      <c r="I60" s="4">
        <v>11.49</v>
      </c>
      <c r="J60" s="4">
        <v>63.55</v>
      </c>
      <c r="K60" s="6">
        <f t="shared" si="2"/>
        <v>0.15311833688699358</v>
      </c>
      <c r="L60">
        <v>99431</v>
      </c>
      <c r="M60" t="str">
        <f t="shared" si="0"/>
        <v>36-45</v>
      </c>
      <c r="N60">
        <v>40</v>
      </c>
      <c r="O60" t="s">
        <v>21</v>
      </c>
      <c r="P60" s="15" t="str">
        <f t="shared" si="3"/>
        <v>NY</v>
      </c>
    </row>
    <row r="61" spans="1:16" x14ac:dyDescent="0.25">
      <c r="A61">
        <v>1059</v>
      </c>
      <c r="B61" s="9">
        <v>45497</v>
      </c>
      <c r="C61" s="10" t="str">
        <f t="shared" si="1"/>
        <v>July</v>
      </c>
      <c r="D61" t="s">
        <v>36</v>
      </c>
      <c r="E61" t="s">
        <v>24</v>
      </c>
      <c r="F61">
        <v>3</v>
      </c>
      <c r="G61" s="4">
        <v>475.48</v>
      </c>
      <c r="H61" s="4">
        <v>1426.44</v>
      </c>
      <c r="I61" s="4">
        <v>290.16000000000003</v>
      </c>
      <c r="J61" s="4">
        <v>1136.28</v>
      </c>
      <c r="K61" s="6">
        <f t="shared" si="2"/>
        <v>0.20341549591991251</v>
      </c>
      <c r="L61">
        <v>47573</v>
      </c>
      <c r="M61" t="str">
        <f t="shared" si="0"/>
        <v>46-60</v>
      </c>
      <c r="N61">
        <v>49</v>
      </c>
      <c r="O61" t="s">
        <v>31</v>
      </c>
      <c r="P61" s="15" t="str">
        <f t="shared" si="3"/>
        <v>IL</v>
      </c>
    </row>
    <row r="62" spans="1:16" x14ac:dyDescent="0.25">
      <c r="A62">
        <v>1060</v>
      </c>
      <c r="B62" s="9">
        <v>45372</v>
      </c>
      <c r="C62" s="10" t="str">
        <f t="shared" si="1"/>
        <v>March</v>
      </c>
      <c r="D62" t="s">
        <v>41</v>
      </c>
      <c r="E62" t="s">
        <v>13</v>
      </c>
      <c r="F62">
        <v>2</v>
      </c>
      <c r="G62" s="4">
        <v>91.85</v>
      </c>
      <c r="H62" s="4">
        <v>183.7</v>
      </c>
      <c r="I62" s="4">
        <v>27.96</v>
      </c>
      <c r="J62" s="4">
        <v>155.74</v>
      </c>
      <c r="K62" s="6">
        <f t="shared" si="2"/>
        <v>0.15220468154599892</v>
      </c>
      <c r="L62">
        <v>91470</v>
      </c>
      <c r="M62" t="str">
        <f t="shared" si="0"/>
        <v>46-60</v>
      </c>
      <c r="N62">
        <v>54</v>
      </c>
      <c r="O62" t="s">
        <v>31</v>
      </c>
      <c r="P62" s="15" t="str">
        <f t="shared" si="3"/>
        <v>IL</v>
      </c>
    </row>
    <row r="63" spans="1:16" x14ac:dyDescent="0.25">
      <c r="A63">
        <v>1061</v>
      </c>
      <c r="B63" s="9">
        <v>45341</v>
      </c>
      <c r="C63" s="10" t="str">
        <f t="shared" si="1"/>
        <v>February</v>
      </c>
      <c r="D63" t="s">
        <v>44</v>
      </c>
      <c r="E63" t="s">
        <v>30</v>
      </c>
      <c r="F63">
        <v>1</v>
      </c>
      <c r="G63" s="4">
        <v>68.97</v>
      </c>
      <c r="H63" s="4">
        <v>68.97</v>
      </c>
      <c r="I63" s="4">
        <v>26.78</v>
      </c>
      <c r="J63" s="4">
        <v>42.19</v>
      </c>
      <c r="K63" s="6">
        <f t="shared" si="2"/>
        <v>0.38828476149050312</v>
      </c>
      <c r="L63">
        <v>92856</v>
      </c>
      <c r="M63" t="str">
        <f t="shared" si="0"/>
        <v>26-35</v>
      </c>
      <c r="N63">
        <v>29</v>
      </c>
      <c r="O63" t="s">
        <v>21</v>
      </c>
      <c r="P63" s="15" t="str">
        <f t="shared" si="3"/>
        <v>NY</v>
      </c>
    </row>
    <row r="64" spans="1:16" x14ac:dyDescent="0.25">
      <c r="A64">
        <v>1062</v>
      </c>
      <c r="B64" s="9">
        <v>45651</v>
      </c>
      <c r="C64" s="10" t="str">
        <f t="shared" si="1"/>
        <v>December</v>
      </c>
      <c r="D64" t="s">
        <v>45</v>
      </c>
      <c r="E64" t="s">
        <v>20</v>
      </c>
      <c r="F64">
        <v>3</v>
      </c>
      <c r="G64" s="4">
        <v>414.84</v>
      </c>
      <c r="H64" s="4">
        <v>1244.52</v>
      </c>
      <c r="I64" s="4">
        <v>248.66</v>
      </c>
      <c r="J64" s="4">
        <v>995.86</v>
      </c>
      <c r="K64" s="6">
        <f t="shared" si="2"/>
        <v>0.19980394047504257</v>
      </c>
      <c r="L64">
        <v>86898</v>
      </c>
      <c r="M64" t="str">
        <f t="shared" si="0"/>
        <v>26-35</v>
      </c>
      <c r="N64">
        <v>30</v>
      </c>
      <c r="O64" t="s">
        <v>21</v>
      </c>
      <c r="P64" s="15" t="str">
        <f t="shared" si="3"/>
        <v>NY</v>
      </c>
    </row>
    <row r="65" spans="1:16" x14ac:dyDescent="0.25">
      <c r="A65">
        <v>1063</v>
      </c>
      <c r="B65" s="9">
        <v>45293</v>
      </c>
      <c r="C65" s="10" t="str">
        <f t="shared" si="1"/>
        <v>January</v>
      </c>
      <c r="D65" t="s">
        <v>23</v>
      </c>
      <c r="E65" t="s">
        <v>24</v>
      </c>
      <c r="F65">
        <v>1</v>
      </c>
      <c r="G65" s="4">
        <v>95.21</v>
      </c>
      <c r="H65" s="4">
        <v>95.21</v>
      </c>
      <c r="I65" s="4">
        <v>28.65</v>
      </c>
      <c r="J65" s="4">
        <v>66.56</v>
      </c>
      <c r="K65" s="6">
        <f t="shared" si="2"/>
        <v>0.30091376956202082</v>
      </c>
      <c r="L65">
        <v>36685</v>
      </c>
      <c r="M65" t="str">
        <f t="shared" si="0"/>
        <v>36-45</v>
      </c>
      <c r="N65">
        <v>40</v>
      </c>
      <c r="O65" t="s">
        <v>25</v>
      </c>
      <c r="P65" s="15" t="str">
        <f t="shared" si="3"/>
        <v>CA</v>
      </c>
    </row>
    <row r="66" spans="1:16" x14ac:dyDescent="0.25">
      <c r="A66">
        <v>1064</v>
      </c>
      <c r="B66" s="9">
        <v>45345</v>
      </c>
      <c r="C66" s="10" t="str">
        <f t="shared" si="1"/>
        <v>February</v>
      </c>
      <c r="D66" t="s">
        <v>19</v>
      </c>
      <c r="E66" t="s">
        <v>20</v>
      </c>
      <c r="F66">
        <v>4</v>
      </c>
      <c r="G66" s="4">
        <v>237.06</v>
      </c>
      <c r="H66" s="4">
        <v>948.24</v>
      </c>
      <c r="I66" s="4">
        <v>231.62</v>
      </c>
      <c r="J66" s="4">
        <v>716.62</v>
      </c>
      <c r="K66" s="6">
        <f t="shared" si="2"/>
        <v>0.24426305576647261</v>
      </c>
      <c r="L66">
        <v>69720</v>
      </c>
      <c r="M66" t="str">
        <f t="shared" ref="M66:M129" si="4">IF(N66&lt;=25, "18-25", IF(N66&lt;=35, "26-35", IF(N66&lt;=45, "36-45", IF(N66&lt;=60, "46-60", "60+"))))</f>
        <v>36-45</v>
      </c>
      <c r="N66">
        <v>42</v>
      </c>
      <c r="O66" t="s">
        <v>14</v>
      </c>
      <c r="P66" s="15" t="str">
        <f t="shared" si="3"/>
        <v>AZ</v>
      </c>
    </row>
    <row r="67" spans="1:16" x14ac:dyDescent="0.25">
      <c r="A67">
        <v>1065</v>
      </c>
      <c r="B67" s="9">
        <v>45397</v>
      </c>
      <c r="C67" s="10" t="str">
        <f t="shared" ref="C67:C130" si="5">TEXT(B67, "MMMM")</f>
        <v>April</v>
      </c>
      <c r="D67" t="s">
        <v>43</v>
      </c>
      <c r="E67" t="s">
        <v>24</v>
      </c>
      <c r="F67">
        <v>2</v>
      </c>
      <c r="G67" s="4">
        <v>234.14</v>
      </c>
      <c r="H67" s="4">
        <v>468.28</v>
      </c>
      <c r="I67" s="4">
        <v>141.52000000000001</v>
      </c>
      <c r="J67" s="4">
        <v>326.76</v>
      </c>
      <c r="K67" s="6">
        <f t="shared" ref="K67:K130" si="6">(I67/H67)</f>
        <v>0.30221235158452214</v>
      </c>
      <c r="L67">
        <v>75160</v>
      </c>
      <c r="M67" t="str">
        <f t="shared" si="4"/>
        <v>46-60</v>
      </c>
      <c r="N67">
        <v>52</v>
      </c>
      <c r="O67" t="s">
        <v>31</v>
      </c>
      <c r="P67" s="15" t="str">
        <f t="shared" ref="P67:P130" si="7">IF(O67="Phoenix", "AZ", IF(O67="New York", "NY", IF(O67="Chicago", "IL", IF(O67="Houston", "TX", "CA"))))</f>
        <v>IL</v>
      </c>
    </row>
    <row r="68" spans="1:16" x14ac:dyDescent="0.25">
      <c r="A68">
        <v>1066</v>
      </c>
      <c r="B68" s="9">
        <v>45551</v>
      </c>
      <c r="C68" s="10" t="str">
        <f t="shared" si="5"/>
        <v>September</v>
      </c>
      <c r="D68" t="s">
        <v>27</v>
      </c>
      <c r="E68" t="s">
        <v>13</v>
      </c>
      <c r="F68">
        <v>2</v>
      </c>
      <c r="G68" s="4">
        <v>432.44</v>
      </c>
      <c r="H68" s="4">
        <v>864.88</v>
      </c>
      <c r="I68" s="4">
        <v>170.92</v>
      </c>
      <c r="J68" s="4">
        <v>693.96</v>
      </c>
      <c r="K68" s="6">
        <f t="shared" si="6"/>
        <v>0.19762279160114696</v>
      </c>
      <c r="L68">
        <v>68762</v>
      </c>
      <c r="M68" t="str">
        <f t="shared" si="4"/>
        <v>46-60</v>
      </c>
      <c r="N68">
        <v>58</v>
      </c>
      <c r="O68" t="s">
        <v>21</v>
      </c>
      <c r="P68" s="15" t="str">
        <f t="shared" si="7"/>
        <v>NY</v>
      </c>
    </row>
    <row r="69" spans="1:16" x14ac:dyDescent="0.25">
      <c r="A69">
        <v>1067</v>
      </c>
      <c r="B69" s="9">
        <v>45601</v>
      </c>
      <c r="C69" s="10" t="str">
        <f t="shared" si="5"/>
        <v>November</v>
      </c>
      <c r="D69" t="s">
        <v>37</v>
      </c>
      <c r="E69" t="s">
        <v>13</v>
      </c>
      <c r="F69">
        <v>4</v>
      </c>
      <c r="G69" s="4">
        <v>133.80000000000001</v>
      </c>
      <c r="H69" s="4">
        <v>535.20000000000005</v>
      </c>
      <c r="I69" s="4">
        <v>213.4</v>
      </c>
      <c r="J69" s="4">
        <v>321.8</v>
      </c>
      <c r="K69" s="6">
        <f t="shared" si="6"/>
        <v>0.39872944693572493</v>
      </c>
      <c r="L69">
        <v>80831</v>
      </c>
      <c r="M69" t="str">
        <f t="shared" si="4"/>
        <v>46-60</v>
      </c>
      <c r="N69">
        <v>47</v>
      </c>
      <c r="O69" t="s">
        <v>31</v>
      </c>
      <c r="P69" s="15" t="str">
        <f t="shared" si="7"/>
        <v>IL</v>
      </c>
    </row>
    <row r="70" spans="1:16" x14ac:dyDescent="0.25">
      <c r="A70">
        <v>1068</v>
      </c>
      <c r="B70" s="9">
        <v>45482</v>
      </c>
      <c r="C70" s="10" t="str">
        <f t="shared" si="5"/>
        <v>July</v>
      </c>
      <c r="D70" t="s">
        <v>47</v>
      </c>
      <c r="E70" t="s">
        <v>17</v>
      </c>
      <c r="F70">
        <v>2</v>
      </c>
      <c r="G70" s="4">
        <v>481.44</v>
      </c>
      <c r="H70" s="4">
        <v>962.88</v>
      </c>
      <c r="I70" s="4">
        <v>358.8</v>
      </c>
      <c r="J70" s="4">
        <v>604.08000000000004</v>
      </c>
      <c r="K70" s="6">
        <f t="shared" si="6"/>
        <v>0.37263210368893324</v>
      </c>
      <c r="L70">
        <v>96988</v>
      </c>
      <c r="M70" t="str">
        <f t="shared" si="4"/>
        <v>26-35</v>
      </c>
      <c r="N70">
        <v>34</v>
      </c>
      <c r="O70" t="s">
        <v>38</v>
      </c>
      <c r="P70" s="15" t="str">
        <f t="shared" si="7"/>
        <v>TX</v>
      </c>
    </row>
    <row r="71" spans="1:16" x14ac:dyDescent="0.25">
      <c r="A71">
        <v>1069</v>
      </c>
      <c r="B71" s="9">
        <v>45509</v>
      </c>
      <c r="C71" s="10" t="str">
        <f t="shared" si="5"/>
        <v>August</v>
      </c>
      <c r="D71" t="s">
        <v>45</v>
      </c>
      <c r="E71" t="s">
        <v>20</v>
      </c>
      <c r="F71">
        <v>4</v>
      </c>
      <c r="G71" s="4">
        <v>442.62</v>
      </c>
      <c r="H71" s="4">
        <v>1770.48</v>
      </c>
      <c r="I71" s="4">
        <v>479.77</v>
      </c>
      <c r="J71" s="4">
        <v>1290.71</v>
      </c>
      <c r="K71" s="6">
        <f t="shared" si="6"/>
        <v>0.27098301025710542</v>
      </c>
      <c r="L71">
        <v>11591</v>
      </c>
      <c r="M71" t="str">
        <f t="shared" si="4"/>
        <v>36-45</v>
      </c>
      <c r="N71">
        <v>37</v>
      </c>
      <c r="O71" t="s">
        <v>31</v>
      </c>
      <c r="P71" s="15" t="str">
        <f t="shared" si="7"/>
        <v>IL</v>
      </c>
    </row>
    <row r="72" spans="1:16" x14ac:dyDescent="0.25">
      <c r="A72">
        <v>1070</v>
      </c>
      <c r="B72" s="9">
        <v>45335</v>
      </c>
      <c r="C72" s="10" t="str">
        <f t="shared" si="5"/>
        <v>February</v>
      </c>
      <c r="D72" t="s">
        <v>49</v>
      </c>
      <c r="E72" t="s">
        <v>17</v>
      </c>
      <c r="F72">
        <v>1</v>
      </c>
      <c r="G72" s="4">
        <v>140.84</v>
      </c>
      <c r="H72" s="4">
        <v>140.84</v>
      </c>
      <c r="I72" s="4">
        <v>25.4</v>
      </c>
      <c r="J72" s="4">
        <v>115.44</v>
      </c>
      <c r="K72" s="6">
        <f t="shared" si="6"/>
        <v>0.18034649247372905</v>
      </c>
      <c r="L72">
        <v>75082</v>
      </c>
      <c r="M72" t="str">
        <f t="shared" si="4"/>
        <v>36-45</v>
      </c>
      <c r="N72">
        <v>42</v>
      </c>
      <c r="O72" t="s">
        <v>31</v>
      </c>
      <c r="P72" s="15" t="str">
        <f t="shared" si="7"/>
        <v>IL</v>
      </c>
    </row>
    <row r="73" spans="1:16" x14ac:dyDescent="0.25">
      <c r="A73">
        <v>1071</v>
      </c>
      <c r="B73" s="9">
        <v>45453</v>
      </c>
      <c r="C73" s="10" t="str">
        <f t="shared" si="5"/>
        <v>June</v>
      </c>
      <c r="D73" t="s">
        <v>40</v>
      </c>
      <c r="E73" t="s">
        <v>20</v>
      </c>
      <c r="F73">
        <v>3</v>
      </c>
      <c r="G73" s="4">
        <v>126.96</v>
      </c>
      <c r="H73" s="4">
        <v>380.88</v>
      </c>
      <c r="I73" s="4">
        <v>63.79</v>
      </c>
      <c r="J73" s="4">
        <v>317.08999999999997</v>
      </c>
      <c r="K73" s="6">
        <f t="shared" si="6"/>
        <v>0.16748057130854863</v>
      </c>
      <c r="L73">
        <v>12469</v>
      </c>
      <c r="M73" t="str">
        <f t="shared" si="4"/>
        <v>36-45</v>
      </c>
      <c r="N73">
        <v>39</v>
      </c>
      <c r="O73" t="s">
        <v>38</v>
      </c>
      <c r="P73" s="15" t="str">
        <f t="shared" si="7"/>
        <v>TX</v>
      </c>
    </row>
    <row r="74" spans="1:16" x14ac:dyDescent="0.25">
      <c r="A74">
        <v>1072</v>
      </c>
      <c r="B74" s="9">
        <v>45493</v>
      </c>
      <c r="C74" s="10" t="str">
        <f t="shared" si="5"/>
        <v>July</v>
      </c>
      <c r="D74" t="s">
        <v>43</v>
      </c>
      <c r="E74" t="s">
        <v>24</v>
      </c>
      <c r="F74">
        <v>3</v>
      </c>
      <c r="G74" s="4">
        <v>481.04</v>
      </c>
      <c r="H74" s="4">
        <v>1443.12</v>
      </c>
      <c r="I74" s="4">
        <v>409.32</v>
      </c>
      <c r="J74" s="4">
        <v>1033.8</v>
      </c>
      <c r="K74" s="6">
        <f t="shared" si="6"/>
        <v>0.28363545651089306</v>
      </c>
      <c r="L74">
        <v>12719</v>
      </c>
      <c r="M74" t="str">
        <f t="shared" si="4"/>
        <v>26-35</v>
      </c>
      <c r="N74">
        <v>30</v>
      </c>
      <c r="O74" t="s">
        <v>25</v>
      </c>
      <c r="P74" s="15" t="str">
        <f t="shared" si="7"/>
        <v>CA</v>
      </c>
    </row>
    <row r="75" spans="1:16" x14ac:dyDescent="0.25">
      <c r="A75">
        <v>1073</v>
      </c>
      <c r="B75" s="9">
        <v>45561</v>
      </c>
      <c r="C75" s="10" t="str">
        <f t="shared" si="5"/>
        <v>September</v>
      </c>
      <c r="D75" t="s">
        <v>41</v>
      </c>
      <c r="E75" t="s">
        <v>13</v>
      </c>
      <c r="F75">
        <v>2</v>
      </c>
      <c r="G75" s="4">
        <v>455.26</v>
      </c>
      <c r="H75" s="4">
        <v>910.52</v>
      </c>
      <c r="I75" s="4">
        <v>363.95</v>
      </c>
      <c r="J75" s="4">
        <v>546.57000000000005</v>
      </c>
      <c r="K75" s="6">
        <f t="shared" si="6"/>
        <v>0.3997166454333787</v>
      </c>
      <c r="L75">
        <v>43062</v>
      </c>
      <c r="M75" t="str">
        <f t="shared" si="4"/>
        <v>36-45</v>
      </c>
      <c r="N75">
        <v>36</v>
      </c>
      <c r="O75" t="s">
        <v>25</v>
      </c>
      <c r="P75" s="15" t="str">
        <f t="shared" si="7"/>
        <v>CA</v>
      </c>
    </row>
    <row r="76" spans="1:16" x14ac:dyDescent="0.25">
      <c r="A76">
        <v>1074</v>
      </c>
      <c r="B76" s="9">
        <v>45642</v>
      </c>
      <c r="C76" s="10" t="str">
        <f t="shared" si="5"/>
        <v>December</v>
      </c>
      <c r="D76" t="s">
        <v>16</v>
      </c>
      <c r="E76" t="s">
        <v>17</v>
      </c>
      <c r="F76">
        <v>2</v>
      </c>
      <c r="G76" s="4">
        <v>169.95</v>
      </c>
      <c r="H76" s="4">
        <v>339.9</v>
      </c>
      <c r="I76" s="4">
        <v>88.39</v>
      </c>
      <c r="J76" s="4">
        <v>251.51</v>
      </c>
      <c r="K76" s="6">
        <f t="shared" si="6"/>
        <v>0.26004707266843191</v>
      </c>
      <c r="L76">
        <v>47311</v>
      </c>
      <c r="M76" t="str">
        <f t="shared" si="4"/>
        <v>46-60</v>
      </c>
      <c r="N76">
        <v>53</v>
      </c>
      <c r="O76" t="s">
        <v>25</v>
      </c>
      <c r="P76" s="15" t="str">
        <f t="shared" si="7"/>
        <v>CA</v>
      </c>
    </row>
    <row r="77" spans="1:16" x14ac:dyDescent="0.25">
      <c r="A77">
        <v>1075</v>
      </c>
      <c r="B77" s="9">
        <v>45595</v>
      </c>
      <c r="C77" s="10" t="str">
        <f t="shared" si="5"/>
        <v>October</v>
      </c>
      <c r="D77" t="s">
        <v>44</v>
      </c>
      <c r="E77" t="s">
        <v>30</v>
      </c>
      <c r="F77">
        <v>4</v>
      </c>
      <c r="G77" s="4">
        <v>62.42</v>
      </c>
      <c r="H77" s="4">
        <v>249.68</v>
      </c>
      <c r="I77" s="4">
        <v>52.37</v>
      </c>
      <c r="J77" s="4">
        <v>197.31</v>
      </c>
      <c r="K77" s="6">
        <f t="shared" si="6"/>
        <v>0.20974847805190641</v>
      </c>
      <c r="L77">
        <v>52207</v>
      </c>
      <c r="M77" t="str">
        <f t="shared" si="4"/>
        <v>26-35</v>
      </c>
      <c r="N77">
        <v>29</v>
      </c>
      <c r="O77" t="s">
        <v>25</v>
      </c>
      <c r="P77" s="15" t="str">
        <f t="shared" si="7"/>
        <v>CA</v>
      </c>
    </row>
    <row r="78" spans="1:16" x14ac:dyDescent="0.25">
      <c r="A78">
        <v>1076</v>
      </c>
      <c r="B78" s="9">
        <v>45562</v>
      </c>
      <c r="C78" s="10" t="str">
        <f t="shared" si="5"/>
        <v>September</v>
      </c>
      <c r="D78" t="s">
        <v>32</v>
      </c>
      <c r="E78" t="s">
        <v>17</v>
      </c>
      <c r="F78">
        <v>4</v>
      </c>
      <c r="G78" s="4">
        <v>97.95</v>
      </c>
      <c r="H78" s="4">
        <v>391.8</v>
      </c>
      <c r="I78" s="4">
        <v>82.9</v>
      </c>
      <c r="J78" s="4">
        <v>308.89999999999998</v>
      </c>
      <c r="K78" s="6">
        <f t="shared" si="6"/>
        <v>0.21158754466564575</v>
      </c>
      <c r="L78">
        <v>93807</v>
      </c>
      <c r="M78" t="str">
        <f t="shared" si="4"/>
        <v>46-60</v>
      </c>
      <c r="N78">
        <v>58</v>
      </c>
      <c r="O78" t="s">
        <v>38</v>
      </c>
      <c r="P78" s="15" t="str">
        <f t="shared" si="7"/>
        <v>TX</v>
      </c>
    </row>
    <row r="79" spans="1:16" x14ac:dyDescent="0.25">
      <c r="A79">
        <v>1077</v>
      </c>
      <c r="B79" s="9">
        <v>45506</v>
      </c>
      <c r="C79" s="10" t="str">
        <f t="shared" si="5"/>
        <v>August</v>
      </c>
      <c r="D79" t="s">
        <v>23</v>
      </c>
      <c r="E79" t="s">
        <v>24</v>
      </c>
      <c r="F79">
        <v>4</v>
      </c>
      <c r="G79" s="4">
        <v>157.47</v>
      </c>
      <c r="H79" s="4">
        <v>629.88</v>
      </c>
      <c r="I79" s="4">
        <v>140.44</v>
      </c>
      <c r="J79" s="4">
        <v>489.44</v>
      </c>
      <c r="K79" s="6">
        <f t="shared" si="6"/>
        <v>0.22296310408331746</v>
      </c>
      <c r="L79">
        <v>19077</v>
      </c>
      <c r="M79" t="str">
        <f t="shared" si="4"/>
        <v>36-45</v>
      </c>
      <c r="N79">
        <v>36</v>
      </c>
      <c r="O79" t="s">
        <v>21</v>
      </c>
      <c r="P79" s="15" t="str">
        <f t="shared" si="7"/>
        <v>NY</v>
      </c>
    </row>
    <row r="80" spans="1:16" x14ac:dyDescent="0.25">
      <c r="A80">
        <v>1078</v>
      </c>
      <c r="B80" s="9">
        <v>45543</v>
      </c>
      <c r="C80" s="10" t="str">
        <f t="shared" si="5"/>
        <v>September</v>
      </c>
      <c r="D80" t="s">
        <v>45</v>
      </c>
      <c r="E80" t="s">
        <v>20</v>
      </c>
      <c r="F80">
        <v>4</v>
      </c>
      <c r="G80" s="4">
        <v>32.409999999999997</v>
      </c>
      <c r="H80" s="4">
        <v>129.63999999999999</v>
      </c>
      <c r="I80" s="4">
        <v>23.61</v>
      </c>
      <c r="J80" s="4">
        <v>106.03</v>
      </c>
      <c r="K80" s="6">
        <f t="shared" si="6"/>
        <v>0.18211971613699476</v>
      </c>
      <c r="L80">
        <v>87475</v>
      </c>
      <c r="M80" t="str">
        <f t="shared" si="4"/>
        <v>26-35</v>
      </c>
      <c r="N80">
        <v>29</v>
      </c>
      <c r="O80" t="s">
        <v>14</v>
      </c>
      <c r="P80" s="15" t="str">
        <f t="shared" si="7"/>
        <v>AZ</v>
      </c>
    </row>
    <row r="81" spans="1:16" x14ac:dyDescent="0.25">
      <c r="A81">
        <v>1079</v>
      </c>
      <c r="B81" s="9">
        <v>45481</v>
      </c>
      <c r="C81" s="10" t="str">
        <f t="shared" si="5"/>
        <v>July</v>
      </c>
      <c r="D81" t="s">
        <v>12</v>
      </c>
      <c r="E81" t="s">
        <v>13</v>
      </c>
      <c r="F81">
        <v>4</v>
      </c>
      <c r="G81" s="4">
        <v>381.55</v>
      </c>
      <c r="H81" s="4">
        <v>1526.2</v>
      </c>
      <c r="I81" s="4">
        <v>601.1</v>
      </c>
      <c r="J81" s="4">
        <v>925.1</v>
      </c>
      <c r="K81" s="6">
        <f t="shared" si="6"/>
        <v>0.39385401651159746</v>
      </c>
      <c r="L81">
        <v>17813</v>
      </c>
      <c r="M81" t="str">
        <f t="shared" si="4"/>
        <v>26-35</v>
      </c>
      <c r="N81">
        <v>26</v>
      </c>
      <c r="O81" t="s">
        <v>31</v>
      </c>
      <c r="P81" s="15" t="str">
        <f t="shared" si="7"/>
        <v>IL</v>
      </c>
    </row>
    <row r="82" spans="1:16" x14ac:dyDescent="0.25">
      <c r="A82">
        <v>1080</v>
      </c>
      <c r="B82" s="9">
        <v>45587</v>
      </c>
      <c r="C82" s="10" t="str">
        <f t="shared" si="5"/>
        <v>October</v>
      </c>
      <c r="D82" t="s">
        <v>12</v>
      </c>
      <c r="E82" t="s">
        <v>13</v>
      </c>
      <c r="F82">
        <v>2</v>
      </c>
      <c r="G82" s="4">
        <v>10.5</v>
      </c>
      <c r="H82" s="4">
        <v>21</v>
      </c>
      <c r="I82" s="4">
        <v>7.57</v>
      </c>
      <c r="J82" s="4">
        <v>13.43</v>
      </c>
      <c r="K82" s="6">
        <f t="shared" si="6"/>
        <v>0.36047619047619051</v>
      </c>
      <c r="L82">
        <v>24288</v>
      </c>
      <c r="M82" t="str">
        <f t="shared" si="4"/>
        <v>18-25</v>
      </c>
      <c r="N82">
        <v>24</v>
      </c>
      <c r="O82" t="s">
        <v>25</v>
      </c>
      <c r="P82" s="15" t="str">
        <f t="shared" si="7"/>
        <v>CA</v>
      </c>
    </row>
    <row r="83" spans="1:16" x14ac:dyDescent="0.25">
      <c r="A83">
        <v>1081</v>
      </c>
      <c r="B83" s="9">
        <v>45504</v>
      </c>
      <c r="C83" s="10" t="str">
        <f t="shared" si="5"/>
        <v>July</v>
      </c>
      <c r="D83" t="s">
        <v>41</v>
      </c>
      <c r="E83" t="s">
        <v>13</v>
      </c>
      <c r="F83">
        <v>1</v>
      </c>
      <c r="G83" s="4">
        <v>90.18</v>
      </c>
      <c r="H83" s="4">
        <v>90.18</v>
      </c>
      <c r="I83" s="4">
        <v>18.149999999999999</v>
      </c>
      <c r="J83" s="4">
        <v>72.03</v>
      </c>
      <c r="K83" s="6">
        <f t="shared" si="6"/>
        <v>0.20126413838988685</v>
      </c>
      <c r="L83">
        <v>33411</v>
      </c>
      <c r="M83" t="str">
        <f t="shared" si="4"/>
        <v>36-45</v>
      </c>
      <c r="N83">
        <v>45</v>
      </c>
      <c r="O83" t="s">
        <v>14</v>
      </c>
      <c r="P83" s="15" t="str">
        <f t="shared" si="7"/>
        <v>AZ</v>
      </c>
    </row>
    <row r="84" spans="1:16" x14ac:dyDescent="0.25">
      <c r="A84">
        <v>1082</v>
      </c>
      <c r="B84" s="9">
        <v>45499</v>
      </c>
      <c r="C84" s="10" t="str">
        <f t="shared" si="5"/>
        <v>July</v>
      </c>
      <c r="D84" t="s">
        <v>32</v>
      </c>
      <c r="E84" t="s">
        <v>17</v>
      </c>
      <c r="F84">
        <v>2</v>
      </c>
      <c r="G84" s="4">
        <v>74.349999999999994</v>
      </c>
      <c r="H84" s="4">
        <v>148.69999999999999</v>
      </c>
      <c r="I84" s="4">
        <v>27.21</v>
      </c>
      <c r="J84" s="4">
        <v>121.49</v>
      </c>
      <c r="K84" s="6">
        <f t="shared" si="6"/>
        <v>0.18298587760591797</v>
      </c>
      <c r="L84">
        <v>43756</v>
      </c>
      <c r="M84" t="str">
        <f t="shared" si="4"/>
        <v>26-35</v>
      </c>
      <c r="N84">
        <v>31</v>
      </c>
      <c r="O84" t="s">
        <v>38</v>
      </c>
      <c r="P84" s="15" t="str">
        <f t="shared" si="7"/>
        <v>TX</v>
      </c>
    </row>
    <row r="85" spans="1:16" x14ac:dyDescent="0.25">
      <c r="A85">
        <v>1083</v>
      </c>
      <c r="B85" s="9">
        <v>45528</v>
      </c>
      <c r="C85" s="10" t="str">
        <f t="shared" si="5"/>
        <v>August</v>
      </c>
      <c r="D85" t="s">
        <v>35</v>
      </c>
      <c r="E85" t="s">
        <v>30</v>
      </c>
      <c r="F85">
        <v>3</v>
      </c>
      <c r="G85" s="4">
        <v>482.62</v>
      </c>
      <c r="H85" s="4">
        <v>1447.86</v>
      </c>
      <c r="I85" s="4">
        <v>304.02</v>
      </c>
      <c r="J85" s="4">
        <v>1143.8399999999999</v>
      </c>
      <c r="K85" s="6">
        <f t="shared" si="6"/>
        <v>0.20997886535991048</v>
      </c>
      <c r="L85">
        <v>15626</v>
      </c>
      <c r="M85" t="str">
        <f t="shared" si="4"/>
        <v>46-60</v>
      </c>
      <c r="N85">
        <v>48</v>
      </c>
      <c r="O85" t="s">
        <v>14</v>
      </c>
      <c r="P85" s="15" t="str">
        <f t="shared" si="7"/>
        <v>AZ</v>
      </c>
    </row>
    <row r="86" spans="1:16" x14ac:dyDescent="0.25">
      <c r="A86">
        <v>1084</v>
      </c>
      <c r="B86" s="9">
        <v>45629</v>
      </c>
      <c r="C86" s="10" t="str">
        <f t="shared" si="5"/>
        <v>December</v>
      </c>
      <c r="D86" t="s">
        <v>45</v>
      </c>
      <c r="E86" t="s">
        <v>20</v>
      </c>
      <c r="F86">
        <v>4</v>
      </c>
      <c r="G86" s="4">
        <v>364.97</v>
      </c>
      <c r="H86" s="4">
        <v>1459.88</v>
      </c>
      <c r="I86" s="4">
        <v>311.74</v>
      </c>
      <c r="J86" s="4">
        <v>1148.1400000000001</v>
      </c>
      <c r="K86" s="6">
        <f t="shared" si="6"/>
        <v>0.2135380990218374</v>
      </c>
      <c r="L86">
        <v>92711</v>
      </c>
      <c r="M86" t="str">
        <f t="shared" si="4"/>
        <v>36-45</v>
      </c>
      <c r="N86">
        <v>36</v>
      </c>
      <c r="O86" t="s">
        <v>31</v>
      </c>
      <c r="P86" s="15" t="str">
        <f t="shared" si="7"/>
        <v>IL</v>
      </c>
    </row>
    <row r="87" spans="1:16" x14ac:dyDescent="0.25">
      <c r="A87">
        <v>1085</v>
      </c>
      <c r="B87" s="9">
        <v>45344</v>
      </c>
      <c r="C87" s="10" t="str">
        <f t="shared" si="5"/>
        <v>February</v>
      </c>
      <c r="D87" t="s">
        <v>23</v>
      </c>
      <c r="E87" t="s">
        <v>24</v>
      </c>
      <c r="F87">
        <v>3</v>
      </c>
      <c r="G87" s="4">
        <v>241.05</v>
      </c>
      <c r="H87" s="4">
        <v>723.15</v>
      </c>
      <c r="I87" s="4">
        <v>191.05</v>
      </c>
      <c r="J87" s="4">
        <v>532.1</v>
      </c>
      <c r="K87" s="6">
        <f t="shared" si="6"/>
        <v>0.26419138491322686</v>
      </c>
      <c r="L87">
        <v>15776</v>
      </c>
      <c r="M87" t="str">
        <f t="shared" si="4"/>
        <v>60+</v>
      </c>
      <c r="N87">
        <v>64</v>
      </c>
      <c r="O87" t="s">
        <v>38</v>
      </c>
      <c r="P87" s="15" t="str">
        <f t="shared" si="7"/>
        <v>TX</v>
      </c>
    </row>
    <row r="88" spans="1:16" x14ac:dyDescent="0.25">
      <c r="A88">
        <v>1086</v>
      </c>
      <c r="B88" s="9">
        <v>45571</v>
      </c>
      <c r="C88" s="10" t="str">
        <f t="shared" si="5"/>
        <v>October</v>
      </c>
      <c r="D88" t="s">
        <v>35</v>
      </c>
      <c r="E88" t="s">
        <v>30</v>
      </c>
      <c r="F88">
        <v>4</v>
      </c>
      <c r="G88" s="4">
        <v>387.75</v>
      </c>
      <c r="H88" s="4">
        <v>1551</v>
      </c>
      <c r="I88" s="4">
        <v>292.83999999999997</v>
      </c>
      <c r="J88" s="4">
        <v>1258.1600000000001</v>
      </c>
      <c r="K88" s="6">
        <f t="shared" si="6"/>
        <v>0.18880722114764667</v>
      </c>
      <c r="L88">
        <v>71788</v>
      </c>
      <c r="M88" t="str">
        <f t="shared" si="4"/>
        <v>26-35</v>
      </c>
      <c r="N88">
        <v>33</v>
      </c>
      <c r="O88" t="s">
        <v>38</v>
      </c>
      <c r="P88" s="15" t="str">
        <f t="shared" si="7"/>
        <v>TX</v>
      </c>
    </row>
    <row r="89" spans="1:16" x14ac:dyDescent="0.25">
      <c r="A89">
        <v>1087</v>
      </c>
      <c r="B89" s="9">
        <v>45508</v>
      </c>
      <c r="C89" s="10" t="str">
        <f t="shared" si="5"/>
        <v>August</v>
      </c>
      <c r="D89" t="s">
        <v>43</v>
      </c>
      <c r="E89" t="s">
        <v>24</v>
      </c>
      <c r="F89">
        <v>4</v>
      </c>
      <c r="G89" s="4">
        <v>461.22</v>
      </c>
      <c r="H89" s="4">
        <v>1844.88</v>
      </c>
      <c r="I89" s="4">
        <v>453.54</v>
      </c>
      <c r="J89" s="4">
        <v>1391.34</v>
      </c>
      <c r="K89" s="6">
        <f t="shared" si="6"/>
        <v>0.24583712761805646</v>
      </c>
      <c r="L89">
        <v>38541</v>
      </c>
      <c r="M89" t="str">
        <f t="shared" si="4"/>
        <v>18-25</v>
      </c>
      <c r="N89">
        <v>22</v>
      </c>
      <c r="O89" t="s">
        <v>21</v>
      </c>
      <c r="P89" s="15" t="str">
        <f t="shared" si="7"/>
        <v>NY</v>
      </c>
    </row>
    <row r="90" spans="1:16" x14ac:dyDescent="0.25">
      <c r="A90">
        <v>1088</v>
      </c>
      <c r="B90" s="9">
        <v>45543</v>
      </c>
      <c r="C90" s="10" t="str">
        <f t="shared" si="5"/>
        <v>September</v>
      </c>
      <c r="D90" t="s">
        <v>36</v>
      </c>
      <c r="E90" t="s">
        <v>24</v>
      </c>
      <c r="F90">
        <v>4</v>
      </c>
      <c r="G90" s="4">
        <v>283.62</v>
      </c>
      <c r="H90" s="4">
        <v>1134.48</v>
      </c>
      <c r="I90" s="4">
        <v>389.82</v>
      </c>
      <c r="J90" s="4">
        <v>744.66</v>
      </c>
      <c r="K90" s="6">
        <f t="shared" si="6"/>
        <v>0.34361116987518509</v>
      </c>
      <c r="L90">
        <v>59268</v>
      </c>
      <c r="M90" t="str">
        <f t="shared" si="4"/>
        <v>46-60</v>
      </c>
      <c r="N90">
        <v>52</v>
      </c>
      <c r="O90" t="s">
        <v>38</v>
      </c>
      <c r="P90" s="15" t="str">
        <f t="shared" si="7"/>
        <v>TX</v>
      </c>
    </row>
    <row r="91" spans="1:16" x14ac:dyDescent="0.25">
      <c r="A91">
        <v>1089</v>
      </c>
      <c r="B91" s="9">
        <v>45479</v>
      </c>
      <c r="C91" s="10" t="str">
        <f t="shared" si="5"/>
        <v>July</v>
      </c>
      <c r="D91" t="s">
        <v>49</v>
      </c>
      <c r="E91" t="s">
        <v>17</v>
      </c>
      <c r="F91">
        <v>4</v>
      </c>
      <c r="G91" s="4">
        <v>233.06</v>
      </c>
      <c r="H91" s="4">
        <v>932.24</v>
      </c>
      <c r="I91" s="4">
        <v>370.19</v>
      </c>
      <c r="J91" s="4">
        <v>562.04999999999995</v>
      </c>
      <c r="K91" s="6">
        <f t="shared" si="6"/>
        <v>0.39709731399639575</v>
      </c>
      <c r="L91">
        <v>93309</v>
      </c>
      <c r="M91" t="str">
        <f t="shared" si="4"/>
        <v>26-35</v>
      </c>
      <c r="N91">
        <v>29</v>
      </c>
      <c r="O91" t="s">
        <v>25</v>
      </c>
      <c r="P91" s="15" t="str">
        <f t="shared" si="7"/>
        <v>CA</v>
      </c>
    </row>
    <row r="92" spans="1:16" x14ac:dyDescent="0.25">
      <c r="A92">
        <v>1090</v>
      </c>
      <c r="B92" s="9">
        <v>45332</v>
      </c>
      <c r="C92" s="10" t="str">
        <f t="shared" si="5"/>
        <v>February</v>
      </c>
      <c r="D92" t="s">
        <v>41</v>
      </c>
      <c r="E92" t="s">
        <v>13</v>
      </c>
      <c r="F92">
        <v>1</v>
      </c>
      <c r="G92" s="4">
        <v>431.46</v>
      </c>
      <c r="H92" s="4">
        <v>431.46</v>
      </c>
      <c r="I92" s="4">
        <v>88.47</v>
      </c>
      <c r="J92" s="4">
        <v>342.99</v>
      </c>
      <c r="K92" s="6">
        <f t="shared" si="6"/>
        <v>0.20504797663746349</v>
      </c>
      <c r="L92">
        <v>56167</v>
      </c>
      <c r="M92" t="str">
        <f t="shared" si="4"/>
        <v>36-45</v>
      </c>
      <c r="N92">
        <v>42</v>
      </c>
      <c r="O92" t="s">
        <v>31</v>
      </c>
      <c r="P92" s="15" t="str">
        <f t="shared" si="7"/>
        <v>IL</v>
      </c>
    </row>
    <row r="93" spans="1:16" x14ac:dyDescent="0.25">
      <c r="A93">
        <v>1091</v>
      </c>
      <c r="B93" s="9">
        <v>45448</v>
      </c>
      <c r="C93" s="10" t="str">
        <f t="shared" si="5"/>
        <v>June</v>
      </c>
      <c r="D93" t="s">
        <v>33</v>
      </c>
      <c r="E93" t="s">
        <v>20</v>
      </c>
      <c r="F93">
        <v>4</v>
      </c>
      <c r="G93" s="4">
        <v>493.46</v>
      </c>
      <c r="H93" s="4">
        <v>1973.84</v>
      </c>
      <c r="I93" s="4">
        <v>719.22</v>
      </c>
      <c r="J93" s="4">
        <v>1254.6199999999999</v>
      </c>
      <c r="K93" s="6">
        <f t="shared" si="6"/>
        <v>0.36437603858468776</v>
      </c>
      <c r="L93">
        <v>45488</v>
      </c>
      <c r="M93" t="str">
        <f t="shared" si="4"/>
        <v>36-45</v>
      </c>
      <c r="N93">
        <v>38</v>
      </c>
      <c r="O93" t="s">
        <v>38</v>
      </c>
      <c r="P93" s="15" t="str">
        <f t="shared" si="7"/>
        <v>TX</v>
      </c>
    </row>
    <row r="94" spans="1:16" x14ac:dyDescent="0.25">
      <c r="A94">
        <v>1092</v>
      </c>
      <c r="B94" s="9">
        <v>45306</v>
      </c>
      <c r="C94" s="10" t="str">
        <f t="shared" si="5"/>
        <v>January</v>
      </c>
      <c r="D94" t="s">
        <v>47</v>
      </c>
      <c r="E94" t="s">
        <v>17</v>
      </c>
      <c r="F94">
        <v>4</v>
      </c>
      <c r="G94" s="4">
        <v>45.48</v>
      </c>
      <c r="H94" s="4">
        <v>181.92</v>
      </c>
      <c r="I94" s="4">
        <v>48.47</v>
      </c>
      <c r="J94" s="4">
        <v>133.44999999999999</v>
      </c>
      <c r="K94" s="6">
        <f t="shared" si="6"/>
        <v>0.26643579595426564</v>
      </c>
      <c r="L94">
        <v>93869</v>
      </c>
      <c r="M94" t="str">
        <f t="shared" si="4"/>
        <v>46-60</v>
      </c>
      <c r="N94">
        <v>53</v>
      </c>
      <c r="O94" t="s">
        <v>21</v>
      </c>
      <c r="P94" s="15" t="str">
        <f t="shared" si="7"/>
        <v>NY</v>
      </c>
    </row>
    <row r="95" spans="1:16" x14ac:dyDescent="0.25">
      <c r="A95">
        <v>1093</v>
      </c>
      <c r="B95" s="9">
        <v>45592</v>
      </c>
      <c r="C95" s="10" t="str">
        <f t="shared" si="5"/>
        <v>October</v>
      </c>
      <c r="D95" t="s">
        <v>40</v>
      </c>
      <c r="E95" t="s">
        <v>20</v>
      </c>
      <c r="F95">
        <v>4</v>
      </c>
      <c r="G95" s="4">
        <v>185.32</v>
      </c>
      <c r="H95" s="4">
        <v>741.28</v>
      </c>
      <c r="I95" s="4">
        <v>236.82</v>
      </c>
      <c r="J95" s="4">
        <v>504.46</v>
      </c>
      <c r="K95" s="6">
        <f t="shared" si="6"/>
        <v>0.31947442262033238</v>
      </c>
      <c r="L95">
        <v>91905</v>
      </c>
      <c r="M95" t="str">
        <f t="shared" si="4"/>
        <v>36-45</v>
      </c>
      <c r="N95">
        <v>40</v>
      </c>
      <c r="O95" t="s">
        <v>25</v>
      </c>
      <c r="P95" s="15" t="str">
        <f t="shared" si="7"/>
        <v>CA</v>
      </c>
    </row>
    <row r="96" spans="1:16" x14ac:dyDescent="0.25">
      <c r="A96">
        <v>1094</v>
      </c>
      <c r="B96" s="9">
        <v>45356</v>
      </c>
      <c r="C96" s="10" t="str">
        <f t="shared" si="5"/>
        <v>March</v>
      </c>
      <c r="D96" t="s">
        <v>47</v>
      </c>
      <c r="E96" t="s">
        <v>17</v>
      </c>
      <c r="F96">
        <v>3</v>
      </c>
      <c r="G96" s="4">
        <v>338.49</v>
      </c>
      <c r="H96" s="4">
        <v>1015.47</v>
      </c>
      <c r="I96" s="4">
        <v>164.62</v>
      </c>
      <c r="J96" s="4">
        <v>850.85</v>
      </c>
      <c r="K96" s="6">
        <f t="shared" si="6"/>
        <v>0.16211212541975636</v>
      </c>
      <c r="L96">
        <v>59786</v>
      </c>
      <c r="M96" t="str">
        <f t="shared" si="4"/>
        <v>26-35</v>
      </c>
      <c r="N96">
        <v>33</v>
      </c>
      <c r="O96" t="s">
        <v>14</v>
      </c>
      <c r="P96" s="15" t="str">
        <f t="shared" si="7"/>
        <v>AZ</v>
      </c>
    </row>
    <row r="97" spans="1:16" x14ac:dyDescent="0.25">
      <c r="A97">
        <v>1095</v>
      </c>
      <c r="B97" s="9">
        <v>45636</v>
      </c>
      <c r="C97" s="10" t="str">
        <f t="shared" si="5"/>
        <v>December</v>
      </c>
      <c r="D97" t="s">
        <v>33</v>
      </c>
      <c r="E97" t="s">
        <v>20</v>
      </c>
      <c r="F97">
        <v>3</v>
      </c>
      <c r="G97" s="4">
        <v>310.33999999999997</v>
      </c>
      <c r="H97" s="4">
        <v>931.02</v>
      </c>
      <c r="I97" s="4">
        <v>302.85000000000002</v>
      </c>
      <c r="J97" s="4">
        <v>628.16999999999996</v>
      </c>
      <c r="K97" s="6">
        <f t="shared" si="6"/>
        <v>0.32528839337500809</v>
      </c>
      <c r="L97">
        <v>13389</v>
      </c>
      <c r="M97" t="str">
        <f t="shared" si="4"/>
        <v>46-60</v>
      </c>
      <c r="N97">
        <v>56</v>
      </c>
      <c r="O97" t="s">
        <v>38</v>
      </c>
      <c r="P97" s="15" t="str">
        <f t="shared" si="7"/>
        <v>TX</v>
      </c>
    </row>
    <row r="98" spans="1:16" x14ac:dyDescent="0.25">
      <c r="A98">
        <v>1096</v>
      </c>
      <c r="B98" s="9">
        <v>45618</v>
      </c>
      <c r="C98" s="10" t="str">
        <f t="shared" si="5"/>
        <v>November</v>
      </c>
      <c r="D98" t="s">
        <v>48</v>
      </c>
      <c r="E98" t="s">
        <v>24</v>
      </c>
      <c r="F98">
        <v>3</v>
      </c>
      <c r="G98" s="4">
        <v>49.26</v>
      </c>
      <c r="H98" s="4">
        <v>147.78</v>
      </c>
      <c r="I98" s="4">
        <v>26.05</v>
      </c>
      <c r="J98" s="4">
        <v>121.73</v>
      </c>
      <c r="K98" s="6">
        <f t="shared" si="6"/>
        <v>0.1762755447286507</v>
      </c>
      <c r="L98">
        <v>91941</v>
      </c>
      <c r="M98" t="str">
        <f t="shared" si="4"/>
        <v>60+</v>
      </c>
      <c r="N98">
        <v>62</v>
      </c>
      <c r="O98" t="s">
        <v>38</v>
      </c>
      <c r="P98" s="15" t="str">
        <f t="shared" si="7"/>
        <v>TX</v>
      </c>
    </row>
    <row r="99" spans="1:16" x14ac:dyDescent="0.25">
      <c r="A99">
        <v>1097</v>
      </c>
      <c r="B99" s="9">
        <v>45300</v>
      </c>
      <c r="C99" s="10" t="str">
        <f t="shared" si="5"/>
        <v>January</v>
      </c>
      <c r="D99" t="s">
        <v>49</v>
      </c>
      <c r="E99" t="s">
        <v>17</v>
      </c>
      <c r="F99">
        <v>3</v>
      </c>
      <c r="G99" s="4">
        <v>267.94</v>
      </c>
      <c r="H99" s="4">
        <v>803.82</v>
      </c>
      <c r="I99" s="4">
        <v>174.51</v>
      </c>
      <c r="J99" s="4">
        <v>629.30999999999995</v>
      </c>
      <c r="K99" s="6">
        <f t="shared" si="6"/>
        <v>0.21710084347241917</v>
      </c>
      <c r="L99">
        <v>90885</v>
      </c>
      <c r="M99" t="str">
        <f t="shared" si="4"/>
        <v>46-60</v>
      </c>
      <c r="N99">
        <v>59</v>
      </c>
      <c r="O99" t="s">
        <v>31</v>
      </c>
      <c r="P99" s="15" t="str">
        <f t="shared" si="7"/>
        <v>IL</v>
      </c>
    </row>
    <row r="100" spans="1:16" x14ac:dyDescent="0.25">
      <c r="A100">
        <v>1098</v>
      </c>
      <c r="B100" s="9">
        <v>45635</v>
      </c>
      <c r="C100" s="10" t="str">
        <f t="shared" si="5"/>
        <v>December</v>
      </c>
      <c r="D100" t="s">
        <v>36</v>
      </c>
      <c r="E100" t="s">
        <v>24</v>
      </c>
      <c r="F100">
        <v>1</v>
      </c>
      <c r="G100" s="4">
        <v>244.85</v>
      </c>
      <c r="H100" s="4">
        <v>244.85</v>
      </c>
      <c r="I100" s="4">
        <v>60.25</v>
      </c>
      <c r="J100" s="4">
        <v>184.6</v>
      </c>
      <c r="K100" s="6">
        <f t="shared" si="6"/>
        <v>0.24606902185011231</v>
      </c>
      <c r="L100">
        <v>80316</v>
      </c>
      <c r="M100" t="str">
        <f t="shared" si="4"/>
        <v>46-60</v>
      </c>
      <c r="N100">
        <v>56</v>
      </c>
      <c r="O100" t="s">
        <v>31</v>
      </c>
      <c r="P100" s="15" t="str">
        <f t="shared" si="7"/>
        <v>IL</v>
      </c>
    </row>
    <row r="101" spans="1:16" x14ac:dyDescent="0.25">
      <c r="A101">
        <v>1099</v>
      </c>
      <c r="B101" s="9">
        <v>45420</v>
      </c>
      <c r="C101" s="10" t="str">
        <f t="shared" si="5"/>
        <v>May</v>
      </c>
      <c r="D101" t="s">
        <v>35</v>
      </c>
      <c r="E101" t="s">
        <v>30</v>
      </c>
      <c r="F101">
        <v>3</v>
      </c>
      <c r="G101" s="4">
        <v>31.39</v>
      </c>
      <c r="H101" s="4">
        <v>94.17</v>
      </c>
      <c r="I101" s="4">
        <v>33.86</v>
      </c>
      <c r="J101" s="4">
        <v>60.31</v>
      </c>
      <c r="K101" s="6">
        <f t="shared" si="6"/>
        <v>0.35956249336306678</v>
      </c>
      <c r="L101">
        <v>10661</v>
      </c>
      <c r="M101" t="str">
        <f t="shared" si="4"/>
        <v>26-35</v>
      </c>
      <c r="N101">
        <v>31</v>
      </c>
      <c r="O101" t="s">
        <v>25</v>
      </c>
      <c r="P101" s="15" t="str">
        <f t="shared" si="7"/>
        <v>CA</v>
      </c>
    </row>
    <row r="102" spans="1:16" x14ac:dyDescent="0.25">
      <c r="A102">
        <v>1100</v>
      </c>
      <c r="B102" s="9">
        <v>45427</v>
      </c>
      <c r="C102" s="10" t="str">
        <f t="shared" si="5"/>
        <v>May</v>
      </c>
      <c r="D102" t="s">
        <v>34</v>
      </c>
      <c r="E102" t="s">
        <v>30</v>
      </c>
      <c r="F102">
        <v>3</v>
      </c>
      <c r="G102" s="4">
        <v>328.66</v>
      </c>
      <c r="H102" s="4">
        <v>985.98</v>
      </c>
      <c r="I102" s="4">
        <v>345.21</v>
      </c>
      <c r="J102" s="4">
        <v>640.77</v>
      </c>
      <c r="K102" s="6">
        <f t="shared" si="6"/>
        <v>0.35011866366457733</v>
      </c>
      <c r="L102">
        <v>26309</v>
      </c>
      <c r="M102" t="str">
        <f t="shared" si="4"/>
        <v>46-60</v>
      </c>
      <c r="N102">
        <v>48</v>
      </c>
      <c r="O102" t="s">
        <v>31</v>
      </c>
      <c r="P102" s="15" t="str">
        <f t="shared" si="7"/>
        <v>IL</v>
      </c>
    </row>
    <row r="103" spans="1:16" x14ac:dyDescent="0.25">
      <c r="A103">
        <v>1101</v>
      </c>
      <c r="B103" s="9">
        <v>45354</v>
      </c>
      <c r="C103" s="10" t="str">
        <f t="shared" si="5"/>
        <v>March</v>
      </c>
      <c r="D103" t="s">
        <v>51</v>
      </c>
      <c r="E103" t="s">
        <v>20</v>
      </c>
      <c r="F103">
        <v>1</v>
      </c>
      <c r="G103" s="4">
        <v>435.45</v>
      </c>
      <c r="H103" s="4">
        <v>435.45</v>
      </c>
      <c r="I103" s="4">
        <v>95.02</v>
      </c>
      <c r="J103" s="4">
        <v>340.43</v>
      </c>
      <c r="K103" s="6">
        <f t="shared" si="6"/>
        <v>0.21821104604432195</v>
      </c>
      <c r="L103">
        <v>57908</v>
      </c>
      <c r="M103" t="str">
        <f t="shared" si="4"/>
        <v>18-25</v>
      </c>
      <c r="N103">
        <v>22</v>
      </c>
      <c r="O103" t="s">
        <v>14</v>
      </c>
      <c r="P103" s="15" t="str">
        <f t="shared" si="7"/>
        <v>AZ</v>
      </c>
    </row>
    <row r="104" spans="1:16" x14ac:dyDescent="0.25">
      <c r="A104">
        <v>1102</v>
      </c>
      <c r="B104" s="9">
        <v>45430</v>
      </c>
      <c r="C104" s="10" t="str">
        <f t="shared" si="5"/>
        <v>May</v>
      </c>
      <c r="D104" t="s">
        <v>36</v>
      </c>
      <c r="E104" t="s">
        <v>24</v>
      </c>
      <c r="F104">
        <v>4</v>
      </c>
      <c r="G104" s="4">
        <v>386.18</v>
      </c>
      <c r="H104" s="4">
        <v>1544.72</v>
      </c>
      <c r="I104" s="4">
        <v>422.93</v>
      </c>
      <c r="J104" s="4">
        <v>1121.79</v>
      </c>
      <c r="K104" s="6">
        <f t="shared" si="6"/>
        <v>0.27379071935366928</v>
      </c>
      <c r="L104">
        <v>90818</v>
      </c>
      <c r="M104" t="str">
        <f t="shared" si="4"/>
        <v>46-60</v>
      </c>
      <c r="N104">
        <v>52</v>
      </c>
      <c r="O104" t="s">
        <v>25</v>
      </c>
      <c r="P104" s="15" t="str">
        <f t="shared" si="7"/>
        <v>CA</v>
      </c>
    </row>
    <row r="105" spans="1:16" x14ac:dyDescent="0.25">
      <c r="A105">
        <v>1103</v>
      </c>
      <c r="B105" s="9">
        <v>45372</v>
      </c>
      <c r="C105" s="10" t="str">
        <f t="shared" si="5"/>
        <v>March</v>
      </c>
      <c r="D105" t="s">
        <v>51</v>
      </c>
      <c r="E105" t="s">
        <v>20</v>
      </c>
      <c r="F105">
        <v>2</v>
      </c>
      <c r="G105" s="4">
        <v>365.38</v>
      </c>
      <c r="H105" s="4">
        <v>730.76</v>
      </c>
      <c r="I105" s="4">
        <v>203.39</v>
      </c>
      <c r="J105" s="4">
        <v>527.37</v>
      </c>
      <c r="K105" s="6">
        <f t="shared" si="6"/>
        <v>0.27832667360008756</v>
      </c>
      <c r="L105">
        <v>86707</v>
      </c>
      <c r="M105" t="str">
        <f t="shared" si="4"/>
        <v>36-45</v>
      </c>
      <c r="N105">
        <v>40</v>
      </c>
      <c r="O105" t="s">
        <v>25</v>
      </c>
      <c r="P105" s="15" t="str">
        <f t="shared" si="7"/>
        <v>CA</v>
      </c>
    </row>
    <row r="106" spans="1:16" x14ac:dyDescent="0.25">
      <c r="A106">
        <v>1104</v>
      </c>
      <c r="B106" s="9">
        <v>45454</v>
      </c>
      <c r="C106" s="10" t="str">
        <f t="shared" si="5"/>
        <v>June</v>
      </c>
      <c r="D106" t="s">
        <v>49</v>
      </c>
      <c r="E106" t="s">
        <v>17</v>
      </c>
      <c r="F106">
        <v>3</v>
      </c>
      <c r="G106" s="4">
        <v>149.09</v>
      </c>
      <c r="H106" s="4">
        <v>447.27</v>
      </c>
      <c r="I106" s="4">
        <v>138.75</v>
      </c>
      <c r="J106" s="4">
        <v>308.52</v>
      </c>
      <c r="K106" s="6">
        <f t="shared" si="6"/>
        <v>0.31021530619089144</v>
      </c>
      <c r="L106">
        <v>94878</v>
      </c>
      <c r="M106" t="str">
        <f t="shared" si="4"/>
        <v>46-60</v>
      </c>
      <c r="N106">
        <v>46</v>
      </c>
      <c r="O106" t="s">
        <v>31</v>
      </c>
      <c r="P106" s="15" t="str">
        <f t="shared" si="7"/>
        <v>IL</v>
      </c>
    </row>
    <row r="107" spans="1:16" x14ac:dyDescent="0.25">
      <c r="A107">
        <v>1105</v>
      </c>
      <c r="B107" s="9">
        <v>45580</v>
      </c>
      <c r="C107" s="10" t="str">
        <f t="shared" si="5"/>
        <v>October</v>
      </c>
      <c r="D107" t="s">
        <v>19</v>
      </c>
      <c r="E107" t="s">
        <v>20</v>
      </c>
      <c r="F107">
        <v>2</v>
      </c>
      <c r="G107" s="4">
        <v>360.75</v>
      </c>
      <c r="H107" s="4">
        <v>721.5</v>
      </c>
      <c r="I107" s="4">
        <v>124.63</v>
      </c>
      <c r="J107" s="4">
        <v>596.87</v>
      </c>
      <c r="K107" s="6">
        <f t="shared" si="6"/>
        <v>0.17273735273735272</v>
      </c>
      <c r="L107">
        <v>76061</v>
      </c>
      <c r="M107" t="str">
        <f t="shared" si="4"/>
        <v>46-60</v>
      </c>
      <c r="N107">
        <v>60</v>
      </c>
      <c r="O107" t="s">
        <v>25</v>
      </c>
      <c r="P107" s="15" t="str">
        <f t="shared" si="7"/>
        <v>CA</v>
      </c>
    </row>
    <row r="108" spans="1:16" x14ac:dyDescent="0.25">
      <c r="A108">
        <v>1106</v>
      </c>
      <c r="B108" s="9">
        <v>45552</v>
      </c>
      <c r="C108" s="10" t="str">
        <f t="shared" si="5"/>
        <v>September</v>
      </c>
      <c r="D108" t="s">
        <v>16</v>
      </c>
      <c r="E108" t="s">
        <v>17</v>
      </c>
      <c r="F108">
        <v>1</v>
      </c>
      <c r="G108" s="4">
        <v>43.88</v>
      </c>
      <c r="H108" s="4">
        <v>43.88</v>
      </c>
      <c r="I108" s="4">
        <v>12.76</v>
      </c>
      <c r="J108" s="4">
        <v>31.12</v>
      </c>
      <c r="K108" s="6">
        <f t="shared" si="6"/>
        <v>0.29079307201458521</v>
      </c>
      <c r="L108">
        <v>80135</v>
      </c>
      <c r="M108" t="str">
        <f t="shared" si="4"/>
        <v>26-35</v>
      </c>
      <c r="N108">
        <v>28</v>
      </c>
      <c r="O108" t="s">
        <v>38</v>
      </c>
      <c r="P108" s="15" t="str">
        <f t="shared" si="7"/>
        <v>TX</v>
      </c>
    </row>
    <row r="109" spans="1:16" x14ac:dyDescent="0.25">
      <c r="A109">
        <v>1107</v>
      </c>
      <c r="B109" s="9">
        <v>45522</v>
      </c>
      <c r="C109" s="10" t="str">
        <f t="shared" si="5"/>
        <v>August</v>
      </c>
      <c r="D109" t="s">
        <v>51</v>
      </c>
      <c r="E109" t="s">
        <v>20</v>
      </c>
      <c r="F109">
        <v>2</v>
      </c>
      <c r="G109" s="4">
        <v>56.68</v>
      </c>
      <c r="H109" s="4">
        <v>113.36</v>
      </c>
      <c r="I109" s="4">
        <v>26.86</v>
      </c>
      <c r="J109" s="4">
        <v>86.5</v>
      </c>
      <c r="K109" s="6">
        <f t="shared" si="6"/>
        <v>0.23694424841213832</v>
      </c>
      <c r="L109">
        <v>77649</v>
      </c>
      <c r="M109" t="str">
        <f t="shared" si="4"/>
        <v>26-35</v>
      </c>
      <c r="N109">
        <v>35</v>
      </c>
      <c r="O109" t="s">
        <v>21</v>
      </c>
      <c r="P109" s="15" t="str">
        <f t="shared" si="7"/>
        <v>NY</v>
      </c>
    </row>
    <row r="110" spans="1:16" x14ac:dyDescent="0.25">
      <c r="A110">
        <v>1108</v>
      </c>
      <c r="B110" s="9">
        <v>45332</v>
      </c>
      <c r="C110" s="10" t="str">
        <f t="shared" si="5"/>
        <v>February</v>
      </c>
      <c r="D110" t="s">
        <v>41</v>
      </c>
      <c r="E110" t="s">
        <v>13</v>
      </c>
      <c r="F110">
        <v>1</v>
      </c>
      <c r="G110" s="4">
        <v>169.34</v>
      </c>
      <c r="H110" s="4">
        <v>169.34</v>
      </c>
      <c r="I110" s="4">
        <v>34.99</v>
      </c>
      <c r="J110" s="4">
        <v>134.35</v>
      </c>
      <c r="K110" s="6">
        <f t="shared" si="6"/>
        <v>0.20662572339671667</v>
      </c>
      <c r="L110">
        <v>62233</v>
      </c>
      <c r="M110" t="str">
        <f t="shared" si="4"/>
        <v>60+</v>
      </c>
      <c r="N110">
        <v>64</v>
      </c>
      <c r="O110" t="s">
        <v>38</v>
      </c>
      <c r="P110" s="15" t="str">
        <f t="shared" si="7"/>
        <v>TX</v>
      </c>
    </row>
    <row r="111" spans="1:16" x14ac:dyDescent="0.25">
      <c r="A111">
        <v>1109</v>
      </c>
      <c r="B111" s="9">
        <v>45319</v>
      </c>
      <c r="C111" s="10" t="str">
        <f t="shared" si="5"/>
        <v>January</v>
      </c>
      <c r="D111" t="s">
        <v>37</v>
      </c>
      <c r="E111" t="s">
        <v>13</v>
      </c>
      <c r="F111">
        <v>1</v>
      </c>
      <c r="G111" s="4">
        <v>175.13</v>
      </c>
      <c r="H111" s="4">
        <v>175.13</v>
      </c>
      <c r="I111" s="4">
        <v>33.76</v>
      </c>
      <c r="J111" s="4">
        <v>141.37</v>
      </c>
      <c r="K111" s="6">
        <f t="shared" si="6"/>
        <v>0.19277108433734938</v>
      </c>
      <c r="L111">
        <v>89530</v>
      </c>
      <c r="M111" t="str">
        <f t="shared" si="4"/>
        <v>26-35</v>
      </c>
      <c r="N111">
        <v>29</v>
      </c>
      <c r="O111" t="s">
        <v>21</v>
      </c>
      <c r="P111" s="15" t="str">
        <f t="shared" si="7"/>
        <v>NY</v>
      </c>
    </row>
    <row r="112" spans="1:16" x14ac:dyDescent="0.25">
      <c r="A112">
        <v>1110</v>
      </c>
      <c r="B112" s="9">
        <v>45426</v>
      </c>
      <c r="C112" s="10" t="str">
        <f t="shared" si="5"/>
        <v>May</v>
      </c>
      <c r="D112" t="s">
        <v>50</v>
      </c>
      <c r="E112" t="s">
        <v>24</v>
      </c>
      <c r="F112">
        <v>1</v>
      </c>
      <c r="G112" s="4">
        <v>91.85</v>
      </c>
      <c r="H112" s="4">
        <v>91.85</v>
      </c>
      <c r="I112" s="4">
        <v>32.89</v>
      </c>
      <c r="J112" s="4">
        <v>58.96</v>
      </c>
      <c r="K112" s="6">
        <f t="shared" si="6"/>
        <v>0.35808383233532937</v>
      </c>
      <c r="L112">
        <v>65204</v>
      </c>
      <c r="M112" t="str">
        <f t="shared" si="4"/>
        <v>26-35</v>
      </c>
      <c r="N112">
        <v>26</v>
      </c>
      <c r="O112" t="s">
        <v>21</v>
      </c>
      <c r="P112" s="15" t="str">
        <f t="shared" si="7"/>
        <v>NY</v>
      </c>
    </row>
    <row r="113" spans="1:16" x14ac:dyDescent="0.25">
      <c r="A113">
        <v>1111</v>
      </c>
      <c r="B113" s="9">
        <v>45492</v>
      </c>
      <c r="C113" s="10" t="str">
        <f t="shared" si="5"/>
        <v>July</v>
      </c>
      <c r="D113" t="s">
        <v>29</v>
      </c>
      <c r="E113" t="s">
        <v>30</v>
      </c>
      <c r="F113">
        <v>1</v>
      </c>
      <c r="G113" s="4">
        <v>393.08</v>
      </c>
      <c r="H113" s="4">
        <v>393.08</v>
      </c>
      <c r="I113" s="4">
        <v>87.91</v>
      </c>
      <c r="J113" s="4">
        <v>305.17</v>
      </c>
      <c r="K113" s="6">
        <f t="shared" si="6"/>
        <v>0.22364404192530782</v>
      </c>
      <c r="L113">
        <v>93194</v>
      </c>
      <c r="M113" t="str">
        <f t="shared" si="4"/>
        <v>26-35</v>
      </c>
      <c r="N113">
        <v>27</v>
      </c>
      <c r="O113" t="s">
        <v>38</v>
      </c>
      <c r="P113" s="15" t="str">
        <f t="shared" si="7"/>
        <v>TX</v>
      </c>
    </row>
    <row r="114" spans="1:16" x14ac:dyDescent="0.25">
      <c r="A114">
        <v>1112</v>
      </c>
      <c r="B114" s="9">
        <v>45619</v>
      </c>
      <c r="C114" s="10" t="str">
        <f t="shared" si="5"/>
        <v>November</v>
      </c>
      <c r="D114" t="s">
        <v>29</v>
      </c>
      <c r="E114" t="s">
        <v>30</v>
      </c>
      <c r="F114">
        <v>2</v>
      </c>
      <c r="G114" s="4">
        <v>493.48</v>
      </c>
      <c r="H114" s="4">
        <v>986.96</v>
      </c>
      <c r="I114" s="4">
        <v>364.44</v>
      </c>
      <c r="J114" s="4">
        <v>622.52</v>
      </c>
      <c r="K114" s="6">
        <f t="shared" si="6"/>
        <v>0.36925508632568693</v>
      </c>
      <c r="L114">
        <v>10281</v>
      </c>
      <c r="M114" t="str">
        <f t="shared" si="4"/>
        <v>60+</v>
      </c>
      <c r="N114">
        <v>61</v>
      </c>
      <c r="O114" t="s">
        <v>14</v>
      </c>
      <c r="P114" s="15" t="str">
        <f t="shared" si="7"/>
        <v>AZ</v>
      </c>
    </row>
    <row r="115" spans="1:16" x14ac:dyDescent="0.25">
      <c r="A115">
        <v>1113</v>
      </c>
      <c r="B115" s="9">
        <v>45559</v>
      </c>
      <c r="C115" s="10" t="str">
        <f t="shared" si="5"/>
        <v>September</v>
      </c>
      <c r="D115" t="s">
        <v>34</v>
      </c>
      <c r="E115" t="s">
        <v>30</v>
      </c>
      <c r="F115">
        <v>3</v>
      </c>
      <c r="G115" s="4">
        <v>120.1</v>
      </c>
      <c r="H115" s="4">
        <v>360.3</v>
      </c>
      <c r="I115" s="4">
        <v>127.91</v>
      </c>
      <c r="J115" s="4">
        <v>232.39</v>
      </c>
      <c r="K115" s="6">
        <f t="shared" si="6"/>
        <v>0.35500971412711629</v>
      </c>
      <c r="L115">
        <v>39856</v>
      </c>
      <c r="M115" t="str">
        <f t="shared" si="4"/>
        <v>26-35</v>
      </c>
      <c r="N115">
        <v>34</v>
      </c>
      <c r="O115" t="s">
        <v>31</v>
      </c>
      <c r="P115" s="15" t="str">
        <f t="shared" si="7"/>
        <v>IL</v>
      </c>
    </row>
    <row r="116" spans="1:16" x14ac:dyDescent="0.25">
      <c r="A116">
        <v>1114</v>
      </c>
      <c r="B116" s="9">
        <v>45324</v>
      </c>
      <c r="C116" s="10" t="str">
        <f t="shared" si="5"/>
        <v>February</v>
      </c>
      <c r="D116" t="s">
        <v>19</v>
      </c>
      <c r="E116" t="s">
        <v>20</v>
      </c>
      <c r="F116">
        <v>2</v>
      </c>
      <c r="G116" s="4">
        <v>347.22</v>
      </c>
      <c r="H116" s="4">
        <v>694.44</v>
      </c>
      <c r="I116" s="4">
        <v>208.79</v>
      </c>
      <c r="J116" s="4">
        <v>485.65</v>
      </c>
      <c r="K116" s="6">
        <f t="shared" si="6"/>
        <v>0.30065952422095499</v>
      </c>
      <c r="L116">
        <v>75661</v>
      </c>
      <c r="M116" t="str">
        <f t="shared" si="4"/>
        <v>46-60</v>
      </c>
      <c r="N116">
        <v>55</v>
      </c>
      <c r="O116" t="s">
        <v>25</v>
      </c>
      <c r="P116" s="15" t="str">
        <f t="shared" si="7"/>
        <v>CA</v>
      </c>
    </row>
    <row r="117" spans="1:16" x14ac:dyDescent="0.25">
      <c r="A117">
        <v>1115</v>
      </c>
      <c r="B117" s="9">
        <v>45339</v>
      </c>
      <c r="C117" s="10" t="str">
        <f t="shared" si="5"/>
        <v>February</v>
      </c>
      <c r="D117" t="s">
        <v>39</v>
      </c>
      <c r="E117" t="s">
        <v>17</v>
      </c>
      <c r="F117">
        <v>2</v>
      </c>
      <c r="G117" s="4">
        <v>486.82</v>
      </c>
      <c r="H117" s="4">
        <v>973.64</v>
      </c>
      <c r="I117" s="4">
        <v>248.25</v>
      </c>
      <c r="J117" s="4">
        <v>725.39</v>
      </c>
      <c r="K117" s="6">
        <f t="shared" si="6"/>
        <v>0.25497103652273939</v>
      </c>
      <c r="L117">
        <v>19110</v>
      </c>
      <c r="M117" t="str">
        <f t="shared" si="4"/>
        <v>18-25</v>
      </c>
      <c r="N117">
        <v>24</v>
      </c>
      <c r="O117" t="s">
        <v>31</v>
      </c>
      <c r="P117" s="15" t="str">
        <f t="shared" si="7"/>
        <v>IL</v>
      </c>
    </row>
    <row r="118" spans="1:16" x14ac:dyDescent="0.25">
      <c r="A118">
        <v>1116</v>
      </c>
      <c r="B118" s="9">
        <v>45353</v>
      </c>
      <c r="C118" s="10" t="str">
        <f t="shared" si="5"/>
        <v>March</v>
      </c>
      <c r="D118" t="s">
        <v>36</v>
      </c>
      <c r="E118" t="s">
        <v>24</v>
      </c>
      <c r="F118">
        <v>3</v>
      </c>
      <c r="G118" s="4">
        <v>24.69</v>
      </c>
      <c r="H118" s="4">
        <v>74.069999999999993</v>
      </c>
      <c r="I118" s="4">
        <v>23.93</v>
      </c>
      <c r="J118" s="4">
        <v>50.14</v>
      </c>
      <c r="K118" s="6">
        <f t="shared" si="6"/>
        <v>0.32307276900229515</v>
      </c>
      <c r="L118">
        <v>92811</v>
      </c>
      <c r="M118" t="str">
        <f t="shared" si="4"/>
        <v>60+</v>
      </c>
      <c r="N118">
        <v>63</v>
      </c>
      <c r="O118" t="s">
        <v>25</v>
      </c>
      <c r="P118" s="15" t="str">
        <f t="shared" si="7"/>
        <v>CA</v>
      </c>
    </row>
    <row r="119" spans="1:16" x14ac:dyDescent="0.25">
      <c r="A119">
        <v>1117</v>
      </c>
      <c r="B119" s="9">
        <v>45507</v>
      </c>
      <c r="C119" s="10" t="str">
        <f t="shared" si="5"/>
        <v>August</v>
      </c>
      <c r="D119" t="s">
        <v>16</v>
      </c>
      <c r="E119" t="s">
        <v>17</v>
      </c>
      <c r="F119">
        <v>1</v>
      </c>
      <c r="G119" s="4">
        <v>368.11</v>
      </c>
      <c r="H119" s="4">
        <v>368.11</v>
      </c>
      <c r="I119" s="4">
        <v>132.87</v>
      </c>
      <c r="J119" s="4">
        <v>235.24</v>
      </c>
      <c r="K119" s="6">
        <f t="shared" si="6"/>
        <v>0.36095188938089157</v>
      </c>
      <c r="L119">
        <v>58320</v>
      </c>
      <c r="M119" t="str">
        <f t="shared" si="4"/>
        <v>26-35</v>
      </c>
      <c r="N119">
        <v>30</v>
      </c>
      <c r="O119" t="s">
        <v>14</v>
      </c>
      <c r="P119" s="15" t="str">
        <f t="shared" si="7"/>
        <v>AZ</v>
      </c>
    </row>
    <row r="120" spans="1:16" x14ac:dyDescent="0.25">
      <c r="A120">
        <v>1118</v>
      </c>
      <c r="B120" s="9">
        <v>45584</v>
      </c>
      <c r="C120" s="10" t="str">
        <f t="shared" si="5"/>
        <v>October</v>
      </c>
      <c r="D120" t="s">
        <v>49</v>
      </c>
      <c r="E120" t="s">
        <v>17</v>
      </c>
      <c r="F120">
        <v>2</v>
      </c>
      <c r="G120" s="4">
        <v>18.579999999999998</v>
      </c>
      <c r="H120" s="4">
        <v>37.159999999999997</v>
      </c>
      <c r="I120" s="4">
        <v>12.6</v>
      </c>
      <c r="J120" s="4">
        <v>24.56</v>
      </c>
      <c r="K120" s="6">
        <f t="shared" si="6"/>
        <v>0.33907427341227125</v>
      </c>
      <c r="L120">
        <v>60138</v>
      </c>
      <c r="M120" t="str">
        <f t="shared" si="4"/>
        <v>46-60</v>
      </c>
      <c r="N120">
        <v>57</v>
      </c>
      <c r="O120" t="s">
        <v>25</v>
      </c>
      <c r="P120" s="15" t="str">
        <f t="shared" si="7"/>
        <v>CA</v>
      </c>
    </row>
    <row r="121" spans="1:16" x14ac:dyDescent="0.25">
      <c r="A121">
        <v>1119</v>
      </c>
      <c r="B121" s="9">
        <v>45390</v>
      </c>
      <c r="C121" s="10" t="str">
        <f t="shared" si="5"/>
        <v>April</v>
      </c>
      <c r="D121" t="s">
        <v>51</v>
      </c>
      <c r="E121" t="s">
        <v>20</v>
      </c>
      <c r="F121">
        <v>1</v>
      </c>
      <c r="G121" s="4">
        <v>304.3</v>
      </c>
      <c r="H121" s="4">
        <v>304.3</v>
      </c>
      <c r="I121" s="4">
        <v>50.14</v>
      </c>
      <c r="J121" s="4">
        <v>254.16</v>
      </c>
      <c r="K121" s="6">
        <f t="shared" si="6"/>
        <v>0.16477160696680906</v>
      </c>
      <c r="L121">
        <v>36984</v>
      </c>
      <c r="M121" t="str">
        <f t="shared" si="4"/>
        <v>46-60</v>
      </c>
      <c r="N121">
        <v>59</v>
      </c>
      <c r="O121" t="s">
        <v>14</v>
      </c>
      <c r="P121" s="15" t="str">
        <f t="shared" si="7"/>
        <v>AZ</v>
      </c>
    </row>
    <row r="122" spans="1:16" x14ac:dyDescent="0.25">
      <c r="A122">
        <v>1120</v>
      </c>
      <c r="B122" s="9">
        <v>45463</v>
      </c>
      <c r="C122" s="10" t="str">
        <f t="shared" si="5"/>
        <v>June</v>
      </c>
      <c r="D122" t="s">
        <v>32</v>
      </c>
      <c r="E122" t="s">
        <v>17</v>
      </c>
      <c r="F122">
        <v>2</v>
      </c>
      <c r="G122" s="4">
        <v>499.71</v>
      </c>
      <c r="H122" s="4">
        <v>999.42</v>
      </c>
      <c r="I122" s="4">
        <v>387.72</v>
      </c>
      <c r="J122" s="4">
        <v>611.70000000000005</v>
      </c>
      <c r="K122" s="6">
        <f t="shared" si="6"/>
        <v>0.38794500810470078</v>
      </c>
      <c r="L122">
        <v>83384</v>
      </c>
      <c r="M122" t="str">
        <f t="shared" si="4"/>
        <v>26-35</v>
      </c>
      <c r="N122">
        <v>26</v>
      </c>
      <c r="O122" t="s">
        <v>21</v>
      </c>
      <c r="P122" s="15" t="str">
        <f t="shared" si="7"/>
        <v>NY</v>
      </c>
    </row>
    <row r="123" spans="1:16" x14ac:dyDescent="0.25">
      <c r="A123">
        <v>1121</v>
      </c>
      <c r="B123" s="9">
        <v>45651</v>
      </c>
      <c r="C123" s="10" t="str">
        <f t="shared" si="5"/>
        <v>December</v>
      </c>
      <c r="D123" t="s">
        <v>40</v>
      </c>
      <c r="E123" t="s">
        <v>20</v>
      </c>
      <c r="F123">
        <v>1</v>
      </c>
      <c r="G123" s="4">
        <v>54.34</v>
      </c>
      <c r="H123" s="4">
        <v>54.34</v>
      </c>
      <c r="I123" s="4">
        <v>17.809999999999999</v>
      </c>
      <c r="J123" s="4">
        <v>36.53</v>
      </c>
      <c r="K123" s="6">
        <f t="shared" si="6"/>
        <v>0.32775119617224874</v>
      </c>
      <c r="L123">
        <v>39165</v>
      </c>
      <c r="M123" t="str">
        <f t="shared" si="4"/>
        <v>36-45</v>
      </c>
      <c r="N123">
        <v>44</v>
      </c>
      <c r="O123" t="s">
        <v>31</v>
      </c>
      <c r="P123" s="15" t="str">
        <f t="shared" si="7"/>
        <v>IL</v>
      </c>
    </row>
    <row r="124" spans="1:16" x14ac:dyDescent="0.25">
      <c r="A124">
        <v>1122</v>
      </c>
      <c r="B124" s="9">
        <v>45505</v>
      </c>
      <c r="C124" s="10" t="str">
        <f t="shared" si="5"/>
        <v>August</v>
      </c>
      <c r="D124" t="s">
        <v>48</v>
      </c>
      <c r="E124" t="s">
        <v>24</v>
      </c>
      <c r="F124">
        <v>2</v>
      </c>
      <c r="G124" s="4">
        <v>451.67</v>
      </c>
      <c r="H124" s="4">
        <v>903.34</v>
      </c>
      <c r="I124" s="4">
        <v>163.08000000000001</v>
      </c>
      <c r="J124" s="4">
        <v>740.26</v>
      </c>
      <c r="K124" s="6">
        <f t="shared" si="6"/>
        <v>0.18053003298868645</v>
      </c>
      <c r="L124">
        <v>13712</v>
      </c>
      <c r="M124" t="str">
        <f t="shared" si="4"/>
        <v>18-25</v>
      </c>
      <c r="N124">
        <v>19</v>
      </c>
      <c r="O124" t="s">
        <v>31</v>
      </c>
      <c r="P124" s="15" t="str">
        <f t="shared" si="7"/>
        <v>IL</v>
      </c>
    </row>
    <row r="125" spans="1:16" x14ac:dyDescent="0.25">
      <c r="A125">
        <v>1123</v>
      </c>
      <c r="B125" s="9">
        <v>45326</v>
      </c>
      <c r="C125" s="10" t="str">
        <f t="shared" si="5"/>
        <v>February</v>
      </c>
      <c r="D125" t="s">
        <v>40</v>
      </c>
      <c r="E125" t="s">
        <v>20</v>
      </c>
      <c r="F125">
        <v>3</v>
      </c>
      <c r="G125" s="4">
        <v>318.8</v>
      </c>
      <c r="H125" s="4">
        <v>956.4</v>
      </c>
      <c r="I125" s="4">
        <v>236.75</v>
      </c>
      <c r="J125" s="4">
        <v>719.65</v>
      </c>
      <c r="K125" s="6">
        <f t="shared" si="6"/>
        <v>0.24754286909242995</v>
      </c>
      <c r="L125">
        <v>45643</v>
      </c>
      <c r="M125" t="str">
        <f t="shared" si="4"/>
        <v>18-25</v>
      </c>
      <c r="N125">
        <v>22</v>
      </c>
      <c r="O125" t="s">
        <v>14</v>
      </c>
      <c r="P125" s="15" t="str">
        <f t="shared" si="7"/>
        <v>AZ</v>
      </c>
    </row>
    <row r="126" spans="1:16" x14ac:dyDescent="0.25">
      <c r="A126">
        <v>1124</v>
      </c>
      <c r="B126" s="9">
        <v>45518</v>
      </c>
      <c r="C126" s="10" t="str">
        <f t="shared" si="5"/>
        <v>August</v>
      </c>
      <c r="D126" t="s">
        <v>34</v>
      </c>
      <c r="E126" t="s">
        <v>30</v>
      </c>
      <c r="F126">
        <v>1</v>
      </c>
      <c r="G126" s="4">
        <v>126.4</v>
      </c>
      <c r="H126" s="4">
        <v>126.4</v>
      </c>
      <c r="I126" s="4">
        <v>38.770000000000003</v>
      </c>
      <c r="J126" s="4">
        <v>87.63</v>
      </c>
      <c r="K126" s="6">
        <f t="shared" si="6"/>
        <v>0.30672468354430382</v>
      </c>
      <c r="L126">
        <v>86743</v>
      </c>
      <c r="M126" t="str">
        <f t="shared" si="4"/>
        <v>46-60</v>
      </c>
      <c r="N126">
        <v>46</v>
      </c>
      <c r="O126" t="s">
        <v>38</v>
      </c>
      <c r="P126" s="15" t="str">
        <f t="shared" si="7"/>
        <v>TX</v>
      </c>
    </row>
    <row r="127" spans="1:16" x14ac:dyDescent="0.25">
      <c r="A127">
        <v>1125</v>
      </c>
      <c r="B127" s="9">
        <v>45392</v>
      </c>
      <c r="C127" s="10" t="str">
        <f t="shared" si="5"/>
        <v>April</v>
      </c>
      <c r="D127" t="s">
        <v>47</v>
      </c>
      <c r="E127" t="s">
        <v>17</v>
      </c>
      <c r="F127">
        <v>2</v>
      </c>
      <c r="G127" s="4">
        <v>255.22</v>
      </c>
      <c r="H127" s="4">
        <v>510.44</v>
      </c>
      <c r="I127" s="4">
        <v>134.96</v>
      </c>
      <c r="J127" s="4">
        <v>375.48</v>
      </c>
      <c r="K127" s="6">
        <f t="shared" si="6"/>
        <v>0.2643993417443774</v>
      </c>
      <c r="L127">
        <v>41348</v>
      </c>
      <c r="M127" t="str">
        <f t="shared" si="4"/>
        <v>46-60</v>
      </c>
      <c r="N127">
        <v>54</v>
      </c>
      <c r="O127" t="s">
        <v>25</v>
      </c>
      <c r="P127" s="15" t="str">
        <f t="shared" si="7"/>
        <v>CA</v>
      </c>
    </row>
    <row r="128" spans="1:16" x14ac:dyDescent="0.25">
      <c r="A128">
        <v>1126</v>
      </c>
      <c r="B128" s="9">
        <v>45422</v>
      </c>
      <c r="C128" s="10" t="str">
        <f t="shared" si="5"/>
        <v>May</v>
      </c>
      <c r="D128" t="s">
        <v>46</v>
      </c>
      <c r="E128" t="s">
        <v>30</v>
      </c>
      <c r="F128">
        <v>1</v>
      </c>
      <c r="G128" s="4">
        <v>196.3</v>
      </c>
      <c r="H128" s="4">
        <v>196.3</v>
      </c>
      <c r="I128" s="4">
        <v>58.95</v>
      </c>
      <c r="J128" s="4">
        <v>137.35</v>
      </c>
      <c r="K128" s="6">
        <f t="shared" si="6"/>
        <v>0.30030565461029035</v>
      </c>
      <c r="L128">
        <v>56819</v>
      </c>
      <c r="M128" t="str">
        <f t="shared" si="4"/>
        <v>46-60</v>
      </c>
      <c r="N128">
        <v>55</v>
      </c>
      <c r="O128" t="s">
        <v>14</v>
      </c>
      <c r="P128" s="15" t="str">
        <f t="shared" si="7"/>
        <v>AZ</v>
      </c>
    </row>
    <row r="129" spans="1:16" x14ac:dyDescent="0.25">
      <c r="A129">
        <v>1127</v>
      </c>
      <c r="B129" s="9">
        <v>45548</v>
      </c>
      <c r="C129" s="10" t="str">
        <f t="shared" si="5"/>
        <v>September</v>
      </c>
      <c r="D129" t="s">
        <v>37</v>
      </c>
      <c r="E129" t="s">
        <v>13</v>
      </c>
      <c r="F129">
        <v>4</v>
      </c>
      <c r="G129" s="4">
        <v>478.21</v>
      </c>
      <c r="H129" s="4">
        <v>1912.84</v>
      </c>
      <c r="I129" s="4">
        <v>756.42</v>
      </c>
      <c r="J129" s="4">
        <v>1156.42</v>
      </c>
      <c r="K129" s="6">
        <f t="shared" si="6"/>
        <v>0.39544342443696284</v>
      </c>
      <c r="L129">
        <v>97163</v>
      </c>
      <c r="M129" t="str">
        <f t="shared" si="4"/>
        <v>36-45</v>
      </c>
      <c r="N129">
        <v>36</v>
      </c>
      <c r="O129" t="s">
        <v>31</v>
      </c>
      <c r="P129" s="15" t="str">
        <f t="shared" si="7"/>
        <v>IL</v>
      </c>
    </row>
    <row r="130" spans="1:16" x14ac:dyDescent="0.25">
      <c r="A130">
        <v>1128</v>
      </c>
      <c r="B130" s="9">
        <v>45296</v>
      </c>
      <c r="C130" s="10" t="str">
        <f t="shared" si="5"/>
        <v>January</v>
      </c>
      <c r="D130" t="s">
        <v>51</v>
      </c>
      <c r="E130" t="s">
        <v>20</v>
      </c>
      <c r="F130">
        <v>3</v>
      </c>
      <c r="G130" s="4">
        <v>196.24</v>
      </c>
      <c r="H130" s="4">
        <v>588.72</v>
      </c>
      <c r="I130" s="4">
        <v>206.47</v>
      </c>
      <c r="J130" s="4">
        <v>382.25</v>
      </c>
      <c r="K130" s="6">
        <f t="shared" si="6"/>
        <v>0.35071001494768311</v>
      </c>
      <c r="L130">
        <v>56881</v>
      </c>
      <c r="M130" t="str">
        <f t="shared" ref="M130:M193" si="8">IF(N130&lt;=25, "18-25", IF(N130&lt;=35, "26-35", IF(N130&lt;=45, "36-45", IF(N130&lt;=60, "46-60", "60+"))))</f>
        <v>18-25</v>
      </c>
      <c r="N130">
        <v>25</v>
      </c>
      <c r="O130" t="s">
        <v>14</v>
      </c>
      <c r="P130" s="15" t="str">
        <f t="shared" si="7"/>
        <v>AZ</v>
      </c>
    </row>
    <row r="131" spans="1:16" x14ac:dyDescent="0.25">
      <c r="A131">
        <v>1129</v>
      </c>
      <c r="B131" s="9">
        <v>45509</v>
      </c>
      <c r="C131" s="10" t="str">
        <f t="shared" ref="C131:C194" si="9">TEXT(B131, "MMMM")</f>
        <v>August</v>
      </c>
      <c r="D131" t="s">
        <v>29</v>
      </c>
      <c r="E131" t="s">
        <v>30</v>
      </c>
      <c r="F131">
        <v>4</v>
      </c>
      <c r="G131" s="4">
        <v>266.31</v>
      </c>
      <c r="H131" s="4">
        <v>1065.24</v>
      </c>
      <c r="I131" s="4">
        <v>247.64</v>
      </c>
      <c r="J131" s="4">
        <v>817.6</v>
      </c>
      <c r="K131" s="6">
        <f t="shared" ref="K131:K194" si="10">(I131/H131)</f>
        <v>0.23247343321692762</v>
      </c>
      <c r="L131">
        <v>41010</v>
      </c>
      <c r="M131" t="str">
        <f t="shared" si="8"/>
        <v>60+</v>
      </c>
      <c r="N131">
        <v>62</v>
      </c>
      <c r="O131" t="s">
        <v>14</v>
      </c>
      <c r="P131" s="15" t="str">
        <f t="shared" ref="P131:P194" si="11">IF(O131="Phoenix", "AZ", IF(O131="New York", "NY", IF(O131="Chicago", "IL", IF(O131="Houston", "TX", "CA"))))</f>
        <v>AZ</v>
      </c>
    </row>
    <row r="132" spans="1:16" x14ac:dyDescent="0.25">
      <c r="A132">
        <v>1130</v>
      </c>
      <c r="B132" s="9">
        <v>45546</v>
      </c>
      <c r="C132" s="10" t="str">
        <f t="shared" si="9"/>
        <v>September</v>
      </c>
      <c r="D132" t="s">
        <v>32</v>
      </c>
      <c r="E132" t="s">
        <v>17</v>
      </c>
      <c r="F132">
        <v>2</v>
      </c>
      <c r="G132" s="4">
        <v>360.91</v>
      </c>
      <c r="H132" s="4">
        <v>721.82</v>
      </c>
      <c r="I132" s="4">
        <v>239.53</v>
      </c>
      <c r="J132" s="4">
        <v>482.29</v>
      </c>
      <c r="K132" s="6">
        <f t="shared" si="10"/>
        <v>0.33184173339613754</v>
      </c>
      <c r="L132">
        <v>96365</v>
      </c>
      <c r="M132" t="str">
        <f t="shared" si="8"/>
        <v>18-25</v>
      </c>
      <c r="N132">
        <v>18</v>
      </c>
      <c r="O132" t="s">
        <v>38</v>
      </c>
      <c r="P132" s="15" t="str">
        <f t="shared" si="11"/>
        <v>TX</v>
      </c>
    </row>
    <row r="133" spans="1:16" x14ac:dyDescent="0.25">
      <c r="A133">
        <v>1131</v>
      </c>
      <c r="B133" s="9">
        <v>45650</v>
      </c>
      <c r="C133" s="10" t="str">
        <f t="shared" si="9"/>
        <v>December</v>
      </c>
      <c r="D133" t="s">
        <v>42</v>
      </c>
      <c r="E133" t="s">
        <v>13</v>
      </c>
      <c r="F133">
        <v>2</v>
      </c>
      <c r="G133" s="4">
        <v>401.89</v>
      </c>
      <c r="H133" s="4">
        <v>803.78</v>
      </c>
      <c r="I133" s="4">
        <v>284.42</v>
      </c>
      <c r="J133" s="4">
        <v>519.36</v>
      </c>
      <c r="K133" s="6">
        <f t="shared" si="10"/>
        <v>0.35385304436537363</v>
      </c>
      <c r="L133">
        <v>84172</v>
      </c>
      <c r="M133" t="str">
        <f t="shared" si="8"/>
        <v>36-45</v>
      </c>
      <c r="N133">
        <v>39</v>
      </c>
      <c r="O133" t="s">
        <v>21</v>
      </c>
      <c r="P133" s="15" t="str">
        <f t="shared" si="11"/>
        <v>NY</v>
      </c>
    </row>
    <row r="134" spans="1:16" x14ac:dyDescent="0.25">
      <c r="A134">
        <v>1132</v>
      </c>
      <c r="B134" s="9">
        <v>45574</v>
      </c>
      <c r="C134" s="10" t="str">
        <f t="shared" si="9"/>
        <v>October</v>
      </c>
      <c r="D134" t="s">
        <v>32</v>
      </c>
      <c r="E134" t="s">
        <v>17</v>
      </c>
      <c r="F134">
        <v>4</v>
      </c>
      <c r="G134" s="4">
        <v>246.94</v>
      </c>
      <c r="H134" s="4">
        <v>987.76</v>
      </c>
      <c r="I134" s="4">
        <v>196.07</v>
      </c>
      <c r="J134" s="4">
        <v>791.69</v>
      </c>
      <c r="K134" s="6">
        <f t="shared" si="10"/>
        <v>0.19849963553899733</v>
      </c>
      <c r="L134">
        <v>81031</v>
      </c>
      <c r="M134" t="str">
        <f t="shared" si="8"/>
        <v>26-35</v>
      </c>
      <c r="N134">
        <v>34</v>
      </c>
      <c r="O134" t="s">
        <v>21</v>
      </c>
      <c r="P134" s="15" t="str">
        <f t="shared" si="11"/>
        <v>NY</v>
      </c>
    </row>
    <row r="135" spans="1:16" x14ac:dyDescent="0.25">
      <c r="A135">
        <v>1133</v>
      </c>
      <c r="B135" s="9">
        <v>45498</v>
      </c>
      <c r="C135" s="10" t="str">
        <f t="shared" si="9"/>
        <v>July</v>
      </c>
      <c r="D135" t="s">
        <v>46</v>
      </c>
      <c r="E135" t="s">
        <v>30</v>
      </c>
      <c r="F135">
        <v>3</v>
      </c>
      <c r="G135" s="4">
        <v>476.19</v>
      </c>
      <c r="H135" s="4">
        <v>1428.57</v>
      </c>
      <c r="I135" s="4">
        <v>356.57</v>
      </c>
      <c r="J135" s="4">
        <v>1072</v>
      </c>
      <c r="K135" s="6">
        <f t="shared" si="10"/>
        <v>0.24959924959924962</v>
      </c>
      <c r="L135">
        <v>62249</v>
      </c>
      <c r="M135" t="str">
        <f t="shared" si="8"/>
        <v>18-25</v>
      </c>
      <c r="N135">
        <v>24</v>
      </c>
      <c r="O135" t="s">
        <v>14</v>
      </c>
      <c r="P135" s="15" t="str">
        <f t="shared" si="11"/>
        <v>AZ</v>
      </c>
    </row>
    <row r="136" spans="1:16" x14ac:dyDescent="0.25">
      <c r="A136">
        <v>1134</v>
      </c>
      <c r="B136" s="9">
        <v>45306</v>
      </c>
      <c r="C136" s="10" t="str">
        <f t="shared" si="9"/>
        <v>January</v>
      </c>
      <c r="D136" t="s">
        <v>45</v>
      </c>
      <c r="E136" t="s">
        <v>20</v>
      </c>
      <c r="F136">
        <v>4</v>
      </c>
      <c r="G136" s="4">
        <v>211.4</v>
      </c>
      <c r="H136" s="4">
        <v>845.6</v>
      </c>
      <c r="I136" s="4">
        <v>160.69</v>
      </c>
      <c r="J136" s="4">
        <v>684.91</v>
      </c>
      <c r="K136" s="6">
        <f t="shared" si="10"/>
        <v>0.19003074739829706</v>
      </c>
      <c r="L136">
        <v>44084</v>
      </c>
      <c r="M136" t="str">
        <f t="shared" si="8"/>
        <v>36-45</v>
      </c>
      <c r="N136">
        <v>42</v>
      </c>
      <c r="O136" t="s">
        <v>21</v>
      </c>
      <c r="P136" s="15" t="str">
        <f t="shared" si="11"/>
        <v>NY</v>
      </c>
    </row>
    <row r="137" spans="1:16" x14ac:dyDescent="0.25">
      <c r="A137">
        <v>1135</v>
      </c>
      <c r="B137" s="9">
        <v>45637</v>
      </c>
      <c r="C137" s="10" t="str">
        <f t="shared" si="9"/>
        <v>December</v>
      </c>
      <c r="D137" t="s">
        <v>23</v>
      </c>
      <c r="E137" t="s">
        <v>24</v>
      </c>
      <c r="F137">
        <v>4</v>
      </c>
      <c r="G137" s="4">
        <v>413.08</v>
      </c>
      <c r="H137" s="4">
        <v>1652.32</v>
      </c>
      <c r="I137" s="4">
        <v>485.89</v>
      </c>
      <c r="J137" s="4">
        <v>1166.43</v>
      </c>
      <c r="K137" s="6">
        <f t="shared" si="10"/>
        <v>0.2940653142248475</v>
      </c>
      <c r="L137">
        <v>75681</v>
      </c>
      <c r="M137" t="str">
        <f t="shared" si="8"/>
        <v>60+</v>
      </c>
      <c r="N137">
        <v>62</v>
      </c>
      <c r="O137" t="s">
        <v>25</v>
      </c>
      <c r="P137" s="15" t="str">
        <f t="shared" si="11"/>
        <v>CA</v>
      </c>
    </row>
    <row r="138" spans="1:16" x14ac:dyDescent="0.25">
      <c r="A138">
        <v>1136</v>
      </c>
      <c r="B138" s="9">
        <v>45333</v>
      </c>
      <c r="C138" s="10" t="str">
        <f t="shared" si="9"/>
        <v>February</v>
      </c>
      <c r="D138" t="s">
        <v>42</v>
      </c>
      <c r="E138" t="s">
        <v>13</v>
      </c>
      <c r="F138">
        <v>2</v>
      </c>
      <c r="G138" s="4">
        <v>231.37</v>
      </c>
      <c r="H138" s="4">
        <v>462.74</v>
      </c>
      <c r="I138" s="4">
        <v>117.23</v>
      </c>
      <c r="J138" s="4">
        <v>345.51</v>
      </c>
      <c r="K138" s="6">
        <f t="shared" si="10"/>
        <v>0.25333880796991831</v>
      </c>
      <c r="L138">
        <v>27633</v>
      </c>
      <c r="M138" t="str">
        <f t="shared" si="8"/>
        <v>18-25</v>
      </c>
      <c r="N138">
        <v>21</v>
      </c>
      <c r="O138" t="s">
        <v>21</v>
      </c>
      <c r="P138" s="15" t="str">
        <f t="shared" si="11"/>
        <v>NY</v>
      </c>
    </row>
    <row r="139" spans="1:16" x14ac:dyDescent="0.25">
      <c r="A139">
        <v>1137</v>
      </c>
      <c r="B139" s="9">
        <v>45470</v>
      </c>
      <c r="C139" s="10" t="str">
        <f t="shared" si="9"/>
        <v>June</v>
      </c>
      <c r="D139" t="s">
        <v>40</v>
      </c>
      <c r="E139" t="s">
        <v>20</v>
      </c>
      <c r="F139">
        <v>1</v>
      </c>
      <c r="G139" s="4">
        <v>97.44</v>
      </c>
      <c r="H139" s="4">
        <v>97.44</v>
      </c>
      <c r="I139" s="4">
        <v>31.37</v>
      </c>
      <c r="J139" s="4">
        <v>66.069999999999993</v>
      </c>
      <c r="K139" s="6">
        <f t="shared" si="10"/>
        <v>0.3219417077175698</v>
      </c>
      <c r="L139">
        <v>50390</v>
      </c>
      <c r="M139" t="str">
        <f t="shared" si="8"/>
        <v>46-60</v>
      </c>
      <c r="N139">
        <v>53</v>
      </c>
      <c r="O139" t="s">
        <v>31</v>
      </c>
      <c r="P139" s="15" t="str">
        <f t="shared" si="11"/>
        <v>IL</v>
      </c>
    </row>
    <row r="140" spans="1:16" x14ac:dyDescent="0.25">
      <c r="A140">
        <v>1138</v>
      </c>
      <c r="B140" s="9">
        <v>45354</v>
      </c>
      <c r="C140" s="10" t="str">
        <f t="shared" si="9"/>
        <v>March</v>
      </c>
      <c r="D140" t="s">
        <v>37</v>
      </c>
      <c r="E140" t="s">
        <v>13</v>
      </c>
      <c r="F140">
        <v>1</v>
      </c>
      <c r="G140" s="4">
        <v>201.54</v>
      </c>
      <c r="H140" s="4">
        <v>201.54</v>
      </c>
      <c r="I140" s="4">
        <v>50.66</v>
      </c>
      <c r="J140" s="4">
        <v>150.88</v>
      </c>
      <c r="K140" s="6">
        <f t="shared" si="10"/>
        <v>0.25136449340081374</v>
      </c>
      <c r="L140">
        <v>27727</v>
      </c>
      <c r="M140" t="str">
        <f t="shared" si="8"/>
        <v>18-25</v>
      </c>
      <c r="N140">
        <v>23</v>
      </c>
      <c r="O140" t="s">
        <v>21</v>
      </c>
      <c r="P140" s="15" t="str">
        <f t="shared" si="11"/>
        <v>NY</v>
      </c>
    </row>
    <row r="141" spans="1:16" x14ac:dyDescent="0.25">
      <c r="A141">
        <v>1139</v>
      </c>
      <c r="B141" s="9">
        <v>45643</v>
      </c>
      <c r="C141" s="10" t="str">
        <f t="shared" si="9"/>
        <v>December</v>
      </c>
      <c r="D141" t="s">
        <v>41</v>
      </c>
      <c r="E141" t="s">
        <v>13</v>
      </c>
      <c r="F141">
        <v>2</v>
      </c>
      <c r="G141" s="4">
        <v>208.12</v>
      </c>
      <c r="H141" s="4">
        <v>416.24</v>
      </c>
      <c r="I141" s="4">
        <v>121.94</v>
      </c>
      <c r="J141" s="4">
        <v>294.3</v>
      </c>
      <c r="K141" s="6">
        <f t="shared" si="10"/>
        <v>0.29295598693061692</v>
      </c>
      <c r="L141">
        <v>65754</v>
      </c>
      <c r="M141" t="str">
        <f t="shared" si="8"/>
        <v>46-60</v>
      </c>
      <c r="N141">
        <v>48</v>
      </c>
      <c r="O141" t="s">
        <v>21</v>
      </c>
      <c r="P141" s="15" t="str">
        <f t="shared" si="11"/>
        <v>NY</v>
      </c>
    </row>
    <row r="142" spans="1:16" x14ac:dyDescent="0.25">
      <c r="A142">
        <v>1140</v>
      </c>
      <c r="B142" s="9">
        <v>45522</v>
      </c>
      <c r="C142" s="10" t="str">
        <f t="shared" si="9"/>
        <v>August</v>
      </c>
      <c r="D142" t="s">
        <v>48</v>
      </c>
      <c r="E142" t="s">
        <v>24</v>
      </c>
      <c r="F142">
        <v>4</v>
      </c>
      <c r="G142" s="4">
        <v>364.93</v>
      </c>
      <c r="H142" s="4">
        <v>1459.72</v>
      </c>
      <c r="I142" s="4">
        <v>372.82</v>
      </c>
      <c r="J142" s="4">
        <v>1086.9000000000001</v>
      </c>
      <c r="K142" s="6">
        <f t="shared" si="10"/>
        <v>0.25540514619242044</v>
      </c>
      <c r="L142">
        <v>83379</v>
      </c>
      <c r="M142" t="str">
        <f t="shared" si="8"/>
        <v>36-45</v>
      </c>
      <c r="N142">
        <v>36</v>
      </c>
      <c r="O142" t="s">
        <v>14</v>
      </c>
      <c r="P142" s="15" t="str">
        <f t="shared" si="11"/>
        <v>AZ</v>
      </c>
    </row>
    <row r="143" spans="1:16" x14ac:dyDescent="0.25">
      <c r="A143">
        <v>1141</v>
      </c>
      <c r="B143" s="9">
        <v>45532</v>
      </c>
      <c r="C143" s="10" t="str">
        <f t="shared" si="9"/>
        <v>August</v>
      </c>
      <c r="D143" t="s">
        <v>27</v>
      </c>
      <c r="E143" t="s">
        <v>13</v>
      </c>
      <c r="F143">
        <v>4</v>
      </c>
      <c r="G143" s="4">
        <v>189.81</v>
      </c>
      <c r="H143" s="4">
        <v>759.24</v>
      </c>
      <c r="I143" s="4">
        <v>238.48</v>
      </c>
      <c r="J143" s="4">
        <v>520.76</v>
      </c>
      <c r="K143" s="6">
        <f t="shared" si="10"/>
        <v>0.31410357726147198</v>
      </c>
      <c r="L143">
        <v>82240</v>
      </c>
      <c r="M143" t="str">
        <f t="shared" si="8"/>
        <v>60+</v>
      </c>
      <c r="N143">
        <v>61</v>
      </c>
      <c r="O143" t="s">
        <v>38</v>
      </c>
      <c r="P143" s="15" t="str">
        <f t="shared" si="11"/>
        <v>TX</v>
      </c>
    </row>
    <row r="144" spans="1:16" x14ac:dyDescent="0.25">
      <c r="A144">
        <v>1142</v>
      </c>
      <c r="B144" s="9">
        <v>45343</v>
      </c>
      <c r="C144" s="10" t="str">
        <f t="shared" si="9"/>
        <v>February</v>
      </c>
      <c r="D144" t="s">
        <v>23</v>
      </c>
      <c r="E144" t="s">
        <v>24</v>
      </c>
      <c r="F144">
        <v>4</v>
      </c>
      <c r="G144" s="4">
        <v>402.17</v>
      </c>
      <c r="H144" s="4">
        <v>1608.68</v>
      </c>
      <c r="I144" s="4">
        <v>549.48</v>
      </c>
      <c r="J144" s="4">
        <v>1059.2</v>
      </c>
      <c r="K144" s="6">
        <f t="shared" si="10"/>
        <v>0.34157197205161993</v>
      </c>
      <c r="L144">
        <v>83794</v>
      </c>
      <c r="M144" t="str">
        <f t="shared" si="8"/>
        <v>46-60</v>
      </c>
      <c r="N144">
        <v>56</v>
      </c>
      <c r="O144" t="s">
        <v>14</v>
      </c>
      <c r="P144" s="15" t="str">
        <f t="shared" si="11"/>
        <v>AZ</v>
      </c>
    </row>
    <row r="145" spans="1:16" x14ac:dyDescent="0.25">
      <c r="A145">
        <v>1143</v>
      </c>
      <c r="B145" s="9">
        <v>45387</v>
      </c>
      <c r="C145" s="10" t="str">
        <f t="shared" si="9"/>
        <v>April</v>
      </c>
      <c r="D145" t="s">
        <v>43</v>
      </c>
      <c r="E145" t="s">
        <v>24</v>
      </c>
      <c r="F145">
        <v>2</v>
      </c>
      <c r="G145" s="4">
        <v>173.17</v>
      </c>
      <c r="H145" s="4">
        <v>346.34</v>
      </c>
      <c r="I145" s="4">
        <v>80.569999999999993</v>
      </c>
      <c r="J145" s="4">
        <v>265.77</v>
      </c>
      <c r="K145" s="6">
        <f t="shared" si="10"/>
        <v>0.23263267309580182</v>
      </c>
      <c r="L145">
        <v>68576</v>
      </c>
      <c r="M145" t="str">
        <f t="shared" si="8"/>
        <v>36-45</v>
      </c>
      <c r="N145">
        <v>44</v>
      </c>
      <c r="O145" t="s">
        <v>38</v>
      </c>
      <c r="P145" s="15" t="str">
        <f t="shared" si="11"/>
        <v>TX</v>
      </c>
    </row>
    <row r="146" spans="1:16" x14ac:dyDescent="0.25">
      <c r="A146">
        <v>1144</v>
      </c>
      <c r="B146" s="9">
        <v>45513</v>
      </c>
      <c r="C146" s="10" t="str">
        <f t="shared" si="9"/>
        <v>August</v>
      </c>
      <c r="D146" t="s">
        <v>37</v>
      </c>
      <c r="E146" t="s">
        <v>13</v>
      </c>
      <c r="F146">
        <v>3</v>
      </c>
      <c r="G146" s="4">
        <v>237.95</v>
      </c>
      <c r="H146" s="4">
        <v>713.85</v>
      </c>
      <c r="I146" s="4">
        <v>274.81</v>
      </c>
      <c r="J146" s="4">
        <v>439.04</v>
      </c>
      <c r="K146" s="6">
        <f t="shared" si="10"/>
        <v>0.38496883098690199</v>
      </c>
      <c r="L146">
        <v>70963</v>
      </c>
      <c r="M146" t="str">
        <f t="shared" si="8"/>
        <v>26-35</v>
      </c>
      <c r="N146">
        <v>27</v>
      </c>
      <c r="O146" t="s">
        <v>38</v>
      </c>
      <c r="P146" s="15" t="str">
        <f t="shared" si="11"/>
        <v>TX</v>
      </c>
    </row>
    <row r="147" spans="1:16" x14ac:dyDescent="0.25">
      <c r="A147">
        <v>1145</v>
      </c>
      <c r="B147" s="9">
        <v>45522</v>
      </c>
      <c r="C147" s="10" t="str">
        <f t="shared" si="9"/>
        <v>August</v>
      </c>
      <c r="D147" t="s">
        <v>35</v>
      </c>
      <c r="E147" t="s">
        <v>30</v>
      </c>
      <c r="F147">
        <v>1</v>
      </c>
      <c r="G147" s="4">
        <v>348.1</v>
      </c>
      <c r="H147" s="4">
        <v>348.1</v>
      </c>
      <c r="I147" s="4">
        <v>121.75</v>
      </c>
      <c r="J147" s="4">
        <v>226.35</v>
      </c>
      <c r="K147" s="6">
        <f t="shared" si="10"/>
        <v>0.34975581729388106</v>
      </c>
      <c r="L147">
        <v>78619</v>
      </c>
      <c r="M147" t="str">
        <f t="shared" si="8"/>
        <v>36-45</v>
      </c>
      <c r="N147">
        <v>43</v>
      </c>
      <c r="O147" t="s">
        <v>25</v>
      </c>
      <c r="P147" s="15" t="str">
        <f t="shared" si="11"/>
        <v>CA</v>
      </c>
    </row>
    <row r="148" spans="1:16" x14ac:dyDescent="0.25">
      <c r="A148">
        <v>1146</v>
      </c>
      <c r="B148" s="9">
        <v>45528</v>
      </c>
      <c r="C148" s="10" t="str">
        <f t="shared" si="9"/>
        <v>August</v>
      </c>
      <c r="D148" t="s">
        <v>51</v>
      </c>
      <c r="E148" t="s">
        <v>20</v>
      </c>
      <c r="F148">
        <v>4</v>
      </c>
      <c r="G148" s="4">
        <v>399.77</v>
      </c>
      <c r="H148" s="4">
        <v>1599.08</v>
      </c>
      <c r="I148" s="4">
        <v>268.97000000000003</v>
      </c>
      <c r="J148" s="4">
        <v>1330.11</v>
      </c>
      <c r="K148" s="6">
        <f t="shared" si="10"/>
        <v>0.16820296670585588</v>
      </c>
      <c r="L148">
        <v>65922</v>
      </c>
      <c r="M148" t="str">
        <f t="shared" si="8"/>
        <v>36-45</v>
      </c>
      <c r="N148">
        <v>36</v>
      </c>
      <c r="O148" t="s">
        <v>14</v>
      </c>
      <c r="P148" s="15" t="str">
        <f t="shared" si="11"/>
        <v>AZ</v>
      </c>
    </row>
    <row r="149" spans="1:16" x14ac:dyDescent="0.25">
      <c r="A149">
        <v>1147</v>
      </c>
      <c r="B149" s="9">
        <v>45434</v>
      </c>
      <c r="C149" s="10" t="str">
        <f t="shared" si="9"/>
        <v>May</v>
      </c>
      <c r="D149" t="s">
        <v>29</v>
      </c>
      <c r="E149" t="s">
        <v>30</v>
      </c>
      <c r="F149">
        <v>4</v>
      </c>
      <c r="G149" s="4">
        <v>386.61</v>
      </c>
      <c r="H149" s="4">
        <v>1546.44</v>
      </c>
      <c r="I149" s="4">
        <v>524.38</v>
      </c>
      <c r="J149" s="4">
        <v>1022.06</v>
      </c>
      <c r="K149" s="6">
        <f t="shared" si="10"/>
        <v>0.33908848710586897</v>
      </c>
      <c r="L149">
        <v>95957</v>
      </c>
      <c r="M149" t="str">
        <f t="shared" si="8"/>
        <v>46-60</v>
      </c>
      <c r="N149">
        <v>56</v>
      </c>
      <c r="O149" t="s">
        <v>14</v>
      </c>
      <c r="P149" s="15" t="str">
        <f t="shared" si="11"/>
        <v>AZ</v>
      </c>
    </row>
    <row r="150" spans="1:16" x14ac:dyDescent="0.25">
      <c r="A150">
        <v>1148</v>
      </c>
      <c r="B150" s="9">
        <v>45462</v>
      </c>
      <c r="C150" s="10" t="str">
        <f t="shared" si="9"/>
        <v>June</v>
      </c>
      <c r="D150" t="s">
        <v>39</v>
      </c>
      <c r="E150" t="s">
        <v>17</v>
      </c>
      <c r="F150">
        <v>1</v>
      </c>
      <c r="G150" s="4">
        <v>414.77</v>
      </c>
      <c r="H150" s="4">
        <v>414.77</v>
      </c>
      <c r="I150" s="4">
        <v>84.82</v>
      </c>
      <c r="J150" s="4">
        <v>329.95</v>
      </c>
      <c r="K150" s="6">
        <f t="shared" si="10"/>
        <v>0.20449887889673796</v>
      </c>
      <c r="L150">
        <v>26163</v>
      </c>
      <c r="M150" t="str">
        <f t="shared" si="8"/>
        <v>18-25</v>
      </c>
      <c r="N150">
        <v>20</v>
      </c>
      <c r="O150" t="s">
        <v>25</v>
      </c>
      <c r="P150" s="15" t="str">
        <f t="shared" si="11"/>
        <v>CA</v>
      </c>
    </row>
    <row r="151" spans="1:16" x14ac:dyDescent="0.25">
      <c r="A151">
        <v>1149</v>
      </c>
      <c r="B151" s="9">
        <v>45320</v>
      </c>
      <c r="C151" s="10" t="str">
        <f t="shared" si="9"/>
        <v>January</v>
      </c>
      <c r="D151" t="s">
        <v>45</v>
      </c>
      <c r="E151" t="s">
        <v>20</v>
      </c>
      <c r="F151">
        <v>1</v>
      </c>
      <c r="G151" s="4">
        <v>186.47</v>
      </c>
      <c r="H151" s="4">
        <v>186.47</v>
      </c>
      <c r="I151" s="4">
        <v>70.5</v>
      </c>
      <c r="J151" s="4">
        <v>115.97</v>
      </c>
      <c r="K151" s="6">
        <f t="shared" si="10"/>
        <v>0.37807690245079639</v>
      </c>
      <c r="L151">
        <v>94416</v>
      </c>
      <c r="M151" t="str">
        <f t="shared" si="8"/>
        <v>60+</v>
      </c>
      <c r="N151">
        <v>62</v>
      </c>
      <c r="O151" t="s">
        <v>31</v>
      </c>
      <c r="P151" s="15" t="str">
        <f t="shared" si="11"/>
        <v>IL</v>
      </c>
    </row>
    <row r="152" spans="1:16" x14ac:dyDescent="0.25">
      <c r="A152">
        <v>1150</v>
      </c>
      <c r="B152" s="9">
        <v>45327</v>
      </c>
      <c r="C152" s="10" t="str">
        <f t="shared" si="9"/>
        <v>February</v>
      </c>
      <c r="D152" t="s">
        <v>12</v>
      </c>
      <c r="E152" t="s">
        <v>13</v>
      </c>
      <c r="F152">
        <v>4</v>
      </c>
      <c r="G152" s="4">
        <v>147.05000000000001</v>
      </c>
      <c r="H152" s="4">
        <v>588.20000000000005</v>
      </c>
      <c r="I152" s="4">
        <v>96.7</v>
      </c>
      <c r="J152" s="4">
        <v>491.5</v>
      </c>
      <c r="K152" s="6">
        <f t="shared" si="10"/>
        <v>0.16439986399183951</v>
      </c>
      <c r="L152">
        <v>75450</v>
      </c>
      <c r="M152" t="str">
        <f t="shared" si="8"/>
        <v>26-35</v>
      </c>
      <c r="N152">
        <v>30</v>
      </c>
      <c r="O152" t="s">
        <v>25</v>
      </c>
      <c r="P152" s="15" t="str">
        <f t="shared" si="11"/>
        <v>CA</v>
      </c>
    </row>
    <row r="153" spans="1:16" x14ac:dyDescent="0.25">
      <c r="A153">
        <v>1151</v>
      </c>
      <c r="B153" s="9">
        <v>45304</v>
      </c>
      <c r="C153" s="10" t="str">
        <f t="shared" si="9"/>
        <v>January</v>
      </c>
      <c r="D153" t="s">
        <v>43</v>
      </c>
      <c r="E153" t="s">
        <v>24</v>
      </c>
      <c r="F153">
        <v>4</v>
      </c>
      <c r="G153" s="4">
        <v>112.17</v>
      </c>
      <c r="H153" s="4">
        <v>448.68</v>
      </c>
      <c r="I153" s="4">
        <v>75.09</v>
      </c>
      <c r="J153" s="4">
        <v>373.59</v>
      </c>
      <c r="K153" s="6">
        <f t="shared" si="10"/>
        <v>0.16735758224124098</v>
      </c>
      <c r="L153">
        <v>97468</v>
      </c>
      <c r="M153" t="str">
        <f t="shared" si="8"/>
        <v>36-45</v>
      </c>
      <c r="N153">
        <v>45</v>
      </c>
      <c r="O153" t="s">
        <v>25</v>
      </c>
      <c r="P153" s="15" t="str">
        <f t="shared" si="11"/>
        <v>CA</v>
      </c>
    </row>
    <row r="154" spans="1:16" x14ac:dyDescent="0.25">
      <c r="A154">
        <v>1152</v>
      </c>
      <c r="B154" s="9">
        <v>45451</v>
      </c>
      <c r="C154" s="10" t="str">
        <f t="shared" si="9"/>
        <v>June</v>
      </c>
      <c r="D154" t="s">
        <v>37</v>
      </c>
      <c r="E154" t="s">
        <v>13</v>
      </c>
      <c r="F154">
        <v>2</v>
      </c>
      <c r="G154" s="4">
        <v>363.5</v>
      </c>
      <c r="H154" s="4">
        <v>727</v>
      </c>
      <c r="I154" s="4">
        <v>265.12</v>
      </c>
      <c r="J154" s="4">
        <v>461.88</v>
      </c>
      <c r="K154" s="6">
        <f t="shared" si="10"/>
        <v>0.36467675378266851</v>
      </c>
      <c r="L154">
        <v>88222</v>
      </c>
      <c r="M154" t="str">
        <f t="shared" si="8"/>
        <v>36-45</v>
      </c>
      <c r="N154">
        <v>37</v>
      </c>
      <c r="O154" t="s">
        <v>38</v>
      </c>
      <c r="P154" s="15" t="str">
        <f t="shared" si="11"/>
        <v>TX</v>
      </c>
    </row>
    <row r="155" spans="1:16" x14ac:dyDescent="0.25">
      <c r="A155">
        <v>1153</v>
      </c>
      <c r="B155" s="9">
        <v>45618</v>
      </c>
      <c r="C155" s="10" t="str">
        <f t="shared" si="9"/>
        <v>November</v>
      </c>
      <c r="D155" t="s">
        <v>44</v>
      </c>
      <c r="E155" t="s">
        <v>30</v>
      </c>
      <c r="F155">
        <v>2</v>
      </c>
      <c r="G155" s="4">
        <v>85.36</v>
      </c>
      <c r="H155" s="4">
        <v>170.72</v>
      </c>
      <c r="I155" s="4">
        <v>58.74</v>
      </c>
      <c r="J155" s="4">
        <v>111.98</v>
      </c>
      <c r="K155" s="6">
        <f t="shared" si="10"/>
        <v>0.34407216494845361</v>
      </c>
      <c r="L155">
        <v>58895</v>
      </c>
      <c r="M155" t="str">
        <f t="shared" si="8"/>
        <v>36-45</v>
      </c>
      <c r="N155">
        <v>45</v>
      </c>
      <c r="O155" t="s">
        <v>38</v>
      </c>
      <c r="P155" s="15" t="str">
        <f t="shared" si="11"/>
        <v>TX</v>
      </c>
    </row>
    <row r="156" spans="1:16" x14ac:dyDescent="0.25">
      <c r="A156">
        <v>1154</v>
      </c>
      <c r="B156" s="9">
        <v>45478</v>
      </c>
      <c r="C156" s="10" t="str">
        <f t="shared" si="9"/>
        <v>July</v>
      </c>
      <c r="D156" t="s">
        <v>39</v>
      </c>
      <c r="E156" t="s">
        <v>17</v>
      </c>
      <c r="F156">
        <v>2</v>
      </c>
      <c r="G156" s="4">
        <v>74.94</v>
      </c>
      <c r="H156" s="4">
        <v>149.88</v>
      </c>
      <c r="I156" s="4">
        <v>27.65</v>
      </c>
      <c r="J156" s="4">
        <v>122.23</v>
      </c>
      <c r="K156" s="6">
        <f t="shared" si="10"/>
        <v>0.18448091806778755</v>
      </c>
      <c r="L156">
        <v>41055</v>
      </c>
      <c r="M156" t="str">
        <f t="shared" si="8"/>
        <v>18-25</v>
      </c>
      <c r="N156">
        <v>25</v>
      </c>
      <c r="O156" t="s">
        <v>38</v>
      </c>
      <c r="P156" s="15" t="str">
        <f t="shared" si="11"/>
        <v>TX</v>
      </c>
    </row>
    <row r="157" spans="1:16" x14ac:dyDescent="0.25">
      <c r="A157">
        <v>1155</v>
      </c>
      <c r="B157" s="9">
        <v>45534</v>
      </c>
      <c r="C157" s="10" t="str">
        <f t="shared" si="9"/>
        <v>August</v>
      </c>
      <c r="D157" t="s">
        <v>29</v>
      </c>
      <c r="E157" t="s">
        <v>30</v>
      </c>
      <c r="F157">
        <v>3</v>
      </c>
      <c r="G157" s="4">
        <v>476.87</v>
      </c>
      <c r="H157" s="4">
        <v>1430.61</v>
      </c>
      <c r="I157" s="4">
        <v>277.11</v>
      </c>
      <c r="J157" s="4">
        <v>1153.5</v>
      </c>
      <c r="K157" s="6">
        <f t="shared" si="10"/>
        <v>0.19370058925912725</v>
      </c>
      <c r="L157">
        <v>27347</v>
      </c>
      <c r="M157" t="str">
        <f t="shared" si="8"/>
        <v>46-60</v>
      </c>
      <c r="N157">
        <v>58</v>
      </c>
      <c r="O157" t="s">
        <v>14</v>
      </c>
      <c r="P157" s="15" t="str">
        <f t="shared" si="11"/>
        <v>AZ</v>
      </c>
    </row>
    <row r="158" spans="1:16" x14ac:dyDescent="0.25">
      <c r="A158">
        <v>1156</v>
      </c>
      <c r="B158" s="9">
        <v>45377</v>
      </c>
      <c r="C158" s="10" t="str">
        <f t="shared" si="9"/>
        <v>March</v>
      </c>
      <c r="D158" t="s">
        <v>51</v>
      </c>
      <c r="E158" t="s">
        <v>20</v>
      </c>
      <c r="F158">
        <v>1</v>
      </c>
      <c r="G158" s="4">
        <v>279.27</v>
      </c>
      <c r="H158" s="4">
        <v>279.27</v>
      </c>
      <c r="I158" s="4">
        <v>44.28</v>
      </c>
      <c r="J158" s="4">
        <v>234.99</v>
      </c>
      <c r="K158" s="6">
        <f t="shared" si="10"/>
        <v>0.15855623590074122</v>
      </c>
      <c r="L158">
        <v>84270</v>
      </c>
      <c r="M158" t="str">
        <f t="shared" si="8"/>
        <v>46-60</v>
      </c>
      <c r="N158">
        <v>56</v>
      </c>
      <c r="O158" t="s">
        <v>38</v>
      </c>
      <c r="P158" s="15" t="str">
        <f t="shared" si="11"/>
        <v>TX</v>
      </c>
    </row>
    <row r="159" spans="1:16" x14ac:dyDescent="0.25">
      <c r="A159">
        <v>1157</v>
      </c>
      <c r="B159" s="9">
        <v>45575</v>
      </c>
      <c r="C159" s="10" t="str">
        <f t="shared" si="9"/>
        <v>October</v>
      </c>
      <c r="D159" t="s">
        <v>23</v>
      </c>
      <c r="E159" t="s">
        <v>24</v>
      </c>
      <c r="F159">
        <v>1</v>
      </c>
      <c r="G159" s="4">
        <v>61.78</v>
      </c>
      <c r="H159" s="4">
        <v>61.78</v>
      </c>
      <c r="I159" s="4">
        <v>14.81</v>
      </c>
      <c r="J159" s="4">
        <v>46.97</v>
      </c>
      <c r="K159" s="6">
        <f t="shared" si="10"/>
        <v>0.23972159274846228</v>
      </c>
      <c r="L159">
        <v>96269</v>
      </c>
      <c r="M159" t="str">
        <f t="shared" si="8"/>
        <v>18-25</v>
      </c>
      <c r="N159">
        <v>18</v>
      </c>
      <c r="O159" t="s">
        <v>14</v>
      </c>
      <c r="P159" s="15" t="str">
        <f t="shared" si="11"/>
        <v>AZ</v>
      </c>
    </row>
    <row r="160" spans="1:16" x14ac:dyDescent="0.25">
      <c r="A160">
        <v>1158</v>
      </c>
      <c r="B160" s="9">
        <v>45357</v>
      </c>
      <c r="C160" s="10" t="str">
        <f t="shared" si="9"/>
        <v>March</v>
      </c>
      <c r="D160" t="s">
        <v>32</v>
      </c>
      <c r="E160" t="s">
        <v>17</v>
      </c>
      <c r="F160">
        <v>3</v>
      </c>
      <c r="G160" s="4">
        <v>84.49</v>
      </c>
      <c r="H160" s="4">
        <v>253.47</v>
      </c>
      <c r="I160" s="4">
        <v>97.5</v>
      </c>
      <c r="J160" s="4">
        <v>155.97</v>
      </c>
      <c r="K160" s="6">
        <f t="shared" si="10"/>
        <v>0.38466090661616759</v>
      </c>
      <c r="L160">
        <v>65677</v>
      </c>
      <c r="M160" t="str">
        <f t="shared" si="8"/>
        <v>18-25</v>
      </c>
      <c r="N160">
        <v>20</v>
      </c>
      <c r="O160" t="s">
        <v>31</v>
      </c>
      <c r="P160" s="15" t="str">
        <f t="shared" si="11"/>
        <v>IL</v>
      </c>
    </row>
    <row r="161" spans="1:16" x14ac:dyDescent="0.25">
      <c r="A161">
        <v>1159</v>
      </c>
      <c r="B161" s="9">
        <v>45461</v>
      </c>
      <c r="C161" s="10" t="str">
        <f t="shared" si="9"/>
        <v>June</v>
      </c>
      <c r="D161" t="s">
        <v>37</v>
      </c>
      <c r="E161" t="s">
        <v>13</v>
      </c>
      <c r="F161">
        <v>1</v>
      </c>
      <c r="G161" s="4">
        <v>313.55</v>
      </c>
      <c r="H161" s="4">
        <v>313.55</v>
      </c>
      <c r="I161" s="4">
        <v>102.11</v>
      </c>
      <c r="J161" s="4">
        <v>211.44</v>
      </c>
      <c r="K161" s="6">
        <f t="shared" si="10"/>
        <v>0.32565778982618399</v>
      </c>
      <c r="L161">
        <v>39794</v>
      </c>
      <c r="M161" t="str">
        <f t="shared" si="8"/>
        <v>26-35</v>
      </c>
      <c r="N161">
        <v>30</v>
      </c>
      <c r="O161" t="s">
        <v>31</v>
      </c>
      <c r="P161" s="15" t="str">
        <f t="shared" si="11"/>
        <v>IL</v>
      </c>
    </row>
    <row r="162" spans="1:16" x14ac:dyDescent="0.25">
      <c r="A162">
        <v>1160</v>
      </c>
      <c r="B162" s="9">
        <v>45336</v>
      </c>
      <c r="C162" s="10" t="str">
        <f t="shared" si="9"/>
        <v>February</v>
      </c>
      <c r="D162" t="s">
        <v>34</v>
      </c>
      <c r="E162" t="s">
        <v>30</v>
      </c>
      <c r="F162">
        <v>4</v>
      </c>
      <c r="G162" s="4">
        <v>158.6</v>
      </c>
      <c r="H162" s="4">
        <v>634.4</v>
      </c>
      <c r="I162" s="4">
        <v>237.73</v>
      </c>
      <c r="J162" s="4">
        <v>396.67</v>
      </c>
      <c r="K162" s="6">
        <f t="shared" si="10"/>
        <v>0.37473203026481716</v>
      </c>
      <c r="L162">
        <v>56851</v>
      </c>
      <c r="M162" t="str">
        <f t="shared" si="8"/>
        <v>36-45</v>
      </c>
      <c r="N162">
        <v>45</v>
      </c>
      <c r="O162" t="s">
        <v>38</v>
      </c>
      <c r="P162" s="15" t="str">
        <f t="shared" si="11"/>
        <v>TX</v>
      </c>
    </row>
    <row r="163" spans="1:16" x14ac:dyDescent="0.25">
      <c r="A163">
        <v>1161</v>
      </c>
      <c r="B163" s="9">
        <v>45353</v>
      </c>
      <c r="C163" s="10" t="str">
        <f t="shared" si="9"/>
        <v>March</v>
      </c>
      <c r="D163" t="s">
        <v>40</v>
      </c>
      <c r="E163" t="s">
        <v>20</v>
      </c>
      <c r="F163">
        <v>3</v>
      </c>
      <c r="G163" s="4">
        <v>118.19</v>
      </c>
      <c r="H163" s="4">
        <v>354.57</v>
      </c>
      <c r="I163" s="4">
        <v>126.43</v>
      </c>
      <c r="J163" s="4">
        <v>228.14</v>
      </c>
      <c r="K163" s="6">
        <f t="shared" si="10"/>
        <v>0.35657275009166034</v>
      </c>
      <c r="L163">
        <v>67009</v>
      </c>
      <c r="M163" t="str">
        <f t="shared" si="8"/>
        <v>36-45</v>
      </c>
      <c r="N163">
        <v>42</v>
      </c>
      <c r="O163" t="s">
        <v>38</v>
      </c>
      <c r="P163" s="15" t="str">
        <f t="shared" si="11"/>
        <v>TX</v>
      </c>
    </row>
    <row r="164" spans="1:16" x14ac:dyDescent="0.25">
      <c r="A164">
        <v>1162</v>
      </c>
      <c r="B164" s="9">
        <v>45425</v>
      </c>
      <c r="C164" s="10" t="str">
        <f t="shared" si="9"/>
        <v>May</v>
      </c>
      <c r="D164" t="s">
        <v>29</v>
      </c>
      <c r="E164" t="s">
        <v>30</v>
      </c>
      <c r="F164">
        <v>3</v>
      </c>
      <c r="G164" s="4">
        <v>230.39</v>
      </c>
      <c r="H164" s="4">
        <v>691.17</v>
      </c>
      <c r="I164" s="4">
        <v>242.84</v>
      </c>
      <c r="J164" s="4">
        <v>448.33</v>
      </c>
      <c r="K164" s="6">
        <f t="shared" si="10"/>
        <v>0.35134626792250823</v>
      </c>
      <c r="L164">
        <v>37605</v>
      </c>
      <c r="M164" t="str">
        <f t="shared" si="8"/>
        <v>46-60</v>
      </c>
      <c r="N164">
        <v>50</v>
      </c>
      <c r="O164" t="s">
        <v>31</v>
      </c>
      <c r="P164" s="15" t="str">
        <f t="shared" si="11"/>
        <v>IL</v>
      </c>
    </row>
    <row r="165" spans="1:16" x14ac:dyDescent="0.25">
      <c r="A165">
        <v>1163</v>
      </c>
      <c r="B165" s="9">
        <v>45575</v>
      </c>
      <c r="C165" s="10" t="str">
        <f t="shared" si="9"/>
        <v>October</v>
      </c>
      <c r="D165" t="s">
        <v>35</v>
      </c>
      <c r="E165" t="s">
        <v>30</v>
      </c>
      <c r="F165">
        <v>2</v>
      </c>
      <c r="G165" s="4">
        <v>482.27</v>
      </c>
      <c r="H165" s="4">
        <v>964.54</v>
      </c>
      <c r="I165" s="4">
        <v>325.87</v>
      </c>
      <c r="J165" s="4">
        <v>638.66999999999996</v>
      </c>
      <c r="K165" s="6">
        <f t="shared" si="10"/>
        <v>0.33785016691894582</v>
      </c>
      <c r="L165">
        <v>83294</v>
      </c>
      <c r="M165" t="str">
        <f t="shared" si="8"/>
        <v>46-60</v>
      </c>
      <c r="N165">
        <v>55</v>
      </c>
      <c r="O165" t="s">
        <v>31</v>
      </c>
      <c r="P165" s="15" t="str">
        <f t="shared" si="11"/>
        <v>IL</v>
      </c>
    </row>
    <row r="166" spans="1:16" x14ac:dyDescent="0.25">
      <c r="A166">
        <v>1164</v>
      </c>
      <c r="B166" s="9">
        <v>45319</v>
      </c>
      <c r="C166" s="10" t="str">
        <f t="shared" si="9"/>
        <v>January</v>
      </c>
      <c r="D166" t="s">
        <v>46</v>
      </c>
      <c r="E166" t="s">
        <v>30</v>
      </c>
      <c r="F166">
        <v>3</v>
      </c>
      <c r="G166" s="4">
        <v>77.180000000000007</v>
      </c>
      <c r="H166" s="4">
        <v>231.54</v>
      </c>
      <c r="I166" s="4">
        <v>61.63</v>
      </c>
      <c r="J166" s="4">
        <v>169.91</v>
      </c>
      <c r="K166" s="6">
        <f t="shared" si="10"/>
        <v>0.2661743111341453</v>
      </c>
      <c r="L166">
        <v>32740</v>
      </c>
      <c r="M166" t="str">
        <f t="shared" si="8"/>
        <v>18-25</v>
      </c>
      <c r="N166">
        <v>23</v>
      </c>
      <c r="O166" t="s">
        <v>21</v>
      </c>
      <c r="P166" s="15" t="str">
        <f t="shared" si="11"/>
        <v>NY</v>
      </c>
    </row>
    <row r="167" spans="1:16" x14ac:dyDescent="0.25">
      <c r="A167">
        <v>1165</v>
      </c>
      <c r="B167" s="9">
        <v>45399</v>
      </c>
      <c r="C167" s="10" t="str">
        <f t="shared" si="9"/>
        <v>April</v>
      </c>
      <c r="D167" t="s">
        <v>47</v>
      </c>
      <c r="E167" t="s">
        <v>17</v>
      </c>
      <c r="F167">
        <v>1</v>
      </c>
      <c r="G167" s="4">
        <v>488.18</v>
      </c>
      <c r="H167" s="4">
        <v>488.18</v>
      </c>
      <c r="I167" s="4">
        <v>97.45</v>
      </c>
      <c r="J167" s="4">
        <v>390.73</v>
      </c>
      <c r="K167" s="6">
        <f t="shared" si="10"/>
        <v>0.19961899299438732</v>
      </c>
      <c r="L167">
        <v>51424</v>
      </c>
      <c r="M167" t="str">
        <f t="shared" si="8"/>
        <v>60+</v>
      </c>
      <c r="N167">
        <v>61</v>
      </c>
      <c r="O167" t="s">
        <v>14</v>
      </c>
      <c r="P167" s="15" t="str">
        <f t="shared" si="11"/>
        <v>AZ</v>
      </c>
    </row>
    <row r="168" spans="1:16" x14ac:dyDescent="0.25">
      <c r="A168">
        <v>1166</v>
      </c>
      <c r="B168" s="9">
        <v>45335</v>
      </c>
      <c r="C168" s="10" t="str">
        <f t="shared" si="9"/>
        <v>February</v>
      </c>
      <c r="D168" t="s">
        <v>27</v>
      </c>
      <c r="E168" t="s">
        <v>13</v>
      </c>
      <c r="F168">
        <v>4</v>
      </c>
      <c r="G168" s="4">
        <v>326.58</v>
      </c>
      <c r="H168" s="4">
        <v>1306.32</v>
      </c>
      <c r="I168" s="4">
        <v>359.46</v>
      </c>
      <c r="J168" s="4">
        <v>946.86</v>
      </c>
      <c r="K168" s="6">
        <f t="shared" si="10"/>
        <v>0.27516994304611425</v>
      </c>
      <c r="L168">
        <v>20749</v>
      </c>
      <c r="M168" t="str">
        <f t="shared" si="8"/>
        <v>60+</v>
      </c>
      <c r="N168">
        <v>62</v>
      </c>
      <c r="O168" t="s">
        <v>14</v>
      </c>
      <c r="P168" s="15" t="str">
        <f t="shared" si="11"/>
        <v>AZ</v>
      </c>
    </row>
    <row r="169" spans="1:16" x14ac:dyDescent="0.25">
      <c r="A169">
        <v>1167</v>
      </c>
      <c r="B169" s="9">
        <v>45631</v>
      </c>
      <c r="C169" s="10" t="str">
        <f t="shared" si="9"/>
        <v>December</v>
      </c>
      <c r="D169" t="s">
        <v>23</v>
      </c>
      <c r="E169" t="s">
        <v>24</v>
      </c>
      <c r="F169">
        <v>4</v>
      </c>
      <c r="G169" s="4">
        <v>129.30000000000001</v>
      </c>
      <c r="H169" s="4">
        <v>517.20000000000005</v>
      </c>
      <c r="I169" s="4">
        <v>122.61</v>
      </c>
      <c r="J169" s="4">
        <v>394.59</v>
      </c>
      <c r="K169" s="6">
        <f t="shared" si="10"/>
        <v>0.23706496519721576</v>
      </c>
      <c r="L169">
        <v>38380</v>
      </c>
      <c r="M169" t="str">
        <f t="shared" si="8"/>
        <v>46-60</v>
      </c>
      <c r="N169">
        <v>49</v>
      </c>
      <c r="O169" t="s">
        <v>31</v>
      </c>
      <c r="P169" s="15" t="str">
        <f t="shared" si="11"/>
        <v>IL</v>
      </c>
    </row>
    <row r="170" spans="1:16" x14ac:dyDescent="0.25">
      <c r="A170">
        <v>1168</v>
      </c>
      <c r="B170" s="9">
        <v>45577</v>
      </c>
      <c r="C170" s="10" t="str">
        <f t="shared" si="9"/>
        <v>October</v>
      </c>
      <c r="D170" t="s">
        <v>43</v>
      </c>
      <c r="E170" t="s">
        <v>24</v>
      </c>
      <c r="F170">
        <v>2</v>
      </c>
      <c r="G170" s="4">
        <v>202.27</v>
      </c>
      <c r="H170" s="4">
        <v>404.54</v>
      </c>
      <c r="I170" s="4">
        <v>65.11</v>
      </c>
      <c r="J170" s="4">
        <v>339.43</v>
      </c>
      <c r="K170" s="6">
        <f t="shared" si="10"/>
        <v>0.16094823750432588</v>
      </c>
      <c r="L170">
        <v>40911</v>
      </c>
      <c r="M170" t="str">
        <f t="shared" si="8"/>
        <v>60+</v>
      </c>
      <c r="N170">
        <v>62</v>
      </c>
      <c r="O170" t="s">
        <v>21</v>
      </c>
      <c r="P170" s="15" t="str">
        <f t="shared" si="11"/>
        <v>NY</v>
      </c>
    </row>
    <row r="171" spans="1:16" x14ac:dyDescent="0.25">
      <c r="A171">
        <v>1169</v>
      </c>
      <c r="B171" s="9">
        <v>45622</v>
      </c>
      <c r="C171" s="10" t="str">
        <f t="shared" si="9"/>
        <v>November</v>
      </c>
      <c r="D171" t="s">
        <v>33</v>
      </c>
      <c r="E171" t="s">
        <v>20</v>
      </c>
      <c r="F171">
        <v>1</v>
      </c>
      <c r="G171" s="4">
        <v>347.19</v>
      </c>
      <c r="H171" s="4">
        <v>347.19</v>
      </c>
      <c r="I171" s="4">
        <v>100.89</v>
      </c>
      <c r="J171" s="4">
        <v>246.3</v>
      </c>
      <c r="K171" s="6">
        <f t="shared" si="10"/>
        <v>0.29059016676747601</v>
      </c>
      <c r="L171">
        <v>99097</v>
      </c>
      <c r="M171" t="str">
        <f t="shared" si="8"/>
        <v>60+</v>
      </c>
      <c r="N171">
        <v>64</v>
      </c>
      <c r="O171" t="s">
        <v>14</v>
      </c>
      <c r="P171" s="15" t="str">
        <f t="shared" si="11"/>
        <v>AZ</v>
      </c>
    </row>
    <row r="172" spans="1:16" x14ac:dyDescent="0.25">
      <c r="A172">
        <v>1170</v>
      </c>
      <c r="B172" s="9">
        <v>45419</v>
      </c>
      <c r="C172" s="10" t="str">
        <f t="shared" si="9"/>
        <v>May</v>
      </c>
      <c r="D172" t="s">
        <v>47</v>
      </c>
      <c r="E172" t="s">
        <v>17</v>
      </c>
      <c r="F172">
        <v>4</v>
      </c>
      <c r="G172" s="4">
        <v>451.86</v>
      </c>
      <c r="H172" s="4">
        <v>1807.44</v>
      </c>
      <c r="I172" s="4">
        <v>514.45000000000005</v>
      </c>
      <c r="J172" s="4">
        <v>1292.99</v>
      </c>
      <c r="K172" s="6">
        <f t="shared" si="10"/>
        <v>0.28462908865577835</v>
      </c>
      <c r="L172">
        <v>38602</v>
      </c>
      <c r="M172" t="str">
        <f t="shared" si="8"/>
        <v>36-45</v>
      </c>
      <c r="N172">
        <v>38</v>
      </c>
      <c r="O172" t="s">
        <v>31</v>
      </c>
      <c r="P172" s="15" t="str">
        <f t="shared" si="11"/>
        <v>IL</v>
      </c>
    </row>
    <row r="173" spans="1:16" x14ac:dyDescent="0.25">
      <c r="A173">
        <v>1171</v>
      </c>
      <c r="B173" s="9">
        <v>45639</v>
      </c>
      <c r="C173" s="10" t="str">
        <f t="shared" si="9"/>
        <v>December</v>
      </c>
      <c r="D173" t="s">
        <v>33</v>
      </c>
      <c r="E173" t="s">
        <v>20</v>
      </c>
      <c r="F173">
        <v>4</v>
      </c>
      <c r="G173" s="4">
        <v>230.8</v>
      </c>
      <c r="H173" s="4">
        <v>923.2</v>
      </c>
      <c r="I173" s="4">
        <v>165.61</v>
      </c>
      <c r="J173" s="4">
        <v>757.59</v>
      </c>
      <c r="K173" s="6">
        <f t="shared" si="10"/>
        <v>0.17938691507798959</v>
      </c>
      <c r="L173">
        <v>73936</v>
      </c>
      <c r="M173" t="str">
        <f t="shared" si="8"/>
        <v>26-35</v>
      </c>
      <c r="N173">
        <v>33</v>
      </c>
      <c r="O173" t="s">
        <v>14</v>
      </c>
      <c r="P173" s="15" t="str">
        <f t="shared" si="11"/>
        <v>AZ</v>
      </c>
    </row>
    <row r="174" spans="1:16" x14ac:dyDescent="0.25">
      <c r="A174">
        <v>1172</v>
      </c>
      <c r="B174" s="9">
        <v>45522</v>
      </c>
      <c r="C174" s="10" t="str">
        <f t="shared" si="9"/>
        <v>August</v>
      </c>
      <c r="D174" t="s">
        <v>35</v>
      </c>
      <c r="E174" t="s">
        <v>30</v>
      </c>
      <c r="F174">
        <v>4</v>
      </c>
      <c r="G174" s="4">
        <v>51.55</v>
      </c>
      <c r="H174" s="4">
        <v>206.2</v>
      </c>
      <c r="I174" s="4">
        <v>45.55</v>
      </c>
      <c r="J174" s="4">
        <v>160.65</v>
      </c>
      <c r="K174" s="6">
        <f t="shared" si="10"/>
        <v>0.22090203685741999</v>
      </c>
      <c r="L174">
        <v>99570</v>
      </c>
      <c r="M174" t="str">
        <f t="shared" si="8"/>
        <v>36-45</v>
      </c>
      <c r="N174">
        <v>38</v>
      </c>
      <c r="O174" t="s">
        <v>14</v>
      </c>
      <c r="P174" s="15" t="str">
        <f t="shared" si="11"/>
        <v>AZ</v>
      </c>
    </row>
    <row r="175" spans="1:16" x14ac:dyDescent="0.25">
      <c r="A175">
        <v>1173</v>
      </c>
      <c r="B175" s="9">
        <v>45481</v>
      </c>
      <c r="C175" s="10" t="str">
        <f t="shared" si="9"/>
        <v>July</v>
      </c>
      <c r="D175" t="s">
        <v>40</v>
      </c>
      <c r="E175" t="s">
        <v>20</v>
      </c>
      <c r="F175">
        <v>4</v>
      </c>
      <c r="G175" s="4">
        <v>371.38</v>
      </c>
      <c r="H175" s="4">
        <v>1485.52</v>
      </c>
      <c r="I175" s="4">
        <v>463.02</v>
      </c>
      <c r="J175" s="4">
        <v>1022.5</v>
      </c>
      <c r="K175" s="6">
        <f t="shared" si="10"/>
        <v>0.31168883623243038</v>
      </c>
      <c r="L175">
        <v>80067</v>
      </c>
      <c r="M175" t="str">
        <f t="shared" si="8"/>
        <v>26-35</v>
      </c>
      <c r="N175">
        <v>28</v>
      </c>
      <c r="O175" t="s">
        <v>38</v>
      </c>
      <c r="P175" s="15" t="str">
        <f t="shared" si="11"/>
        <v>TX</v>
      </c>
    </row>
    <row r="176" spans="1:16" x14ac:dyDescent="0.25">
      <c r="A176">
        <v>1174</v>
      </c>
      <c r="B176" s="9">
        <v>45516</v>
      </c>
      <c r="C176" s="10" t="str">
        <f t="shared" si="9"/>
        <v>August</v>
      </c>
      <c r="D176" t="s">
        <v>12</v>
      </c>
      <c r="E176" t="s">
        <v>13</v>
      </c>
      <c r="F176">
        <v>4</v>
      </c>
      <c r="G176" s="4">
        <v>183.87</v>
      </c>
      <c r="H176" s="4">
        <v>735.48</v>
      </c>
      <c r="I176" s="4">
        <v>218.41</v>
      </c>
      <c r="J176" s="4">
        <v>517.07000000000005</v>
      </c>
      <c r="K176" s="6">
        <f t="shared" si="10"/>
        <v>0.29696252787295369</v>
      </c>
      <c r="L176">
        <v>52533</v>
      </c>
      <c r="M176" t="str">
        <f t="shared" si="8"/>
        <v>46-60</v>
      </c>
      <c r="N176">
        <v>54</v>
      </c>
      <c r="O176" t="s">
        <v>14</v>
      </c>
      <c r="P176" s="15" t="str">
        <f t="shared" si="11"/>
        <v>AZ</v>
      </c>
    </row>
    <row r="177" spans="1:16" x14ac:dyDescent="0.25">
      <c r="A177">
        <v>1175</v>
      </c>
      <c r="B177" s="9">
        <v>45574</v>
      </c>
      <c r="C177" s="10" t="str">
        <f t="shared" si="9"/>
        <v>October</v>
      </c>
      <c r="D177" t="s">
        <v>50</v>
      </c>
      <c r="E177" t="s">
        <v>24</v>
      </c>
      <c r="F177">
        <v>3</v>
      </c>
      <c r="G177" s="4">
        <v>393.42</v>
      </c>
      <c r="H177" s="4">
        <v>1180.26</v>
      </c>
      <c r="I177" s="4">
        <v>404.88</v>
      </c>
      <c r="J177" s="4">
        <v>775.38</v>
      </c>
      <c r="K177" s="6">
        <f t="shared" si="10"/>
        <v>0.34304305830918613</v>
      </c>
      <c r="L177">
        <v>87360</v>
      </c>
      <c r="M177" t="str">
        <f t="shared" si="8"/>
        <v>46-60</v>
      </c>
      <c r="N177">
        <v>53</v>
      </c>
      <c r="O177" t="s">
        <v>21</v>
      </c>
      <c r="P177" s="15" t="str">
        <f t="shared" si="11"/>
        <v>NY</v>
      </c>
    </row>
    <row r="178" spans="1:16" x14ac:dyDescent="0.25">
      <c r="A178">
        <v>1176</v>
      </c>
      <c r="B178" s="9">
        <v>45412</v>
      </c>
      <c r="C178" s="10" t="str">
        <f t="shared" si="9"/>
        <v>April</v>
      </c>
      <c r="D178" t="s">
        <v>36</v>
      </c>
      <c r="E178" t="s">
        <v>24</v>
      </c>
      <c r="F178">
        <v>2</v>
      </c>
      <c r="G178" s="4">
        <v>43.93</v>
      </c>
      <c r="H178" s="4">
        <v>87.86</v>
      </c>
      <c r="I178" s="4">
        <v>14.06</v>
      </c>
      <c r="J178" s="4">
        <v>73.8</v>
      </c>
      <c r="K178" s="6">
        <f t="shared" si="10"/>
        <v>0.16002731618483954</v>
      </c>
      <c r="L178">
        <v>44964</v>
      </c>
      <c r="M178" t="str">
        <f t="shared" si="8"/>
        <v>46-60</v>
      </c>
      <c r="N178">
        <v>52</v>
      </c>
      <c r="O178" t="s">
        <v>25</v>
      </c>
      <c r="P178" s="15" t="str">
        <f t="shared" si="11"/>
        <v>CA</v>
      </c>
    </row>
    <row r="179" spans="1:16" x14ac:dyDescent="0.25">
      <c r="A179">
        <v>1177</v>
      </c>
      <c r="B179" s="9">
        <v>45407</v>
      </c>
      <c r="C179" s="10" t="str">
        <f t="shared" si="9"/>
        <v>April</v>
      </c>
      <c r="D179" t="s">
        <v>36</v>
      </c>
      <c r="E179" t="s">
        <v>24</v>
      </c>
      <c r="F179">
        <v>3</v>
      </c>
      <c r="G179" s="4">
        <v>490.19</v>
      </c>
      <c r="H179" s="4">
        <v>1470.57</v>
      </c>
      <c r="I179" s="4">
        <v>366.95</v>
      </c>
      <c r="J179" s="4">
        <v>1103.6199999999999</v>
      </c>
      <c r="K179" s="6">
        <f t="shared" si="10"/>
        <v>0.2495290941607676</v>
      </c>
      <c r="L179">
        <v>67866</v>
      </c>
      <c r="M179" t="str">
        <f t="shared" si="8"/>
        <v>36-45</v>
      </c>
      <c r="N179">
        <v>36</v>
      </c>
      <c r="O179" t="s">
        <v>14</v>
      </c>
      <c r="P179" s="15" t="str">
        <f t="shared" si="11"/>
        <v>AZ</v>
      </c>
    </row>
    <row r="180" spans="1:16" x14ac:dyDescent="0.25">
      <c r="A180">
        <v>1178</v>
      </c>
      <c r="B180" s="9">
        <v>45524</v>
      </c>
      <c r="C180" s="10" t="str">
        <f t="shared" si="9"/>
        <v>August</v>
      </c>
      <c r="D180" t="s">
        <v>39</v>
      </c>
      <c r="E180" t="s">
        <v>17</v>
      </c>
      <c r="F180">
        <v>4</v>
      </c>
      <c r="G180" s="4">
        <v>303.27999999999997</v>
      </c>
      <c r="H180" s="4">
        <v>1213.1199999999999</v>
      </c>
      <c r="I180" s="4">
        <v>456.43</v>
      </c>
      <c r="J180" s="4">
        <v>756.69</v>
      </c>
      <c r="K180" s="6">
        <f t="shared" si="10"/>
        <v>0.37624472434713802</v>
      </c>
      <c r="L180">
        <v>59145</v>
      </c>
      <c r="M180" t="str">
        <f t="shared" si="8"/>
        <v>36-45</v>
      </c>
      <c r="N180">
        <v>37</v>
      </c>
      <c r="O180" t="s">
        <v>31</v>
      </c>
      <c r="P180" s="15" t="str">
        <f t="shared" si="11"/>
        <v>IL</v>
      </c>
    </row>
    <row r="181" spans="1:16" x14ac:dyDescent="0.25">
      <c r="A181">
        <v>1179</v>
      </c>
      <c r="B181" s="9">
        <v>45550</v>
      </c>
      <c r="C181" s="10" t="str">
        <f t="shared" si="9"/>
        <v>September</v>
      </c>
      <c r="D181" t="s">
        <v>45</v>
      </c>
      <c r="E181" t="s">
        <v>20</v>
      </c>
      <c r="F181">
        <v>2</v>
      </c>
      <c r="G181" s="4">
        <v>144.16</v>
      </c>
      <c r="H181" s="4">
        <v>288.32</v>
      </c>
      <c r="I181" s="4">
        <v>48.41</v>
      </c>
      <c r="J181" s="4">
        <v>239.91</v>
      </c>
      <c r="K181" s="6">
        <f t="shared" si="10"/>
        <v>0.16790371809100998</v>
      </c>
      <c r="L181">
        <v>94080</v>
      </c>
      <c r="M181" t="str">
        <f t="shared" si="8"/>
        <v>26-35</v>
      </c>
      <c r="N181">
        <v>35</v>
      </c>
      <c r="O181" t="s">
        <v>38</v>
      </c>
      <c r="P181" s="15" t="str">
        <f t="shared" si="11"/>
        <v>TX</v>
      </c>
    </row>
    <row r="182" spans="1:16" x14ac:dyDescent="0.25">
      <c r="A182">
        <v>1180</v>
      </c>
      <c r="B182" s="9">
        <v>45650</v>
      </c>
      <c r="C182" s="10" t="str">
        <f t="shared" si="9"/>
        <v>December</v>
      </c>
      <c r="D182" t="s">
        <v>44</v>
      </c>
      <c r="E182" t="s">
        <v>30</v>
      </c>
      <c r="F182">
        <v>2</v>
      </c>
      <c r="G182" s="4">
        <v>409.81</v>
      </c>
      <c r="H182" s="4">
        <v>819.62</v>
      </c>
      <c r="I182" s="4">
        <v>151.35</v>
      </c>
      <c r="J182" s="4">
        <v>668.27</v>
      </c>
      <c r="K182" s="6">
        <f t="shared" si="10"/>
        <v>0.18465874429613724</v>
      </c>
      <c r="L182">
        <v>60408</v>
      </c>
      <c r="M182" t="str">
        <f t="shared" si="8"/>
        <v>60+</v>
      </c>
      <c r="N182">
        <v>64</v>
      </c>
      <c r="O182" t="s">
        <v>21</v>
      </c>
      <c r="P182" s="15" t="str">
        <f t="shared" si="11"/>
        <v>NY</v>
      </c>
    </row>
    <row r="183" spans="1:16" x14ac:dyDescent="0.25">
      <c r="A183">
        <v>1181</v>
      </c>
      <c r="B183" s="9">
        <v>45489</v>
      </c>
      <c r="C183" s="10" t="str">
        <f t="shared" si="9"/>
        <v>July</v>
      </c>
      <c r="D183" t="s">
        <v>16</v>
      </c>
      <c r="E183" t="s">
        <v>17</v>
      </c>
      <c r="F183">
        <v>1</v>
      </c>
      <c r="G183" s="4">
        <v>118.32</v>
      </c>
      <c r="H183" s="4">
        <v>118.32</v>
      </c>
      <c r="I183" s="4">
        <v>18.39</v>
      </c>
      <c r="J183" s="4">
        <v>99.93</v>
      </c>
      <c r="K183" s="6">
        <f t="shared" si="10"/>
        <v>0.15542596348884383</v>
      </c>
      <c r="L183">
        <v>67941</v>
      </c>
      <c r="M183" t="str">
        <f t="shared" si="8"/>
        <v>46-60</v>
      </c>
      <c r="N183">
        <v>58</v>
      </c>
      <c r="O183" t="s">
        <v>38</v>
      </c>
      <c r="P183" s="15" t="str">
        <f t="shared" si="11"/>
        <v>TX</v>
      </c>
    </row>
    <row r="184" spans="1:16" x14ac:dyDescent="0.25">
      <c r="A184">
        <v>1182</v>
      </c>
      <c r="B184" s="9">
        <v>45428</v>
      </c>
      <c r="C184" s="10" t="str">
        <f t="shared" si="9"/>
        <v>May</v>
      </c>
      <c r="D184" t="s">
        <v>27</v>
      </c>
      <c r="E184" t="s">
        <v>13</v>
      </c>
      <c r="F184">
        <v>2</v>
      </c>
      <c r="G184" s="4">
        <v>274.38</v>
      </c>
      <c r="H184" s="4">
        <v>548.76</v>
      </c>
      <c r="I184" s="4">
        <v>119.64</v>
      </c>
      <c r="J184" s="4">
        <v>429.12</v>
      </c>
      <c r="K184" s="6">
        <f t="shared" si="10"/>
        <v>0.21801880603542534</v>
      </c>
      <c r="L184">
        <v>65731</v>
      </c>
      <c r="M184" t="str">
        <f t="shared" si="8"/>
        <v>26-35</v>
      </c>
      <c r="N184">
        <v>31</v>
      </c>
      <c r="O184" t="s">
        <v>25</v>
      </c>
      <c r="P184" s="15" t="str">
        <f t="shared" si="11"/>
        <v>CA</v>
      </c>
    </row>
    <row r="185" spans="1:16" x14ac:dyDescent="0.25">
      <c r="A185">
        <v>1183</v>
      </c>
      <c r="B185" s="9">
        <v>45609</v>
      </c>
      <c r="C185" s="10" t="str">
        <f t="shared" si="9"/>
        <v>November</v>
      </c>
      <c r="D185" t="s">
        <v>37</v>
      </c>
      <c r="E185" t="s">
        <v>13</v>
      </c>
      <c r="F185">
        <v>3</v>
      </c>
      <c r="G185" s="4">
        <v>249.31</v>
      </c>
      <c r="H185" s="4">
        <v>747.93</v>
      </c>
      <c r="I185" s="4">
        <v>271</v>
      </c>
      <c r="J185" s="4">
        <v>476.93</v>
      </c>
      <c r="K185" s="6">
        <f t="shared" si="10"/>
        <v>0.36233337344403893</v>
      </c>
      <c r="L185">
        <v>13754</v>
      </c>
      <c r="M185" t="str">
        <f t="shared" si="8"/>
        <v>26-35</v>
      </c>
      <c r="N185">
        <v>32</v>
      </c>
      <c r="O185" t="s">
        <v>38</v>
      </c>
      <c r="P185" s="15" t="str">
        <f t="shared" si="11"/>
        <v>TX</v>
      </c>
    </row>
    <row r="186" spans="1:16" x14ac:dyDescent="0.25">
      <c r="A186">
        <v>1184</v>
      </c>
      <c r="B186" s="9">
        <v>45456</v>
      </c>
      <c r="C186" s="10" t="str">
        <f t="shared" si="9"/>
        <v>June</v>
      </c>
      <c r="D186" t="s">
        <v>35</v>
      </c>
      <c r="E186" t="s">
        <v>30</v>
      </c>
      <c r="F186">
        <v>1</v>
      </c>
      <c r="G186" s="4">
        <v>259.10000000000002</v>
      </c>
      <c r="H186" s="4">
        <v>259.10000000000002</v>
      </c>
      <c r="I186" s="4">
        <v>84.37</v>
      </c>
      <c r="J186" s="4">
        <v>174.73</v>
      </c>
      <c r="K186" s="6">
        <f t="shared" si="10"/>
        <v>0.32562717097645694</v>
      </c>
      <c r="L186">
        <v>39725</v>
      </c>
      <c r="M186" t="str">
        <f t="shared" si="8"/>
        <v>46-60</v>
      </c>
      <c r="N186">
        <v>48</v>
      </c>
      <c r="O186" t="s">
        <v>31</v>
      </c>
      <c r="P186" s="15" t="str">
        <f t="shared" si="11"/>
        <v>IL</v>
      </c>
    </row>
    <row r="187" spans="1:16" x14ac:dyDescent="0.25">
      <c r="A187">
        <v>1185</v>
      </c>
      <c r="B187" s="9">
        <v>45516</v>
      </c>
      <c r="C187" s="10" t="str">
        <f t="shared" si="9"/>
        <v>August</v>
      </c>
      <c r="D187" t="s">
        <v>50</v>
      </c>
      <c r="E187" t="s">
        <v>24</v>
      </c>
      <c r="F187">
        <v>4</v>
      </c>
      <c r="G187" s="4">
        <v>222.56</v>
      </c>
      <c r="H187" s="4">
        <v>890.24</v>
      </c>
      <c r="I187" s="4">
        <v>320.3</v>
      </c>
      <c r="J187" s="4">
        <v>569.94000000000005</v>
      </c>
      <c r="K187" s="6">
        <f t="shared" si="10"/>
        <v>0.35979061826024444</v>
      </c>
      <c r="L187">
        <v>65147</v>
      </c>
      <c r="M187" t="str">
        <f t="shared" si="8"/>
        <v>18-25</v>
      </c>
      <c r="N187">
        <v>18</v>
      </c>
      <c r="O187" t="s">
        <v>25</v>
      </c>
      <c r="P187" s="15" t="str">
        <f t="shared" si="11"/>
        <v>CA</v>
      </c>
    </row>
    <row r="188" spans="1:16" x14ac:dyDescent="0.25">
      <c r="A188">
        <v>1186</v>
      </c>
      <c r="B188" s="9">
        <v>45598</v>
      </c>
      <c r="C188" s="10" t="str">
        <f t="shared" si="9"/>
        <v>November</v>
      </c>
      <c r="D188" t="s">
        <v>44</v>
      </c>
      <c r="E188" t="s">
        <v>30</v>
      </c>
      <c r="F188">
        <v>1</v>
      </c>
      <c r="G188" s="4">
        <v>146.16999999999999</v>
      </c>
      <c r="H188" s="4">
        <v>146.16999999999999</v>
      </c>
      <c r="I188" s="4">
        <v>51.38</v>
      </c>
      <c r="J188" s="4">
        <v>94.79</v>
      </c>
      <c r="K188" s="6">
        <f t="shared" si="10"/>
        <v>0.35150851747964701</v>
      </c>
      <c r="L188">
        <v>78056</v>
      </c>
      <c r="M188" t="str">
        <f t="shared" si="8"/>
        <v>18-25</v>
      </c>
      <c r="N188">
        <v>20</v>
      </c>
      <c r="O188" t="s">
        <v>25</v>
      </c>
      <c r="P188" s="15" t="str">
        <f t="shared" si="11"/>
        <v>CA</v>
      </c>
    </row>
    <row r="189" spans="1:16" x14ac:dyDescent="0.25">
      <c r="A189">
        <v>1187</v>
      </c>
      <c r="B189" s="9">
        <v>45525</v>
      </c>
      <c r="C189" s="10" t="str">
        <f t="shared" si="9"/>
        <v>August</v>
      </c>
      <c r="D189" t="s">
        <v>16</v>
      </c>
      <c r="E189" t="s">
        <v>17</v>
      </c>
      <c r="F189">
        <v>4</v>
      </c>
      <c r="G189" s="4">
        <v>409.41</v>
      </c>
      <c r="H189" s="4">
        <v>1637.64</v>
      </c>
      <c r="I189" s="4">
        <v>403.28</v>
      </c>
      <c r="J189" s="4">
        <v>1234.3599999999999</v>
      </c>
      <c r="K189" s="6">
        <f t="shared" si="10"/>
        <v>0.24625680857819787</v>
      </c>
      <c r="L189">
        <v>77695</v>
      </c>
      <c r="M189" t="str">
        <f t="shared" si="8"/>
        <v>26-35</v>
      </c>
      <c r="N189">
        <v>33</v>
      </c>
      <c r="O189" t="s">
        <v>25</v>
      </c>
      <c r="P189" s="15" t="str">
        <f t="shared" si="11"/>
        <v>CA</v>
      </c>
    </row>
    <row r="190" spans="1:16" x14ac:dyDescent="0.25">
      <c r="A190">
        <v>1188</v>
      </c>
      <c r="B190" s="9">
        <v>45463</v>
      </c>
      <c r="C190" s="10" t="str">
        <f t="shared" si="9"/>
        <v>June</v>
      </c>
      <c r="D190" t="s">
        <v>34</v>
      </c>
      <c r="E190" t="s">
        <v>30</v>
      </c>
      <c r="F190">
        <v>4</v>
      </c>
      <c r="G190" s="4">
        <v>266.83999999999997</v>
      </c>
      <c r="H190" s="4">
        <v>1067.3599999999999</v>
      </c>
      <c r="I190" s="4">
        <v>200.65</v>
      </c>
      <c r="J190" s="4">
        <v>866.71</v>
      </c>
      <c r="K190" s="6">
        <f t="shared" si="10"/>
        <v>0.18798718333083497</v>
      </c>
      <c r="L190">
        <v>36832</v>
      </c>
      <c r="M190" t="str">
        <f t="shared" si="8"/>
        <v>36-45</v>
      </c>
      <c r="N190">
        <v>40</v>
      </c>
      <c r="O190" t="s">
        <v>25</v>
      </c>
      <c r="P190" s="15" t="str">
        <f t="shared" si="11"/>
        <v>CA</v>
      </c>
    </row>
    <row r="191" spans="1:16" x14ac:dyDescent="0.25">
      <c r="A191">
        <v>1189</v>
      </c>
      <c r="B191" s="9">
        <v>45443</v>
      </c>
      <c r="C191" s="10" t="str">
        <f t="shared" si="9"/>
        <v>May</v>
      </c>
      <c r="D191" t="s">
        <v>45</v>
      </c>
      <c r="E191" t="s">
        <v>20</v>
      </c>
      <c r="F191">
        <v>1</v>
      </c>
      <c r="G191" s="4">
        <v>190.29</v>
      </c>
      <c r="H191" s="4">
        <v>190.29</v>
      </c>
      <c r="I191" s="4">
        <v>60.56</v>
      </c>
      <c r="J191" s="4">
        <v>129.72999999999999</v>
      </c>
      <c r="K191" s="6">
        <f t="shared" si="10"/>
        <v>0.31825109044090599</v>
      </c>
      <c r="L191">
        <v>92617</v>
      </c>
      <c r="M191" t="str">
        <f t="shared" si="8"/>
        <v>26-35</v>
      </c>
      <c r="N191">
        <v>28</v>
      </c>
      <c r="O191" t="s">
        <v>31</v>
      </c>
      <c r="P191" s="15" t="str">
        <f t="shared" si="11"/>
        <v>IL</v>
      </c>
    </row>
    <row r="192" spans="1:16" x14ac:dyDescent="0.25">
      <c r="A192">
        <v>1190</v>
      </c>
      <c r="B192" s="9">
        <v>45606</v>
      </c>
      <c r="C192" s="10" t="str">
        <f t="shared" si="9"/>
        <v>November</v>
      </c>
      <c r="D192" t="s">
        <v>43</v>
      </c>
      <c r="E192" t="s">
        <v>24</v>
      </c>
      <c r="F192">
        <v>4</v>
      </c>
      <c r="G192" s="4">
        <v>363.81</v>
      </c>
      <c r="H192" s="4">
        <v>1455.24</v>
      </c>
      <c r="I192" s="4">
        <v>259.69</v>
      </c>
      <c r="J192" s="4">
        <v>1195.55</v>
      </c>
      <c r="K192" s="6">
        <f t="shared" si="10"/>
        <v>0.17845166433028228</v>
      </c>
      <c r="L192">
        <v>77364</v>
      </c>
      <c r="M192" t="str">
        <f t="shared" si="8"/>
        <v>26-35</v>
      </c>
      <c r="N192">
        <v>29</v>
      </c>
      <c r="O192" t="s">
        <v>31</v>
      </c>
      <c r="P192" s="15" t="str">
        <f t="shared" si="11"/>
        <v>IL</v>
      </c>
    </row>
    <row r="193" spans="1:16" x14ac:dyDescent="0.25">
      <c r="A193">
        <v>1191</v>
      </c>
      <c r="B193" s="9">
        <v>45451</v>
      </c>
      <c r="C193" s="10" t="str">
        <f t="shared" si="9"/>
        <v>June</v>
      </c>
      <c r="D193" t="s">
        <v>35</v>
      </c>
      <c r="E193" t="s">
        <v>30</v>
      </c>
      <c r="F193">
        <v>2</v>
      </c>
      <c r="G193" s="4">
        <v>313.60000000000002</v>
      </c>
      <c r="H193" s="4">
        <v>627.20000000000005</v>
      </c>
      <c r="I193" s="4">
        <v>195.14</v>
      </c>
      <c r="J193" s="4">
        <v>432.06</v>
      </c>
      <c r="K193" s="6">
        <f t="shared" si="10"/>
        <v>0.31112882653061219</v>
      </c>
      <c r="L193">
        <v>25379</v>
      </c>
      <c r="M193" t="str">
        <f t="shared" si="8"/>
        <v>26-35</v>
      </c>
      <c r="N193">
        <v>27</v>
      </c>
      <c r="O193" t="s">
        <v>21</v>
      </c>
      <c r="P193" s="15" t="str">
        <f t="shared" si="11"/>
        <v>NY</v>
      </c>
    </row>
    <row r="194" spans="1:16" x14ac:dyDescent="0.25">
      <c r="A194">
        <v>1192</v>
      </c>
      <c r="B194" s="9">
        <v>45387</v>
      </c>
      <c r="C194" s="10" t="str">
        <f t="shared" si="9"/>
        <v>April</v>
      </c>
      <c r="D194" t="s">
        <v>51</v>
      </c>
      <c r="E194" t="s">
        <v>20</v>
      </c>
      <c r="F194">
        <v>1</v>
      </c>
      <c r="G194" s="4">
        <v>324.74</v>
      </c>
      <c r="H194" s="4">
        <v>324.74</v>
      </c>
      <c r="I194" s="4">
        <v>124.63</v>
      </c>
      <c r="J194" s="4">
        <v>200.11</v>
      </c>
      <c r="K194" s="6">
        <f t="shared" si="10"/>
        <v>0.38378395023711276</v>
      </c>
      <c r="L194">
        <v>46727</v>
      </c>
      <c r="M194" t="str">
        <f t="shared" ref="M194:M257" si="12">IF(N194&lt;=25, "18-25", IF(N194&lt;=35, "26-35", IF(N194&lt;=45, "36-45", IF(N194&lt;=60, "46-60", "60+"))))</f>
        <v>46-60</v>
      </c>
      <c r="N194">
        <v>49</v>
      </c>
      <c r="O194" t="s">
        <v>25</v>
      </c>
      <c r="P194" s="15" t="str">
        <f t="shared" si="11"/>
        <v>CA</v>
      </c>
    </row>
    <row r="195" spans="1:16" x14ac:dyDescent="0.25">
      <c r="A195">
        <v>1193</v>
      </c>
      <c r="B195" s="9">
        <v>45524</v>
      </c>
      <c r="C195" s="10" t="str">
        <f t="shared" ref="C195:C258" si="13">TEXT(B195, "MMMM")</f>
        <v>August</v>
      </c>
      <c r="D195" t="s">
        <v>47</v>
      </c>
      <c r="E195" t="s">
        <v>17</v>
      </c>
      <c r="F195">
        <v>3</v>
      </c>
      <c r="G195" s="4">
        <v>142.21</v>
      </c>
      <c r="H195" s="4">
        <v>426.63</v>
      </c>
      <c r="I195" s="4">
        <v>82.65</v>
      </c>
      <c r="J195" s="4">
        <v>343.98</v>
      </c>
      <c r="K195" s="6">
        <f t="shared" ref="K195:K258" si="14">(I195/H195)</f>
        <v>0.19372758596441883</v>
      </c>
      <c r="L195">
        <v>88229</v>
      </c>
      <c r="M195" t="str">
        <f t="shared" si="12"/>
        <v>26-35</v>
      </c>
      <c r="N195">
        <v>33</v>
      </c>
      <c r="O195" t="s">
        <v>21</v>
      </c>
      <c r="P195" s="15" t="str">
        <f t="shared" ref="P195:P258" si="15">IF(O195="Phoenix", "AZ", IF(O195="New York", "NY", IF(O195="Chicago", "IL", IF(O195="Houston", "TX", "CA"))))</f>
        <v>NY</v>
      </c>
    </row>
    <row r="196" spans="1:16" x14ac:dyDescent="0.25">
      <c r="A196">
        <v>1194</v>
      </c>
      <c r="B196" s="9">
        <v>45471</v>
      </c>
      <c r="C196" s="10" t="str">
        <f t="shared" si="13"/>
        <v>June</v>
      </c>
      <c r="D196" t="s">
        <v>29</v>
      </c>
      <c r="E196" t="s">
        <v>30</v>
      </c>
      <c r="F196">
        <v>2</v>
      </c>
      <c r="G196" s="4">
        <v>491.16</v>
      </c>
      <c r="H196" s="4">
        <v>982.32</v>
      </c>
      <c r="I196" s="4">
        <v>341.4</v>
      </c>
      <c r="J196" s="4">
        <v>640.91999999999996</v>
      </c>
      <c r="K196" s="6">
        <f t="shared" si="14"/>
        <v>0.34754458832152452</v>
      </c>
      <c r="L196">
        <v>67775</v>
      </c>
      <c r="M196" t="str">
        <f t="shared" si="12"/>
        <v>18-25</v>
      </c>
      <c r="N196">
        <v>25</v>
      </c>
      <c r="O196" t="s">
        <v>38</v>
      </c>
      <c r="P196" s="15" t="str">
        <f t="shared" si="15"/>
        <v>TX</v>
      </c>
    </row>
    <row r="197" spans="1:16" x14ac:dyDescent="0.25">
      <c r="A197">
        <v>1195</v>
      </c>
      <c r="B197" s="9">
        <v>45404</v>
      </c>
      <c r="C197" s="10" t="str">
        <f t="shared" si="13"/>
        <v>April</v>
      </c>
      <c r="D197" t="s">
        <v>29</v>
      </c>
      <c r="E197" t="s">
        <v>30</v>
      </c>
      <c r="F197">
        <v>2</v>
      </c>
      <c r="G197" s="4">
        <v>170.81</v>
      </c>
      <c r="H197" s="4">
        <v>341.62</v>
      </c>
      <c r="I197" s="4">
        <v>99.58</v>
      </c>
      <c r="J197" s="4">
        <v>242.04</v>
      </c>
      <c r="K197" s="6">
        <f t="shared" si="14"/>
        <v>0.29149347227914058</v>
      </c>
      <c r="L197">
        <v>60288</v>
      </c>
      <c r="M197" t="str">
        <f t="shared" si="12"/>
        <v>46-60</v>
      </c>
      <c r="N197">
        <v>55</v>
      </c>
      <c r="O197" t="s">
        <v>25</v>
      </c>
      <c r="P197" s="15" t="str">
        <f t="shared" si="15"/>
        <v>CA</v>
      </c>
    </row>
    <row r="198" spans="1:16" x14ac:dyDescent="0.25">
      <c r="A198">
        <v>1196</v>
      </c>
      <c r="B198" s="9">
        <v>45609</v>
      </c>
      <c r="C198" s="10" t="str">
        <f t="shared" si="13"/>
        <v>November</v>
      </c>
      <c r="D198" t="s">
        <v>42</v>
      </c>
      <c r="E198" t="s">
        <v>13</v>
      </c>
      <c r="F198">
        <v>3</v>
      </c>
      <c r="G198" s="4">
        <v>385.63</v>
      </c>
      <c r="H198" s="4">
        <v>1156.8900000000001</v>
      </c>
      <c r="I198" s="4">
        <v>250.58</v>
      </c>
      <c r="J198" s="4">
        <v>906.31</v>
      </c>
      <c r="K198" s="6">
        <f t="shared" si="14"/>
        <v>0.21659794794665005</v>
      </c>
      <c r="L198">
        <v>69792</v>
      </c>
      <c r="M198" t="str">
        <f t="shared" si="12"/>
        <v>26-35</v>
      </c>
      <c r="N198">
        <v>29</v>
      </c>
      <c r="O198" t="s">
        <v>14</v>
      </c>
      <c r="P198" s="15" t="str">
        <f t="shared" si="15"/>
        <v>AZ</v>
      </c>
    </row>
    <row r="199" spans="1:16" x14ac:dyDescent="0.25">
      <c r="A199">
        <v>1197</v>
      </c>
      <c r="B199" s="9">
        <v>45343</v>
      </c>
      <c r="C199" s="10" t="str">
        <f t="shared" si="13"/>
        <v>February</v>
      </c>
      <c r="D199" t="s">
        <v>36</v>
      </c>
      <c r="E199" t="s">
        <v>24</v>
      </c>
      <c r="F199">
        <v>4</v>
      </c>
      <c r="G199" s="4">
        <v>97.34</v>
      </c>
      <c r="H199" s="4">
        <v>389.36</v>
      </c>
      <c r="I199" s="4">
        <v>88.98</v>
      </c>
      <c r="J199" s="4">
        <v>300.38</v>
      </c>
      <c r="K199" s="6">
        <f t="shared" si="14"/>
        <v>0.22852886788576124</v>
      </c>
      <c r="L199">
        <v>24472</v>
      </c>
      <c r="M199" t="str">
        <f t="shared" si="12"/>
        <v>36-45</v>
      </c>
      <c r="N199">
        <v>41</v>
      </c>
      <c r="O199" t="s">
        <v>38</v>
      </c>
      <c r="P199" s="15" t="str">
        <f t="shared" si="15"/>
        <v>TX</v>
      </c>
    </row>
    <row r="200" spans="1:16" x14ac:dyDescent="0.25">
      <c r="A200">
        <v>1198</v>
      </c>
      <c r="B200" s="9">
        <v>45559</v>
      </c>
      <c r="C200" s="10" t="str">
        <f t="shared" si="13"/>
        <v>September</v>
      </c>
      <c r="D200" t="s">
        <v>16</v>
      </c>
      <c r="E200" t="s">
        <v>17</v>
      </c>
      <c r="F200">
        <v>1</v>
      </c>
      <c r="G200" s="4">
        <v>287.12</v>
      </c>
      <c r="H200" s="4">
        <v>287.12</v>
      </c>
      <c r="I200" s="4">
        <v>44.53</v>
      </c>
      <c r="J200" s="4">
        <v>242.59</v>
      </c>
      <c r="K200" s="6">
        <f t="shared" si="14"/>
        <v>0.15509194761772083</v>
      </c>
      <c r="L200">
        <v>16397</v>
      </c>
      <c r="M200" t="str">
        <f t="shared" si="12"/>
        <v>36-45</v>
      </c>
      <c r="N200">
        <v>45</v>
      </c>
      <c r="O200" t="s">
        <v>31</v>
      </c>
      <c r="P200" s="15" t="str">
        <f t="shared" si="15"/>
        <v>IL</v>
      </c>
    </row>
    <row r="201" spans="1:16" x14ac:dyDescent="0.25">
      <c r="A201">
        <v>1199</v>
      </c>
      <c r="B201" s="9">
        <v>45586</v>
      </c>
      <c r="C201" s="10" t="str">
        <f t="shared" si="13"/>
        <v>October</v>
      </c>
      <c r="D201" t="s">
        <v>34</v>
      </c>
      <c r="E201" t="s">
        <v>30</v>
      </c>
      <c r="F201">
        <v>3</v>
      </c>
      <c r="G201" s="4">
        <v>156.38</v>
      </c>
      <c r="H201" s="4">
        <v>469.14</v>
      </c>
      <c r="I201" s="4">
        <v>77.33</v>
      </c>
      <c r="J201" s="4">
        <v>391.81</v>
      </c>
      <c r="K201" s="6">
        <f t="shared" si="14"/>
        <v>0.16483352517372213</v>
      </c>
      <c r="L201">
        <v>80553</v>
      </c>
      <c r="M201" t="str">
        <f t="shared" si="12"/>
        <v>18-25</v>
      </c>
      <c r="N201">
        <v>25</v>
      </c>
      <c r="O201" t="s">
        <v>25</v>
      </c>
      <c r="P201" s="15" t="str">
        <f t="shared" si="15"/>
        <v>CA</v>
      </c>
    </row>
    <row r="202" spans="1:16" x14ac:dyDescent="0.25">
      <c r="A202">
        <v>1200</v>
      </c>
      <c r="B202" s="9">
        <v>45404</v>
      </c>
      <c r="C202" s="10" t="str">
        <f t="shared" si="13"/>
        <v>April</v>
      </c>
      <c r="D202" t="s">
        <v>41</v>
      </c>
      <c r="E202" t="s">
        <v>13</v>
      </c>
      <c r="F202">
        <v>1</v>
      </c>
      <c r="G202" s="4">
        <v>236.25</v>
      </c>
      <c r="H202" s="4">
        <v>236.25</v>
      </c>
      <c r="I202" s="4">
        <v>66.099999999999994</v>
      </c>
      <c r="J202" s="4">
        <v>170.15</v>
      </c>
      <c r="K202" s="6">
        <f t="shared" si="14"/>
        <v>0.27978835978835975</v>
      </c>
      <c r="L202">
        <v>35279</v>
      </c>
      <c r="M202" t="str">
        <f t="shared" si="12"/>
        <v>36-45</v>
      </c>
      <c r="N202">
        <v>45</v>
      </c>
      <c r="O202" t="s">
        <v>14</v>
      </c>
      <c r="P202" s="15" t="str">
        <f t="shared" si="15"/>
        <v>AZ</v>
      </c>
    </row>
    <row r="203" spans="1:16" x14ac:dyDescent="0.25">
      <c r="A203">
        <v>1201</v>
      </c>
      <c r="B203" s="9">
        <v>45392</v>
      </c>
      <c r="C203" s="10" t="str">
        <f t="shared" si="13"/>
        <v>April</v>
      </c>
      <c r="D203" t="s">
        <v>29</v>
      </c>
      <c r="E203" t="s">
        <v>30</v>
      </c>
      <c r="F203">
        <v>2</v>
      </c>
      <c r="G203" s="4">
        <v>319.27</v>
      </c>
      <c r="H203" s="4">
        <v>638.54</v>
      </c>
      <c r="I203" s="4">
        <v>247.46</v>
      </c>
      <c r="J203" s="4">
        <v>391.08</v>
      </c>
      <c r="K203" s="6">
        <f t="shared" si="14"/>
        <v>0.38754032636953051</v>
      </c>
      <c r="L203">
        <v>12839</v>
      </c>
      <c r="M203" t="str">
        <f t="shared" si="12"/>
        <v>46-60</v>
      </c>
      <c r="N203">
        <v>53</v>
      </c>
      <c r="O203" t="s">
        <v>25</v>
      </c>
      <c r="P203" s="15" t="str">
        <f t="shared" si="15"/>
        <v>CA</v>
      </c>
    </row>
    <row r="204" spans="1:16" x14ac:dyDescent="0.25">
      <c r="A204">
        <v>1202</v>
      </c>
      <c r="B204" s="9">
        <v>45404</v>
      </c>
      <c r="C204" s="10" t="str">
        <f t="shared" si="13"/>
        <v>April</v>
      </c>
      <c r="D204" t="s">
        <v>51</v>
      </c>
      <c r="E204" t="s">
        <v>20</v>
      </c>
      <c r="F204">
        <v>2</v>
      </c>
      <c r="G204" s="4">
        <v>38.07</v>
      </c>
      <c r="H204" s="4">
        <v>76.14</v>
      </c>
      <c r="I204" s="4">
        <v>26.17</v>
      </c>
      <c r="J204" s="4">
        <v>49.97</v>
      </c>
      <c r="K204" s="6">
        <f t="shared" si="14"/>
        <v>0.34370895718413452</v>
      </c>
      <c r="L204">
        <v>17736</v>
      </c>
      <c r="M204" t="str">
        <f t="shared" si="12"/>
        <v>36-45</v>
      </c>
      <c r="N204">
        <v>43</v>
      </c>
      <c r="O204" t="s">
        <v>38</v>
      </c>
      <c r="P204" s="15" t="str">
        <f t="shared" si="15"/>
        <v>TX</v>
      </c>
    </row>
    <row r="205" spans="1:16" x14ac:dyDescent="0.25">
      <c r="A205">
        <v>1203</v>
      </c>
      <c r="B205" s="9">
        <v>45372</v>
      </c>
      <c r="C205" s="10" t="str">
        <f t="shared" si="13"/>
        <v>March</v>
      </c>
      <c r="D205" t="s">
        <v>50</v>
      </c>
      <c r="E205" t="s">
        <v>24</v>
      </c>
      <c r="F205">
        <v>4</v>
      </c>
      <c r="G205" s="4">
        <v>16.57</v>
      </c>
      <c r="H205" s="4">
        <v>66.28</v>
      </c>
      <c r="I205" s="4">
        <v>21.83</v>
      </c>
      <c r="J205" s="4">
        <v>44.45</v>
      </c>
      <c r="K205" s="6">
        <f t="shared" si="14"/>
        <v>0.3293602896801448</v>
      </c>
      <c r="L205">
        <v>10162</v>
      </c>
      <c r="M205" t="str">
        <f t="shared" si="12"/>
        <v>18-25</v>
      </c>
      <c r="N205">
        <v>25</v>
      </c>
      <c r="O205" t="s">
        <v>25</v>
      </c>
      <c r="P205" s="15" t="str">
        <f t="shared" si="15"/>
        <v>CA</v>
      </c>
    </row>
    <row r="206" spans="1:16" x14ac:dyDescent="0.25">
      <c r="A206">
        <v>1204</v>
      </c>
      <c r="B206" s="9">
        <v>45478</v>
      </c>
      <c r="C206" s="10" t="str">
        <f t="shared" si="13"/>
        <v>July</v>
      </c>
      <c r="D206" t="s">
        <v>23</v>
      </c>
      <c r="E206" t="s">
        <v>24</v>
      </c>
      <c r="F206">
        <v>4</v>
      </c>
      <c r="G206" s="4">
        <v>191.89</v>
      </c>
      <c r="H206" s="4">
        <v>767.56</v>
      </c>
      <c r="I206" s="4">
        <v>224.72</v>
      </c>
      <c r="J206" s="4">
        <v>542.84</v>
      </c>
      <c r="K206" s="6">
        <f t="shared" si="14"/>
        <v>0.29277190056803382</v>
      </c>
      <c r="L206">
        <v>59733</v>
      </c>
      <c r="M206" t="str">
        <f t="shared" si="12"/>
        <v>36-45</v>
      </c>
      <c r="N206">
        <v>45</v>
      </c>
      <c r="O206" t="s">
        <v>21</v>
      </c>
      <c r="P206" s="15" t="str">
        <f t="shared" si="15"/>
        <v>NY</v>
      </c>
    </row>
    <row r="207" spans="1:16" x14ac:dyDescent="0.25">
      <c r="A207">
        <v>1205</v>
      </c>
      <c r="B207" s="9">
        <v>45404</v>
      </c>
      <c r="C207" s="10" t="str">
        <f t="shared" si="13"/>
        <v>April</v>
      </c>
      <c r="D207" t="s">
        <v>50</v>
      </c>
      <c r="E207" t="s">
        <v>24</v>
      </c>
      <c r="F207">
        <v>1</v>
      </c>
      <c r="G207" s="4">
        <v>428.01</v>
      </c>
      <c r="H207" s="4">
        <v>428.01</v>
      </c>
      <c r="I207" s="4">
        <v>166.23</v>
      </c>
      <c r="J207" s="4">
        <v>261.77999999999997</v>
      </c>
      <c r="K207" s="6">
        <f t="shared" si="14"/>
        <v>0.38837877619681782</v>
      </c>
      <c r="L207">
        <v>60026</v>
      </c>
      <c r="M207" t="str">
        <f t="shared" si="12"/>
        <v>36-45</v>
      </c>
      <c r="N207">
        <v>45</v>
      </c>
      <c r="O207" t="s">
        <v>25</v>
      </c>
      <c r="P207" s="15" t="str">
        <f t="shared" si="15"/>
        <v>CA</v>
      </c>
    </row>
    <row r="208" spans="1:16" x14ac:dyDescent="0.25">
      <c r="A208">
        <v>1206</v>
      </c>
      <c r="B208" s="9">
        <v>45293</v>
      </c>
      <c r="C208" s="10" t="str">
        <f t="shared" si="13"/>
        <v>January</v>
      </c>
      <c r="D208" t="s">
        <v>40</v>
      </c>
      <c r="E208" t="s">
        <v>20</v>
      </c>
      <c r="F208">
        <v>4</v>
      </c>
      <c r="G208" s="4">
        <v>164.44</v>
      </c>
      <c r="H208" s="4">
        <v>657.76</v>
      </c>
      <c r="I208" s="4">
        <v>136.18</v>
      </c>
      <c r="J208" s="4">
        <v>521.58000000000004</v>
      </c>
      <c r="K208" s="6">
        <f t="shared" si="14"/>
        <v>0.20703600097299929</v>
      </c>
      <c r="L208">
        <v>76707</v>
      </c>
      <c r="M208" t="str">
        <f t="shared" si="12"/>
        <v>46-60</v>
      </c>
      <c r="N208">
        <v>54</v>
      </c>
      <c r="O208" t="s">
        <v>25</v>
      </c>
      <c r="P208" s="15" t="str">
        <f t="shared" si="15"/>
        <v>CA</v>
      </c>
    </row>
    <row r="209" spans="1:16" x14ac:dyDescent="0.25">
      <c r="A209">
        <v>1207</v>
      </c>
      <c r="B209" s="9">
        <v>45421</v>
      </c>
      <c r="C209" s="10" t="str">
        <f t="shared" si="13"/>
        <v>May</v>
      </c>
      <c r="D209" t="s">
        <v>46</v>
      </c>
      <c r="E209" t="s">
        <v>30</v>
      </c>
      <c r="F209">
        <v>2</v>
      </c>
      <c r="G209" s="4">
        <v>215.21</v>
      </c>
      <c r="H209" s="4">
        <v>430.42</v>
      </c>
      <c r="I209" s="4">
        <v>144.16999999999999</v>
      </c>
      <c r="J209" s="4">
        <v>286.25</v>
      </c>
      <c r="K209" s="6">
        <f t="shared" si="14"/>
        <v>0.33495190743924536</v>
      </c>
      <c r="L209">
        <v>28745</v>
      </c>
      <c r="M209" t="str">
        <f t="shared" si="12"/>
        <v>46-60</v>
      </c>
      <c r="N209">
        <v>58</v>
      </c>
      <c r="O209" t="s">
        <v>21</v>
      </c>
      <c r="P209" s="15" t="str">
        <f t="shared" si="15"/>
        <v>NY</v>
      </c>
    </row>
    <row r="210" spans="1:16" x14ac:dyDescent="0.25">
      <c r="A210">
        <v>1208</v>
      </c>
      <c r="B210" s="9">
        <v>45511</v>
      </c>
      <c r="C210" s="10" t="str">
        <f t="shared" si="13"/>
        <v>August</v>
      </c>
      <c r="D210" t="s">
        <v>46</v>
      </c>
      <c r="E210" t="s">
        <v>30</v>
      </c>
      <c r="F210">
        <v>1</v>
      </c>
      <c r="G210" s="4">
        <v>330.55</v>
      </c>
      <c r="H210" s="4">
        <v>330.55</v>
      </c>
      <c r="I210" s="4">
        <v>115.85</v>
      </c>
      <c r="J210" s="4">
        <v>214.7</v>
      </c>
      <c r="K210" s="6">
        <f t="shared" si="14"/>
        <v>0.3504764785962789</v>
      </c>
      <c r="L210">
        <v>67714</v>
      </c>
      <c r="M210" t="str">
        <f t="shared" si="12"/>
        <v>46-60</v>
      </c>
      <c r="N210">
        <v>53</v>
      </c>
      <c r="O210" t="s">
        <v>21</v>
      </c>
      <c r="P210" s="15" t="str">
        <f t="shared" si="15"/>
        <v>NY</v>
      </c>
    </row>
    <row r="211" spans="1:16" x14ac:dyDescent="0.25">
      <c r="A211">
        <v>1209</v>
      </c>
      <c r="B211" s="9">
        <v>45345</v>
      </c>
      <c r="C211" s="10" t="str">
        <f t="shared" si="13"/>
        <v>February</v>
      </c>
      <c r="D211" t="s">
        <v>40</v>
      </c>
      <c r="E211" t="s">
        <v>20</v>
      </c>
      <c r="F211">
        <v>4</v>
      </c>
      <c r="G211" s="4">
        <v>484</v>
      </c>
      <c r="H211" s="4">
        <v>1936</v>
      </c>
      <c r="I211" s="4">
        <v>685.82</v>
      </c>
      <c r="J211" s="4">
        <v>1250.18</v>
      </c>
      <c r="K211" s="6">
        <f t="shared" si="14"/>
        <v>0.35424586776859507</v>
      </c>
      <c r="L211">
        <v>39300</v>
      </c>
      <c r="M211" t="str">
        <f t="shared" si="12"/>
        <v>36-45</v>
      </c>
      <c r="N211">
        <v>44</v>
      </c>
      <c r="O211" t="s">
        <v>21</v>
      </c>
      <c r="P211" s="15" t="str">
        <f t="shared" si="15"/>
        <v>NY</v>
      </c>
    </row>
    <row r="212" spans="1:16" x14ac:dyDescent="0.25">
      <c r="A212">
        <v>1210</v>
      </c>
      <c r="B212" s="9">
        <v>45634</v>
      </c>
      <c r="C212" s="10" t="str">
        <f t="shared" si="13"/>
        <v>December</v>
      </c>
      <c r="D212" t="s">
        <v>23</v>
      </c>
      <c r="E212" t="s">
        <v>24</v>
      </c>
      <c r="F212">
        <v>1</v>
      </c>
      <c r="G212" s="4">
        <v>426.8</v>
      </c>
      <c r="H212" s="4">
        <v>426.8</v>
      </c>
      <c r="I212" s="4">
        <v>110.84</v>
      </c>
      <c r="J212" s="4">
        <v>315.95999999999998</v>
      </c>
      <c r="K212" s="6">
        <f t="shared" si="14"/>
        <v>0.25970009372071229</v>
      </c>
      <c r="L212">
        <v>17521</v>
      </c>
      <c r="M212" t="str">
        <f t="shared" si="12"/>
        <v>26-35</v>
      </c>
      <c r="N212">
        <v>34</v>
      </c>
      <c r="O212" t="s">
        <v>21</v>
      </c>
      <c r="P212" s="15" t="str">
        <f t="shared" si="15"/>
        <v>NY</v>
      </c>
    </row>
    <row r="213" spans="1:16" x14ac:dyDescent="0.25">
      <c r="A213">
        <v>1211</v>
      </c>
      <c r="B213" s="9">
        <v>45515</v>
      </c>
      <c r="C213" s="10" t="str">
        <f t="shared" si="13"/>
        <v>August</v>
      </c>
      <c r="D213" t="s">
        <v>23</v>
      </c>
      <c r="E213" t="s">
        <v>24</v>
      </c>
      <c r="F213">
        <v>3</v>
      </c>
      <c r="G213" s="4">
        <v>43.16</v>
      </c>
      <c r="H213" s="4">
        <v>129.47999999999999</v>
      </c>
      <c r="I213" s="4">
        <v>28.88</v>
      </c>
      <c r="J213" s="4">
        <v>100.6</v>
      </c>
      <c r="K213" s="6">
        <f t="shared" si="14"/>
        <v>0.22304603027494596</v>
      </c>
      <c r="L213">
        <v>60669</v>
      </c>
      <c r="M213" t="str">
        <f t="shared" si="12"/>
        <v>26-35</v>
      </c>
      <c r="N213">
        <v>26</v>
      </c>
      <c r="O213" t="s">
        <v>21</v>
      </c>
      <c r="P213" s="15" t="str">
        <f t="shared" si="15"/>
        <v>NY</v>
      </c>
    </row>
    <row r="214" spans="1:16" x14ac:dyDescent="0.25">
      <c r="A214">
        <v>1212</v>
      </c>
      <c r="B214" s="9">
        <v>45516</v>
      </c>
      <c r="C214" s="10" t="str">
        <f t="shared" si="13"/>
        <v>August</v>
      </c>
      <c r="D214" t="s">
        <v>39</v>
      </c>
      <c r="E214" t="s">
        <v>17</v>
      </c>
      <c r="F214">
        <v>2</v>
      </c>
      <c r="G214" s="4">
        <v>91.23</v>
      </c>
      <c r="H214" s="4">
        <v>182.46</v>
      </c>
      <c r="I214" s="4">
        <v>29.85</v>
      </c>
      <c r="J214" s="4">
        <v>152.61000000000001</v>
      </c>
      <c r="K214" s="6">
        <f t="shared" si="14"/>
        <v>0.16359750082209801</v>
      </c>
      <c r="L214">
        <v>75633</v>
      </c>
      <c r="M214" t="str">
        <f t="shared" si="12"/>
        <v>46-60</v>
      </c>
      <c r="N214">
        <v>50</v>
      </c>
      <c r="O214" t="s">
        <v>21</v>
      </c>
      <c r="P214" s="15" t="str">
        <f t="shared" si="15"/>
        <v>NY</v>
      </c>
    </row>
    <row r="215" spans="1:16" x14ac:dyDescent="0.25">
      <c r="A215">
        <v>1213</v>
      </c>
      <c r="B215" s="9">
        <v>45417</v>
      </c>
      <c r="C215" s="10" t="str">
        <f t="shared" si="13"/>
        <v>May</v>
      </c>
      <c r="D215" t="s">
        <v>41</v>
      </c>
      <c r="E215" t="s">
        <v>13</v>
      </c>
      <c r="F215">
        <v>3</v>
      </c>
      <c r="G215" s="4">
        <v>277.26</v>
      </c>
      <c r="H215" s="4">
        <v>831.78</v>
      </c>
      <c r="I215" s="4">
        <v>319.76</v>
      </c>
      <c r="J215" s="4">
        <v>512.02</v>
      </c>
      <c r="K215" s="6">
        <f t="shared" si="14"/>
        <v>0.38442857486354565</v>
      </c>
      <c r="L215">
        <v>58777</v>
      </c>
      <c r="M215" t="str">
        <f t="shared" si="12"/>
        <v>36-45</v>
      </c>
      <c r="N215">
        <v>37</v>
      </c>
      <c r="O215" t="s">
        <v>38</v>
      </c>
      <c r="P215" s="15" t="str">
        <f t="shared" si="15"/>
        <v>TX</v>
      </c>
    </row>
    <row r="216" spans="1:16" x14ac:dyDescent="0.25">
      <c r="A216">
        <v>1214</v>
      </c>
      <c r="B216" s="9">
        <v>45421</v>
      </c>
      <c r="C216" s="10" t="str">
        <f t="shared" si="13"/>
        <v>May</v>
      </c>
      <c r="D216" t="s">
        <v>12</v>
      </c>
      <c r="E216" t="s">
        <v>13</v>
      </c>
      <c r="F216">
        <v>3</v>
      </c>
      <c r="G216" s="4">
        <v>253.66</v>
      </c>
      <c r="H216" s="4">
        <v>760.98</v>
      </c>
      <c r="I216" s="4">
        <v>239.75</v>
      </c>
      <c r="J216" s="4">
        <v>521.23</v>
      </c>
      <c r="K216" s="6">
        <f t="shared" si="14"/>
        <v>0.31505427212278903</v>
      </c>
      <c r="L216">
        <v>84905</v>
      </c>
      <c r="M216" t="str">
        <f t="shared" si="12"/>
        <v>26-35</v>
      </c>
      <c r="N216">
        <v>30</v>
      </c>
      <c r="O216" t="s">
        <v>14</v>
      </c>
      <c r="P216" s="15" t="str">
        <f t="shared" si="15"/>
        <v>AZ</v>
      </c>
    </row>
    <row r="217" spans="1:16" x14ac:dyDescent="0.25">
      <c r="A217">
        <v>1215</v>
      </c>
      <c r="B217" s="9">
        <v>45344</v>
      </c>
      <c r="C217" s="10" t="str">
        <f t="shared" si="13"/>
        <v>February</v>
      </c>
      <c r="D217" t="s">
        <v>36</v>
      </c>
      <c r="E217" t="s">
        <v>24</v>
      </c>
      <c r="F217">
        <v>2</v>
      </c>
      <c r="G217" s="4">
        <v>18.79</v>
      </c>
      <c r="H217" s="4">
        <v>37.58</v>
      </c>
      <c r="I217" s="4">
        <v>13.85</v>
      </c>
      <c r="J217" s="4">
        <v>23.73</v>
      </c>
      <c r="K217" s="6">
        <f t="shared" si="14"/>
        <v>0.36854709952102183</v>
      </c>
      <c r="L217">
        <v>10781</v>
      </c>
      <c r="M217" t="str">
        <f t="shared" si="12"/>
        <v>36-45</v>
      </c>
      <c r="N217">
        <v>45</v>
      </c>
      <c r="O217" t="s">
        <v>38</v>
      </c>
      <c r="P217" s="15" t="str">
        <f t="shared" si="15"/>
        <v>TX</v>
      </c>
    </row>
    <row r="218" spans="1:16" x14ac:dyDescent="0.25">
      <c r="A218">
        <v>1216</v>
      </c>
      <c r="B218" s="9">
        <v>45463</v>
      </c>
      <c r="C218" s="10" t="str">
        <f t="shared" si="13"/>
        <v>June</v>
      </c>
      <c r="D218" t="s">
        <v>41</v>
      </c>
      <c r="E218" t="s">
        <v>13</v>
      </c>
      <c r="F218">
        <v>1</v>
      </c>
      <c r="G218" s="4">
        <v>284.49</v>
      </c>
      <c r="H218" s="4">
        <v>284.49</v>
      </c>
      <c r="I218" s="4">
        <v>60.4</v>
      </c>
      <c r="J218" s="4">
        <v>224.09</v>
      </c>
      <c r="K218" s="6">
        <f t="shared" si="14"/>
        <v>0.21230974726703924</v>
      </c>
      <c r="L218">
        <v>91816</v>
      </c>
      <c r="M218" t="str">
        <f t="shared" si="12"/>
        <v>46-60</v>
      </c>
      <c r="N218">
        <v>46</v>
      </c>
      <c r="O218" t="s">
        <v>21</v>
      </c>
      <c r="P218" s="15" t="str">
        <f t="shared" si="15"/>
        <v>NY</v>
      </c>
    </row>
    <row r="219" spans="1:16" x14ac:dyDescent="0.25">
      <c r="A219">
        <v>1217</v>
      </c>
      <c r="B219" s="9">
        <v>45509</v>
      </c>
      <c r="C219" s="10" t="str">
        <f t="shared" si="13"/>
        <v>August</v>
      </c>
      <c r="D219" t="s">
        <v>42</v>
      </c>
      <c r="E219" t="s">
        <v>13</v>
      </c>
      <c r="F219">
        <v>1</v>
      </c>
      <c r="G219" s="4">
        <v>201.46</v>
      </c>
      <c r="H219" s="4">
        <v>201.46</v>
      </c>
      <c r="I219" s="4">
        <v>40.380000000000003</v>
      </c>
      <c r="J219" s="4">
        <v>161.08000000000001</v>
      </c>
      <c r="K219" s="6">
        <f t="shared" si="14"/>
        <v>0.20043681127767299</v>
      </c>
      <c r="L219">
        <v>61578</v>
      </c>
      <c r="M219" t="str">
        <f t="shared" si="12"/>
        <v>26-35</v>
      </c>
      <c r="N219">
        <v>30</v>
      </c>
      <c r="O219" t="s">
        <v>38</v>
      </c>
      <c r="P219" s="15" t="str">
        <f t="shared" si="15"/>
        <v>TX</v>
      </c>
    </row>
    <row r="220" spans="1:16" x14ac:dyDescent="0.25">
      <c r="A220">
        <v>1218</v>
      </c>
      <c r="B220" s="9">
        <v>45451</v>
      </c>
      <c r="C220" s="10" t="str">
        <f t="shared" si="13"/>
        <v>June</v>
      </c>
      <c r="D220" t="s">
        <v>49</v>
      </c>
      <c r="E220" t="s">
        <v>17</v>
      </c>
      <c r="F220">
        <v>3</v>
      </c>
      <c r="G220" s="4">
        <v>226.13</v>
      </c>
      <c r="H220" s="4">
        <v>678.39</v>
      </c>
      <c r="I220" s="4">
        <v>238.18</v>
      </c>
      <c r="J220" s="4">
        <v>440.21</v>
      </c>
      <c r="K220" s="6">
        <f t="shared" si="14"/>
        <v>0.35109597724023056</v>
      </c>
      <c r="L220">
        <v>59159</v>
      </c>
      <c r="M220" t="str">
        <f t="shared" si="12"/>
        <v>60+</v>
      </c>
      <c r="N220">
        <v>63</v>
      </c>
      <c r="O220" t="s">
        <v>38</v>
      </c>
      <c r="P220" s="15" t="str">
        <f t="shared" si="15"/>
        <v>TX</v>
      </c>
    </row>
    <row r="221" spans="1:16" x14ac:dyDescent="0.25">
      <c r="A221">
        <v>1219</v>
      </c>
      <c r="B221" s="9">
        <v>45489</v>
      </c>
      <c r="C221" s="10" t="str">
        <f t="shared" si="13"/>
        <v>July</v>
      </c>
      <c r="D221" t="s">
        <v>36</v>
      </c>
      <c r="E221" t="s">
        <v>24</v>
      </c>
      <c r="F221">
        <v>1</v>
      </c>
      <c r="G221" s="4">
        <v>293.02</v>
      </c>
      <c r="H221" s="4">
        <v>293.02</v>
      </c>
      <c r="I221" s="4">
        <v>70.72</v>
      </c>
      <c r="J221" s="4">
        <v>222.3</v>
      </c>
      <c r="K221" s="6">
        <f t="shared" si="14"/>
        <v>0.24134871339840286</v>
      </c>
      <c r="L221">
        <v>16971</v>
      </c>
      <c r="M221" t="str">
        <f t="shared" si="12"/>
        <v>46-60</v>
      </c>
      <c r="N221">
        <v>52</v>
      </c>
      <c r="O221" t="s">
        <v>21</v>
      </c>
      <c r="P221" s="15" t="str">
        <f t="shared" si="15"/>
        <v>NY</v>
      </c>
    </row>
    <row r="222" spans="1:16" x14ac:dyDescent="0.25">
      <c r="A222">
        <v>1220</v>
      </c>
      <c r="B222" s="9">
        <v>45538</v>
      </c>
      <c r="C222" s="10" t="str">
        <f t="shared" si="13"/>
        <v>September</v>
      </c>
      <c r="D222" t="s">
        <v>36</v>
      </c>
      <c r="E222" t="s">
        <v>24</v>
      </c>
      <c r="F222">
        <v>2</v>
      </c>
      <c r="G222" s="4">
        <v>165.21</v>
      </c>
      <c r="H222" s="4">
        <v>330.42</v>
      </c>
      <c r="I222" s="4">
        <v>61.36</v>
      </c>
      <c r="J222" s="4">
        <v>269.06</v>
      </c>
      <c r="K222" s="6">
        <f t="shared" si="14"/>
        <v>0.18570304460989043</v>
      </c>
      <c r="L222">
        <v>89473</v>
      </c>
      <c r="M222" t="str">
        <f t="shared" si="12"/>
        <v>18-25</v>
      </c>
      <c r="N222">
        <v>23</v>
      </c>
      <c r="O222" t="s">
        <v>31</v>
      </c>
      <c r="P222" s="15" t="str">
        <f t="shared" si="15"/>
        <v>IL</v>
      </c>
    </row>
    <row r="223" spans="1:16" x14ac:dyDescent="0.25">
      <c r="A223">
        <v>1221</v>
      </c>
      <c r="B223" s="9">
        <v>45615</v>
      </c>
      <c r="C223" s="10" t="str">
        <f t="shared" si="13"/>
        <v>November</v>
      </c>
      <c r="D223" t="s">
        <v>27</v>
      </c>
      <c r="E223" t="s">
        <v>13</v>
      </c>
      <c r="F223">
        <v>4</v>
      </c>
      <c r="G223" s="4">
        <v>108.99</v>
      </c>
      <c r="H223" s="4">
        <v>435.96</v>
      </c>
      <c r="I223" s="4">
        <v>154.31</v>
      </c>
      <c r="J223" s="4">
        <v>281.64999999999998</v>
      </c>
      <c r="K223" s="6">
        <f t="shared" si="14"/>
        <v>0.35395449123772826</v>
      </c>
      <c r="L223">
        <v>27071</v>
      </c>
      <c r="M223" t="str">
        <f t="shared" si="12"/>
        <v>26-35</v>
      </c>
      <c r="N223">
        <v>35</v>
      </c>
      <c r="O223" t="s">
        <v>14</v>
      </c>
      <c r="P223" s="15" t="str">
        <f t="shared" si="15"/>
        <v>AZ</v>
      </c>
    </row>
    <row r="224" spans="1:16" x14ac:dyDescent="0.25">
      <c r="A224">
        <v>1222</v>
      </c>
      <c r="B224" s="9">
        <v>45494</v>
      </c>
      <c r="C224" s="10" t="str">
        <f t="shared" si="13"/>
        <v>July</v>
      </c>
      <c r="D224" t="s">
        <v>41</v>
      </c>
      <c r="E224" t="s">
        <v>13</v>
      </c>
      <c r="F224">
        <v>4</v>
      </c>
      <c r="G224" s="4">
        <v>401.31</v>
      </c>
      <c r="H224" s="4">
        <v>1605.24</v>
      </c>
      <c r="I224" s="4">
        <v>253.73</v>
      </c>
      <c r="J224" s="4">
        <v>1351.51</v>
      </c>
      <c r="K224" s="6">
        <f t="shared" si="14"/>
        <v>0.15806359173706111</v>
      </c>
      <c r="L224">
        <v>72987</v>
      </c>
      <c r="M224" t="str">
        <f t="shared" si="12"/>
        <v>18-25</v>
      </c>
      <c r="N224">
        <v>22</v>
      </c>
      <c r="O224" t="s">
        <v>31</v>
      </c>
      <c r="P224" s="15" t="str">
        <f t="shared" si="15"/>
        <v>IL</v>
      </c>
    </row>
    <row r="225" spans="1:16" x14ac:dyDescent="0.25">
      <c r="A225">
        <v>1223</v>
      </c>
      <c r="B225" s="9">
        <v>45475</v>
      </c>
      <c r="C225" s="10" t="str">
        <f t="shared" si="13"/>
        <v>July</v>
      </c>
      <c r="D225" t="s">
        <v>27</v>
      </c>
      <c r="E225" t="s">
        <v>13</v>
      </c>
      <c r="F225">
        <v>3</v>
      </c>
      <c r="G225" s="4">
        <v>247.83</v>
      </c>
      <c r="H225" s="4">
        <v>743.49</v>
      </c>
      <c r="I225" s="4">
        <v>274.64</v>
      </c>
      <c r="J225" s="4">
        <v>468.85</v>
      </c>
      <c r="K225" s="6">
        <f t="shared" si="14"/>
        <v>0.3693929978883374</v>
      </c>
      <c r="L225">
        <v>11283</v>
      </c>
      <c r="M225" t="str">
        <f t="shared" si="12"/>
        <v>60+</v>
      </c>
      <c r="N225">
        <v>64</v>
      </c>
      <c r="O225" t="s">
        <v>14</v>
      </c>
      <c r="P225" s="15" t="str">
        <f t="shared" si="15"/>
        <v>AZ</v>
      </c>
    </row>
    <row r="226" spans="1:16" x14ac:dyDescent="0.25">
      <c r="A226">
        <v>1224</v>
      </c>
      <c r="B226" s="9">
        <v>45414</v>
      </c>
      <c r="C226" s="10" t="str">
        <f t="shared" si="13"/>
        <v>May</v>
      </c>
      <c r="D226" t="s">
        <v>23</v>
      </c>
      <c r="E226" t="s">
        <v>24</v>
      </c>
      <c r="F226">
        <v>3</v>
      </c>
      <c r="G226" s="4">
        <v>331.51</v>
      </c>
      <c r="H226" s="4">
        <v>994.53</v>
      </c>
      <c r="I226" s="4">
        <v>365.53</v>
      </c>
      <c r="J226" s="4">
        <v>629</v>
      </c>
      <c r="K226" s="6">
        <f t="shared" si="14"/>
        <v>0.3675404462409379</v>
      </c>
      <c r="L226">
        <v>65426</v>
      </c>
      <c r="M226" t="str">
        <f t="shared" si="12"/>
        <v>36-45</v>
      </c>
      <c r="N226">
        <v>42</v>
      </c>
      <c r="O226" t="s">
        <v>14</v>
      </c>
      <c r="P226" s="15" t="str">
        <f t="shared" si="15"/>
        <v>AZ</v>
      </c>
    </row>
    <row r="227" spans="1:16" x14ac:dyDescent="0.25">
      <c r="A227">
        <v>1225</v>
      </c>
      <c r="B227" s="9">
        <v>45546</v>
      </c>
      <c r="C227" s="10" t="str">
        <f t="shared" si="13"/>
        <v>September</v>
      </c>
      <c r="D227" t="s">
        <v>51</v>
      </c>
      <c r="E227" t="s">
        <v>20</v>
      </c>
      <c r="F227">
        <v>1</v>
      </c>
      <c r="G227" s="4">
        <v>413.25</v>
      </c>
      <c r="H227" s="4">
        <v>413.25</v>
      </c>
      <c r="I227" s="4">
        <v>143.63</v>
      </c>
      <c r="J227" s="4">
        <v>269.62</v>
      </c>
      <c r="K227" s="6">
        <f t="shared" si="14"/>
        <v>0.34756200846944946</v>
      </c>
      <c r="L227">
        <v>25036</v>
      </c>
      <c r="M227" t="str">
        <f t="shared" si="12"/>
        <v>18-25</v>
      </c>
      <c r="N227">
        <v>19</v>
      </c>
      <c r="O227" t="s">
        <v>14</v>
      </c>
      <c r="P227" s="15" t="str">
        <f t="shared" si="15"/>
        <v>AZ</v>
      </c>
    </row>
    <row r="228" spans="1:16" x14ac:dyDescent="0.25">
      <c r="A228">
        <v>1226</v>
      </c>
      <c r="B228" s="9">
        <v>45585</v>
      </c>
      <c r="C228" s="10" t="str">
        <f t="shared" si="13"/>
        <v>October</v>
      </c>
      <c r="D228" t="s">
        <v>43</v>
      </c>
      <c r="E228" t="s">
        <v>24</v>
      </c>
      <c r="F228">
        <v>1</v>
      </c>
      <c r="G228" s="4">
        <v>411.34</v>
      </c>
      <c r="H228" s="4">
        <v>411.34</v>
      </c>
      <c r="I228" s="4">
        <v>108.92</v>
      </c>
      <c r="J228" s="4">
        <v>302.42</v>
      </c>
      <c r="K228" s="6">
        <f t="shared" si="14"/>
        <v>0.26479311518451892</v>
      </c>
      <c r="L228">
        <v>91835</v>
      </c>
      <c r="M228" t="str">
        <f t="shared" si="12"/>
        <v>26-35</v>
      </c>
      <c r="N228">
        <v>27</v>
      </c>
      <c r="O228" t="s">
        <v>31</v>
      </c>
      <c r="P228" s="15" t="str">
        <f t="shared" si="15"/>
        <v>IL</v>
      </c>
    </row>
    <row r="229" spans="1:16" x14ac:dyDescent="0.25">
      <c r="A229">
        <v>1227</v>
      </c>
      <c r="B229" s="9">
        <v>45571</v>
      </c>
      <c r="C229" s="10" t="str">
        <f t="shared" si="13"/>
        <v>October</v>
      </c>
      <c r="D229" t="s">
        <v>19</v>
      </c>
      <c r="E229" t="s">
        <v>20</v>
      </c>
      <c r="F229">
        <v>2</v>
      </c>
      <c r="G229" s="4">
        <v>412.6</v>
      </c>
      <c r="H229" s="4">
        <v>825.2</v>
      </c>
      <c r="I229" s="4">
        <v>235.33</v>
      </c>
      <c r="J229" s="4">
        <v>589.87</v>
      </c>
      <c r="K229" s="6">
        <f t="shared" si="14"/>
        <v>0.28517935046049442</v>
      </c>
      <c r="L229">
        <v>56037</v>
      </c>
      <c r="M229" t="str">
        <f t="shared" si="12"/>
        <v>46-60</v>
      </c>
      <c r="N229">
        <v>47</v>
      </c>
      <c r="O229" t="s">
        <v>14</v>
      </c>
      <c r="P229" s="15" t="str">
        <f t="shared" si="15"/>
        <v>AZ</v>
      </c>
    </row>
    <row r="230" spans="1:16" x14ac:dyDescent="0.25">
      <c r="A230">
        <v>1228</v>
      </c>
      <c r="B230" s="9">
        <v>45616</v>
      </c>
      <c r="C230" s="10" t="str">
        <f t="shared" si="13"/>
        <v>November</v>
      </c>
      <c r="D230" t="s">
        <v>42</v>
      </c>
      <c r="E230" t="s">
        <v>13</v>
      </c>
      <c r="F230">
        <v>4</v>
      </c>
      <c r="G230" s="4">
        <v>267.45999999999998</v>
      </c>
      <c r="H230" s="4">
        <v>1069.8399999999999</v>
      </c>
      <c r="I230" s="4">
        <v>362.58</v>
      </c>
      <c r="J230" s="4">
        <v>707.26</v>
      </c>
      <c r="K230" s="6">
        <f t="shared" si="14"/>
        <v>0.33891049128841699</v>
      </c>
      <c r="L230">
        <v>35556</v>
      </c>
      <c r="M230" t="str">
        <f t="shared" si="12"/>
        <v>60+</v>
      </c>
      <c r="N230">
        <v>62</v>
      </c>
      <c r="O230" t="s">
        <v>38</v>
      </c>
      <c r="P230" s="15" t="str">
        <f t="shared" si="15"/>
        <v>TX</v>
      </c>
    </row>
    <row r="231" spans="1:16" x14ac:dyDescent="0.25">
      <c r="A231">
        <v>1229</v>
      </c>
      <c r="B231" s="9">
        <v>45389</v>
      </c>
      <c r="C231" s="10" t="str">
        <f t="shared" si="13"/>
        <v>April</v>
      </c>
      <c r="D231" t="s">
        <v>42</v>
      </c>
      <c r="E231" t="s">
        <v>13</v>
      </c>
      <c r="F231">
        <v>2</v>
      </c>
      <c r="G231" s="4">
        <v>180.49</v>
      </c>
      <c r="H231" s="4">
        <v>360.98</v>
      </c>
      <c r="I231" s="4">
        <v>103.75</v>
      </c>
      <c r="J231" s="4">
        <v>257.23</v>
      </c>
      <c r="K231" s="6">
        <f t="shared" si="14"/>
        <v>0.28741204498864203</v>
      </c>
      <c r="L231">
        <v>94246</v>
      </c>
      <c r="M231" t="str">
        <f t="shared" si="12"/>
        <v>18-25</v>
      </c>
      <c r="N231">
        <v>22</v>
      </c>
      <c r="O231" t="s">
        <v>25</v>
      </c>
      <c r="P231" s="15" t="str">
        <f t="shared" si="15"/>
        <v>CA</v>
      </c>
    </row>
    <row r="232" spans="1:16" x14ac:dyDescent="0.25">
      <c r="A232">
        <v>1230</v>
      </c>
      <c r="B232" s="9">
        <v>45489</v>
      </c>
      <c r="C232" s="10" t="str">
        <f t="shared" si="13"/>
        <v>July</v>
      </c>
      <c r="D232" t="s">
        <v>40</v>
      </c>
      <c r="E232" t="s">
        <v>20</v>
      </c>
      <c r="F232">
        <v>4</v>
      </c>
      <c r="G232" s="4">
        <v>240.93</v>
      </c>
      <c r="H232" s="4">
        <v>963.72</v>
      </c>
      <c r="I232" s="4">
        <v>149.59</v>
      </c>
      <c r="J232" s="4">
        <v>814.13</v>
      </c>
      <c r="K232" s="6">
        <f t="shared" si="14"/>
        <v>0.1552214336114224</v>
      </c>
      <c r="L232">
        <v>68067</v>
      </c>
      <c r="M232" t="str">
        <f t="shared" si="12"/>
        <v>46-60</v>
      </c>
      <c r="N232">
        <v>50</v>
      </c>
      <c r="O232" t="s">
        <v>31</v>
      </c>
      <c r="P232" s="15" t="str">
        <f t="shared" si="15"/>
        <v>IL</v>
      </c>
    </row>
    <row r="233" spans="1:16" x14ac:dyDescent="0.25">
      <c r="A233">
        <v>1231</v>
      </c>
      <c r="B233" s="9">
        <v>45531</v>
      </c>
      <c r="C233" s="10" t="str">
        <f t="shared" si="13"/>
        <v>August</v>
      </c>
      <c r="D233" t="s">
        <v>46</v>
      </c>
      <c r="E233" t="s">
        <v>30</v>
      </c>
      <c r="F233">
        <v>2</v>
      </c>
      <c r="G233" s="4">
        <v>164.31</v>
      </c>
      <c r="H233" s="4">
        <v>328.62</v>
      </c>
      <c r="I233" s="4">
        <v>131.13</v>
      </c>
      <c r="J233" s="4">
        <v>197.49</v>
      </c>
      <c r="K233" s="6">
        <f t="shared" si="14"/>
        <v>0.39903231696184038</v>
      </c>
      <c r="L233">
        <v>38795</v>
      </c>
      <c r="M233" t="str">
        <f t="shared" si="12"/>
        <v>18-25</v>
      </c>
      <c r="N233">
        <v>18</v>
      </c>
      <c r="O233" t="s">
        <v>21</v>
      </c>
      <c r="P233" s="15" t="str">
        <f t="shared" si="15"/>
        <v>NY</v>
      </c>
    </row>
    <row r="234" spans="1:16" x14ac:dyDescent="0.25">
      <c r="A234">
        <v>1232</v>
      </c>
      <c r="B234" s="9">
        <v>45435</v>
      </c>
      <c r="C234" s="10" t="str">
        <f t="shared" si="13"/>
        <v>May</v>
      </c>
      <c r="D234" t="s">
        <v>19</v>
      </c>
      <c r="E234" t="s">
        <v>20</v>
      </c>
      <c r="F234">
        <v>4</v>
      </c>
      <c r="G234" s="4">
        <v>434.53</v>
      </c>
      <c r="H234" s="4">
        <v>1738.12</v>
      </c>
      <c r="I234" s="4">
        <v>601.59</v>
      </c>
      <c r="J234" s="4">
        <v>1136.53</v>
      </c>
      <c r="K234" s="6">
        <f t="shared" si="14"/>
        <v>0.34611534301429137</v>
      </c>
      <c r="L234">
        <v>19528</v>
      </c>
      <c r="M234" t="str">
        <f t="shared" si="12"/>
        <v>26-35</v>
      </c>
      <c r="N234">
        <v>35</v>
      </c>
      <c r="O234" t="s">
        <v>14</v>
      </c>
      <c r="P234" s="15" t="str">
        <f t="shared" si="15"/>
        <v>AZ</v>
      </c>
    </row>
    <row r="235" spans="1:16" x14ac:dyDescent="0.25">
      <c r="A235">
        <v>1233</v>
      </c>
      <c r="B235" s="9">
        <v>45388</v>
      </c>
      <c r="C235" s="10" t="str">
        <f t="shared" si="13"/>
        <v>April</v>
      </c>
      <c r="D235" t="s">
        <v>35</v>
      </c>
      <c r="E235" t="s">
        <v>30</v>
      </c>
      <c r="F235">
        <v>2</v>
      </c>
      <c r="G235" s="4">
        <v>382.03</v>
      </c>
      <c r="H235" s="4">
        <v>764.06</v>
      </c>
      <c r="I235" s="4">
        <v>133.02000000000001</v>
      </c>
      <c r="J235" s="4">
        <v>631.04</v>
      </c>
      <c r="K235" s="6">
        <f t="shared" si="14"/>
        <v>0.17409627516163656</v>
      </c>
      <c r="L235">
        <v>60939</v>
      </c>
      <c r="M235" t="str">
        <f t="shared" si="12"/>
        <v>46-60</v>
      </c>
      <c r="N235">
        <v>49</v>
      </c>
      <c r="O235" t="s">
        <v>21</v>
      </c>
      <c r="P235" s="15" t="str">
        <f t="shared" si="15"/>
        <v>NY</v>
      </c>
    </row>
    <row r="236" spans="1:16" x14ac:dyDescent="0.25">
      <c r="A236">
        <v>1234</v>
      </c>
      <c r="B236" s="9">
        <v>45492</v>
      </c>
      <c r="C236" s="10" t="str">
        <f t="shared" si="13"/>
        <v>July</v>
      </c>
      <c r="D236" t="s">
        <v>46</v>
      </c>
      <c r="E236" t="s">
        <v>30</v>
      </c>
      <c r="F236">
        <v>3</v>
      </c>
      <c r="G236" s="4">
        <v>454.53</v>
      </c>
      <c r="H236" s="4">
        <v>1363.59</v>
      </c>
      <c r="I236" s="4">
        <v>316.79000000000002</v>
      </c>
      <c r="J236" s="4">
        <v>1046.8</v>
      </c>
      <c r="K236" s="6">
        <f t="shared" si="14"/>
        <v>0.23232056556589595</v>
      </c>
      <c r="L236">
        <v>93297</v>
      </c>
      <c r="M236" t="str">
        <f t="shared" si="12"/>
        <v>60+</v>
      </c>
      <c r="N236">
        <v>64</v>
      </c>
      <c r="O236" t="s">
        <v>31</v>
      </c>
      <c r="P236" s="15" t="str">
        <f t="shared" si="15"/>
        <v>IL</v>
      </c>
    </row>
    <row r="237" spans="1:16" x14ac:dyDescent="0.25">
      <c r="A237">
        <v>1235</v>
      </c>
      <c r="B237" s="9">
        <v>45415</v>
      </c>
      <c r="C237" s="10" t="str">
        <f t="shared" si="13"/>
        <v>May</v>
      </c>
      <c r="D237" t="s">
        <v>43</v>
      </c>
      <c r="E237" t="s">
        <v>24</v>
      </c>
      <c r="F237">
        <v>4</v>
      </c>
      <c r="G237" s="4">
        <v>73.14</v>
      </c>
      <c r="H237" s="4">
        <v>292.56</v>
      </c>
      <c r="I237" s="4">
        <v>86.83</v>
      </c>
      <c r="J237" s="4">
        <v>205.73</v>
      </c>
      <c r="K237" s="6">
        <f t="shared" si="14"/>
        <v>0.2967938200710965</v>
      </c>
      <c r="L237">
        <v>18472</v>
      </c>
      <c r="M237" t="str">
        <f t="shared" si="12"/>
        <v>26-35</v>
      </c>
      <c r="N237">
        <v>28</v>
      </c>
      <c r="O237" t="s">
        <v>31</v>
      </c>
      <c r="P237" s="15" t="str">
        <f t="shared" si="15"/>
        <v>IL</v>
      </c>
    </row>
    <row r="238" spans="1:16" x14ac:dyDescent="0.25">
      <c r="A238">
        <v>1236</v>
      </c>
      <c r="B238" s="9">
        <v>45478</v>
      </c>
      <c r="C238" s="10" t="str">
        <f t="shared" si="13"/>
        <v>July</v>
      </c>
      <c r="D238" t="s">
        <v>39</v>
      </c>
      <c r="E238" t="s">
        <v>17</v>
      </c>
      <c r="F238">
        <v>3</v>
      </c>
      <c r="G238" s="4">
        <v>486.66</v>
      </c>
      <c r="H238" s="4">
        <v>1459.98</v>
      </c>
      <c r="I238" s="4">
        <v>282.49</v>
      </c>
      <c r="J238" s="4">
        <v>1177.49</v>
      </c>
      <c r="K238" s="6">
        <f t="shared" si="14"/>
        <v>0.19348895190345072</v>
      </c>
      <c r="L238">
        <v>69675</v>
      </c>
      <c r="M238" t="str">
        <f t="shared" si="12"/>
        <v>36-45</v>
      </c>
      <c r="N238">
        <v>38</v>
      </c>
      <c r="O238" t="s">
        <v>31</v>
      </c>
      <c r="P238" s="15" t="str">
        <f t="shared" si="15"/>
        <v>IL</v>
      </c>
    </row>
    <row r="239" spans="1:16" x14ac:dyDescent="0.25">
      <c r="A239">
        <v>1237</v>
      </c>
      <c r="B239" s="9">
        <v>45617</v>
      </c>
      <c r="C239" s="10" t="str">
        <f t="shared" si="13"/>
        <v>November</v>
      </c>
      <c r="D239" t="s">
        <v>43</v>
      </c>
      <c r="E239" t="s">
        <v>24</v>
      </c>
      <c r="F239">
        <v>3</v>
      </c>
      <c r="G239" s="4">
        <v>314.45999999999998</v>
      </c>
      <c r="H239" s="4">
        <v>943.38</v>
      </c>
      <c r="I239" s="4">
        <v>245.47</v>
      </c>
      <c r="J239" s="4">
        <v>697.91</v>
      </c>
      <c r="K239" s="6">
        <f t="shared" si="14"/>
        <v>0.26020267548601839</v>
      </c>
      <c r="L239">
        <v>88610</v>
      </c>
      <c r="M239" t="str">
        <f t="shared" si="12"/>
        <v>36-45</v>
      </c>
      <c r="N239">
        <v>43</v>
      </c>
      <c r="O239" t="s">
        <v>38</v>
      </c>
      <c r="P239" s="15" t="str">
        <f t="shared" si="15"/>
        <v>TX</v>
      </c>
    </row>
    <row r="240" spans="1:16" x14ac:dyDescent="0.25">
      <c r="A240">
        <v>1238</v>
      </c>
      <c r="B240" s="9">
        <v>45640</v>
      </c>
      <c r="C240" s="10" t="str">
        <f t="shared" si="13"/>
        <v>December</v>
      </c>
      <c r="D240" t="s">
        <v>43</v>
      </c>
      <c r="E240" t="s">
        <v>24</v>
      </c>
      <c r="F240">
        <v>1</v>
      </c>
      <c r="G240" s="4">
        <v>43.49</v>
      </c>
      <c r="H240" s="4">
        <v>43.49</v>
      </c>
      <c r="I240" s="4">
        <v>14.53</v>
      </c>
      <c r="J240" s="4">
        <v>28.96</v>
      </c>
      <c r="K240" s="6">
        <f t="shared" si="14"/>
        <v>0.33409979305587489</v>
      </c>
      <c r="L240">
        <v>87175</v>
      </c>
      <c r="M240" t="str">
        <f t="shared" si="12"/>
        <v>36-45</v>
      </c>
      <c r="N240">
        <v>42</v>
      </c>
      <c r="O240" t="s">
        <v>21</v>
      </c>
      <c r="P240" s="15" t="str">
        <f t="shared" si="15"/>
        <v>NY</v>
      </c>
    </row>
    <row r="241" spans="1:16" x14ac:dyDescent="0.25">
      <c r="A241">
        <v>1239</v>
      </c>
      <c r="B241" s="9">
        <v>45550</v>
      </c>
      <c r="C241" s="10" t="str">
        <f t="shared" si="13"/>
        <v>September</v>
      </c>
      <c r="D241" t="s">
        <v>50</v>
      </c>
      <c r="E241" t="s">
        <v>24</v>
      </c>
      <c r="F241">
        <v>2</v>
      </c>
      <c r="G241" s="4">
        <v>303.2</v>
      </c>
      <c r="H241" s="4">
        <v>606.4</v>
      </c>
      <c r="I241" s="4">
        <v>197.5</v>
      </c>
      <c r="J241" s="4">
        <v>408.9</v>
      </c>
      <c r="K241" s="6">
        <f t="shared" si="14"/>
        <v>0.32569261213720319</v>
      </c>
      <c r="L241">
        <v>81363</v>
      </c>
      <c r="M241" t="str">
        <f t="shared" si="12"/>
        <v>36-45</v>
      </c>
      <c r="N241">
        <v>39</v>
      </c>
      <c r="O241" t="s">
        <v>31</v>
      </c>
      <c r="P241" s="15" t="str">
        <f t="shared" si="15"/>
        <v>IL</v>
      </c>
    </row>
    <row r="242" spans="1:16" x14ac:dyDescent="0.25">
      <c r="A242">
        <v>1240</v>
      </c>
      <c r="B242" s="9">
        <v>45439</v>
      </c>
      <c r="C242" s="10" t="str">
        <f t="shared" si="13"/>
        <v>May</v>
      </c>
      <c r="D242" t="s">
        <v>42</v>
      </c>
      <c r="E242" t="s">
        <v>13</v>
      </c>
      <c r="F242">
        <v>4</v>
      </c>
      <c r="G242" s="4">
        <v>427.61</v>
      </c>
      <c r="H242" s="4">
        <v>1710.44</v>
      </c>
      <c r="I242" s="4">
        <v>398.62</v>
      </c>
      <c r="J242" s="4">
        <v>1311.82</v>
      </c>
      <c r="K242" s="6">
        <f t="shared" si="14"/>
        <v>0.23305114473468816</v>
      </c>
      <c r="L242">
        <v>84813</v>
      </c>
      <c r="M242" t="str">
        <f t="shared" si="12"/>
        <v>36-45</v>
      </c>
      <c r="N242">
        <v>44</v>
      </c>
      <c r="O242" t="s">
        <v>21</v>
      </c>
      <c r="P242" s="15" t="str">
        <f t="shared" si="15"/>
        <v>NY</v>
      </c>
    </row>
    <row r="243" spans="1:16" x14ac:dyDescent="0.25">
      <c r="A243">
        <v>1241</v>
      </c>
      <c r="B243" s="9">
        <v>45543</v>
      </c>
      <c r="C243" s="10" t="str">
        <f t="shared" si="13"/>
        <v>September</v>
      </c>
      <c r="D243" t="s">
        <v>51</v>
      </c>
      <c r="E243" t="s">
        <v>20</v>
      </c>
      <c r="F243">
        <v>3</v>
      </c>
      <c r="G243" s="4">
        <v>141.21</v>
      </c>
      <c r="H243" s="4">
        <v>423.63</v>
      </c>
      <c r="I243" s="4">
        <v>85.87</v>
      </c>
      <c r="J243" s="4">
        <v>337.76</v>
      </c>
      <c r="K243" s="6">
        <f t="shared" si="14"/>
        <v>0.20270046974954561</v>
      </c>
      <c r="L243">
        <v>60500</v>
      </c>
      <c r="M243" t="str">
        <f t="shared" si="12"/>
        <v>26-35</v>
      </c>
      <c r="N243">
        <v>30</v>
      </c>
      <c r="O243" t="s">
        <v>14</v>
      </c>
      <c r="P243" s="15" t="str">
        <f t="shared" si="15"/>
        <v>AZ</v>
      </c>
    </row>
    <row r="244" spans="1:16" x14ac:dyDescent="0.25">
      <c r="A244">
        <v>1242</v>
      </c>
      <c r="B244" s="9">
        <v>45637</v>
      </c>
      <c r="C244" s="10" t="str">
        <f t="shared" si="13"/>
        <v>December</v>
      </c>
      <c r="D244" t="s">
        <v>43</v>
      </c>
      <c r="E244" t="s">
        <v>24</v>
      </c>
      <c r="F244">
        <v>3</v>
      </c>
      <c r="G244" s="4">
        <v>249.3</v>
      </c>
      <c r="H244" s="4">
        <v>747.9</v>
      </c>
      <c r="I244" s="4">
        <v>161.25</v>
      </c>
      <c r="J244" s="4">
        <v>586.65</v>
      </c>
      <c r="K244" s="6">
        <f t="shared" si="14"/>
        <v>0.21560369033293222</v>
      </c>
      <c r="L244">
        <v>56403</v>
      </c>
      <c r="M244" t="str">
        <f t="shared" si="12"/>
        <v>46-60</v>
      </c>
      <c r="N244">
        <v>50</v>
      </c>
      <c r="O244" t="s">
        <v>21</v>
      </c>
      <c r="P244" s="15" t="str">
        <f t="shared" si="15"/>
        <v>NY</v>
      </c>
    </row>
    <row r="245" spans="1:16" x14ac:dyDescent="0.25">
      <c r="A245">
        <v>1243</v>
      </c>
      <c r="B245" s="9">
        <v>45438</v>
      </c>
      <c r="C245" s="10" t="str">
        <f t="shared" si="13"/>
        <v>May</v>
      </c>
      <c r="D245" t="s">
        <v>27</v>
      </c>
      <c r="E245" t="s">
        <v>13</v>
      </c>
      <c r="F245">
        <v>2</v>
      </c>
      <c r="G245" s="4">
        <v>440.7</v>
      </c>
      <c r="H245" s="4">
        <v>881.4</v>
      </c>
      <c r="I245" s="4">
        <v>226.57</v>
      </c>
      <c r="J245" s="4">
        <v>654.83000000000004</v>
      </c>
      <c r="K245" s="6">
        <f t="shared" si="14"/>
        <v>0.25705695484456548</v>
      </c>
      <c r="L245">
        <v>16581</v>
      </c>
      <c r="M245" t="str">
        <f t="shared" si="12"/>
        <v>46-60</v>
      </c>
      <c r="N245">
        <v>51</v>
      </c>
      <c r="O245" t="s">
        <v>14</v>
      </c>
      <c r="P245" s="15" t="str">
        <f t="shared" si="15"/>
        <v>AZ</v>
      </c>
    </row>
    <row r="246" spans="1:16" x14ac:dyDescent="0.25">
      <c r="A246">
        <v>1244</v>
      </c>
      <c r="B246" s="9">
        <v>45439</v>
      </c>
      <c r="C246" s="10" t="str">
        <f t="shared" si="13"/>
        <v>May</v>
      </c>
      <c r="D246" t="s">
        <v>50</v>
      </c>
      <c r="E246" t="s">
        <v>24</v>
      </c>
      <c r="F246">
        <v>3</v>
      </c>
      <c r="G246" s="4">
        <v>447.34</v>
      </c>
      <c r="H246" s="4">
        <v>1342.02</v>
      </c>
      <c r="I246" s="4">
        <v>388.05</v>
      </c>
      <c r="J246" s="4">
        <v>953.97</v>
      </c>
      <c r="K246" s="6">
        <f t="shared" si="14"/>
        <v>0.28915366387982294</v>
      </c>
      <c r="L246">
        <v>71944</v>
      </c>
      <c r="M246" t="str">
        <f t="shared" si="12"/>
        <v>46-60</v>
      </c>
      <c r="N246">
        <v>58</v>
      </c>
      <c r="O246" t="s">
        <v>14</v>
      </c>
      <c r="P246" s="15" t="str">
        <f t="shared" si="15"/>
        <v>AZ</v>
      </c>
    </row>
    <row r="247" spans="1:16" x14ac:dyDescent="0.25">
      <c r="A247">
        <v>1245</v>
      </c>
      <c r="B247" s="9">
        <v>45643</v>
      </c>
      <c r="C247" s="10" t="str">
        <f t="shared" si="13"/>
        <v>December</v>
      </c>
      <c r="D247" t="s">
        <v>44</v>
      </c>
      <c r="E247" t="s">
        <v>30</v>
      </c>
      <c r="F247">
        <v>4</v>
      </c>
      <c r="G247" s="4">
        <v>341.45</v>
      </c>
      <c r="H247" s="4">
        <v>1365.8</v>
      </c>
      <c r="I247" s="4">
        <v>501.35</v>
      </c>
      <c r="J247" s="4">
        <v>864.45</v>
      </c>
      <c r="K247" s="6">
        <f t="shared" si="14"/>
        <v>0.36707424220237228</v>
      </c>
      <c r="L247">
        <v>18770</v>
      </c>
      <c r="M247" t="str">
        <f t="shared" si="12"/>
        <v>46-60</v>
      </c>
      <c r="N247">
        <v>52</v>
      </c>
      <c r="O247" t="s">
        <v>38</v>
      </c>
      <c r="P247" s="15" t="str">
        <f t="shared" si="15"/>
        <v>TX</v>
      </c>
    </row>
    <row r="248" spans="1:16" x14ac:dyDescent="0.25">
      <c r="A248">
        <v>1246</v>
      </c>
      <c r="B248" s="9">
        <v>45490</v>
      </c>
      <c r="C248" s="10" t="str">
        <f t="shared" si="13"/>
        <v>July</v>
      </c>
      <c r="D248" t="s">
        <v>23</v>
      </c>
      <c r="E248" t="s">
        <v>24</v>
      </c>
      <c r="F248">
        <v>4</v>
      </c>
      <c r="G248" s="4">
        <v>304.32</v>
      </c>
      <c r="H248" s="4">
        <v>1217.28</v>
      </c>
      <c r="I248" s="4">
        <v>260.62</v>
      </c>
      <c r="J248" s="4">
        <v>956.66</v>
      </c>
      <c r="K248" s="6">
        <f t="shared" si="14"/>
        <v>0.21410028916929549</v>
      </c>
      <c r="L248">
        <v>36512</v>
      </c>
      <c r="M248" t="str">
        <f t="shared" si="12"/>
        <v>18-25</v>
      </c>
      <c r="N248">
        <v>18</v>
      </c>
      <c r="O248" t="s">
        <v>21</v>
      </c>
      <c r="P248" s="15" t="str">
        <f t="shared" si="15"/>
        <v>NY</v>
      </c>
    </row>
    <row r="249" spans="1:16" x14ac:dyDescent="0.25">
      <c r="A249">
        <v>1247</v>
      </c>
      <c r="B249" s="9">
        <v>45599</v>
      </c>
      <c r="C249" s="10" t="str">
        <f t="shared" si="13"/>
        <v>November</v>
      </c>
      <c r="D249" t="s">
        <v>29</v>
      </c>
      <c r="E249" t="s">
        <v>30</v>
      </c>
      <c r="F249">
        <v>2</v>
      </c>
      <c r="G249" s="4">
        <v>32.369999999999997</v>
      </c>
      <c r="H249" s="4">
        <v>64.739999999999995</v>
      </c>
      <c r="I249" s="4">
        <v>23.63</v>
      </c>
      <c r="J249" s="4">
        <v>41.11</v>
      </c>
      <c r="K249" s="6">
        <f t="shared" si="14"/>
        <v>0.36499845535990116</v>
      </c>
      <c r="L249">
        <v>34000</v>
      </c>
      <c r="M249" t="str">
        <f t="shared" si="12"/>
        <v>36-45</v>
      </c>
      <c r="N249">
        <v>38</v>
      </c>
      <c r="O249" t="s">
        <v>38</v>
      </c>
      <c r="P249" s="15" t="str">
        <f t="shared" si="15"/>
        <v>TX</v>
      </c>
    </row>
    <row r="250" spans="1:16" x14ac:dyDescent="0.25">
      <c r="A250">
        <v>1248</v>
      </c>
      <c r="B250" s="9">
        <v>45419</v>
      </c>
      <c r="C250" s="10" t="str">
        <f t="shared" si="13"/>
        <v>May</v>
      </c>
      <c r="D250" t="s">
        <v>40</v>
      </c>
      <c r="E250" t="s">
        <v>20</v>
      </c>
      <c r="F250">
        <v>1</v>
      </c>
      <c r="G250" s="4">
        <v>246.2</v>
      </c>
      <c r="H250" s="4">
        <v>246.2</v>
      </c>
      <c r="I250" s="4">
        <v>86.41</v>
      </c>
      <c r="J250" s="4">
        <v>159.79</v>
      </c>
      <c r="K250" s="6">
        <f t="shared" si="14"/>
        <v>0.35097481722177093</v>
      </c>
      <c r="L250">
        <v>73315</v>
      </c>
      <c r="M250" t="str">
        <f t="shared" si="12"/>
        <v>18-25</v>
      </c>
      <c r="N250">
        <v>23</v>
      </c>
      <c r="O250" t="s">
        <v>31</v>
      </c>
      <c r="P250" s="15" t="str">
        <f t="shared" si="15"/>
        <v>IL</v>
      </c>
    </row>
    <row r="251" spans="1:16" x14ac:dyDescent="0.25">
      <c r="A251">
        <v>1249</v>
      </c>
      <c r="B251" s="9">
        <v>45330</v>
      </c>
      <c r="C251" s="10" t="str">
        <f t="shared" si="13"/>
        <v>February</v>
      </c>
      <c r="D251" t="s">
        <v>40</v>
      </c>
      <c r="E251" t="s">
        <v>20</v>
      </c>
      <c r="F251">
        <v>1</v>
      </c>
      <c r="G251" s="4">
        <v>12.7</v>
      </c>
      <c r="H251" s="4">
        <v>12.7</v>
      </c>
      <c r="I251" s="4">
        <v>5.0599999999999996</v>
      </c>
      <c r="J251" s="4">
        <v>7.64</v>
      </c>
      <c r="K251" s="6">
        <f t="shared" si="14"/>
        <v>0.39842519685039368</v>
      </c>
      <c r="L251">
        <v>26724</v>
      </c>
      <c r="M251" t="str">
        <f t="shared" si="12"/>
        <v>36-45</v>
      </c>
      <c r="N251">
        <v>45</v>
      </c>
      <c r="O251" t="s">
        <v>31</v>
      </c>
      <c r="P251" s="15" t="str">
        <f t="shared" si="15"/>
        <v>IL</v>
      </c>
    </row>
    <row r="252" spans="1:16" x14ac:dyDescent="0.25">
      <c r="A252">
        <v>1250</v>
      </c>
      <c r="B252" s="9">
        <v>45629</v>
      </c>
      <c r="C252" s="10" t="str">
        <f t="shared" si="13"/>
        <v>December</v>
      </c>
      <c r="D252" t="s">
        <v>34</v>
      </c>
      <c r="E252" t="s">
        <v>30</v>
      </c>
      <c r="F252">
        <v>4</v>
      </c>
      <c r="G252" s="4">
        <v>261.20999999999998</v>
      </c>
      <c r="H252" s="4">
        <v>1044.8399999999999</v>
      </c>
      <c r="I252" s="4">
        <v>341.27</v>
      </c>
      <c r="J252" s="4">
        <v>703.57</v>
      </c>
      <c r="K252" s="6">
        <f t="shared" si="14"/>
        <v>0.32662417212204742</v>
      </c>
      <c r="L252">
        <v>15463</v>
      </c>
      <c r="M252" t="str">
        <f t="shared" si="12"/>
        <v>26-35</v>
      </c>
      <c r="N252">
        <v>34</v>
      </c>
      <c r="O252" t="s">
        <v>21</v>
      </c>
      <c r="P252" s="15" t="str">
        <f t="shared" si="15"/>
        <v>NY</v>
      </c>
    </row>
    <row r="253" spans="1:16" x14ac:dyDescent="0.25">
      <c r="A253">
        <v>1251</v>
      </c>
      <c r="B253" s="9">
        <v>45651</v>
      </c>
      <c r="C253" s="10" t="str">
        <f t="shared" si="13"/>
        <v>December</v>
      </c>
      <c r="D253" t="s">
        <v>34</v>
      </c>
      <c r="E253" t="s">
        <v>30</v>
      </c>
      <c r="F253">
        <v>1</v>
      </c>
      <c r="G253" s="4">
        <v>410.92</v>
      </c>
      <c r="H253" s="4">
        <v>410.92</v>
      </c>
      <c r="I253" s="4">
        <v>109.76</v>
      </c>
      <c r="J253" s="4">
        <v>301.16000000000003</v>
      </c>
      <c r="K253" s="6">
        <f t="shared" si="14"/>
        <v>0.26710795288620659</v>
      </c>
      <c r="L253">
        <v>32054</v>
      </c>
      <c r="M253" t="str">
        <f t="shared" si="12"/>
        <v>18-25</v>
      </c>
      <c r="N253">
        <v>22</v>
      </c>
      <c r="O253" t="s">
        <v>31</v>
      </c>
      <c r="P253" s="15" t="str">
        <f t="shared" si="15"/>
        <v>IL</v>
      </c>
    </row>
    <row r="254" spans="1:16" x14ac:dyDescent="0.25">
      <c r="A254">
        <v>1252</v>
      </c>
      <c r="B254" s="9">
        <v>45420</v>
      </c>
      <c r="C254" s="10" t="str">
        <f t="shared" si="13"/>
        <v>May</v>
      </c>
      <c r="D254" t="s">
        <v>44</v>
      </c>
      <c r="E254" t="s">
        <v>30</v>
      </c>
      <c r="F254">
        <v>2</v>
      </c>
      <c r="G254" s="4">
        <v>496.48</v>
      </c>
      <c r="H254" s="4">
        <v>992.96</v>
      </c>
      <c r="I254" s="4">
        <v>364.54</v>
      </c>
      <c r="J254" s="4">
        <v>628.41999999999996</v>
      </c>
      <c r="K254" s="6">
        <f t="shared" si="14"/>
        <v>0.36712455688043827</v>
      </c>
      <c r="L254">
        <v>54199</v>
      </c>
      <c r="M254" t="str">
        <f t="shared" si="12"/>
        <v>46-60</v>
      </c>
      <c r="N254">
        <v>48</v>
      </c>
      <c r="O254" t="s">
        <v>14</v>
      </c>
      <c r="P254" s="15" t="str">
        <f t="shared" si="15"/>
        <v>AZ</v>
      </c>
    </row>
    <row r="255" spans="1:16" x14ac:dyDescent="0.25">
      <c r="A255">
        <v>1253</v>
      </c>
      <c r="B255" s="9">
        <v>45558</v>
      </c>
      <c r="C255" s="10" t="str">
        <f t="shared" si="13"/>
        <v>September</v>
      </c>
      <c r="D255" t="s">
        <v>48</v>
      </c>
      <c r="E255" t="s">
        <v>24</v>
      </c>
      <c r="F255">
        <v>4</v>
      </c>
      <c r="G255" s="4">
        <v>442.31</v>
      </c>
      <c r="H255" s="4">
        <v>1769.24</v>
      </c>
      <c r="I255" s="4">
        <v>410.93</v>
      </c>
      <c r="J255" s="4">
        <v>1358.31</v>
      </c>
      <c r="K255" s="6">
        <f t="shared" si="14"/>
        <v>0.23226357079876106</v>
      </c>
      <c r="L255">
        <v>82124</v>
      </c>
      <c r="M255" t="str">
        <f t="shared" si="12"/>
        <v>18-25</v>
      </c>
      <c r="N255">
        <v>22</v>
      </c>
      <c r="O255" t="s">
        <v>14</v>
      </c>
      <c r="P255" s="15" t="str">
        <f t="shared" si="15"/>
        <v>AZ</v>
      </c>
    </row>
    <row r="256" spans="1:16" x14ac:dyDescent="0.25">
      <c r="A256">
        <v>1254</v>
      </c>
      <c r="B256" s="9">
        <v>45442</v>
      </c>
      <c r="C256" s="10" t="str">
        <f t="shared" si="13"/>
        <v>May</v>
      </c>
      <c r="D256" t="s">
        <v>40</v>
      </c>
      <c r="E256" t="s">
        <v>20</v>
      </c>
      <c r="F256">
        <v>2</v>
      </c>
      <c r="G256" s="4">
        <v>477.98</v>
      </c>
      <c r="H256" s="4">
        <v>955.96</v>
      </c>
      <c r="I256" s="4">
        <v>186.13</v>
      </c>
      <c r="J256" s="4">
        <v>769.83</v>
      </c>
      <c r="K256" s="6">
        <f t="shared" si="14"/>
        <v>0.1947047993639901</v>
      </c>
      <c r="L256">
        <v>89190</v>
      </c>
      <c r="M256" t="str">
        <f t="shared" si="12"/>
        <v>46-60</v>
      </c>
      <c r="N256">
        <v>55</v>
      </c>
      <c r="O256" t="s">
        <v>21</v>
      </c>
      <c r="P256" s="15" t="str">
        <f t="shared" si="15"/>
        <v>NY</v>
      </c>
    </row>
    <row r="257" spans="1:16" x14ac:dyDescent="0.25">
      <c r="A257">
        <v>1255</v>
      </c>
      <c r="B257" s="9">
        <v>45589</v>
      </c>
      <c r="C257" s="10" t="str">
        <f t="shared" si="13"/>
        <v>October</v>
      </c>
      <c r="D257" t="s">
        <v>34</v>
      </c>
      <c r="E257" t="s">
        <v>30</v>
      </c>
      <c r="F257">
        <v>3</v>
      </c>
      <c r="G257" s="4">
        <v>437.08</v>
      </c>
      <c r="H257" s="4">
        <v>1311.24</v>
      </c>
      <c r="I257" s="4">
        <v>440.35</v>
      </c>
      <c r="J257" s="4">
        <v>870.89</v>
      </c>
      <c r="K257" s="6">
        <f t="shared" si="14"/>
        <v>0.33582715597449742</v>
      </c>
      <c r="L257">
        <v>34995</v>
      </c>
      <c r="M257" t="str">
        <f t="shared" si="12"/>
        <v>18-25</v>
      </c>
      <c r="N257">
        <v>20</v>
      </c>
      <c r="O257" t="s">
        <v>38</v>
      </c>
      <c r="P257" s="15" t="str">
        <f t="shared" si="15"/>
        <v>TX</v>
      </c>
    </row>
    <row r="258" spans="1:16" x14ac:dyDescent="0.25">
      <c r="A258">
        <v>1256</v>
      </c>
      <c r="B258" s="9">
        <v>45390</v>
      </c>
      <c r="C258" s="10" t="str">
        <f t="shared" si="13"/>
        <v>April</v>
      </c>
      <c r="D258" t="s">
        <v>16</v>
      </c>
      <c r="E258" t="s">
        <v>17</v>
      </c>
      <c r="F258">
        <v>3</v>
      </c>
      <c r="G258" s="4">
        <v>302.2</v>
      </c>
      <c r="H258" s="4">
        <v>906.6</v>
      </c>
      <c r="I258" s="4">
        <v>238.08</v>
      </c>
      <c r="J258" s="4">
        <v>668.52</v>
      </c>
      <c r="K258" s="6">
        <f t="shared" si="14"/>
        <v>0.26260754467240238</v>
      </c>
      <c r="L258">
        <v>26715</v>
      </c>
      <c r="M258" t="str">
        <f t="shared" ref="M258:M321" si="16">IF(N258&lt;=25, "18-25", IF(N258&lt;=35, "26-35", IF(N258&lt;=45, "36-45", IF(N258&lt;=60, "46-60", "60+"))))</f>
        <v>36-45</v>
      </c>
      <c r="N258">
        <v>40</v>
      </c>
      <c r="O258" t="s">
        <v>21</v>
      </c>
      <c r="P258" s="15" t="str">
        <f t="shared" si="15"/>
        <v>NY</v>
      </c>
    </row>
    <row r="259" spans="1:16" x14ac:dyDescent="0.25">
      <c r="A259">
        <v>1257</v>
      </c>
      <c r="B259" s="9">
        <v>45554</v>
      </c>
      <c r="C259" s="10" t="str">
        <f t="shared" ref="C259:C322" si="17">TEXT(B259, "MMMM")</f>
        <v>September</v>
      </c>
      <c r="D259" t="s">
        <v>49</v>
      </c>
      <c r="E259" t="s">
        <v>17</v>
      </c>
      <c r="F259">
        <v>3</v>
      </c>
      <c r="G259" s="4">
        <v>377.43</v>
      </c>
      <c r="H259" s="4">
        <v>1132.29</v>
      </c>
      <c r="I259" s="4">
        <v>336.1</v>
      </c>
      <c r="J259" s="4">
        <v>796.19</v>
      </c>
      <c r="K259" s="6">
        <f t="shared" ref="K259:K322" si="18">(I259/H259)</f>
        <v>0.29683208365348102</v>
      </c>
      <c r="L259">
        <v>61649</v>
      </c>
      <c r="M259" t="str">
        <f t="shared" si="16"/>
        <v>46-60</v>
      </c>
      <c r="N259">
        <v>54</v>
      </c>
      <c r="O259" t="s">
        <v>14</v>
      </c>
      <c r="P259" s="15" t="str">
        <f t="shared" ref="P259:P322" si="19">IF(O259="Phoenix", "AZ", IF(O259="New York", "NY", IF(O259="Chicago", "IL", IF(O259="Houston", "TX", "CA"))))</f>
        <v>AZ</v>
      </c>
    </row>
    <row r="260" spans="1:16" x14ac:dyDescent="0.25">
      <c r="A260">
        <v>1258</v>
      </c>
      <c r="B260" s="9">
        <v>45543</v>
      </c>
      <c r="C260" s="10" t="str">
        <f t="shared" si="17"/>
        <v>September</v>
      </c>
      <c r="D260" t="s">
        <v>12</v>
      </c>
      <c r="E260" t="s">
        <v>13</v>
      </c>
      <c r="F260">
        <v>1</v>
      </c>
      <c r="G260" s="4">
        <v>14.96</v>
      </c>
      <c r="H260" s="4">
        <v>14.96</v>
      </c>
      <c r="I260" s="4">
        <v>3.61</v>
      </c>
      <c r="J260" s="4">
        <v>11.35</v>
      </c>
      <c r="K260" s="6">
        <f t="shared" si="18"/>
        <v>0.24131016042780745</v>
      </c>
      <c r="L260">
        <v>56619</v>
      </c>
      <c r="M260" t="str">
        <f t="shared" si="16"/>
        <v>46-60</v>
      </c>
      <c r="N260">
        <v>54</v>
      </c>
      <c r="O260" t="s">
        <v>21</v>
      </c>
      <c r="P260" s="15" t="str">
        <f t="shared" si="19"/>
        <v>NY</v>
      </c>
    </row>
    <row r="261" spans="1:16" x14ac:dyDescent="0.25">
      <c r="A261">
        <v>1259</v>
      </c>
      <c r="B261" s="9">
        <v>45435</v>
      </c>
      <c r="C261" s="10" t="str">
        <f t="shared" si="17"/>
        <v>May</v>
      </c>
      <c r="D261" t="s">
        <v>42</v>
      </c>
      <c r="E261" t="s">
        <v>13</v>
      </c>
      <c r="F261">
        <v>2</v>
      </c>
      <c r="G261" s="4">
        <v>69.069999999999993</v>
      </c>
      <c r="H261" s="4">
        <v>138.13999999999999</v>
      </c>
      <c r="I261" s="4">
        <v>24.09</v>
      </c>
      <c r="J261" s="4">
        <v>114.05</v>
      </c>
      <c r="K261" s="6">
        <f t="shared" si="18"/>
        <v>0.17438830172288983</v>
      </c>
      <c r="L261">
        <v>88928</v>
      </c>
      <c r="M261" t="str">
        <f t="shared" si="16"/>
        <v>26-35</v>
      </c>
      <c r="N261">
        <v>27</v>
      </c>
      <c r="O261" t="s">
        <v>31</v>
      </c>
      <c r="P261" s="15" t="str">
        <f t="shared" si="19"/>
        <v>IL</v>
      </c>
    </row>
    <row r="262" spans="1:16" x14ac:dyDescent="0.25">
      <c r="A262">
        <v>1260</v>
      </c>
      <c r="B262" s="9">
        <v>45637</v>
      </c>
      <c r="C262" s="10" t="str">
        <f t="shared" si="17"/>
        <v>December</v>
      </c>
      <c r="D262" t="s">
        <v>51</v>
      </c>
      <c r="E262" t="s">
        <v>20</v>
      </c>
      <c r="F262">
        <v>3</v>
      </c>
      <c r="G262" s="4">
        <v>229.94</v>
      </c>
      <c r="H262" s="4">
        <v>689.82</v>
      </c>
      <c r="I262" s="4">
        <v>261.37</v>
      </c>
      <c r="J262" s="4">
        <v>428.45</v>
      </c>
      <c r="K262" s="6">
        <f t="shared" si="18"/>
        <v>0.37889594386941516</v>
      </c>
      <c r="L262">
        <v>84964</v>
      </c>
      <c r="M262" t="str">
        <f t="shared" si="16"/>
        <v>26-35</v>
      </c>
      <c r="N262">
        <v>27</v>
      </c>
      <c r="O262" t="s">
        <v>25</v>
      </c>
      <c r="P262" s="15" t="str">
        <f t="shared" si="19"/>
        <v>CA</v>
      </c>
    </row>
    <row r="263" spans="1:16" x14ac:dyDescent="0.25">
      <c r="A263">
        <v>1261</v>
      </c>
      <c r="B263" s="9">
        <v>45403</v>
      </c>
      <c r="C263" s="10" t="str">
        <f t="shared" si="17"/>
        <v>April</v>
      </c>
      <c r="D263" t="s">
        <v>33</v>
      </c>
      <c r="E263" t="s">
        <v>20</v>
      </c>
      <c r="F263">
        <v>3</v>
      </c>
      <c r="G263" s="4">
        <v>410.19</v>
      </c>
      <c r="H263" s="4">
        <v>1230.57</v>
      </c>
      <c r="I263" s="4">
        <v>471.5</v>
      </c>
      <c r="J263" s="4">
        <v>759.07</v>
      </c>
      <c r="K263" s="6">
        <f t="shared" si="18"/>
        <v>0.38315577334080958</v>
      </c>
      <c r="L263">
        <v>46268</v>
      </c>
      <c r="M263" t="str">
        <f t="shared" si="16"/>
        <v>36-45</v>
      </c>
      <c r="N263">
        <v>36</v>
      </c>
      <c r="O263" t="s">
        <v>14</v>
      </c>
      <c r="P263" s="15" t="str">
        <f t="shared" si="19"/>
        <v>AZ</v>
      </c>
    </row>
    <row r="264" spans="1:16" x14ac:dyDescent="0.25">
      <c r="A264">
        <v>1262</v>
      </c>
      <c r="B264" s="9">
        <v>45351</v>
      </c>
      <c r="C264" s="10" t="str">
        <f t="shared" si="17"/>
        <v>February</v>
      </c>
      <c r="D264" t="s">
        <v>40</v>
      </c>
      <c r="E264" t="s">
        <v>20</v>
      </c>
      <c r="F264">
        <v>2</v>
      </c>
      <c r="G264" s="4">
        <v>396.6</v>
      </c>
      <c r="H264" s="4">
        <v>793.2</v>
      </c>
      <c r="I264" s="4">
        <v>228.76</v>
      </c>
      <c r="J264" s="4">
        <v>564.44000000000005</v>
      </c>
      <c r="K264" s="6">
        <f t="shared" si="18"/>
        <v>0.28840141200201713</v>
      </c>
      <c r="L264">
        <v>94162</v>
      </c>
      <c r="M264" t="str">
        <f t="shared" si="16"/>
        <v>26-35</v>
      </c>
      <c r="N264">
        <v>34</v>
      </c>
      <c r="O264" t="s">
        <v>25</v>
      </c>
      <c r="P264" s="15" t="str">
        <f t="shared" si="19"/>
        <v>CA</v>
      </c>
    </row>
    <row r="265" spans="1:16" x14ac:dyDescent="0.25">
      <c r="A265">
        <v>1263</v>
      </c>
      <c r="B265" s="9">
        <v>45293</v>
      </c>
      <c r="C265" s="10" t="str">
        <f t="shared" si="17"/>
        <v>January</v>
      </c>
      <c r="D265" t="s">
        <v>36</v>
      </c>
      <c r="E265" t="s">
        <v>24</v>
      </c>
      <c r="F265">
        <v>3</v>
      </c>
      <c r="G265" s="4">
        <v>382.08</v>
      </c>
      <c r="H265" s="4">
        <v>1146.24</v>
      </c>
      <c r="I265" s="4">
        <v>430.16</v>
      </c>
      <c r="J265" s="4">
        <v>716.08</v>
      </c>
      <c r="K265" s="6">
        <f t="shared" si="18"/>
        <v>0.37527917364600782</v>
      </c>
      <c r="L265">
        <v>76677</v>
      </c>
      <c r="M265" t="str">
        <f t="shared" si="16"/>
        <v>36-45</v>
      </c>
      <c r="N265">
        <v>38</v>
      </c>
      <c r="O265" t="s">
        <v>31</v>
      </c>
      <c r="P265" s="15" t="str">
        <f t="shared" si="19"/>
        <v>IL</v>
      </c>
    </row>
    <row r="266" spans="1:16" x14ac:dyDescent="0.25">
      <c r="A266">
        <v>1264</v>
      </c>
      <c r="B266" s="9">
        <v>45595</v>
      </c>
      <c r="C266" s="10" t="str">
        <f t="shared" si="17"/>
        <v>October</v>
      </c>
      <c r="D266" t="s">
        <v>36</v>
      </c>
      <c r="E266" t="s">
        <v>24</v>
      </c>
      <c r="F266">
        <v>1</v>
      </c>
      <c r="G266" s="4">
        <v>267.64999999999998</v>
      </c>
      <c r="H266" s="4">
        <v>267.64999999999998</v>
      </c>
      <c r="I266" s="4">
        <v>72.819999999999993</v>
      </c>
      <c r="J266" s="4">
        <v>194.83</v>
      </c>
      <c r="K266" s="6">
        <f t="shared" si="18"/>
        <v>0.27207173547543434</v>
      </c>
      <c r="L266">
        <v>91926</v>
      </c>
      <c r="M266" t="str">
        <f t="shared" si="16"/>
        <v>26-35</v>
      </c>
      <c r="N266">
        <v>31</v>
      </c>
      <c r="O266" t="s">
        <v>38</v>
      </c>
      <c r="P266" s="15" t="str">
        <f t="shared" si="19"/>
        <v>TX</v>
      </c>
    </row>
    <row r="267" spans="1:16" x14ac:dyDescent="0.25">
      <c r="A267">
        <v>1265</v>
      </c>
      <c r="B267" s="9">
        <v>45545</v>
      </c>
      <c r="C267" s="10" t="str">
        <f t="shared" si="17"/>
        <v>September</v>
      </c>
      <c r="D267" t="s">
        <v>43</v>
      </c>
      <c r="E267" t="s">
        <v>24</v>
      </c>
      <c r="F267">
        <v>4</v>
      </c>
      <c r="G267" s="4">
        <v>383.33</v>
      </c>
      <c r="H267" s="4">
        <v>1533.32</v>
      </c>
      <c r="I267" s="4">
        <v>250.45</v>
      </c>
      <c r="J267" s="4">
        <v>1282.8699999999999</v>
      </c>
      <c r="K267" s="6">
        <f t="shared" si="18"/>
        <v>0.16333837685545091</v>
      </c>
      <c r="L267">
        <v>50379</v>
      </c>
      <c r="M267" t="str">
        <f t="shared" si="16"/>
        <v>26-35</v>
      </c>
      <c r="N267">
        <v>26</v>
      </c>
      <c r="O267" t="s">
        <v>31</v>
      </c>
      <c r="P267" s="15" t="str">
        <f t="shared" si="19"/>
        <v>IL</v>
      </c>
    </row>
    <row r="268" spans="1:16" x14ac:dyDescent="0.25">
      <c r="A268">
        <v>1266</v>
      </c>
      <c r="B268" s="9">
        <v>45431</v>
      </c>
      <c r="C268" s="10" t="str">
        <f t="shared" si="17"/>
        <v>May</v>
      </c>
      <c r="D268" t="s">
        <v>32</v>
      </c>
      <c r="E268" t="s">
        <v>17</v>
      </c>
      <c r="F268">
        <v>3</v>
      </c>
      <c r="G268" s="4">
        <v>176.9</v>
      </c>
      <c r="H268" s="4">
        <v>530.70000000000005</v>
      </c>
      <c r="I268" s="4">
        <v>202.77</v>
      </c>
      <c r="J268" s="4">
        <v>327.93</v>
      </c>
      <c r="K268" s="6">
        <f t="shared" si="18"/>
        <v>0.38208027133973993</v>
      </c>
      <c r="L268">
        <v>21120</v>
      </c>
      <c r="M268" t="str">
        <f t="shared" si="16"/>
        <v>60+</v>
      </c>
      <c r="N268">
        <v>63</v>
      </c>
      <c r="O268" t="s">
        <v>31</v>
      </c>
      <c r="P268" s="15" t="str">
        <f t="shared" si="19"/>
        <v>IL</v>
      </c>
    </row>
    <row r="269" spans="1:16" x14ac:dyDescent="0.25">
      <c r="A269">
        <v>1267</v>
      </c>
      <c r="B269" s="9">
        <v>45328</v>
      </c>
      <c r="C269" s="10" t="str">
        <f t="shared" si="17"/>
        <v>February</v>
      </c>
      <c r="D269" t="s">
        <v>46</v>
      </c>
      <c r="E269" t="s">
        <v>30</v>
      </c>
      <c r="F269">
        <v>4</v>
      </c>
      <c r="G269" s="4">
        <v>116.77</v>
      </c>
      <c r="H269" s="4">
        <v>467.08</v>
      </c>
      <c r="I269" s="4">
        <v>71.459999999999994</v>
      </c>
      <c r="J269" s="4">
        <v>395.62</v>
      </c>
      <c r="K269" s="6">
        <f t="shared" si="18"/>
        <v>0.15299306328680312</v>
      </c>
      <c r="L269">
        <v>15744</v>
      </c>
      <c r="M269" t="str">
        <f t="shared" si="16"/>
        <v>18-25</v>
      </c>
      <c r="N269">
        <v>18</v>
      </c>
      <c r="O269" t="s">
        <v>21</v>
      </c>
      <c r="P269" s="15" t="str">
        <f t="shared" si="19"/>
        <v>NY</v>
      </c>
    </row>
    <row r="270" spans="1:16" x14ac:dyDescent="0.25">
      <c r="A270">
        <v>1268</v>
      </c>
      <c r="B270" s="9">
        <v>45451</v>
      </c>
      <c r="C270" s="10" t="str">
        <f t="shared" si="17"/>
        <v>June</v>
      </c>
      <c r="D270" t="s">
        <v>46</v>
      </c>
      <c r="E270" t="s">
        <v>30</v>
      </c>
      <c r="F270">
        <v>1</v>
      </c>
      <c r="G270" s="4">
        <v>121.96</v>
      </c>
      <c r="H270" s="4">
        <v>121.96</v>
      </c>
      <c r="I270" s="4">
        <v>18.98</v>
      </c>
      <c r="J270" s="4">
        <v>102.98</v>
      </c>
      <c r="K270" s="6">
        <f t="shared" si="18"/>
        <v>0.15562479501475895</v>
      </c>
      <c r="L270">
        <v>80188</v>
      </c>
      <c r="M270" t="str">
        <f t="shared" si="16"/>
        <v>60+</v>
      </c>
      <c r="N270">
        <v>62</v>
      </c>
      <c r="O270" t="s">
        <v>31</v>
      </c>
      <c r="P270" s="15" t="str">
        <f t="shared" si="19"/>
        <v>IL</v>
      </c>
    </row>
    <row r="271" spans="1:16" x14ac:dyDescent="0.25">
      <c r="A271">
        <v>1269</v>
      </c>
      <c r="B271" s="9">
        <v>45300</v>
      </c>
      <c r="C271" s="10" t="str">
        <f t="shared" si="17"/>
        <v>January</v>
      </c>
      <c r="D271" t="s">
        <v>23</v>
      </c>
      <c r="E271" t="s">
        <v>24</v>
      </c>
      <c r="F271">
        <v>3</v>
      </c>
      <c r="G271" s="4">
        <v>112.34</v>
      </c>
      <c r="H271" s="4">
        <v>337.02</v>
      </c>
      <c r="I271" s="4">
        <v>56.82</v>
      </c>
      <c r="J271" s="4">
        <v>280.2</v>
      </c>
      <c r="K271" s="6">
        <f t="shared" si="18"/>
        <v>0.1685953355883924</v>
      </c>
      <c r="L271">
        <v>87362</v>
      </c>
      <c r="M271" t="str">
        <f t="shared" si="16"/>
        <v>26-35</v>
      </c>
      <c r="N271">
        <v>30</v>
      </c>
      <c r="O271" t="s">
        <v>31</v>
      </c>
      <c r="P271" s="15" t="str">
        <f t="shared" si="19"/>
        <v>IL</v>
      </c>
    </row>
    <row r="272" spans="1:16" x14ac:dyDescent="0.25">
      <c r="A272">
        <v>1270</v>
      </c>
      <c r="B272" s="9">
        <v>45524</v>
      </c>
      <c r="C272" s="10" t="str">
        <f t="shared" si="17"/>
        <v>August</v>
      </c>
      <c r="D272" t="s">
        <v>49</v>
      </c>
      <c r="E272" t="s">
        <v>17</v>
      </c>
      <c r="F272">
        <v>1</v>
      </c>
      <c r="G272" s="4">
        <v>234.68</v>
      </c>
      <c r="H272" s="4">
        <v>234.68</v>
      </c>
      <c r="I272" s="4">
        <v>76.900000000000006</v>
      </c>
      <c r="J272" s="4">
        <v>157.78</v>
      </c>
      <c r="K272" s="6">
        <f t="shared" si="18"/>
        <v>0.32768024544059998</v>
      </c>
      <c r="L272">
        <v>94092</v>
      </c>
      <c r="M272" t="str">
        <f t="shared" si="16"/>
        <v>18-25</v>
      </c>
      <c r="N272">
        <v>21</v>
      </c>
      <c r="O272" t="s">
        <v>14</v>
      </c>
      <c r="P272" s="15" t="str">
        <f t="shared" si="19"/>
        <v>AZ</v>
      </c>
    </row>
    <row r="273" spans="1:16" x14ac:dyDescent="0.25">
      <c r="A273">
        <v>1271</v>
      </c>
      <c r="B273" s="9">
        <v>45390</v>
      </c>
      <c r="C273" s="10" t="str">
        <f t="shared" si="17"/>
        <v>April</v>
      </c>
      <c r="D273" t="s">
        <v>46</v>
      </c>
      <c r="E273" t="s">
        <v>30</v>
      </c>
      <c r="F273">
        <v>4</v>
      </c>
      <c r="G273" s="4">
        <v>163.84</v>
      </c>
      <c r="H273" s="4">
        <v>655.36</v>
      </c>
      <c r="I273" s="4">
        <v>116.59</v>
      </c>
      <c r="J273" s="4">
        <v>538.77</v>
      </c>
      <c r="K273" s="6">
        <f t="shared" si="18"/>
        <v>0.1779022216796875</v>
      </c>
      <c r="L273">
        <v>81675</v>
      </c>
      <c r="M273" t="str">
        <f t="shared" si="16"/>
        <v>18-25</v>
      </c>
      <c r="N273">
        <v>18</v>
      </c>
      <c r="O273" t="s">
        <v>38</v>
      </c>
      <c r="P273" s="15" t="str">
        <f t="shared" si="19"/>
        <v>TX</v>
      </c>
    </row>
    <row r="274" spans="1:16" x14ac:dyDescent="0.25">
      <c r="A274">
        <v>1272</v>
      </c>
      <c r="B274" s="9">
        <v>45438</v>
      </c>
      <c r="C274" s="10" t="str">
        <f t="shared" si="17"/>
        <v>May</v>
      </c>
      <c r="D274" t="s">
        <v>33</v>
      </c>
      <c r="E274" t="s">
        <v>20</v>
      </c>
      <c r="F274">
        <v>1</v>
      </c>
      <c r="G274" s="4">
        <v>151.32</v>
      </c>
      <c r="H274" s="4">
        <v>151.32</v>
      </c>
      <c r="I274" s="4">
        <v>24.17</v>
      </c>
      <c r="J274" s="4">
        <v>127.15</v>
      </c>
      <c r="K274" s="6">
        <f t="shared" si="18"/>
        <v>0.1597277293153582</v>
      </c>
      <c r="L274">
        <v>69500</v>
      </c>
      <c r="M274" t="str">
        <f t="shared" si="16"/>
        <v>46-60</v>
      </c>
      <c r="N274">
        <v>57</v>
      </c>
      <c r="O274" t="s">
        <v>38</v>
      </c>
      <c r="P274" s="15" t="str">
        <f t="shared" si="19"/>
        <v>TX</v>
      </c>
    </row>
    <row r="275" spans="1:16" x14ac:dyDescent="0.25">
      <c r="A275">
        <v>1273</v>
      </c>
      <c r="B275" s="9">
        <v>45595</v>
      </c>
      <c r="C275" s="10" t="str">
        <f t="shared" si="17"/>
        <v>October</v>
      </c>
      <c r="D275" t="s">
        <v>43</v>
      </c>
      <c r="E275" t="s">
        <v>24</v>
      </c>
      <c r="F275">
        <v>1</v>
      </c>
      <c r="G275" s="4">
        <v>244.16</v>
      </c>
      <c r="H275" s="4">
        <v>244.16</v>
      </c>
      <c r="I275" s="4">
        <v>65.180000000000007</v>
      </c>
      <c r="J275" s="4">
        <v>178.98</v>
      </c>
      <c r="K275" s="6">
        <f t="shared" si="18"/>
        <v>0.2669560943643513</v>
      </c>
      <c r="L275">
        <v>15498</v>
      </c>
      <c r="M275" t="str">
        <f t="shared" si="16"/>
        <v>46-60</v>
      </c>
      <c r="N275">
        <v>49</v>
      </c>
      <c r="O275" t="s">
        <v>14</v>
      </c>
      <c r="P275" s="15" t="str">
        <f t="shared" si="19"/>
        <v>AZ</v>
      </c>
    </row>
    <row r="276" spans="1:16" x14ac:dyDescent="0.25">
      <c r="A276">
        <v>1274</v>
      </c>
      <c r="B276" s="9">
        <v>45499</v>
      </c>
      <c r="C276" s="10" t="str">
        <f t="shared" si="17"/>
        <v>July</v>
      </c>
      <c r="D276" t="s">
        <v>12</v>
      </c>
      <c r="E276" t="s">
        <v>13</v>
      </c>
      <c r="F276">
        <v>2</v>
      </c>
      <c r="G276" s="4">
        <v>415.14</v>
      </c>
      <c r="H276" s="4">
        <v>830.28</v>
      </c>
      <c r="I276" s="4">
        <v>184.94</v>
      </c>
      <c r="J276" s="4">
        <v>645.34</v>
      </c>
      <c r="K276" s="6">
        <f t="shared" si="18"/>
        <v>0.2227441345088404</v>
      </c>
      <c r="L276">
        <v>10340</v>
      </c>
      <c r="M276" t="str">
        <f t="shared" si="16"/>
        <v>46-60</v>
      </c>
      <c r="N276">
        <v>51</v>
      </c>
      <c r="O276" t="s">
        <v>25</v>
      </c>
      <c r="P276" s="15" t="str">
        <f t="shared" si="19"/>
        <v>CA</v>
      </c>
    </row>
    <row r="277" spans="1:16" x14ac:dyDescent="0.25">
      <c r="A277">
        <v>1275</v>
      </c>
      <c r="B277" s="9">
        <v>45422</v>
      </c>
      <c r="C277" s="10" t="str">
        <f t="shared" si="17"/>
        <v>May</v>
      </c>
      <c r="D277" t="s">
        <v>43</v>
      </c>
      <c r="E277" t="s">
        <v>24</v>
      </c>
      <c r="F277">
        <v>4</v>
      </c>
      <c r="G277" s="4">
        <v>417.04</v>
      </c>
      <c r="H277" s="4">
        <v>1668.16</v>
      </c>
      <c r="I277" s="4">
        <v>440.05</v>
      </c>
      <c r="J277" s="4">
        <v>1228.1099999999999</v>
      </c>
      <c r="K277" s="6">
        <f t="shared" si="18"/>
        <v>0.26379364089775559</v>
      </c>
      <c r="L277">
        <v>40654</v>
      </c>
      <c r="M277" t="str">
        <f t="shared" si="16"/>
        <v>36-45</v>
      </c>
      <c r="N277">
        <v>45</v>
      </c>
      <c r="O277" t="s">
        <v>21</v>
      </c>
      <c r="P277" s="15" t="str">
        <f t="shared" si="19"/>
        <v>NY</v>
      </c>
    </row>
    <row r="278" spans="1:16" x14ac:dyDescent="0.25">
      <c r="A278">
        <v>1276</v>
      </c>
      <c r="B278" s="9">
        <v>45443</v>
      </c>
      <c r="C278" s="10" t="str">
        <f t="shared" si="17"/>
        <v>May</v>
      </c>
      <c r="D278" t="s">
        <v>44</v>
      </c>
      <c r="E278" t="s">
        <v>30</v>
      </c>
      <c r="F278">
        <v>1</v>
      </c>
      <c r="G278" s="4">
        <v>316.85000000000002</v>
      </c>
      <c r="H278" s="4">
        <v>316.85000000000002</v>
      </c>
      <c r="I278" s="4">
        <v>88.01</v>
      </c>
      <c r="J278" s="4">
        <v>228.84</v>
      </c>
      <c r="K278" s="6">
        <f t="shared" si="18"/>
        <v>0.27776550418178947</v>
      </c>
      <c r="L278">
        <v>65568</v>
      </c>
      <c r="M278" t="str">
        <f t="shared" si="16"/>
        <v>46-60</v>
      </c>
      <c r="N278">
        <v>48</v>
      </c>
      <c r="O278" t="s">
        <v>31</v>
      </c>
      <c r="P278" s="15" t="str">
        <f t="shared" si="19"/>
        <v>IL</v>
      </c>
    </row>
    <row r="279" spans="1:16" x14ac:dyDescent="0.25">
      <c r="A279">
        <v>1277</v>
      </c>
      <c r="B279" s="9">
        <v>45345</v>
      </c>
      <c r="C279" s="10" t="str">
        <f t="shared" si="17"/>
        <v>February</v>
      </c>
      <c r="D279" t="s">
        <v>42</v>
      </c>
      <c r="E279" t="s">
        <v>13</v>
      </c>
      <c r="F279">
        <v>2</v>
      </c>
      <c r="G279" s="4">
        <v>315.47000000000003</v>
      </c>
      <c r="H279" s="4">
        <v>630.94000000000005</v>
      </c>
      <c r="I279" s="4">
        <v>162.57</v>
      </c>
      <c r="J279" s="4">
        <v>468.37</v>
      </c>
      <c r="K279" s="6">
        <f t="shared" si="18"/>
        <v>0.2576631692395473</v>
      </c>
      <c r="L279">
        <v>87988</v>
      </c>
      <c r="M279" t="str">
        <f t="shared" si="16"/>
        <v>18-25</v>
      </c>
      <c r="N279">
        <v>25</v>
      </c>
      <c r="O279" t="s">
        <v>25</v>
      </c>
      <c r="P279" s="15" t="str">
        <f t="shared" si="19"/>
        <v>CA</v>
      </c>
    </row>
    <row r="280" spans="1:16" x14ac:dyDescent="0.25">
      <c r="A280">
        <v>1278</v>
      </c>
      <c r="B280" s="9">
        <v>45411</v>
      </c>
      <c r="C280" s="10" t="str">
        <f t="shared" si="17"/>
        <v>April</v>
      </c>
      <c r="D280" t="s">
        <v>29</v>
      </c>
      <c r="E280" t="s">
        <v>30</v>
      </c>
      <c r="F280">
        <v>1</v>
      </c>
      <c r="G280" s="4">
        <v>243.02</v>
      </c>
      <c r="H280" s="4">
        <v>243.02</v>
      </c>
      <c r="I280" s="4">
        <v>64.22</v>
      </c>
      <c r="J280" s="4">
        <v>178.8</v>
      </c>
      <c r="K280" s="6">
        <f t="shared" si="18"/>
        <v>0.26425808575425891</v>
      </c>
      <c r="L280">
        <v>11140</v>
      </c>
      <c r="M280" t="str">
        <f t="shared" si="16"/>
        <v>46-60</v>
      </c>
      <c r="N280">
        <v>56</v>
      </c>
      <c r="O280" t="s">
        <v>31</v>
      </c>
      <c r="P280" s="15" t="str">
        <f t="shared" si="19"/>
        <v>IL</v>
      </c>
    </row>
    <row r="281" spans="1:16" x14ac:dyDescent="0.25">
      <c r="A281">
        <v>1279</v>
      </c>
      <c r="B281" s="9">
        <v>45452</v>
      </c>
      <c r="C281" s="10" t="str">
        <f t="shared" si="17"/>
        <v>June</v>
      </c>
      <c r="D281" t="s">
        <v>49</v>
      </c>
      <c r="E281" t="s">
        <v>17</v>
      </c>
      <c r="F281">
        <v>2</v>
      </c>
      <c r="G281" s="4">
        <v>271.36</v>
      </c>
      <c r="H281" s="4">
        <v>542.72</v>
      </c>
      <c r="I281" s="4">
        <v>99.05</v>
      </c>
      <c r="J281" s="4">
        <v>443.67</v>
      </c>
      <c r="K281" s="6">
        <f t="shared" si="18"/>
        <v>0.18250663325471697</v>
      </c>
      <c r="L281">
        <v>36086</v>
      </c>
      <c r="M281" t="str">
        <f t="shared" si="16"/>
        <v>36-45</v>
      </c>
      <c r="N281">
        <v>43</v>
      </c>
      <c r="O281" t="s">
        <v>14</v>
      </c>
      <c r="P281" s="15" t="str">
        <f t="shared" si="19"/>
        <v>AZ</v>
      </c>
    </row>
    <row r="282" spans="1:16" x14ac:dyDescent="0.25">
      <c r="A282">
        <v>1280</v>
      </c>
      <c r="B282" s="9">
        <v>45407</v>
      </c>
      <c r="C282" s="10" t="str">
        <f t="shared" si="17"/>
        <v>April</v>
      </c>
      <c r="D282" t="s">
        <v>43</v>
      </c>
      <c r="E282" t="s">
        <v>24</v>
      </c>
      <c r="F282">
        <v>1</v>
      </c>
      <c r="G282" s="4">
        <v>343.57</v>
      </c>
      <c r="H282" s="4">
        <v>343.57</v>
      </c>
      <c r="I282" s="4">
        <v>97.33</v>
      </c>
      <c r="J282" s="4">
        <v>246.24</v>
      </c>
      <c r="K282" s="6">
        <f t="shared" si="18"/>
        <v>0.28329015921064121</v>
      </c>
      <c r="L282">
        <v>23893</v>
      </c>
      <c r="M282" t="str">
        <f t="shared" si="16"/>
        <v>46-60</v>
      </c>
      <c r="N282">
        <v>51</v>
      </c>
      <c r="O282" t="s">
        <v>25</v>
      </c>
      <c r="P282" s="15" t="str">
        <f t="shared" si="19"/>
        <v>CA</v>
      </c>
    </row>
    <row r="283" spans="1:16" x14ac:dyDescent="0.25">
      <c r="A283">
        <v>1281</v>
      </c>
      <c r="B283" s="9">
        <v>45366</v>
      </c>
      <c r="C283" s="10" t="str">
        <f t="shared" si="17"/>
        <v>March</v>
      </c>
      <c r="D283" t="s">
        <v>19</v>
      </c>
      <c r="E283" t="s">
        <v>20</v>
      </c>
      <c r="F283">
        <v>3</v>
      </c>
      <c r="G283" s="4">
        <v>261.32</v>
      </c>
      <c r="H283" s="4">
        <v>783.96</v>
      </c>
      <c r="I283" s="4">
        <v>295.23</v>
      </c>
      <c r="J283" s="4">
        <v>488.73</v>
      </c>
      <c r="K283" s="6">
        <f t="shared" si="18"/>
        <v>0.37658809122914433</v>
      </c>
      <c r="L283">
        <v>82805</v>
      </c>
      <c r="M283" t="str">
        <f t="shared" si="16"/>
        <v>18-25</v>
      </c>
      <c r="N283">
        <v>20</v>
      </c>
      <c r="O283" t="s">
        <v>38</v>
      </c>
      <c r="P283" s="15" t="str">
        <f t="shared" si="19"/>
        <v>TX</v>
      </c>
    </row>
    <row r="284" spans="1:16" x14ac:dyDescent="0.25">
      <c r="A284">
        <v>1282</v>
      </c>
      <c r="B284" s="9">
        <v>45404</v>
      </c>
      <c r="C284" s="10" t="str">
        <f t="shared" si="17"/>
        <v>April</v>
      </c>
      <c r="D284" t="s">
        <v>27</v>
      </c>
      <c r="E284" t="s">
        <v>13</v>
      </c>
      <c r="F284">
        <v>2</v>
      </c>
      <c r="G284" s="4">
        <v>383.28</v>
      </c>
      <c r="H284" s="4">
        <v>766.56</v>
      </c>
      <c r="I284" s="4">
        <v>232.55</v>
      </c>
      <c r="J284" s="4">
        <v>534.01</v>
      </c>
      <c r="K284" s="6">
        <f t="shared" si="18"/>
        <v>0.30336829471926535</v>
      </c>
      <c r="L284">
        <v>46593</v>
      </c>
      <c r="M284" t="str">
        <f t="shared" si="16"/>
        <v>26-35</v>
      </c>
      <c r="N284">
        <v>29</v>
      </c>
      <c r="O284" t="s">
        <v>31</v>
      </c>
      <c r="P284" s="15" t="str">
        <f t="shared" si="19"/>
        <v>IL</v>
      </c>
    </row>
    <row r="285" spans="1:16" x14ac:dyDescent="0.25">
      <c r="A285">
        <v>1283</v>
      </c>
      <c r="B285" s="9">
        <v>45395</v>
      </c>
      <c r="C285" s="10" t="str">
        <f t="shared" si="17"/>
        <v>April</v>
      </c>
      <c r="D285" t="s">
        <v>19</v>
      </c>
      <c r="E285" t="s">
        <v>20</v>
      </c>
      <c r="F285">
        <v>1</v>
      </c>
      <c r="G285" s="4">
        <v>490.56</v>
      </c>
      <c r="H285" s="4">
        <v>490.56</v>
      </c>
      <c r="I285" s="4">
        <v>146.24</v>
      </c>
      <c r="J285" s="4">
        <v>344.32</v>
      </c>
      <c r="K285" s="6">
        <f t="shared" si="18"/>
        <v>0.29810828440965431</v>
      </c>
      <c r="L285">
        <v>51862</v>
      </c>
      <c r="M285" t="str">
        <f t="shared" si="16"/>
        <v>18-25</v>
      </c>
      <c r="N285">
        <v>18</v>
      </c>
      <c r="O285" t="s">
        <v>31</v>
      </c>
      <c r="P285" s="15" t="str">
        <f t="shared" si="19"/>
        <v>IL</v>
      </c>
    </row>
    <row r="286" spans="1:16" x14ac:dyDescent="0.25">
      <c r="A286">
        <v>1284</v>
      </c>
      <c r="B286" s="9">
        <v>45631</v>
      </c>
      <c r="C286" s="10" t="str">
        <f t="shared" si="17"/>
        <v>December</v>
      </c>
      <c r="D286" t="s">
        <v>44</v>
      </c>
      <c r="E286" t="s">
        <v>30</v>
      </c>
      <c r="F286">
        <v>4</v>
      </c>
      <c r="G286" s="4">
        <v>498.1</v>
      </c>
      <c r="H286" s="4">
        <v>1992.4</v>
      </c>
      <c r="I286" s="4">
        <v>767.34</v>
      </c>
      <c r="J286" s="4">
        <v>1225.06</v>
      </c>
      <c r="K286" s="6">
        <f t="shared" si="18"/>
        <v>0.38513350732784579</v>
      </c>
      <c r="L286">
        <v>12384</v>
      </c>
      <c r="M286" t="str">
        <f t="shared" si="16"/>
        <v>60+</v>
      </c>
      <c r="N286">
        <v>61</v>
      </c>
      <c r="O286" t="s">
        <v>14</v>
      </c>
      <c r="P286" s="15" t="str">
        <f t="shared" si="19"/>
        <v>AZ</v>
      </c>
    </row>
    <row r="287" spans="1:16" x14ac:dyDescent="0.25">
      <c r="A287">
        <v>1285</v>
      </c>
      <c r="B287" s="9">
        <v>45545</v>
      </c>
      <c r="C287" s="10" t="str">
        <f t="shared" si="17"/>
        <v>September</v>
      </c>
      <c r="D287" t="s">
        <v>33</v>
      </c>
      <c r="E287" t="s">
        <v>20</v>
      </c>
      <c r="F287">
        <v>4</v>
      </c>
      <c r="G287" s="4">
        <v>127.79</v>
      </c>
      <c r="H287" s="4">
        <v>511.16</v>
      </c>
      <c r="I287" s="4">
        <v>164.61</v>
      </c>
      <c r="J287" s="4">
        <v>346.55</v>
      </c>
      <c r="K287" s="6">
        <f t="shared" si="18"/>
        <v>0.3220322403943971</v>
      </c>
      <c r="L287">
        <v>35518</v>
      </c>
      <c r="M287" t="str">
        <f t="shared" si="16"/>
        <v>18-25</v>
      </c>
      <c r="N287">
        <v>22</v>
      </c>
      <c r="O287" t="s">
        <v>31</v>
      </c>
      <c r="P287" s="15" t="str">
        <f t="shared" si="19"/>
        <v>IL</v>
      </c>
    </row>
    <row r="288" spans="1:16" x14ac:dyDescent="0.25">
      <c r="A288">
        <v>1286</v>
      </c>
      <c r="B288" s="9">
        <v>45518</v>
      </c>
      <c r="C288" s="10" t="str">
        <f t="shared" si="17"/>
        <v>August</v>
      </c>
      <c r="D288" t="s">
        <v>46</v>
      </c>
      <c r="E288" t="s">
        <v>30</v>
      </c>
      <c r="F288">
        <v>4</v>
      </c>
      <c r="G288" s="4">
        <v>465.34</v>
      </c>
      <c r="H288" s="4">
        <v>1861.36</v>
      </c>
      <c r="I288" s="4">
        <v>730.33</v>
      </c>
      <c r="J288" s="4">
        <v>1131.03</v>
      </c>
      <c r="K288" s="6">
        <f t="shared" si="18"/>
        <v>0.39236364808527102</v>
      </c>
      <c r="L288">
        <v>32313</v>
      </c>
      <c r="M288" t="str">
        <f t="shared" si="16"/>
        <v>46-60</v>
      </c>
      <c r="N288">
        <v>47</v>
      </c>
      <c r="O288" t="s">
        <v>31</v>
      </c>
      <c r="P288" s="15" t="str">
        <f t="shared" si="19"/>
        <v>IL</v>
      </c>
    </row>
    <row r="289" spans="1:16" x14ac:dyDescent="0.25">
      <c r="A289">
        <v>1287</v>
      </c>
      <c r="B289" s="9">
        <v>45403</v>
      </c>
      <c r="C289" s="10" t="str">
        <f t="shared" si="17"/>
        <v>April</v>
      </c>
      <c r="D289" t="s">
        <v>29</v>
      </c>
      <c r="E289" t="s">
        <v>30</v>
      </c>
      <c r="F289">
        <v>2</v>
      </c>
      <c r="G289" s="4">
        <v>173.37</v>
      </c>
      <c r="H289" s="4">
        <v>346.74</v>
      </c>
      <c r="I289" s="4">
        <v>75.150000000000006</v>
      </c>
      <c r="J289" s="4">
        <v>271.58999999999997</v>
      </c>
      <c r="K289" s="6">
        <f t="shared" si="18"/>
        <v>0.2167329987887178</v>
      </c>
      <c r="L289">
        <v>87842</v>
      </c>
      <c r="M289" t="str">
        <f t="shared" si="16"/>
        <v>46-60</v>
      </c>
      <c r="N289">
        <v>47</v>
      </c>
      <c r="O289" t="s">
        <v>21</v>
      </c>
      <c r="P289" s="15" t="str">
        <f t="shared" si="19"/>
        <v>NY</v>
      </c>
    </row>
    <row r="290" spans="1:16" x14ac:dyDescent="0.25">
      <c r="A290">
        <v>1288</v>
      </c>
      <c r="B290" s="9">
        <v>45390</v>
      </c>
      <c r="C290" s="10" t="str">
        <f t="shared" si="17"/>
        <v>April</v>
      </c>
      <c r="D290" t="s">
        <v>47</v>
      </c>
      <c r="E290" t="s">
        <v>17</v>
      </c>
      <c r="F290">
        <v>1</v>
      </c>
      <c r="G290" s="4">
        <v>54.01</v>
      </c>
      <c r="H290" s="4">
        <v>54.01</v>
      </c>
      <c r="I290" s="4">
        <v>21.57</v>
      </c>
      <c r="J290" s="4">
        <v>32.44</v>
      </c>
      <c r="K290" s="6">
        <f t="shared" si="18"/>
        <v>0.39937048694686172</v>
      </c>
      <c r="L290">
        <v>78899</v>
      </c>
      <c r="M290" t="str">
        <f t="shared" si="16"/>
        <v>26-35</v>
      </c>
      <c r="N290">
        <v>34</v>
      </c>
      <c r="O290" t="s">
        <v>31</v>
      </c>
      <c r="P290" s="15" t="str">
        <f t="shared" si="19"/>
        <v>IL</v>
      </c>
    </row>
    <row r="291" spans="1:16" x14ac:dyDescent="0.25">
      <c r="A291">
        <v>1289</v>
      </c>
      <c r="B291" s="9">
        <v>45444</v>
      </c>
      <c r="C291" s="10" t="str">
        <f t="shared" si="17"/>
        <v>June</v>
      </c>
      <c r="D291" t="s">
        <v>40</v>
      </c>
      <c r="E291" t="s">
        <v>20</v>
      </c>
      <c r="F291">
        <v>1</v>
      </c>
      <c r="G291" s="4">
        <v>43.82</v>
      </c>
      <c r="H291" s="4">
        <v>43.82</v>
      </c>
      <c r="I291" s="4">
        <v>17.47</v>
      </c>
      <c r="J291" s="4">
        <v>26.35</v>
      </c>
      <c r="K291" s="6">
        <f t="shared" si="18"/>
        <v>0.39867640346873573</v>
      </c>
      <c r="L291">
        <v>17295</v>
      </c>
      <c r="M291" t="str">
        <f t="shared" si="16"/>
        <v>60+</v>
      </c>
      <c r="N291">
        <v>64</v>
      </c>
      <c r="O291" t="s">
        <v>14</v>
      </c>
      <c r="P291" s="15" t="str">
        <f t="shared" si="19"/>
        <v>AZ</v>
      </c>
    </row>
    <row r="292" spans="1:16" x14ac:dyDescent="0.25">
      <c r="A292">
        <v>1290</v>
      </c>
      <c r="B292" s="9">
        <v>45640</v>
      </c>
      <c r="C292" s="10" t="str">
        <f t="shared" si="17"/>
        <v>December</v>
      </c>
      <c r="D292" t="s">
        <v>33</v>
      </c>
      <c r="E292" t="s">
        <v>20</v>
      </c>
      <c r="F292">
        <v>4</v>
      </c>
      <c r="G292" s="4">
        <v>353.02</v>
      </c>
      <c r="H292" s="4">
        <v>1412.08</v>
      </c>
      <c r="I292" s="4">
        <v>527.98</v>
      </c>
      <c r="J292" s="4">
        <v>884.1</v>
      </c>
      <c r="K292" s="6">
        <f t="shared" si="18"/>
        <v>0.37390232847997285</v>
      </c>
      <c r="L292">
        <v>64189</v>
      </c>
      <c r="M292" t="str">
        <f t="shared" si="16"/>
        <v>36-45</v>
      </c>
      <c r="N292">
        <v>40</v>
      </c>
      <c r="O292" t="s">
        <v>21</v>
      </c>
      <c r="P292" s="15" t="str">
        <f t="shared" si="19"/>
        <v>NY</v>
      </c>
    </row>
    <row r="293" spans="1:16" x14ac:dyDescent="0.25">
      <c r="A293">
        <v>1291</v>
      </c>
      <c r="B293" s="9">
        <v>45657</v>
      </c>
      <c r="C293" s="10" t="str">
        <f t="shared" si="17"/>
        <v>December</v>
      </c>
      <c r="D293" t="s">
        <v>48</v>
      </c>
      <c r="E293" t="s">
        <v>24</v>
      </c>
      <c r="F293">
        <v>3</v>
      </c>
      <c r="G293" s="4">
        <v>279.07</v>
      </c>
      <c r="H293" s="4">
        <v>837.21</v>
      </c>
      <c r="I293" s="4">
        <v>202.59</v>
      </c>
      <c r="J293" s="4">
        <v>634.62</v>
      </c>
      <c r="K293" s="6">
        <f t="shared" si="18"/>
        <v>0.24198229834808471</v>
      </c>
      <c r="L293">
        <v>20207</v>
      </c>
      <c r="M293" t="str">
        <f t="shared" si="16"/>
        <v>26-35</v>
      </c>
      <c r="N293">
        <v>32</v>
      </c>
      <c r="O293" t="s">
        <v>14</v>
      </c>
      <c r="P293" s="15" t="str">
        <f t="shared" si="19"/>
        <v>AZ</v>
      </c>
    </row>
    <row r="294" spans="1:16" x14ac:dyDescent="0.25">
      <c r="A294">
        <v>1292</v>
      </c>
      <c r="B294" s="9">
        <v>45629</v>
      </c>
      <c r="C294" s="10" t="str">
        <f t="shared" si="17"/>
        <v>December</v>
      </c>
      <c r="D294" t="s">
        <v>16</v>
      </c>
      <c r="E294" t="s">
        <v>17</v>
      </c>
      <c r="F294">
        <v>1</v>
      </c>
      <c r="G294" s="4">
        <v>59.46</v>
      </c>
      <c r="H294" s="4">
        <v>59.46</v>
      </c>
      <c r="I294" s="4">
        <v>10.87</v>
      </c>
      <c r="J294" s="4">
        <v>48.59</v>
      </c>
      <c r="K294" s="6">
        <f t="shared" si="18"/>
        <v>0.18281197443659603</v>
      </c>
      <c r="L294">
        <v>69766</v>
      </c>
      <c r="M294" t="str">
        <f t="shared" si="16"/>
        <v>46-60</v>
      </c>
      <c r="N294">
        <v>54</v>
      </c>
      <c r="O294" t="s">
        <v>25</v>
      </c>
      <c r="P294" s="15" t="str">
        <f t="shared" si="19"/>
        <v>CA</v>
      </c>
    </row>
    <row r="295" spans="1:16" x14ac:dyDescent="0.25">
      <c r="A295">
        <v>1293</v>
      </c>
      <c r="B295" s="9">
        <v>45485</v>
      </c>
      <c r="C295" s="10" t="str">
        <f t="shared" si="17"/>
        <v>July</v>
      </c>
      <c r="D295" t="s">
        <v>47</v>
      </c>
      <c r="E295" t="s">
        <v>17</v>
      </c>
      <c r="F295">
        <v>4</v>
      </c>
      <c r="G295" s="4">
        <v>356.47</v>
      </c>
      <c r="H295" s="4">
        <v>1425.88</v>
      </c>
      <c r="I295" s="4">
        <v>552.45000000000005</v>
      </c>
      <c r="J295" s="4">
        <v>873.43</v>
      </c>
      <c r="K295" s="6">
        <f t="shared" si="18"/>
        <v>0.38744494627878923</v>
      </c>
      <c r="L295">
        <v>56092</v>
      </c>
      <c r="M295" t="str">
        <f t="shared" si="16"/>
        <v>36-45</v>
      </c>
      <c r="N295">
        <v>38</v>
      </c>
      <c r="O295" t="s">
        <v>25</v>
      </c>
      <c r="P295" s="15" t="str">
        <f t="shared" si="19"/>
        <v>CA</v>
      </c>
    </row>
    <row r="296" spans="1:16" x14ac:dyDescent="0.25">
      <c r="A296">
        <v>1294</v>
      </c>
      <c r="B296" s="9">
        <v>45601</v>
      </c>
      <c r="C296" s="10" t="str">
        <f t="shared" si="17"/>
        <v>November</v>
      </c>
      <c r="D296" t="s">
        <v>23</v>
      </c>
      <c r="E296" t="s">
        <v>24</v>
      </c>
      <c r="F296">
        <v>3</v>
      </c>
      <c r="G296" s="4">
        <v>206.64</v>
      </c>
      <c r="H296" s="4">
        <v>619.91999999999996</v>
      </c>
      <c r="I296" s="4">
        <v>202.63</v>
      </c>
      <c r="J296" s="4">
        <v>417.29</v>
      </c>
      <c r="K296" s="6">
        <f t="shared" si="18"/>
        <v>0.32686475674280552</v>
      </c>
      <c r="L296">
        <v>33782</v>
      </c>
      <c r="M296" t="str">
        <f t="shared" si="16"/>
        <v>26-35</v>
      </c>
      <c r="N296">
        <v>31</v>
      </c>
      <c r="O296" t="s">
        <v>31</v>
      </c>
      <c r="P296" s="15" t="str">
        <f t="shared" si="19"/>
        <v>IL</v>
      </c>
    </row>
    <row r="297" spans="1:16" x14ac:dyDescent="0.25">
      <c r="A297">
        <v>1295</v>
      </c>
      <c r="B297" s="9">
        <v>45454</v>
      </c>
      <c r="C297" s="10" t="str">
        <f t="shared" si="17"/>
        <v>June</v>
      </c>
      <c r="D297" t="s">
        <v>34</v>
      </c>
      <c r="E297" t="s">
        <v>30</v>
      </c>
      <c r="F297">
        <v>1</v>
      </c>
      <c r="G297" s="4">
        <v>323.83</v>
      </c>
      <c r="H297" s="4">
        <v>323.83</v>
      </c>
      <c r="I297" s="4">
        <v>50.28</v>
      </c>
      <c r="J297" s="4">
        <v>273.55</v>
      </c>
      <c r="K297" s="6">
        <f t="shared" si="18"/>
        <v>0.15526665225581324</v>
      </c>
      <c r="L297">
        <v>71202</v>
      </c>
      <c r="M297" t="str">
        <f t="shared" si="16"/>
        <v>18-25</v>
      </c>
      <c r="N297">
        <v>19</v>
      </c>
      <c r="O297" t="s">
        <v>14</v>
      </c>
      <c r="P297" s="15" t="str">
        <f t="shared" si="19"/>
        <v>AZ</v>
      </c>
    </row>
    <row r="298" spans="1:16" x14ac:dyDescent="0.25">
      <c r="A298">
        <v>1296</v>
      </c>
      <c r="B298" s="9">
        <v>45499</v>
      </c>
      <c r="C298" s="10" t="str">
        <f t="shared" si="17"/>
        <v>July</v>
      </c>
      <c r="D298" t="s">
        <v>33</v>
      </c>
      <c r="E298" t="s">
        <v>20</v>
      </c>
      <c r="F298">
        <v>2</v>
      </c>
      <c r="G298" s="4">
        <v>102.04</v>
      </c>
      <c r="H298" s="4">
        <v>204.08</v>
      </c>
      <c r="I298" s="4">
        <v>44.91</v>
      </c>
      <c r="J298" s="4">
        <v>159.16999999999999</v>
      </c>
      <c r="K298" s="6">
        <f t="shared" si="18"/>
        <v>0.22006076048608386</v>
      </c>
      <c r="L298">
        <v>99571</v>
      </c>
      <c r="M298" t="str">
        <f t="shared" si="16"/>
        <v>26-35</v>
      </c>
      <c r="N298">
        <v>28</v>
      </c>
      <c r="O298" t="s">
        <v>25</v>
      </c>
      <c r="P298" s="15" t="str">
        <f t="shared" si="19"/>
        <v>CA</v>
      </c>
    </row>
    <row r="299" spans="1:16" x14ac:dyDescent="0.25">
      <c r="A299">
        <v>1297</v>
      </c>
      <c r="B299" s="9">
        <v>45460</v>
      </c>
      <c r="C299" s="10" t="str">
        <f t="shared" si="17"/>
        <v>June</v>
      </c>
      <c r="D299" t="s">
        <v>36</v>
      </c>
      <c r="E299" t="s">
        <v>24</v>
      </c>
      <c r="F299">
        <v>4</v>
      </c>
      <c r="G299" s="4">
        <v>267.88</v>
      </c>
      <c r="H299" s="4">
        <v>1071.52</v>
      </c>
      <c r="I299" s="4">
        <v>304.52999999999997</v>
      </c>
      <c r="J299" s="4">
        <v>766.99</v>
      </c>
      <c r="K299" s="6">
        <f t="shared" si="18"/>
        <v>0.28420374794684183</v>
      </c>
      <c r="L299">
        <v>24743</v>
      </c>
      <c r="M299" t="str">
        <f t="shared" si="16"/>
        <v>46-60</v>
      </c>
      <c r="N299">
        <v>56</v>
      </c>
      <c r="O299" t="s">
        <v>38</v>
      </c>
      <c r="P299" s="15" t="str">
        <f t="shared" si="19"/>
        <v>TX</v>
      </c>
    </row>
    <row r="300" spans="1:16" x14ac:dyDescent="0.25">
      <c r="A300">
        <v>1298</v>
      </c>
      <c r="B300" s="9">
        <v>45452</v>
      </c>
      <c r="C300" s="10" t="str">
        <f t="shared" si="17"/>
        <v>June</v>
      </c>
      <c r="D300" t="s">
        <v>43</v>
      </c>
      <c r="E300" t="s">
        <v>24</v>
      </c>
      <c r="F300">
        <v>3</v>
      </c>
      <c r="G300" s="4">
        <v>389.92</v>
      </c>
      <c r="H300" s="4">
        <v>1169.76</v>
      </c>
      <c r="I300" s="4">
        <v>388.53</v>
      </c>
      <c r="J300" s="4">
        <v>781.23</v>
      </c>
      <c r="K300" s="6">
        <f t="shared" si="18"/>
        <v>0.33214505539597866</v>
      </c>
      <c r="L300">
        <v>83463</v>
      </c>
      <c r="M300" t="str">
        <f t="shared" si="16"/>
        <v>46-60</v>
      </c>
      <c r="N300">
        <v>55</v>
      </c>
      <c r="O300" t="s">
        <v>25</v>
      </c>
      <c r="P300" s="15" t="str">
        <f t="shared" si="19"/>
        <v>CA</v>
      </c>
    </row>
    <row r="301" spans="1:16" x14ac:dyDescent="0.25">
      <c r="A301">
        <v>1299</v>
      </c>
      <c r="B301" s="9">
        <v>45359</v>
      </c>
      <c r="C301" s="10" t="str">
        <f t="shared" si="17"/>
        <v>March</v>
      </c>
      <c r="D301" t="s">
        <v>49</v>
      </c>
      <c r="E301" t="s">
        <v>17</v>
      </c>
      <c r="F301">
        <v>1</v>
      </c>
      <c r="G301" s="4">
        <v>376.84</v>
      </c>
      <c r="H301" s="4">
        <v>376.84</v>
      </c>
      <c r="I301" s="4">
        <v>120.82</v>
      </c>
      <c r="J301" s="4">
        <v>256.02</v>
      </c>
      <c r="K301" s="6">
        <f t="shared" si="18"/>
        <v>0.32061352298057533</v>
      </c>
      <c r="L301">
        <v>41897</v>
      </c>
      <c r="M301" t="str">
        <f t="shared" si="16"/>
        <v>46-60</v>
      </c>
      <c r="N301">
        <v>51</v>
      </c>
      <c r="O301" t="s">
        <v>21</v>
      </c>
      <c r="P301" s="15" t="str">
        <f t="shared" si="19"/>
        <v>NY</v>
      </c>
    </row>
    <row r="302" spans="1:16" x14ac:dyDescent="0.25">
      <c r="A302">
        <v>1300</v>
      </c>
      <c r="B302" s="9">
        <v>45580</v>
      </c>
      <c r="C302" s="10" t="str">
        <f t="shared" si="17"/>
        <v>October</v>
      </c>
      <c r="D302" t="s">
        <v>39</v>
      </c>
      <c r="E302" t="s">
        <v>17</v>
      </c>
      <c r="F302">
        <v>3</v>
      </c>
      <c r="G302" s="4">
        <v>295.8</v>
      </c>
      <c r="H302" s="4">
        <v>887.4</v>
      </c>
      <c r="I302" s="4">
        <v>251.36</v>
      </c>
      <c r="J302" s="4">
        <v>636.04</v>
      </c>
      <c r="K302" s="6">
        <f t="shared" si="18"/>
        <v>0.2832544512057697</v>
      </c>
      <c r="L302">
        <v>65103</v>
      </c>
      <c r="M302" t="str">
        <f t="shared" si="16"/>
        <v>46-60</v>
      </c>
      <c r="N302">
        <v>55</v>
      </c>
      <c r="O302" t="s">
        <v>14</v>
      </c>
      <c r="P302" s="15" t="str">
        <f t="shared" si="19"/>
        <v>AZ</v>
      </c>
    </row>
    <row r="303" spans="1:16" x14ac:dyDescent="0.25">
      <c r="A303">
        <v>1301</v>
      </c>
      <c r="B303" s="9">
        <v>45568</v>
      </c>
      <c r="C303" s="10" t="str">
        <f t="shared" si="17"/>
        <v>October</v>
      </c>
      <c r="D303" t="s">
        <v>29</v>
      </c>
      <c r="E303" t="s">
        <v>30</v>
      </c>
      <c r="F303">
        <v>3</v>
      </c>
      <c r="G303" s="4">
        <v>415.09</v>
      </c>
      <c r="H303" s="4">
        <v>1245.27</v>
      </c>
      <c r="I303" s="4">
        <v>457.66</v>
      </c>
      <c r="J303" s="4">
        <v>787.61</v>
      </c>
      <c r="K303" s="6">
        <f t="shared" si="18"/>
        <v>0.36751869072570609</v>
      </c>
      <c r="L303">
        <v>15793</v>
      </c>
      <c r="M303" t="str">
        <f t="shared" si="16"/>
        <v>46-60</v>
      </c>
      <c r="N303">
        <v>51</v>
      </c>
      <c r="O303" t="s">
        <v>21</v>
      </c>
      <c r="P303" s="15" t="str">
        <f t="shared" si="19"/>
        <v>NY</v>
      </c>
    </row>
    <row r="304" spans="1:16" x14ac:dyDescent="0.25">
      <c r="A304">
        <v>1302</v>
      </c>
      <c r="B304" s="9">
        <v>45595</v>
      </c>
      <c r="C304" s="10" t="str">
        <f t="shared" si="17"/>
        <v>October</v>
      </c>
      <c r="D304" t="s">
        <v>36</v>
      </c>
      <c r="E304" t="s">
        <v>24</v>
      </c>
      <c r="F304">
        <v>4</v>
      </c>
      <c r="G304" s="4">
        <v>454.53</v>
      </c>
      <c r="H304" s="4">
        <v>1818.12</v>
      </c>
      <c r="I304" s="4">
        <v>298.63</v>
      </c>
      <c r="J304" s="4">
        <v>1519.49</v>
      </c>
      <c r="K304" s="6">
        <f t="shared" si="18"/>
        <v>0.16425208457087542</v>
      </c>
      <c r="L304">
        <v>58695</v>
      </c>
      <c r="M304" t="str">
        <f t="shared" si="16"/>
        <v>26-35</v>
      </c>
      <c r="N304">
        <v>35</v>
      </c>
      <c r="O304" t="s">
        <v>31</v>
      </c>
      <c r="P304" s="15" t="str">
        <f t="shared" si="19"/>
        <v>IL</v>
      </c>
    </row>
    <row r="305" spans="1:16" x14ac:dyDescent="0.25">
      <c r="A305">
        <v>1303</v>
      </c>
      <c r="B305" s="9">
        <v>45426</v>
      </c>
      <c r="C305" s="10" t="str">
        <f t="shared" si="17"/>
        <v>May</v>
      </c>
      <c r="D305" t="s">
        <v>48</v>
      </c>
      <c r="E305" t="s">
        <v>24</v>
      </c>
      <c r="F305">
        <v>1</v>
      </c>
      <c r="G305" s="4">
        <v>66.849999999999994</v>
      </c>
      <c r="H305" s="4">
        <v>66.849999999999994</v>
      </c>
      <c r="I305" s="4">
        <v>26.03</v>
      </c>
      <c r="J305" s="4">
        <v>40.82</v>
      </c>
      <c r="K305" s="6">
        <f t="shared" si="18"/>
        <v>0.38937920718025437</v>
      </c>
      <c r="L305">
        <v>54760</v>
      </c>
      <c r="M305" t="str">
        <f t="shared" si="16"/>
        <v>46-60</v>
      </c>
      <c r="N305">
        <v>47</v>
      </c>
      <c r="O305" t="s">
        <v>14</v>
      </c>
      <c r="P305" s="15" t="str">
        <f t="shared" si="19"/>
        <v>AZ</v>
      </c>
    </row>
    <row r="306" spans="1:16" x14ac:dyDescent="0.25">
      <c r="A306">
        <v>1304</v>
      </c>
      <c r="B306" s="9">
        <v>45486</v>
      </c>
      <c r="C306" s="10" t="str">
        <f t="shared" si="17"/>
        <v>July</v>
      </c>
      <c r="D306" t="s">
        <v>16</v>
      </c>
      <c r="E306" t="s">
        <v>17</v>
      </c>
      <c r="F306">
        <v>1</v>
      </c>
      <c r="G306" s="4">
        <v>439</v>
      </c>
      <c r="H306" s="4">
        <v>439</v>
      </c>
      <c r="I306" s="4">
        <v>155.54</v>
      </c>
      <c r="J306" s="4">
        <v>283.45999999999998</v>
      </c>
      <c r="K306" s="6">
        <f t="shared" si="18"/>
        <v>0.35430523917995443</v>
      </c>
      <c r="L306">
        <v>64040</v>
      </c>
      <c r="M306" t="str">
        <f t="shared" si="16"/>
        <v>26-35</v>
      </c>
      <c r="N306">
        <v>32</v>
      </c>
      <c r="O306" t="s">
        <v>38</v>
      </c>
      <c r="P306" s="15" t="str">
        <f t="shared" si="19"/>
        <v>TX</v>
      </c>
    </row>
    <row r="307" spans="1:16" x14ac:dyDescent="0.25">
      <c r="A307">
        <v>1305</v>
      </c>
      <c r="B307" s="9">
        <v>45419</v>
      </c>
      <c r="C307" s="10" t="str">
        <f t="shared" si="17"/>
        <v>May</v>
      </c>
      <c r="D307" t="s">
        <v>40</v>
      </c>
      <c r="E307" t="s">
        <v>20</v>
      </c>
      <c r="F307">
        <v>4</v>
      </c>
      <c r="G307" s="4">
        <v>393.09</v>
      </c>
      <c r="H307" s="4">
        <v>1572.36</v>
      </c>
      <c r="I307" s="4">
        <v>375.74</v>
      </c>
      <c r="J307" s="4">
        <v>1196.6199999999999</v>
      </c>
      <c r="K307" s="6">
        <f t="shared" si="18"/>
        <v>0.23896563128036838</v>
      </c>
      <c r="L307">
        <v>27508</v>
      </c>
      <c r="M307" t="str">
        <f t="shared" si="16"/>
        <v>36-45</v>
      </c>
      <c r="N307">
        <v>44</v>
      </c>
      <c r="O307" t="s">
        <v>25</v>
      </c>
      <c r="P307" s="15" t="str">
        <f t="shared" si="19"/>
        <v>CA</v>
      </c>
    </row>
    <row r="308" spans="1:16" x14ac:dyDescent="0.25">
      <c r="A308">
        <v>1306</v>
      </c>
      <c r="B308" s="9">
        <v>45324</v>
      </c>
      <c r="C308" s="10" t="str">
        <f t="shared" si="17"/>
        <v>February</v>
      </c>
      <c r="D308" t="s">
        <v>50</v>
      </c>
      <c r="E308" t="s">
        <v>24</v>
      </c>
      <c r="F308">
        <v>3</v>
      </c>
      <c r="G308" s="4">
        <v>234.27</v>
      </c>
      <c r="H308" s="4">
        <v>702.81</v>
      </c>
      <c r="I308" s="4">
        <v>244.42</v>
      </c>
      <c r="J308" s="4">
        <v>458.39</v>
      </c>
      <c r="K308" s="6">
        <f t="shared" si="18"/>
        <v>0.34777535891635009</v>
      </c>
      <c r="L308">
        <v>64120</v>
      </c>
      <c r="M308" t="str">
        <f t="shared" si="16"/>
        <v>46-60</v>
      </c>
      <c r="N308">
        <v>51</v>
      </c>
      <c r="O308" t="s">
        <v>31</v>
      </c>
      <c r="P308" s="15" t="str">
        <f t="shared" si="19"/>
        <v>IL</v>
      </c>
    </row>
    <row r="309" spans="1:16" x14ac:dyDescent="0.25">
      <c r="A309">
        <v>1307</v>
      </c>
      <c r="B309" s="9">
        <v>45467</v>
      </c>
      <c r="C309" s="10" t="str">
        <f t="shared" si="17"/>
        <v>June</v>
      </c>
      <c r="D309" t="s">
        <v>50</v>
      </c>
      <c r="E309" t="s">
        <v>24</v>
      </c>
      <c r="F309">
        <v>1</v>
      </c>
      <c r="G309" s="4">
        <v>214.09</v>
      </c>
      <c r="H309" s="4">
        <v>214.09</v>
      </c>
      <c r="I309" s="4">
        <v>41.63</v>
      </c>
      <c r="J309" s="4">
        <v>172.46</v>
      </c>
      <c r="K309" s="6">
        <f t="shared" si="18"/>
        <v>0.19445093185109066</v>
      </c>
      <c r="L309">
        <v>30808</v>
      </c>
      <c r="M309" t="str">
        <f t="shared" si="16"/>
        <v>46-60</v>
      </c>
      <c r="N309">
        <v>55</v>
      </c>
      <c r="O309" t="s">
        <v>25</v>
      </c>
      <c r="P309" s="15" t="str">
        <f t="shared" si="19"/>
        <v>CA</v>
      </c>
    </row>
    <row r="310" spans="1:16" x14ac:dyDescent="0.25">
      <c r="A310">
        <v>1308</v>
      </c>
      <c r="B310" s="9">
        <v>45313</v>
      </c>
      <c r="C310" s="10" t="str">
        <f t="shared" si="17"/>
        <v>January</v>
      </c>
      <c r="D310" t="s">
        <v>27</v>
      </c>
      <c r="E310" t="s">
        <v>13</v>
      </c>
      <c r="F310">
        <v>4</v>
      </c>
      <c r="G310" s="4">
        <v>342.13</v>
      </c>
      <c r="H310" s="4">
        <v>1368.52</v>
      </c>
      <c r="I310" s="4">
        <v>339.48</v>
      </c>
      <c r="J310" s="4">
        <v>1029.04</v>
      </c>
      <c r="K310" s="6">
        <f t="shared" si="18"/>
        <v>0.24806360155496451</v>
      </c>
      <c r="L310">
        <v>28135</v>
      </c>
      <c r="M310" t="str">
        <f t="shared" si="16"/>
        <v>46-60</v>
      </c>
      <c r="N310">
        <v>50</v>
      </c>
      <c r="O310" t="s">
        <v>25</v>
      </c>
      <c r="P310" s="15" t="str">
        <f t="shared" si="19"/>
        <v>CA</v>
      </c>
    </row>
    <row r="311" spans="1:16" x14ac:dyDescent="0.25">
      <c r="A311">
        <v>1309</v>
      </c>
      <c r="B311" s="9">
        <v>45529</v>
      </c>
      <c r="C311" s="10" t="str">
        <f t="shared" si="17"/>
        <v>August</v>
      </c>
      <c r="D311" t="s">
        <v>23</v>
      </c>
      <c r="E311" t="s">
        <v>24</v>
      </c>
      <c r="F311">
        <v>3</v>
      </c>
      <c r="G311" s="4">
        <v>164.66</v>
      </c>
      <c r="H311" s="4">
        <v>493.98</v>
      </c>
      <c r="I311" s="4">
        <v>117.96</v>
      </c>
      <c r="J311" s="4">
        <v>376.02</v>
      </c>
      <c r="K311" s="6">
        <f t="shared" si="18"/>
        <v>0.23879509291874162</v>
      </c>
      <c r="L311">
        <v>57591</v>
      </c>
      <c r="M311" t="str">
        <f t="shared" si="16"/>
        <v>36-45</v>
      </c>
      <c r="N311">
        <v>41</v>
      </c>
      <c r="O311" t="s">
        <v>14</v>
      </c>
      <c r="P311" s="15" t="str">
        <f t="shared" si="19"/>
        <v>AZ</v>
      </c>
    </row>
    <row r="312" spans="1:16" x14ac:dyDescent="0.25">
      <c r="A312">
        <v>1310</v>
      </c>
      <c r="B312" s="9">
        <v>45449</v>
      </c>
      <c r="C312" s="10" t="str">
        <f t="shared" si="17"/>
        <v>June</v>
      </c>
      <c r="D312" t="s">
        <v>51</v>
      </c>
      <c r="E312" t="s">
        <v>20</v>
      </c>
      <c r="F312">
        <v>1</v>
      </c>
      <c r="G312" s="4">
        <v>150.83000000000001</v>
      </c>
      <c r="H312" s="4">
        <v>150.83000000000001</v>
      </c>
      <c r="I312" s="4">
        <v>46.46</v>
      </c>
      <c r="J312" s="4">
        <v>104.37</v>
      </c>
      <c r="K312" s="6">
        <f t="shared" si="18"/>
        <v>0.3080289067161705</v>
      </c>
      <c r="L312">
        <v>14213</v>
      </c>
      <c r="M312" t="str">
        <f t="shared" si="16"/>
        <v>26-35</v>
      </c>
      <c r="N312">
        <v>32</v>
      </c>
      <c r="O312" t="s">
        <v>21</v>
      </c>
      <c r="P312" s="15" t="str">
        <f t="shared" si="19"/>
        <v>NY</v>
      </c>
    </row>
    <row r="313" spans="1:16" x14ac:dyDescent="0.25">
      <c r="A313">
        <v>1311</v>
      </c>
      <c r="B313" s="9">
        <v>45329</v>
      </c>
      <c r="C313" s="10" t="str">
        <f t="shared" si="17"/>
        <v>February</v>
      </c>
      <c r="D313" t="s">
        <v>16</v>
      </c>
      <c r="E313" t="s">
        <v>17</v>
      </c>
      <c r="F313">
        <v>4</v>
      </c>
      <c r="G313" s="4">
        <v>58.93</v>
      </c>
      <c r="H313" s="4">
        <v>235.72</v>
      </c>
      <c r="I313" s="4">
        <v>53.74</v>
      </c>
      <c r="J313" s="4">
        <v>181.98</v>
      </c>
      <c r="K313" s="6">
        <f t="shared" si="18"/>
        <v>0.22798235194298322</v>
      </c>
      <c r="L313">
        <v>28199</v>
      </c>
      <c r="M313" t="str">
        <f t="shared" si="16"/>
        <v>46-60</v>
      </c>
      <c r="N313">
        <v>47</v>
      </c>
      <c r="O313" t="s">
        <v>14</v>
      </c>
      <c r="P313" s="15" t="str">
        <f t="shared" si="19"/>
        <v>AZ</v>
      </c>
    </row>
    <row r="314" spans="1:16" x14ac:dyDescent="0.25">
      <c r="A314">
        <v>1312</v>
      </c>
      <c r="B314" s="9">
        <v>45521</v>
      </c>
      <c r="C314" s="10" t="str">
        <f t="shared" si="17"/>
        <v>August</v>
      </c>
      <c r="D314" t="s">
        <v>39</v>
      </c>
      <c r="E314" t="s">
        <v>17</v>
      </c>
      <c r="F314">
        <v>4</v>
      </c>
      <c r="G314" s="4">
        <v>474.93</v>
      </c>
      <c r="H314" s="4">
        <v>1899.72</v>
      </c>
      <c r="I314" s="4">
        <v>744.96</v>
      </c>
      <c r="J314" s="4">
        <v>1154.76</v>
      </c>
      <c r="K314" s="6">
        <f t="shared" si="18"/>
        <v>0.3921419998736656</v>
      </c>
      <c r="L314">
        <v>46021</v>
      </c>
      <c r="M314" t="str">
        <f t="shared" si="16"/>
        <v>46-60</v>
      </c>
      <c r="N314">
        <v>59</v>
      </c>
      <c r="O314" t="s">
        <v>31</v>
      </c>
      <c r="P314" s="15" t="str">
        <f t="shared" si="19"/>
        <v>IL</v>
      </c>
    </row>
    <row r="315" spans="1:16" x14ac:dyDescent="0.25">
      <c r="A315">
        <v>1313</v>
      </c>
      <c r="B315" s="9">
        <v>45656</v>
      </c>
      <c r="C315" s="10" t="str">
        <f t="shared" si="17"/>
        <v>December</v>
      </c>
      <c r="D315" t="s">
        <v>43</v>
      </c>
      <c r="E315" t="s">
        <v>24</v>
      </c>
      <c r="F315">
        <v>3</v>
      </c>
      <c r="G315" s="4">
        <v>440.05</v>
      </c>
      <c r="H315" s="4">
        <v>1320.15</v>
      </c>
      <c r="I315" s="4">
        <v>514.30999999999995</v>
      </c>
      <c r="J315" s="4">
        <v>805.84</v>
      </c>
      <c r="K315" s="6">
        <f t="shared" si="18"/>
        <v>0.38958451691095702</v>
      </c>
      <c r="L315">
        <v>30307</v>
      </c>
      <c r="M315" t="str">
        <f t="shared" si="16"/>
        <v>26-35</v>
      </c>
      <c r="N315">
        <v>34</v>
      </c>
      <c r="O315" t="s">
        <v>25</v>
      </c>
      <c r="P315" s="15" t="str">
        <f t="shared" si="19"/>
        <v>CA</v>
      </c>
    </row>
    <row r="316" spans="1:16" x14ac:dyDescent="0.25">
      <c r="A316">
        <v>1314</v>
      </c>
      <c r="B316" s="9">
        <v>45342</v>
      </c>
      <c r="C316" s="10" t="str">
        <f t="shared" si="17"/>
        <v>February</v>
      </c>
      <c r="D316" t="s">
        <v>50</v>
      </c>
      <c r="E316" t="s">
        <v>24</v>
      </c>
      <c r="F316">
        <v>4</v>
      </c>
      <c r="G316" s="4">
        <v>74.44</v>
      </c>
      <c r="H316" s="4">
        <v>297.76</v>
      </c>
      <c r="I316" s="4">
        <v>55.3</v>
      </c>
      <c r="J316" s="4">
        <v>242.46</v>
      </c>
      <c r="K316" s="6">
        <f t="shared" si="18"/>
        <v>0.18572004298764105</v>
      </c>
      <c r="L316">
        <v>81354</v>
      </c>
      <c r="M316" t="str">
        <f t="shared" si="16"/>
        <v>18-25</v>
      </c>
      <c r="N316">
        <v>22</v>
      </c>
      <c r="O316" t="s">
        <v>14</v>
      </c>
      <c r="P316" s="15" t="str">
        <f t="shared" si="19"/>
        <v>AZ</v>
      </c>
    </row>
    <row r="317" spans="1:16" x14ac:dyDescent="0.25">
      <c r="A317">
        <v>1315</v>
      </c>
      <c r="B317" s="9">
        <v>45555</v>
      </c>
      <c r="C317" s="10" t="str">
        <f t="shared" si="17"/>
        <v>September</v>
      </c>
      <c r="D317" t="s">
        <v>45</v>
      </c>
      <c r="E317" t="s">
        <v>20</v>
      </c>
      <c r="F317">
        <v>1</v>
      </c>
      <c r="G317" s="4">
        <v>140.13999999999999</v>
      </c>
      <c r="H317" s="4">
        <v>140.13999999999999</v>
      </c>
      <c r="I317" s="4">
        <v>55.44</v>
      </c>
      <c r="J317" s="4">
        <v>84.7</v>
      </c>
      <c r="K317" s="6">
        <f t="shared" si="18"/>
        <v>0.39560439560439564</v>
      </c>
      <c r="L317">
        <v>50992</v>
      </c>
      <c r="M317" t="str">
        <f t="shared" si="16"/>
        <v>46-60</v>
      </c>
      <c r="N317">
        <v>46</v>
      </c>
      <c r="O317" t="s">
        <v>14</v>
      </c>
      <c r="P317" s="15" t="str">
        <f t="shared" si="19"/>
        <v>AZ</v>
      </c>
    </row>
    <row r="318" spans="1:16" x14ac:dyDescent="0.25">
      <c r="A318">
        <v>1316</v>
      </c>
      <c r="B318" s="9">
        <v>45574</v>
      </c>
      <c r="C318" s="10" t="str">
        <f t="shared" si="17"/>
        <v>October</v>
      </c>
      <c r="D318" t="s">
        <v>32</v>
      </c>
      <c r="E318" t="s">
        <v>17</v>
      </c>
      <c r="F318">
        <v>1</v>
      </c>
      <c r="G318" s="4">
        <v>192.15</v>
      </c>
      <c r="H318" s="4">
        <v>192.15</v>
      </c>
      <c r="I318" s="4">
        <v>76.790000000000006</v>
      </c>
      <c r="J318" s="4">
        <v>115.36</v>
      </c>
      <c r="K318" s="6">
        <f t="shared" si="18"/>
        <v>0.39963570127504555</v>
      </c>
      <c r="L318">
        <v>30963</v>
      </c>
      <c r="M318" t="str">
        <f t="shared" si="16"/>
        <v>18-25</v>
      </c>
      <c r="N318">
        <v>21</v>
      </c>
      <c r="O318" t="s">
        <v>31</v>
      </c>
      <c r="P318" s="15" t="str">
        <f t="shared" si="19"/>
        <v>IL</v>
      </c>
    </row>
    <row r="319" spans="1:16" x14ac:dyDescent="0.25">
      <c r="A319">
        <v>1317</v>
      </c>
      <c r="B319" s="9">
        <v>45318</v>
      </c>
      <c r="C319" s="10" t="str">
        <f t="shared" si="17"/>
        <v>January</v>
      </c>
      <c r="D319" t="s">
        <v>29</v>
      </c>
      <c r="E319" t="s">
        <v>30</v>
      </c>
      <c r="F319">
        <v>3</v>
      </c>
      <c r="G319" s="4">
        <v>341.03</v>
      </c>
      <c r="H319" s="4">
        <v>1023.09</v>
      </c>
      <c r="I319" s="4">
        <v>269.33999999999997</v>
      </c>
      <c r="J319" s="4">
        <v>753.75</v>
      </c>
      <c r="K319" s="6">
        <f t="shared" si="18"/>
        <v>0.26326129666011783</v>
      </c>
      <c r="L319">
        <v>38151</v>
      </c>
      <c r="M319" t="str">
        <f t="shared" si="16"/>
        <v>26-35</v>
      </c>
      <c r="N319">
        <v>27</v>
      </c>
      <c r="O319" t="s">
        <v>21</v>
      </c>
      <c r="P319" s="15" t="str">
        <f t="shared" si="19"/>
        <v>NY</v>
      </c>
    </row>
    <row r="320" spans="1:16" x14ac:dyDescent="0.25">
      <c r="A320">
        <v>1318</v>
      </c>
      <c r="B320" s="9">
        <v>45517</v>
      </c>
      <c r="C320" s="10" t="str">
        <f t="shared" si="17"/>
        <v>August</v>
      </c>
      <c r="D320" t="s">
        <v>44</v>
      </c>
      <c r="E320" t="s">
        <v>30</v>
      </c>
      <c r="F320">
        <v>4</v>
      </c>
      <c r="G320" s="4">
        <v>450.73</v>
      </c>
      <c r="H320" s="4">
        <v>1802.92</v>
      </c>
      <c r="I320" s="4">
        <v>401.09</v>
      </c>
      <c r="J320" s="4">
        <v>1401.83</v>
      </c>
      <c r="K320" s="6">
        <f t="shared" si="18"/>
        <v>0.22246688704989681</v>
      </c>
      <c r="L320">
        <v>97265</v>
      </c>
      <c r="M320" t="str">
        <f t="shared" si="16"/>
        <v>26-35</v>
      </c>
      <c r="N320">
        <v>34</v>
      </c>
      <c r="O320" t="s">
        <v>14</v>
      </c>
      <c r="P320" s="15" t="str">
        <f t="shared" si="19"/>
        <v>AZ</v>
      </c>
    </row>
    <row r="321" spans="1:16" x14ac:dyDescent="0.25">
      <c r="A321">
        <v>1319</v>
      </c>
      <c r="B321" s="9">
        <v>45568</v>
      </c>
      <c r="C321" s="10" t="str">
        <f t="shared" si="17"/>
        <v>October</v>
      </c>
      <c r="D321" t="s">
        <v>43</v>
      </c>
      <c r="E321" t="s">
        <v>24</v>
      </c>
      <c r="F321">
        <v>3</v>
      </c>
      <c r="G321" s="4">
        <v>39.26</v>
      </c>
      <c r="H321" s="4">
        <v>117.78</v>
      </c>
      <c r="I321" s="4">
        <v>27.34</v>
      </c>
      <c r="J321" s="4">
        <v>90.44</v>
      </c>
      <c r="K321" s="6">
        <f t="shared" si="18"/>
        <v>0.23212769570385464</v>
      </c>
      <c r="L321">
        <v>31607</v>
      </c>
      <c r="M321" t="str">
        <f t="shared" si="16"/>
        <v>26-35</v>
      </c>
      <c r="N321">
        <v>27</v>
      </c>
      <c r="O321" t="s">
        <v>38</v>
      </c>
      <c r="P321" s="15" t="str">
        <f t="shared" si="19"/>
        <v>TX</v>
      </c>
    </row>
    <row r="322" spans="1:16" x14ac:dyDescent="0.25">
      <c r="A322">
        <v>1320</v>
      </c>
      <c r="B322" s="9">
        <v>45577</v>
      </c>
      <c r="C322" s="10" t="str">
        <f t="shared" si="17"/>
        <v>October</v>
      </c>
      <c r="D322" t="s">
        <v>40</v>
      </c>
      <c r="E322" t="s">
        <v>20</v>
      </c>
      <c r="F322">
        <v>4</v>
      </c>
      <c r="G322" s="4">
        <v>495.75</v>
      </c>
      <c r="H322" s="4">
        <v>1983</v>
      </c>
      <c r="I322" s="4">
        <v>523.27</v>
      </c>
      <c r="J322" s="4">
        <v>1459.73</v>
      </c>
      <c r="K322" s="6">
        <f t="shared" si="18"/>
        <v>0.26387796268280383</v>
      </c>
      <c r="L322">
        <v>48458</v>
      </c>
      <c r="M322" t="str">
        <f t="shared" ref="M322:M385" si="20">IF(N322&lt;=25, "18-25", IF(N322&lt;=35, "26-35", IF(N322&lt;=45, "36-45", IF(N322&lt;=60, "46-60", "60+"))))</f>
        <v>26-35</v>
      </c>
      <c r="N322">
        <v>34</v>
      </c>
      <c r="O322" t="s">
        <v>38</v>
      </c>
      <c r="P322" s="15" t="str">
        <f t="shared" si="19"/>
        <v>TX</v>
      </c>
    </row>
    <row r="323" spans="1:16" x14ac:dyDescent="0.25">
      <c r="A323">
        <v>1321</v>
      </c>
      <c r="B323" s="9">
        <v>45388</v>
      </c>
      <c r="C323" s="10" t="str">
        <f t="shared" ref="C323:C386" si="21">TEXT(B323, "MMMM")</f>
        <v>April</v>
      </c>
      <c r="D323" t="s">
        <v>32</v>
      </c>
      <c r="E323" t="s">
        <v>17</v>
      </c>
      <c r="F323">
        <v>3</v>
      </c>
      <c r="G323" s="4">
        <v>78.989999999999995</v>
      </c>
      <c r="H323" s="4">
        <v>236.97</v>
      </c>
      <c r="I323" s="4">
        <v>57.91</v>
      </c>
      <c r="J323" s="4">
        <v>179.06</v>
      </c>
      <c r="K323" s="6">
        <f t="shared" ref="K323:K386" si="22">(I323/H323)</f>
        <v>0.2443769253492003</v>
      </c>
      <c r="L323">
        <v>99388</v>
      </c>
      <c r="M323" t="str">
        <f t="shared" si="20"/>
        <v>36-45</v>
      </c>
      <c r="N323">
        <v>37</v>
      </c>
      <c r="O323" t="s">
        <v>25</v>
      </c>
      <c r="P323" s="15" t="str">
        <f t="shared" ref="P323:P386" si="23">IF(O323="Phoenix", "AZ", IF(O323="New York", "NY", IF(O323="Chicago", "IL", IF(O323="Houston", "TX", "CA"))))</f>
        <v>CA</v>
      </c>
    </row>
    <row r="324" spans="1:16" x14ac:dyDescent="0.25">
      <c r="A324">
        <v>1322</v>
      </c>
      <c r="B324" s="9">
        <v>45575</v>
      </c>
      <c r="C324" s="10" t="str">
        <f t="shared" si="21"/>
        <v>October</v>
      </c>
      <c r="D324" t="s">
        <v>12</v>
      </c>
      <c r="E324" t="s">
        <v>13</v>
      </c>
      <c r="F324">
        <v>1</v>
      </c>
      <c r="G324" s="4">
        <v>407.45</v>
      </c>
      <c r="H324" s="4">
        <v>407.45</v>
      </c>
      <c r="I324" s="4">
        <v>98.2</v>
      </c>
      <c r="J324" s="4">
        <v>309.25</v>
      </c>
      <c r="K324" s="6">
        <f t="shared" si="22"/>
        <v>0.2410111670143576</v>
      </c>
      <c r="L324">
        <v>84218</v>
      </c>
      <c r="M324" t="str">
        <f t="shared" si="20"/>
        <v>36-45</v>
      </c>
      <c r="N324">
        <v>41</v>
      </c>
      <c r="O324" t="s">
        <v>38</v>
      </c>
      <c r="P324" s="15" t="str">
        <f t="shared" si="23"/>
        <v>TX</v>
      </c>
    </row>
    <row r="325" spans="1:16" x14ac:dyDescent="0.25">
      <c r="A325">
        <v>1323</v>
      </c>
      <c r="B325" s="9">
        <v>45608</v>
      </c>
      <c r="C325" s="10" t="str">
        <f t="shared" si="21"/>
        <v>November</v>
      </c>
      <c r="D325" t="s">
        <v>33</v>
      </c>
      <c r="E325" t="s">
        <v>20</v>
      </c>
      <c r="F325">
        <v>3</v>
      </c>
      <c r="G325" s="4">
        <v>459.57</v>
      </c>
      <c r="H325" s="4">
        <v>1378.71</v>
      </c>
      <c r="I325" s="4">
        <v>451.35</v>
      </c>
      <c r="J325" s="4">
        <v>927.36</v>
      </c>
      <c r="K325" s="6">
        <f t="shared" si="22"/>
        <v>0.32737123833148379</v>
      </c>
      <c r="L325">
        <v>28990</v>
      </c>
      <c r="M325" t="str">
        <f t="shared" si="20"/>
        <v>18-25</v>
      </c>
      <c r="N325">
        <v>22</v>
      </c>
      <c r="O325" t="s">
        <v>38</v>
      </c>
      <c r="P325" s="15" t="str">
        <f t="shared" si="23"/>
        <v>TX</v>
      </c>
    </row>
    <row r="326" spans="1:16" x14ac:dyDescent="0.25">
      <c r="A326">
        <v>1324</v>
      </c>
      <c r="B326" s="9">
        <v>45595</v>
      </c>
      <c r="C326" s="10" t="str">
        <f t="shared" si="21"/>
        <v>October</v>
      </c>
      <c r="D326" t="s">
        <v>45</v>
      </c>
      <c r="E326" t="s">
        <v>20</v>
      </c>
      <c r="F326">
        <v>2</v>
      </c>
      <c r="G326" s="4">
        <v>82.18</v>
      </c>
      <c r="H326" s="4">
        <v>164.36</v>
      </c>
      <c r="I326" s="4">
        <v>65.42</v>
      </c>
      <c r="J326" s="4">
        <v>98.94</v>
      </c>
      <c r="K326" s="6">
        <f t="shared" si="22"/>
        <v>0.39802871744950108</v>
      </c>
      <c r="L326">
        <v>57562</v>
      </c>
      <c r="M326" t="str">
        <f t="shared" si="20"/>
        <v>46-60</v>
      </c>
      <c r="N326">
        <v>51</v>
      </c>
      <c r="O326" t="s">
        <v>38</v>
      </c>
      <c r="P326" s="15" t="str">
        <f t="shared" si="23"/>
        <v>TX</v>
      </c>
    </row>
    <row r="327" spans="1:16" x14ac:dyDescent="0.25">
      <c r="A327">
        <v>1325</v>
      </c>
      <c r="B327" s="9">
        <v>45438</v>
      </c>
      <c r="C327" s="10" t="str">
        <f t="shared" si="21"/>
        <v>May</v>
      </c>
      <c r="D327" t="s">
        <v>45</v>
      </c>
      <c r="E327" t="s">
        <v>20</v>
      </c>
      <c r="F327">
        <v>2</v>
      </c>
      <c r="G327" s="4">
        <v>269.52999999999997</v>
      </c>
      <c r="H327" s="4">
        <v>539.05999999999995</v>
      </c>
      <c r="I327" s="4">
        <v>183.03</v>
      </c>
      <c r="J327" s="4">
        <v>356.03</v>
      </c>
      <c r="K327" s="6">
        <f t="shared" si="22"/>
        <v>0.33953548770081254</v>
      </c>
      <c r="L327">
        <v>37076</v>
      </c>
      <c r="M327" t="str">
        <f t="shared" si="20"/>
        <v>18-25</v>
      </c>
      <c r="N327">
        <v>23</v>
      </c>
      <c r="O327" t="s">
        <v>14</v>
      </c>
      <c r="P327" s="15" t="str">
        <f t="shared" si="23"/>
        <v>AZ</v>
      </c>
    </row>
    <row r="328" spans="1:16" x14ac:dyDescent="0.25">
      <c r="A328">
        <v>1326</v>
      </c>
      <c r="B328" s="9">
        <v>45295</v>
      </c>
      <c r="C328" s="10" t="str">
        <f t="shared" si="21"/>
        <v>January</v>
      </c>
      <c r="D328" t="s">
        <v>47</v>
      </c>
      <c r="E328" t="s">
        <v>17</v>
      </c>
      <c r="F328">
        <v>2</v>
      </c>
      <c r="G328" s="4">
        <v>222.08</v>
      </c>
      <c r="H328" s="4">
        <v>444.16</v>
      </c>
      <c r="I328" s="4">
        <v>172.79</v>
      </c>
      <c r="J328" s="4">
        <v>271.37</v>
      </c>
      <c r="K328" s="6">
        <f t="shared" si="22"/>
        <v>0.38902647694524489</v>
      </c>
      <c r="L328">
        <v>10492</v>
      </c>
      <c r="M328" t="str">
        <f t="shared" si="20"/>
        <v>18-25</v>
      </c>
      <c r="N328">
        <v>19</v>
      </c>
      <c r="O328" t="s">
        <v>14</v>
      </c>
      <c r="P328" s="15" t="str">
        <f t="shared" si="23"/>
        <v>AZ</v>
      </c>
    </row>
    <row r="329" spans="1:16" x14ac:dyDescent="0.25">
      <c r="A329">
        <v>1327</v>
      </c>
      <c r="B329" s="9">
        <v>45326</v>
      </c>
      <c r="C329" s="10" t="str">
        <f t="shared" si="21"/>
        <v>February</v>
      </c>
      <c r="D329" t="s">
        <v>42</v>
      </c>
      <c r="E329" t="s">
        <v>13</v>
      </c>
      <c r="F329">
        <v>1</v>
      </c>
      <c r="G329" s="4">
        <v>77.13</v>
      </c>
      <c r="H329" s="4">
        <v>77.13</v>
      </c>
      <c r="I329" s="4">
        <v>11.67</v>
      </c>
      <c r="J329" s="4">
        <v>65.459999999999994</v>
      </c>
      <c r="K329" s="6">
        <f t="shared" si="22"/>
        <v>0.15130299494360172</v>
      </c>
      <c r="L329">
        <v>64110</v>
      </c>
      <c r="M329" t="str">
        <f t="shared" si="20"/>
        <v>26-35</v>
      </c>
      <c r="N329">
        <v>30</v>
      </c>
      <c r="O329" t="s">
        <v>25</v>
      </c>
      <c r="P329" s="15" t="str">
        <f t="shared" si="23"/>
        <v>CA</v>
      </c>
    </row>
    <row r="330" spans="1:16" x14ac:dyDescent="0.25">
      <c r="A330">
        <v>1328</v>
      </c>
      <c r="B330" s="9">
        <v>45483</v>
      </c>
      <c r="C330" s="10" t="str">
        <f t="shared" si="21"/>
        <v>July</v>
      </c>
      <c r="D330" t="s">
        <v>36</v>
      </c>
      <c r="E330" t="s">
        <v>24</v>
      </c>
      <c r="F330">
        <v>2</v>
      </c>
      <c r="G330" s="4">
        <v>63.36</v>
      </c>
      <c r="H330" s="4">
        <v>126.72</v>
      </c>
      <c r="I330" s="4">
        <v>30.52</v>
      </c>
      <c r="J330" s="4">
        <v>96.2</v>
      </c>
      <c r="K330" s="6">
        <f t="shared" si="22"/>
        <v>0.24084595959595959</v>
      </c>
      <c r="L330">
        <v>25449</v>
      </c>
      <c r="M330" t="str">
        <f t="shared" si="20"/>
        <v>46-60</v>
      </c>
      <c r="N330">
        <v>60</v>
      </c>
      <c r="O330" t="s">
        <v>38</v>
      </c>
      <c r="P330" s="15" t="str">
        <f t="shared" si="23"/>
        <v>TX</v>
      </c>
    </row>
    <row r="331" spans="1:16" x14ac:dyDescent="0.25">
      <c r="A331">
        <v>1329</v>
      </c>
      <c r="B331" s="9">
        <v>45340</v>
      </c>
      <c r="C331" s="10" t="str">
        <f t="shared" si="21"/>
        <v>February</v>
      </c>
      <c r="D331" t="s">
        <v>51</v>
      </c>
      <c r="E331" t="s">
        <v>20</v>
      </c>
      <c r="F331">
        <v>3</v>
      </c>
      <c r="G331" s="4">
        <v>234.89</v>
      </c>
      <c r="H331" s="4">
        <v>704.67</v>
      </c>
      <c r="I331" s="4">
        <v>119.9</v>
      </c>
      <c r="J331" s="4">
        <v>584.77</v>
      </c>
      <c r="K331" s="6">
        <f t="shared" si="22"/>
        <v>0.17015056693203912</v>
      </c>
      <c r="L331">
        <v>68627</v>
      </c>
      <c r="M331" t="str">
        <f t="shared" si="20"/>
        <v>46-60</v>
      </c>
      <c r="N331">
        <v>60</v>
      </c>
      <c r="O331" t="s">
        <v>25</v>
      </c>
      <c r="P331" s="15" t="str">
        <f t="shared" si="23"/>
        <v>CA</v>
      </c>
    </row>
    <row r="332" spans="1:16" x14ac:dyDescent="0.25">
      <c r="A332">
        <v>1330</v>
      </c>
      <c r="B332" s="9">
        <v>45308</v>
      </c>
      <c r="C332" s="10" t="str">
        <f t="shared" si="21"/>
        <v>January</v>
      </c>
      <c r="D332" t="s">
        <v>48</v>
      </c>
      <c r="E332" t="s">
        <v>24</v>
      </c>
      <c r="F332">
        <v>1</v>
      </c>
      <c r="G332" s="4">
        <v>454.87</v>
      </c>
      <c r="H332" s="4">
        <v>454.87</v>
      </c>
      <c r="I332" s="4">
        <v>74.63</v>
      </c>
      <c r="J332" s="4">
        <v>380.24</v>
      </c>
      <c r="K332" s="6">
        <f t="shared" si="22"/>
        <v>0.16406885483764591</v>
      </c>
      <c r="L332">
        <v>34820</v>
      </c>
      <c r="M332" t="str">
        <f t="shared" si="20"/>
        <v>26-35</v>
      </c>
      <c r="N332">
        <v>28</v>
      </c>
      <c r="O332" t="s">
        <v>31</v>
      </c>
      <c r="P332" s="15" t="str">
        <f t="shared" si="23"/>
        <v>IL</v>
      </c>
    </row>
    <row r="333" spans="1:16" x14ac:dyDescent="0.25">
      <c r="A333">
        <v>1331</v>
      </c>
      <c r="B333" s="9">
        <v>45463</v>
      </c>
      <c r="C333" s="10" t="str">
        <f t="shared" si="21"/>
        <v>June</v>
      </c>
      <c r="D333" t="s">
        <v>47</v>
      </c>
      <c r="E333" t="s">
        <v>17</v>
      </c>
      <c r="F333">
        <v>3</v>
      </c>
      <c r="G333" s="4">
        <v>202.47</v>
      </c>
      <c r="H333" s="4">
        <v>607.41</v>
      </c>
      <c r="I333" s="4">
        <v>113.25</v>
      </c>
      <c r="J333" s="4">
        <v>494.16</v>
      </c>
      <c r="K333" s="6">
        <f t="shared" si="22"/>
        <v>0.1864473749197412</v>
      </c>
      <c r="L333">
        <v>66746</v>
      </c>
      <c r="M333" t="str">
        <f t="shared" si="20"/>
        <v>60+</v>
      </c>
      <c r="N333">
        <v>64</v>
      </c>
      <c r="O333" t="s">
        <v>38</v>
      </c>
      <c r="P333" s="15" t="str">
        <f t="shared" si="23"/>
        <v>TX</v>
      </c>
    </row>
    <row r="334" spans="1:16" x14ac:dyDescent="0.25">
      <c r="A334">
        <v>1332</v>
      </c>
      <c r="B334" s="9">
        <v>45511</v>
      </c>
      <c r="C334" s="10" t="str">
        <f t="shared" si="21"/>
        <v>August</v>
      </c>
      <c r="D334" t="s">
        <v>19</v>
      </c>
      <c r="E334" t="s">
        <v>20</v>
      </c>
      <c r="F334">
        <v>4</v>
      </c>
      <c r="G334" s="4">
        <v>286.89</v>
      </c>
      <c r="H334" s="4">
        <v>1147.56</v>
      </c>
      <c r="I334" s="4">
        <v>237.65</v>
      </c>
      <c r="J334" s="4">
        <v>909.91</v>
      </c>
      <c r="K334" s="6">
        <f t="shared" si="22"/>
        <v>0.20709156819686989</v>
      </c>
      <c r="L334">
        <v>94388</v>
      </c>
      <c r="M334" t="str">
        <f t="shared" si="20"/>
        <v>36-45</v>
      </c>
      <c r="N334">
        <v>40</v>
      </c>
      <c r="O334" t="s">
        <v>38</v>
      </c>
      <c r="P334" s="15" t="str">
        <f t="shared" si="23"/>
        <v>TX</v>
      </c>
    </row>
    <row r="335" spans="1:16" x14ac:dyDescent="0.25">
      <c r="A335">
        <v>1333</v>
      </c>
      <c r="B335" s="9">
        <v>45449</v>
      </c>
      <c r="C335" s="10" t="str">
        <f t="shared" si="21"/>
        <v>June</v>
      </c>
      <c r="D335" t="s">
        <v>32</v>
      </c>
      <c r="E335" t="s">
        <v>17</v>
      </c>
      <c r="F335">
        <v>1</v>
      </c>
      <c r="G335" s="4">
        <v>194.72</v>
      </c>
      <c r="H335" s="4">
        <v>194.72</v>
      </c>
      <c r="I335" s="4">
        <v>51.02</v>
      </c>
      <c r="J335" s="4">
        <v>143.69999999999999</v>
      </c>
      <c r="K335" s="6">
        <f t="shared" si="22"/>
        <v>0.26201725554642563</v>
      </c>
      <c r="L335">
        <v>28601</v>
      </c>
      <c r="M335" t="str">
        <f t="shared" si="20"/>
        <v>26-35</v>
      </c>
      <c r="N335">
        <v>33</v>
      </c>
      <c r="O335" t="s">
        <v>31</v>
      </c>
      <c r="P335" s="15" t="str">
        <f t="shared" si="23"/>
        <v>IL</v>
      </c>
    </row>
    <row r="336" spans="1:16" x14ac:dyDescent="0.25">
      <c r="A336">
        <v>1334</v>
      </c>
      <c r="B336" s="9">
        <v>45337</v>
      </c>
      <c r="C336" s="10" t="str">
        <f t="shared" si="21"/>
        <v>February</v>
      </c>
      <c r="D336" t="s">
        <v>23</v>
      </c>
      <c r="E336" t="s">
        <v>24</v>
      </c>
      <c r="F336">
        <v>3</v>
      </c>
      <c r="G336" s="4">
        <v>367.14</v>
      </c>
      <c r="H336" s="4">
        <v>1101.42</v>
      </c>
      <c r="I336" s="4">
        <v>414.3</v>
      </c>
      <c r="J336" s="4">
        <v>687.12</v>
      </c>
      <c r="K336" s="6">
        <f t="shared" si="22"/>
        <v>0.37615078716565886</v>
      </c>
      <c r="L336">
        <v>95867</v>
      </c>
      <c r="M336" t="str">
        <f t="shared" si="20"/>
        <v>46-60</v>
      </c>
      <c r="N336">
        <v>48</v>
      </c>
      <c r="O336" t="s">
        <v>14</v>
      </c>
      <c r="P336" s="15" t="str">
        <f t="shared" si="23"/>
        <v>AZ</v>
      </c>
    </row>
    <row r="337" spans="1:16" x14ac:dyDescent="0.25">
      <c r="A337">
        <v>1335</v>
      </c>
      <c r="B337" s="9">
        <v>45297</v>
      </c>
      <c r="C337" s="10" t="str">
        <f t="shared" si="21"/>
        <v>January</v>
      </c>
      <c r="D337" t="s">
        <v>35</v>
      </c>
      <c r="E337" t="s">
        <v>30</v>
      </c>
      <c r="F337">
        <v>2</v>
      </c>
      <c r="G337" s="4">
        <v>451.68</v>
      </c>
      <c r="H337" s="4">
        <v>903.36</v>
      </c>
      <c r="I337" s="4">
        <v>326.61</v>
      </c>
      <c r="J337" s="4">
        <v>576.75</v>
      </c>
      <c r="K337" s="6">
        <f t="shared" si="22"/>
        <v>0.36155021253985126</v>
      </c>
      <c r="L337">
        <v>77712</v>
      </c>
      <c r="M337" t="str">
        <f t="shared" si="20"/>
        <v>26-35</v>
      </c>
      <c r="N337">
        <v>28</v>
      </c>
      <c r="O337" t="s">
        <v>31</v>
      </c>
      <c r="P337" s="15" t="str">
        <f t="shared" si="23"/>
        <v>IL</v>
      </c>
    </row>
    <row r="338" spans="1:16" x14ac:dyDescent="0.25">
      <c r="A338">
        <v>1336</v>
      </c>
      <c r="B338" s="9">
        <v>45390</v>
      </c>
      <c r="C338" s="10" t="str">
        <f t="shared" si="21"/>
        <v>April</v>
      </c>
      <c r="D338" t="s">
        <v>40</v>
      </c>
      <c r="E338" t="s">
        <v>20</v>
      </c>
      <c r="F338">
        <v>3</v>
      </c>
      <c r="G338" s="4">
        <v>192.14</v>
      </c>
      <c r="H338" s="4">
        <v>576.41999999999996</v>
      </c>
      <c r="I338" s="4">
        <v>174.01</v>
      </c>
      <c r="J338" s="4">
        <v>402.41</v>
      </c>
      <c r="K338" s="6">
        <f t="shared" si="22"/>
        <v>0.30188057319315775</v>
      </c>
      <c r="L338">
        <v>13696</v>
      </c>
      <c r="M338" t="str">
        <f t="shared" si="20"/>
        <v>26-35</v>
      </c>
      <c r="N338">
        <v>33</v>
      </c>
      <c r="O338" t="s">
        <v>14</v>
      </c>
      <c r="P338" s="15" t="str">
        <f t="shared" si="23"/>
        <v>AZ</v>
      </c>
    </row>
    <row r="339" spans="1:16" x14ac:dyDescent="0.25">
      <c r="A339">
        <v>1337</v>
      </c>
      <c r="B339" s="9">
        <v>45524</v>
      </c>
      <c r="C339" s="10" t="str">
        <f t="shared" si="21"/>
        <v>August</v>
      </c>
      <c r="D339" t="s">
        <v>37</v>
      </c>
      <c r="E339" t="s">
        <v>13</v>
      </c>
      <c r="F339">
        <v>2</v>
      </c>
      <c r="G339" s="4">
        <v>314.8</v>
      </c>
      <c r="H339" s="4">
        <v>629.6</v>
      </c>
      <c r="I339" s="4">
        <v>95.63</v>
      </c>
      <c r="J339" s="4">
        <v>533.97</v>
      </c>
      <c r="K339" s="6">
        <f t="shared" si="22"/>
        <v>0.15189008894536213</v>
      </c>
      <c r="L339">
        <v>92612</v>
      </c>
      <c r="M339" t="str">
        <f t="shared" si="20"/>
        <v>18-25</v>
      </c>
      <c r="N339">
        <v>25</v>
      </c>
      <c r="O339" t="s">
        <v>14</v>
      </c>
      <c r="P339" s="15" t="str">
        <f t="shared" si="23"/>
        <v>AZ</v>
      </c>
    </row>
    <row r="340" spans="1:16" x14ac:dyDescent="0.25">
      <c r="A340">
        <v>1338</v>
      </c>
      <c r="B340" s="9">
        <v>45328</v>
      </c>
      <c r="C340" s="10" t="str">
        <f t="shared" si="21"/>
        <v>February</v>
      </c>
      <c r="D340" t="s">
        <v>37</v>
      </c>
      <c r="E340" t="s">
        <v>13</v>
      </c>
      <c r="F340">
        <v>4</v>
      </c>
      <c r="G340" s="4">
        <v>425.16</v>
      </c>
      <c r="H340" s="4">
        <v>1700.64</v>
      </c>
      <c r="I340" s="4">
        <v>296.66000000000003</v>
      </c>
      <c r="J340" s="4">
        <v>1403.98</v>
      </c>
      <c r="K340" s="6">
        <f t="shared" si="22"/>
        <v>0.17444021074419042</v>
      </c>
      <c r="L340">
        <v>40099</v>
      </c>
      <c r="M340" t="str">
        <f t="shared" si="20"/>
        <v>18-25</v>
      </c>
      <c r="N340">
        <v>21</v>
      </c>
      <c r="O340" t="s">
        <v>25</v>
      </c>
      <c r="P340" s="15" t="str">
        <f t="shared" si="23"/>
        <v>CA</v>
      </c>
    </row>
    <row r="341" spans="1:16" x14ac:dyDescent="0.25">
      <c r="A341">
        <v>1339</v>
      </c>
      <c r="B341" s="9">
        <v>45571</v>
      </c>
      <c r="C341" s="10" t="str">
        <f t="shared" si="21"/>
        <v>October</v>
      </c>
      <c r="D341" t="s">
        <v>23</v>
      </c>
      <c r="E341" t="s">
        <v>24</v>
      </c>
      <c r="F341">
        <v>3</v>
      </c>
      <c r="G341" s="4">
        <v>118.22</v>
      </c>
      <c r="H341" s="4">
        <v>354.66</v>
      </c>
      <c r="I341" s="4">
        <v>138.41</v>
      </c>
      <c r="J341" s="4">
        <v>216.25</v>
      </c>
      <c r="K341" s="6">
        <f t="shared" si="22"/>
        <v>0.39026109513336715</v>
      </c>
      <c r="L341">
        <v>97440</v>
      </c>
      <c r="M341" t="str">
        <f t="shared" si="20"/>
        <v>46-60</v>
      </c>
      <c r="N341">
        <v>57</v>
      </c>
      <c r="O341" t="s">
        <v>25</v>
      </c>
      <c r="P341" s="15" t="str">
        <f t="shared" si="23"/>
        <v>CA</v>
      </c>
    </row>
    <row r="342" spans="1:16" x14ac:dyDescent="0.25">
      <c r="A342">
        <v>1340</v>
      </c>
      <c r="B342" s="9">
        <v>45640</v>
      </c>
      <c r="C342" s="10" t="str">
        <f t="shared" si="21"/>
        <v>December</v>
      </c>
      <c r="D342" t="s">
        <v>16</v>
      </c>
      <c r="E342" t="s">
        <v>17</v>
      </c>
      <c r="F342">
        <v>1</v>
      </c>
      <c r="G342" s="4">
        <v>475.72</v>
      </c>
      <c r="H342" s="4">
        <v>475.72</v>
      </c>
      <c r="I342" s="4">
        <v>121.12</v>
      </c>
      <c r="J342" s="4">
        <v>354.6</v>
      </c>
      <c r="K342" s="6">
        <f t="shared" si="22"/>
        <v>0.25460354830572607</v>
      </c>
      <c r="L342">
        <v>59812</v>
      </c>
      <c r="M342" t="str">
        <f t="shared" si="20"/>
        <v>18-25</v>
      </c>
      <c r="N342">
        <v>21</v>
      </c>
      <c r="O342" t="s">
        <v>31</v>
      </c>
      <c r="P342" s="15" t="str">
        <f t="shared" si="23"/>
        <v>IL</v>
      </c>
    </row>
    <row r="343" spans="1:16" x14ac:dyDescent="0.25">
      <c r="A343">
        <v>1341</v>
      </c>
      <c r="B343" s="9">
        <v>45593</v>
      </c>
      <c r="C343" s="10" t="str">
        <f t="shared" si="21"/>
        <v>October</v>
      </c>
      <c r="D343" t="s">
        <v>42</v>
      </c>
      <c r="E343" t="s">
        <v>13</v>
      </c>
      <c r="F343">
        <v>2</v>
      </c>
      <c r="G343" s="4">
        <v>421.43</v>
      </c>
      <c r="H343" s="4">
        <v>842.86</v>
      </c>
      <c r="I343" s="4">
        <v>306.83999999999997</v>
      </c>
      <c r="J343" s="4">
        <v>536.02</v>
      </c>
      <c r="K343" s="6">
        <f t="shared" si="22"/>
        <v>0.36404622357212346</v>
      </c>
      <c r="L343">
        <v>71844</v>
      </c>
      <c r="M343" t="str">
        <f t="shared" si="20"/>
        <v>36-45</v>
      </c>
      <c r="N343">
        <v>42</v>
      </c>
      <c r="O343" t="s">
        <v>25</v>
      </c>
      <c r="P343" s="15" t="str">
        <f t="shared" si="23"/>
        <v>CA</v>
      </c>
    </row>
    <row r="344" spans="1:16" x14ac:dyDescent="0.25">
      <c r="A344">
        <v>1342</v>
      </c>
      <c r="B344" s="9">
        <v>45472</v>
      </c>
      <c r="C344" s="10" t="str">
        <f t="shared" si="21"/>
        <v>June</v>
      </c>
      <c r="D344" t="s">
        <v>23</v>
      </c>
      <c r="E344" t="s">
        <v>24</v>
      </c>
      <c r="F344">
        <v>4</v>
      </c>
      <c r="G344" s="4">
        <v>253.79</v>
      </c>
      <c r="H344" s="4">
        <v>1015.16</v>
      </c>
      <c r="I344" s="4">
        <v>354.12</v>
      </c>
      <c r="J344" s="4">
        <v>661.04</v>
      </c>
      <c r="K344" s="6">
        <f t="shared" si="22"/>
        <v>0.34883171125733875</v>
      </c>
      <c r="L344">
        <v>52351</v>
      </c>
      <c r="M344" t="str">
        <f t="shared" si="20"/>
        <v>18-25</v>
      </c>
      <c r="N344">
        <v>20</v>
      </c>
      <c r="O344" t="s">
        <v>14</v>
      </c>
      <c r="P344" s="15" t="str">
        <f t="shared" si="23"/>
        <v>AZ</v>
      </c>
    </row>
    <row r="345" spans="1:16" x14ac:dyDescent="0.25">
      <c r="A345">
        <v>1343</v>
      </c>
      <c r="B345" s="9">
        <v>45386</v>
      </c>
      <c r="C345" s="10" t="str">
        <f t="shared" si="21"/>
        <v>April</v>
      </c>
      <c r="D345" t="s">
        <v>42</v>
      </c>
      <c r="E345" t="s">
        <v>13</v>
      </c>
      <c r="F345">
        <v>2</v>
      </c>
      <c r="G345" s="4">
        <v>44.87</v>
      </c>
      <c r="H345" s="4">
        <v>89.74</v>
      </c>
      <c r="I345" s="4">
        <v>34.35</v>
      </c>
      <c r="J345" s="4">
        <v>55.39</v>
      </c>
      <c r="K345" s="6">
        <f t="shared" si="22"/>
        <v>0.38277245375529312</v>
      </c>
      <c r="L345">
        <v>56976</v>
      </c>
      <c r="M345" t="str">
        <f t="shared" si="20"/>
        <v>46-60</v>
      </c>
      <c r="N345">
        <v>49</v>
      </c>
      <c r="O345" t="s">
        <v>31</v>
      </c>
      <c r="P345" s="15" t="str">
        <f t="shared" si="23"/>
        <v>IL</v>
      </c>
    </row>
    <row r="346" spans="1:16" x14ac:dyDescent="0.25">
      <c r="A346">
        <v>1344</v>
      </c>
      <c r="B346" s="9">
        <v>45390</v>
      </c>
      <c r="C346" s="10" t="str">
        <f t="shared" si="21"/>
        <v>April</v>
      </c>
      <c r="D346" t="s">
        <v>12</v>
      </c>
      <c r="E346" t="s">
        <v>13</v>
      </c>
      <c r="F346">
        <v>4</v>
      </c>
      <c r="G346" s="4">
        <v>33.340000000000003</v>
      </c>
      <c r="H346" s="4">
        <v>133.36000000000001</v>
      </c>
      <c r="I346" s="4">
        <v>29.11</v>
      </c>
      <c r="J346" s="4">
        <v>104.25</v>
      </c>
      <c r="K346" s="6">
        <f t="shared" si="22"/>
        <v>0.21828134373125371</v>
      </c>
      <c r="L346">
        <v>94995</v>
      </c>
      <c r="M346" t="str">
        <f t="shared" si="20"/>
        <v>18-25</v>
      </c>
      <c r="N346">
        <v>20</v>
      </c>
      <c r="O346" t="s">
        <v>14</v>
      </c>
      <c r="P346" s="15" t="str">
        <f t="shared" si="23"/>
        <v>AZ</v>
      </c>
    </row>
    <row r="347" spans="1:16" x14ac:dyDescent="0.25">
      <c r="A347">
        <v>1345</v>
      </c>
      <c r="B347" s="9">
        <v>45479</v>
      </c>
      <c r="C347" s="10" t="str">
        <f t="shared" si="21"/>
        <v>July</v>
      </c>
      <c r="D347" t="s">
        <v>37</v>
      </c>
      <c r="E347" t="s">
        <v>13</v>
      </c>
      <c r="F347">
        <v>1</v>
      </c>
      <c r="G347" s="4">
        <v>237.01</v>
      </c>
      <c r="H347" s="4">
        <v>237.01</v>
      </c>
      <c r="I347" s="4">
        <v>92.11</v>
      </c>
      <c r="J347" s="4">
        <v>144.9</v>
      </c>
      <c r="K347" s="6">
        <f t="shared" si="22"/>
        <v>0.38863339099616051</v>
      </c>
      <c r="L347">
        <v>26964</v>
      </c>
      <c r="M347" t="str">
        <f t="shared" si="20"/>
        <v>36-45</v>
      </c>
      <c r="N347">
        <v>44</v>
      </c>
      <c r="O347" t="s">
        <v>38</v>
      </c>
      <c r="P347" s="15" t="str">
        <f t="shared" si="23"/>
        <v>TX</v>
      </c>
    </row>
    <row r="348" spans="1:16" x14ac:dyDescent="0.25">
      <c r="A348">
        <v>1346</v>
      </c>
      <c r="B348" s="9">
        <v>45407</v>
      </c>
      <c r="C348" s="10" t="str">
        <f t="shared" si="21"/>
        <v>April</v>
      </c>
      <c r="D348" t="s">
        <v>34</v>
      </c>
      <c r="E348" t="s">
        <v>30</v>
      </c>
      <c r="F348">
        <v>1</v>
      </c>
      <c r="G348" s="4">
        <v>299.31</v>
      </c>
      <c r="H348" s="4">
        <v>299.31</v>
      </c>
      <c r="I348" s="4">
        <v>115.13</v>
      </c>
      <c r="J348" s="4">
        <v>184.18</v>
      </c>
      <c r="K348" s="6">
        <f t="shared" si="22"/>
        <v>0.38465136480571982</v>
      </c>
      <c r="L348">
        <v>98454</v>
      </c>
      <c r="M348" t="str">
        <f t="shared" si="20"/>
        <v>46-60</v>
      </c>
      <c r="N348">
        <v>46</v>
      </c>
      <c r="O348" t="s">
        <v>14</v>
      </c>
      <c r="P348" s="15" t="str">
        <f t="shared" si="23"/>
        <v>AZ</v>
      </c>
    </row>
    <row r="349" spans="1:16" x14ac:dyDescent="0.25">
      <c r="A349">
        <v>1347</v>
      </c>
      <c r="B349" s="9">
        <v>45482</v>
      </c>
      <c r="C349" s="10" t="str">
        <f t="shared" si="21"/>
        <v>July</v>
      </c>
      <c r="D349" t="s">
        <v>35</v>
      </c>
      <c r="E349" t="s">
        <v>30</v>
      </c>
      <c r="F349">
        <v>4</v>
      </c>
      <c r="G349" s="4">
        <v>122.9</v>
      </c>
      <c r="H349" s="4">
        <v>491.6</v>
      </c>
      <c r="I349" s="4">
        <v>196.46</v>
      </c>
      <c r="J349" s="4">
        <v>295.14</v>
      </c>
      <c r="K349" s="6">
        <f t="shared" si="22"/>
        <v>0.39963384865744506</v>
      </c>
      <c r="L349">
        <v>95029</v>
      </c>
      <c r="M349" t="str">
        <f t="shared" si="20"/>
        <v>46-60</v>
      </c>
      <c r="N349">
        <v>49</v>
      </c>
      <c r="O349" t="s">
        <v>38</v>
      </c>
      <c r="P349" s="15" t="str">
        <f t="shared" si="23"/>
        <v>TX</v>
      </c>
    </row>
    <row r="350" spans="1:16" x14ac:dyDescent="0.25">
      <c r="A350">
        <v>1348</v>
      </c>
      <c r="B350" s="9">
        <v>45544</v>
      </c>
      <c r="C350" s="10" t="str">
        <f t="shared" si="21"/>
        <v>September</v>
      </c>
      <c r="D350" t="s">
        <v>42</v>
      </c>
      <c r="E350" t="s">
        <v>13</v>
      </c>
      <c r="F350">
        <v>3</v>
      </c>
      <c r="G350" s="4">
        <v>213.81</v>
      </c>
      <c r="H350" s="4">
        <v>641.42999999999995</v>
      </c>
      <c r="I350" s="4">
        <v>134.85</v>
      </c>
      <c r="J350" s="4">
        <v>506.58</v>
      </c>
      <c r="K350" s="6">
        <f t="shared" si="22"/>
        <v>0.21023338478088022</v>
      </c>
      <c r="L350">
        <v>70957</v>
      </c>
      <c r="M350" t="str">
        <f t="shared" si="20"/>
        <v>36-45</v>
      </c>
      <c r="N350">
        <v>36</v>
      </c>
      <c r="O350" t="s">
        <v>25</v>
      </c>
      <c r="P350" s="15" t="str">
        <f t="shared" si="23"/>
        <v>CA</v>
      </c>
    </row>
    <row r="351" spans="1:16" x14ac:dyDescent="0.25">
      <c r="A351">
        <v>1349</v>
      </c>
      <c r="B351" s="9">
        <v>45452</v>
      </c>
      <c r="C351" s="10" t="str">
        <f t="shared" si="21"/>
        <v>June</v>
      </c>
      <c r="D351" t="s">
        <v>34</v>
      </c>
      <c r="E351" t="s">
        <v>30</v>
      </c>
      <c r="F351">
        <v>4</v>
      </c>
      <c r="G351" s="4">
        <v>410.22</v>
      </c>
      <c r="H351" s="4">
        <v>1640.88</v>
      </c>
      <c r="I351" s="4">
        <v>581.85</v>
      </c>
      <c r="J351" s="4">
        <v>1059.03</v>
      </c>
      <c r="K351" s="6">
        <f t="shared" si="22"/>
        <v>0.35459631417288284</v>
      </c>
      <c r="L351">
        <v>37127</v>
      </c>
      <c r="M351" t="str">
        <f t="shared" si="20"/>
        <v>36-45</v>
      </c>
      <c r="N351">
        <v>38</v>
      </c>
      <c r="O351" t="s">
        <v>31</v>
      </c>
      <c r="P351" s="15" t="str">
        <f t="shared" si="23"/>
        <v>IL</v>
      </c>
    </row>
    <row r="352" spans="1:16" x14ac:dyDescent="0.25">
      <c r="A352">
        <v>1350</v>
      </c>
      <c r="B352" s="9">
        <v>45547</v>
      </c>
      <c r="C352" s="10" t="str">
        <f t="shared" si="21"/>
        <v>September</v>
      </c>
      <c r="D352" t="s">
        <v>35</v>
      </c>
      <c r="E352" t="s">
        <v>30</v>
      </c>
      <c r="F352">
        <v>4</v>
      </c>
      <c r="G352" s="4">
        <v>333.9</v>
      </c>
      <c r="H352" s="4">
        <v>1335.6</v>
      </c>
      <c r="I352" s="4">
        <v>508.04</v>
      </c>
      <c r="J352" s="4">
        <v>827.56</v>
      </c>
      <c r="K352" s="6">
        <f t="shared" si="22"/>
        <v>0.38038334830787668</v>
      </c>
      <c r="L352">
        <v>57135</v>
      </c>
      <c r="M352" t="str">
        <f t="shared" si="20"/>
        <v>18-25</v>
      </c>
      <c r="N352">
        <v>22</v>
      </c>
      <c r="O352" t="s">
        <v>25</v>
      </c>
      <c r="P352" s="15" t="str">
        <f t="shared" si="23"/>
        <v>CA</v>
      </c>
    </row>
    <row r="353" spans="1:16" x14ac:dyDescent="0.25">
      <c r="A353">
        <v>1351</v>
      </c>
      <c r="B353" s="9">
        <v>45614</v>
      </c>
      <c r="C353" s="10" t="str">
        <f t="shared" si="21"/>
        <v>November</v>
      </c>
      <c r="D353" t="s">
        <v>37</v>
      </c>
      <c r="E353" t="s">
        <v>13</v>
      </c>
      <c r="F353">
        <v>3</v>
      </c>
      <c r="G353" s="4">
        <v>263.62</v>
      </c>
      <c r="H353" s="4">
        <v>790.86</v>
      </c>
      <c r="I353" s="4">
        <v>263.19</v>
      </c>
      <c r="J353" s="4">
        <v>527.66999999999996</v>
      </c>
      <c r="K353" s="6">
        <f t="shared" si="22"/>
        <v>0.33278962142477808</v>
      </c>
      <c r="L353">
        <v>78368</v>
      </c>
      <c r="M353" t="str">
        <f t="shared" si="20"/>
        <v>26-35</v>
      </c>
      <c r="N353">
        <v>35</v>
      </c>
      <c r="O353" t="s">
        <v>25</v>
      </c>
      <c r="P353" s="15" t="str">
        <f t="shared" si="23"/>
        <v>CA</v>
      </c>
    </row>
    <row r="354" spans="1:16" x14ac:dyDescent="0.25">
      <c r="A354">
        <v>1352</v>
      </c>
      <c r="B354" s="9">
        <v>45419</v>
      </c>
      <c r="C354" s="10" t="str">
        <f t="shared" si="21"/>
        <v>May</v>
      </c>
      <c r="D354" t="s">
        <v>36</v>
      </c>
      <c r="E354" t="s">
        <v>24</v>
      </c>
      <c r="F354">
        <v>3</v>
      </c>
      <c r="G354" s="4">
        <v>360.07</v>
      </c>
      <c r="H354" s="4">
        <v>1080.21</v>
      </c>
      <c r="I354" s="4">
        <v>227.11</v>
      </c>
      <c r="J354" s="4">
        <v>853.1</v>
      </c>
      <c r="K354" s="6">
        <f t="shared" si="22"/>
        <v>0.21024615584006814</v>
      </c>
      <c r="L354">
        <v>52712</v>
      </c>
      <c r="M354" t="str">
        <f t="shared" si="20"/>
        <v>36-45</v>
      </c>
      <c r="N354">
        <v>45</v>
      </c>
      <c r="O354" t="s">
        <v>21</v>
      </c>
      <c r="P354" s="15" t="str">
        <f t="shared" si="23"/>
        <v>NY</v>
      </c>
    </row>
    <row r="355" spans="1:16" x14ac:dyDescent="0.25">
      <c r="A355">
        <v>1353</v>
      </c>
      <c r="B355" s="9">
        <v>45309</v>
      </c>
      <c r="C355" s="10" t="str">
        <f t="shared" si="21"/>
        <v>January</v>
      </c>
      <c r="D355" t="s">
        <v>42</v>
      </c>
      <c r="E355" t="s">
        <v>13</v>
      </c>
      <c r="F355">
        <v>1</v>
      </c>
      <c r="G355" s="4">
        <v>467.13</v>
      </c>
      <c r="H355" s="4">
        <v>467.13</v>
      </c>
      <c r="I355" s="4">
        <v>90.21</v>
      </c>
      <c r="J355" s="4">
        <v>376.92</v>
      </c>
      <c r="K355" s="6">
        <f t="shared" si="22"/>
        <v>0.19311540684605996</v>
      </c>
      <c r="L355">
        <v>75942</v>
      </c>
      <c r="M355" t="str">
        <f t="shared" si="20"/>
        <v>46-60</v>
      </c>
      <c r="N355">
        <v>59</v>
      </c>
      <c r="O355" t="s">
        <v>31</v>
      </c>
      <c r="P355" s="15" t="str">
        <f t="shared" si="23"/>
        <v>IL</v>
      </c>
    </row>
    <row r="356" spans="1:16" x14ac:dyDescent="0.25">
      <c r="A356">
        <v>1354</v>
      </c>
      <c r="B356" s="9">
        <v>45572</v>
      </c>
      <c r="C356" s="10" t="str">
        <f t="shared" si="21"/>
        <v>October</v>
      </c>
      <c r="D356" t="s">
        <v>16</v>
      </c>
      <c r="E356" t="s">
        <v>17</v>
      </c>
      <c r="F356">
        <v>2</v>
      </c>
      <c r="G356" s="4">
        <v>178.86</v>
      </c>
      <c r="H356" s="4">
        <v>357.72</v>
      </c>
      <c r="I356" s="4">
        <v>140.33000000000001</v>
      </c>
      <c r="J356" s="4">
        <v>217.39</v>
      </c>
      <c r="K356" s="6">
        <f t="shared" si="22"/>
        <v>0.392290059264229</v>
      </c>
      <c r="L356">
        <v>94040</v>
      </c>
      <c r="M356" t="str">
        <f t="shared" si="20"/>
        <v>36-45</v>
      </c>
      <c r="N356">
        <v>39</v>
      </c>
      <c r="O356" t="s">
        <v>21</v>
      </c>
      <c r="P356" s="15" t="str">
        <f t="shared" si="23"/>
        <v>NY</v>
      </c>
    </row>
    <row r="357" spans="1:16" x14ac:dyDescent="0.25">
      <c r="A357">
        <v>1355</v>
      </c>
      <c r="B357" s="9">
        <v>45514</v>
      </c>
      <c r="C357" s="10" t="str">
        <f t="shared" si="21"/>
        <v>August</v>
      </c>
      <c r="D357" t="s">
        <v>29</v>
      </c>
      <c r="E357" t="s">
        <v>30</v>
      </c>
      <c r="F357">
        <v>4</v>
      </c>
      <c r="G357" s="4">
        <v>87.09</v>
      </c>
      <c r="H357" s="4">
        <v>348.36</v>
      </c>
      <c r="I357" s="4">
        <v>128.99</v>
      </c>
      <c r="J357" s="4">
        <v>219.37</v>
      </c>
      <c r="K357" s="6">
        <f t="shared" si="22"/>
        <v>0.37027787346423241</v>
      </c>
      <c r="L357">
        <v>28287</v>
      </c>
      <c r="M357" t="str">
        <f t="shared" si="20"/>
        <v>36-45</v>
      </c>
      <c r="N357">
        <v>38</v>
      </c>
      <c r="O357" t="s">
        <v>21</v>
      </c>
      <c r="P357" s="15" t="str">
        <f t="shared" si="23"/>
        <v>NY</v>
      </c>
    </row>
    <row r="358" spans="1:16" x14ac:dyDescent="0.25">
      <c r="A358">
        <v>1356</v>
      </c>
      <c r="B358" s="9">
        <v>45345</v>
      </c>
      <c r="C358" s="10" t="str">
        <f t="shared" si="21"/>
        <v>February</v>
      </c>
      <c r="D358" t="s">
        <v>34</v>
      </c>
      <c r="E358" t="s">
        <v>30</v>
      </c>
      <c r="F358">
        <v>1</v>
      </c>
      <c r="G358" s="4">
        <v>196.45</v>
      </c>
      <c r="H358" s="4">
        <v>196.45</v>
      </c>
      <c r="I358" s="4">
        <v>70.569999999999993</v>
      </c>
      <c r="J358" s="4">
        <v>125.88</v>
      </c>
      <c r="K358" s="6">
        <f t="shared" si="22"/>
        <v>0.35922626622550263</v>
      </c>
      <c r="L358">
        <v>51328</v>
      </c>
      <c r="M358" t="str">
        <f t="shared" si="20"/>
        <v>18-25</v>
      </c>
      <c r="N358">
        <v>23</v>
      </c>
      <c r="O358" t="s">
        <v>38</v>
      </c>
      <c r="P358" s="15" t="str">
        <f t="shared" si="23"/>
        <v>TX</v>
      </c>
    </row>
    <row r="359" spans="1:16" x14ac:dyDescent="0.25">
      <c r="A359">
        <v>1357</v>
      </c>
      <c r="B359" s="9">
        <v>45349</v>
      </c>
      <c r="C359" s="10" t="str">
        <f t="shared" si="21"/>
        <v>February</v>
      </c>
      <c r="D359" t="s">
        <v>12</v>
      </c>
      <c r="E359" t="s">
        <v>13</v>
      </c>
      <c r="F359">
        <v>4</v>
      </c>
      <c r="G359" s="4">
        <v>70.95</v>
      </c>
      <c r="H359" s="4">
        <v>283.8</v>
      </c>
      <c r="I359" s="4">
        <v>56.93</v>
      </c>
      <c r="J359" s="4">
        <v>226.87</v>
      </c>
      <c r="K359" s="6">
        <f t="shared" si="22"/>
        <v>0.20059901338971106</v>
      </c>
      <c r="L359">
        <v>47564</v>
      </c>
      <c r="M359" t="str">
        <f t="shared" si="20"/>
        <v>18-25</v>
      </c>
      <c r="N359">
        <v>18</v>
      </c>
      <c r="O359" t="s">
        <v>21</v>
      </c>
      <c r="P359" s="15" t="str">
        <f t="shared" si="23"/>
        <v>NY</v>
      </c>
    </row>
    <row r="360" spans="1:16" x14ac:dyDescent="0.25">
      <c r="A360">
        <v>1358</v>
      </c>
      <c r="B360" s="9">
        <v>45614</v>
      </c>
      <c r="C360" s="10" t="str">
        <f t="shared" si="21"/>
        <v>November</v>
      </c>
      <c r="D360" t="s">
        <v>48</v>
      </c>
      <c r="E360" t="s">
        <v>24</v>
      </c>
      <c r="F360">
        <v>1</v>
      </c>
      <c r="G360" s="4">
        <v>410.39</v>
      </c>
      <c r="H360" s="4">
        <v>410.39</v>
      </c>
      <c r="I360" s="4">
        <v>108.09</v>
      </c>
      <c r="J360" s="4">
        <v>302.3</v>
      </c>
      <c r="K360" s="6">
        <f t="shared" si="22"/>
        <v>0.26338361071176197</v>
      </c>
      <c r="L360">
        <v>28624</v>
      </c>
      <c r="M360" t="str">
        <f t="shared" si="20"/>
        <v>18-25</v>
      </c>
      <c r="N360">
        <v>22</v>
      </c>
      <c r="O360" t="s">
        <v>21</v>
      </c>
      <c r="P360" s="15" t="str">
        <f t="shared" si="23"/>
        <v>NY</v>
      </c>
    </row>
    <row r="361" spans="1:16" x14ac:dyDescent="0.25">
      <c r="A361">
        <v>1359</v>
      </c>
      <c r="B361" s="9">
        <v>45651</v>
      </c>
      <c r="C361" s="10" t="str">
        <f t="shared" si="21"/>
        <v>December</v>
      </c>
      <c r="D361" t="s">
        <v>44</v>
      </c>
      <c r="E361" t="s">
        <v>30</v>
      </c>
      <c r="F361">
        <v>4</v>
      </c>
      <c r="G361" s="4">
        <v>432.69</v>
      </c>
      <c r="H361" s="4">
        <v>1730.76</v>
      </c>
      <c r="I361" s="4">
        <v>614.74</v>
      </c>
      <c r="J361" s="4">
        <v>1116.02</v>
      </c>
      <c r="K361" s="6">
        <f t="shared" si="22"/>
        <v>0.35518500543114007</v>
      </c>
      <c r="L361">
        <v>45531</v>
      </c>
      <c r="M361" t="str">
        <f t="shared" si="20"/>
        <v>46-60</v>
      </c>
      <c r="N361">
        <v>58</v>
      </c>
      <c r="O361" t="s">
        <v>31</v>
      </c>
      <c r="P361" s="15" t="str">
        <f t="shared" si="23"/>
        <v>IL</v>
      </c>
    </row>
    <row r="362" spans="1:16" x14ac:dyDescent="0.25">
      <c r="A362">
        <v>1360</v>
      </c>
      <c r="B362" s="9">
        <v>45465</v>
      </c>
      <c r="C362" s="10" t="str">
        <f t="shared" si="21"/>
        <v>June</v>
      </c>
      <c r="D362" t="s">
        <v>12</v>
      </c>
      <c r="E362" t="s">
        <v>13</v>
      </c>
      <c r="F362">
        <v>2</v>
      </c>
      <c r="G362" s="4">
        <v>406.31</v>
      </c>
      <c r="H362" s="4">
        <v>812.62</v>
      </c>
      <c r="I362" s="4">
        <v>187.48</v>
      </c>
      <c r="J362" s="4">
        <v>625.14</v>
      </c>
      <c r="K362" s="6">
        <f t="shared" si="22"/>
        <v>0.23071054121237478</v>
      </c>
      <c r="L362">
        <v>74887</v>
      </c>
      <c r="M362" t="str">
        <f t="shared" si="20"/>
        <v>26-35</v>
      </c>
      <c r="N362">
        <v>29</v>
      </c>
      <c r="O362" t="s">
        <v>38</v>
      </c>
      <c r="P362" s="15" t="str">
        <f t="shared" si="23"/>
        <v>TX</v>
      </c>
    </row>
    <row r="363" spans="1:16" x14ac:dyDescent="0.25">
      <c r="A363">
        <v>1361</v>
      </c>
      <c r="B363" s="9">
        <v>45571</v>
      </c>
      <c r="C363" s="10" t="str">
        <f t="shared" si="21"/>
        <v>October</v>
      </c>
      <c r="D363" t="s">
        <v>27</v>
      </c>
      <c r="E363" t="s">
        <v>13</v>
      </c>
      <c r="F363">
        <v>1</v>
      </c>
      <c r="G363" s="4">
        <v>44.74</v>
      </c>
      <c r="H363" s="4">
        <v>44.74</v>
      </c>
      <c r="I363" s="4">
        <v>14.4</v>
      </c>
      <c r="J363" s="4">
        <v>30.34</v>
      </c>
      <c r="K363" s="6">
        <f t="shared" si="22"/>
        <v>0.32185963343763968</v>
      </c>
      <c r="L363">
        <v>34335</v>
      </c>
      <c r="M363" t="str">
        <f t="shared" si="20"/>
        <v>36-45</v>
      </c>
      <c r="N363">
        <v>43</v>
      </c>
      <c r="O363" t="s">
        <v>31</v>
      </c>
      <c r="P363" s="15" t="str">
        <f t="shared" si="23"/>
        <v>IL</v>
      </c>
    </row>
    <row r="364" spans="1:16" x14ac:dyDescent="0.25">
      <c r="A364">
        <v>1362</v>
      </c>
      <c r="B364" s="9">
        <v>45405</v>
      </c>
      <c r="C364" s="10" t="str">
        <f t="shared" si="21"/>
        <v>April</v>
      </c>
      <c r="D364" t="s">
        <v>12</v>
      </c>
      <c r="E364" t="s">
        <v>13</v>
      </c>
      <c r="F364">
        <v>2</v>
      </c>
      <c r="G364" s="4">
        <v>131.28</v>
      </c>
      <c r="H364" s="4">
        <v>262.56</v>
      </c>
      <c r="I364" s="4">
        <v>94.34</v>
      </c>
      <c r="J364" s="4">
        <v>168.22</v>
      </c>
      <c r="K364" s="6">
        <f t="shared" si="22"/>
        <v>0.35930834856794641</v>
      </c>
      <c r="L364">
        <v>97051</v>
      </c>
      <c r="M364" t="str">
        <f t="shared" si="20"/>
        <v>60+</v>
      </c>
      <c r="N364">
        <v>63</v>
      </c>
      <c r="O364" t="s">
        <v>21</v>
      </c>
      <c r="P364" s="15" t="str">
        <f t="shared" si="23"/>
        <v>NY</v>
      </c>
    </row>
    <row r="365" spans="1:16" x14ac:dyDescent="0.25">
      <c r="A365">
        <v>1363</v>
      </c>
      <c r="B365" s="9">
        <v>45579</v>
      </c>
      <c r="C365" s="10" t="str">
        <f t="shared" si="21"/>
        <v>October</v>
      </c>
      <c r="D365" t="s">
        <v>44</v>
      </c>
      <c r="E365" t="s">
        <v>30</v>
      </c>
      <c r="F365">
        <v>1</v>
      </c>
      <c r="G365" s="4">
        <v>182.95</v>
      </c>
      <c r="H365" s="4">
        <v>182.95</v>
      </c>
      <c r="I365" s="4">
        <v>44.76</v>
      </c>
      <c r="J365" s="4">
        <v>138.19</v>
      </c>
      <c r="K365" s="6">
        <f t="shared" si="22"/>
        <v>0.24465701011205249</v>
      </c>
      <c r="L365">
        <v>20808</v>
      </c>
      <c r="M365" t="str">
        <f t="shared" si="20"/>
        <v>46-60</v>
      </c>
      <c r="N365">
        <v>51</v>
      </c>
      <c r="O365" t="s">
        <v>21</v>
      </c>
      <c r="P365" s="15" t="str">
        <f t="shared" si="23"/>
        <v>NY</v>
      </c>
    </row>
    <row r="366" spans="1:16" x14ac:dyDescent="0.25">
      <c r="A366">
        <v>1364</v>
      </c>
      <c r="B366" s="9">
        <v>45633</v>
      </c>
      <c r="C366" s="10" t="str">
        <f t="shared" si="21"/>
        <v>December</v>
      </c>
      <c r="D366" t="s">
        <v>43</v>
      </c>
      <c r="E366" t="s">
        <v>24</v>
      </c>
      <c r="F366">
        <v>2</v>
      </c>
      <c r="G366" s="4">
        <v>131.09</v>
      </c>
      <c r="H366" s="4">
        <v>262.18</v>
      </c>
      <c r="I366" s="4">
        <v>81.55</v>
      </c>
      <c r="J366" s="4">
        <v>180.63</v>
      </c>
      <c r="K366" s="6">
        <f t="shared" si="22"/>
        <v>0.31104584636509269</v>
      </c>
      <c r="L366">
        <v>91938</v>
      </c>
      <c r="M366" t="str">
        <f t="shared" si="20"/>
        <v>26-35</v>
      </c>
      <c r="N366">
        <v>31</v>
      </c>
      <c r="O366" t="s">
        <v>25</v>
      </c>
      <c r="P366" s="15" t="str">
        <f t="shared" si="23"/>
        <v>CA</v>
      </c>
    </row>
    <row r="367" spans="1:16" x14ac:dyDescent="0.25">
      <c r="A367">
        <v>1365</v>
      </c>
      <c r="B367" s="9">
        <v>45442</v>
      </c>
      <c r="C367" s="10" t="str">
        <f t="shared" si="21"/>
        <v>May</v>
      </c>
      <c r="D367" t="s">
        <v>44</v>
      </c>
      <c r="E367" t="s">
        <v>30</v>
      </c>
      <c r="F367">
        <v>2</v>
      </c>
      <c r="G367" s="4">
        <v>110.65</v>
      </c>
      <c r="H367" s="4">
        <v>221.3</v>
      </c>
      <c r="I367" s="4">
        <v>67.42</v>
      </c>
      <c r="J367" s="4">
        <v>153.88</v>
      </c>
      <c r="K367" s="6">
        <f t="shared" si="22"/>
        <v>0.30465431540894711</v>
      </c>
      <c r="L367">
        <v>56163</v>
      </c>
      <c r="M367" t="str">
        <f t="shared" si="20"/>
        <v>36-45</v>
      </c>
      <c r="N367">
        <v>43</v>
      </c>
      <c r="O367" t="s">
        <v>21</v>
      </c>
      <c r="P367" s="15" t="str">
        <f t="shared" si="23"/>
        <v>NY</v>
      </c>
    </row>
    <row r="368" spans="1:16" x14ac:dyDescent="0.25">
      <c r="A368">
        <v>1366</v>
      </c>
      <c r="B368" s="9">
        <v>45418</v>
      </c>
      <c r="C368" s="10" t="str">
        <f t="shared" si="21"/>
        <v>May</v>
      </c>
      <c r="D368" t="s">
        <v>41</v>
      </c>
      <c r="E368" t="s">
        <v>13</v>
      </c>
      <c r="F368">
        <v>4</v>
      </c>
      <c r="G368" s="4">
        <v>495.28</v>
      </c>
      <c r="H368" s="4">
        <v>1981.12</v>
      </c>
      <c r="I368" s="4">
        <v>631.36</v>
      </c>
      <c r="J368" s="4">
        <v>1349.76</v>
      </c>
      <c r="K368" s="6">
        <f t="shared" si="22"/>
        <v>0.31868841867226622</v>
      </c>
      <c r="L368">
        <v>35991</v>
      </c>
      <c r="M368" t="str">
        <f t="shared" si="20"/>
        <v>60+</v>
      </c>
      <c r="N368">
        <v>62</v>
      </c>
      <c r="O368" t="s">
        <v>25</v>
      </c>
      <c r="P368" s="15" t="str">
        <f t="shared" si="23"/>
        <v>CA</v>
      </c>
    </row>
    <row r="369" spans="1:16" x14ac:dyDescent="0.25">
      <c r="A369">
        <v>1367</v>
      </c>
      <c r="B369" s="9">
        <v>45446</v>
      </c>
      <c r="C369" s="10" t="str">
        <f t="shared" si="21"/>
        <v>June</v>
      </c>
      <c r="D369" t="s">
        <v>16</v>
      </c>
      <c r="E369" t="s">
        <v>17</v>
      </c>
      <c r="F369">
        <v>2</v>
      </c>
      <c r="G369" s="4">
        <v>97.89</v>
      </c>
      <c r="H369" s="4">
        <v>195.78</v>
      </c>
      <c r="I369" s="4">
        <v>30.8</v>
      </c>
      <c r="J369" s="4">
        <v>164.98</v>
      </c>
      <c r="K369" s="6">
        <f t="shared" si="22"/>
        <v>0.15731944018796609</v>
      </c>
      <c r="L369">
        <v>35917</v>
      </c>
      <c r="M369" t="str">
        <f t="shared" si="20"/>
        <v>36-45</v>
      </c>
      <c r="N369">
        <v>44</v>
      </c>
      <c r="O369" t="s">
        <v>14</v>
      </c>
      <c r="P369" s="15" t="str">
        <f t="shared" si="23"/>
        <v>AZ</v>
      </c>
    </row>
    <row r="370" spans="1:16" x14ac:dyDescent="0.25">
      <c r="A370">
        <v>1368</v>
      </c>
      <c r="B370" s="9">
        <v>45564</v>
      </c>
      <c r="C370" s="10" t="str">
        <f t="shared" si="21"/>
        <v>September</v>
      </c>
      <c r="D370" t="s">
        <v>40</v>
      </c>
      <c r="E370" t="s">
        <v>20</v>
      </c>
      <c r="F370">
        <v>2</v>
      </c>
      <c r="G370" s="4">
        <v>355.23</v>
      </c>
      <c r="H370" s="4">
        <v>710.46</v>
      </c>
      <c r="I370" s="4">
        <v>209.1</v>
      </c>
      <c r="J370" s="4">
        <v>501.36</v>
      </c>
      <c r="K370" s="6">
        <f t="shared" si="22"/>
        <v>0.29431635841567433</v>
      </c>
      <c r="L370">
        <v>38230</v>
      </c>
      <c r="M370" t="str">
        <f t="shared" si="20"/>
        <v>26-35</v>
      </c>
      <c r="N370">
        <v>26</v>
      </c>
      <c r="O370" t="s">
        <v>31</v>
      </c>
      <c r="P370" s="15" t="str">
        <f t="shared" si="23"/>
        <v>IL</v>
      </c>
    </row>
    <row r="371" spans="1:16" x14ac:dyDescent="0.25">
      <c r="A371">
        <v>1369</v>
      </c>
      <c r="B371" s="9">
        <v>45395</v>
      </c>
      <c r="C371" s="10" t="str">
        <f t="shared" si="21"/>
        <v>April</v>
      </c>
      <c r="D371" t="s">
        <v>12</v>
      </c>
      <c r="E371" t="s">
        <v>13</v>
      </c>
      <c r="F371">
        <v>2</v>
      </c>
      <c r="G371" s="4">
        <v>263.23</v>
      </c>
      <c r="H371" s="4">
        <v>526.46</v>
      </c>
      <c r="I371" s="4">
        <v>113.17</v>
      </c>
      <c r="J371" s="4">
        <v>413.29</v>
      </c>
      <c r="K371" s="6">
        <f t="shared" si="22"/>
        <v>0.21496409983664475</v>
      </c>
      <c r="L371">
        <v>75303</v>
      </c>
      <c r="M371" t="str">
        <f t="shared" si="20"/>
        <v>36-45</v>
      </c>
      <c r="N371">
        <v>43</v>
      </c>
      <c r="O371" t="s">
        <v>25</v>
      </c>
      <c r="P371" s="15" t="str">
        <f t="shared" si="23"/>
        <v>CA</v>
      </c>
    </row>
    <row r="372" spans="1:16" x14ac:dyDescent="0.25">
      <c r="A372">
        <v>1370</v>
      </c>
      <c r="B372" s="9">
        <v>45590</v>
      </c>
      <c r="C372" s="10" t="str">
        <f t="shared" si="21"/>
        <v>October</v>
      </c>
      <c r="D372" t="s">
        <v>47</v>
      </c>
      <c r="E372" t="s">
        <v>17</v>
      </c>
      <c r="F372">
        <v>3</v>
      </c>
      <c r="G372" s="4">
        <v>301.73</v>
      </c>
      <c r="H372" s="4">
        <v>905.19</v>
      </c>
      <c r="I372" s="4">
        <v>323.13</v>
      </c>
      <c r="J372" s="4">
        <v>582.05999999999995</v>
      </c>
      <c r="K372" s="6">
        <f t="shared" si="22"/>
        <v>0.35697477877572664</v>
      </c>
      <c r="L372">
        <v>78136</v>
      </c>
      <c r="M372" t="str">
        <f t="shared" si="20"/>
        <v>60+</v>
      </c>
      <c r="N372">
        <v>64</v>
      </c>
      <c r="O372" t="s">
        <v>38</v>
      </c>
      <c r="P372" s="15" t="str">
        <f t="shared" si="23"/>
        <v>TX</v>
      </c>
    </row>
    <row r="373" spans="1:16" x14ac:dyDescent="0.25">
      <c r="A373">
        <v>1371</v>
      </c>
      <c r="B373" s="9">
        <v>45537</v>
      </c>
      <c r="C373" s="10" t="str">
        <f t="shared" si="21"/>
        <v>September</v>
      </c>
      <c r="D373" t="s">
        <v>36</v>
      </c>
      <c r="E373" t="s">
        <v>24</v>
      </c>
      <c r="F373">
        <v>3</v>
      </c>
      <c r="G373" s="4">
        <v>315.58999999999997</v>
      </c>
      <c r="H373" s="4">
        <v>946.77</v>
      </c>
      <c r="I373" s="4">
        <v>225.21</v>
      </c>
      <c r="J373" s="4">
        <v>721.56</v>
      </c>
      <c r="K373" s="6">
        <f t="shared" si="22"/>
        <v>0.23787192243100228</v>
      </c>
      <c r="L373">
        <v>91730</v>
      </c>
      <c r="M373" t="str">
        <f t="shared" si="20"/>
        <v>36-45</v>
      </c>
      <c r="N373">
        <v>39</v>
      </c>
      <c r="O373" t="s">
        <v>14</v>
      </c>
      <c r="P373" s="15" t="str">
        <f t="shared" si="23"/>
        <v>AZ</v>
      </c>
    </row>
    <row r="374" spans="1:16" x14ac:dyDescent="0.25">
      <c r="A374">
        <v>1372</v>
      </c>
      <c r="B374" s="9">
        <v>45467</v>
      </c>
      <c r="C374" s="10" t="str">
        <f t="shared" si="21"/>
        <v>June</v>
      </c>
      <c r="D374" t="s">
        <v>37</v>
      </c>
      <c r="E374" t="s">
        <v>13</v>
      </c>
      <c r="F374">
        <v>1</v>
      </c>
      <c r="G374" s="4">
        <v>356.25</v>
      </c>
      <c r="H374" s="4">
        <v>356.25</v>
      </c>
      <c r="I374" s="4">
        <v>88.17</v>
      </c>
      <c r="J374" s="4">
        <v>268.08</v>
      </c>
      <c r="K374" s="6">
        <f t="shared" si="22"/>
        <v>0.24749473684210527</v>
      </c>
      <c r="L374">
        <v>46963</v>
      </c>
      <c r="M374" t="str">
        <f t="shared" si="20"/>
        <v>60+</v>
      </c>
      <c r="N374">
        <v>64</v>
      </c>
      <c r="O374" t="s">
        <v>21</v>
      </c>
      <c r="P374" s="15" t="str">
        <f t="shared" si="23"/>
        <v>NY</v>
      </c>
    </row>
    <row r="375" spans="1:16" x14ac:dyDescent="0.25">
      <c r="A375">
        <v>1373</v>
      </c>
      <c r="B375" s="9">
        <v>45330</v>
      </c>
      <c r="C375" s="10" t="str">
        <f t="shared" si="21"/>
        <v>February</v>
      </c>
      <c r="D375" t="s">
        <v>42</v>
      </c>
      <c r="E375" t="s">
        <v>13</v>
      </c>
      <c r="F375">
        <v>2</v>
      </c>
      <c r="G375" s="4">
        <v>434.39</v>
      </c>
      <c r="H375" s="4">
        <v>868.78</v>
      </c>
      <c r="I375" s="4">
        <v>141.88999999999999</v>
      </c>
      <c r="J375" s="4">
        <v>726.89</v>
      </c>
      <c r="K375" s="6">
        <f t="shared" si="22"/>
        <v>0.16332097884389601</v>
      </c>
      <c r="L375">
        <v>65561</v>
      </c>
      <c r="M375" t="str">
        <f t="shared" si="20"/>
        <v>46-60</v>
      </c>
      <c r="N375">
        <v>47</v>
      </c>
      <c r="O375" t="s">
        <v>25</v>
      </c>
      <c r="P375" s="15" t="str">
        <f t="shared" si="23"/>
        <v>CA</v>
      </c>
    </row>
    <row r="376" spans="1:16" x14ac:dyDescent="0.25">
      <c r="A376">
        <v>1374</v>
      </c>
      <c r="B376" s="9">
        <v>45461</v>
      </c>
      <c r="C376" s="10" t="str">
        <f t="shared" si="21"/>
        <v>June</v>
      </c>
      <c r="D376" t="s">
        <v>44</v>
      </c>
      <c r="E376" t="s">
        <v>30</v>
      </c>
      <c r="F376">
        <v>2</v>
      </c>
      <c r="G376" s="4">
        <v>470.14</v>
      </c>
      <c r="H376" s="4">
        <v>940.28</v>
      </c>
      <c r="I376" s="4">
        <v>374.54</v>
      </c>
      <c r="J376" s="4">
        <v>565.74</v>
      </c>
      <c r="K376" s="6">
        <f t="shared" si="22"/>
        <v>0.39832815757008555</v>
      </c>
      <c r="L376">
        <v>94381</v>
      </c>
      <c r="M376" t="str">
        <f t="shared" si="20"/>
        <v>46-60</v>
      </c>
      <c r="N376">
        <v>60</v>
      </c>
      <c r="O376" t="s">
        <v>38</v>
      </c>
      <c r="P376" s="15" t="str">
        <f t="shared" si="23"/>
        <v>TX</v>
      </c>
    </row>
    <row r="377" spans="1:16" x14ac:dyDescent="0.25">
      <c r="A377">
        <v>1375</v>
      </c>
      <c r="B377" s="9">
        <v>45538</v>
      </c>
      <c r="C377" s="10" t="str">
        <f t="shared" si="21"/>
        <v>September</v>
      </c>
      <c r="D377" t="s">
        <v>40</v>
      </c>
      <c r="E377" t="s">
        <v>20</v>
      </c>
      <c r="F377">
        <v>4</v>
      </c>
      <c r="G377" s="4">
        <v>317.47000000000003</v>
      </c>
      <c r="H377" s="4">
        <v>1269.8800000000001</v>
      </c>
      <c r="I377" s="4">
        <v>385.53</v>
      </c>
      <c r="J377" s="4">
        <v>884.35</v>
      </c>
      <c r="K377" s="6">
        <f t="shared" si="22"/>
        <v>0.30359561533373225</v>
      </c>
      <c r="L377">
        <v>75618</v>
      </c>
      <c r="M377" t="str">
        <f t="shared" si="20"/>
        <v>26-35</v>
      </c>
      <c r="N377">
        <v>34</v>
      </c>
      <c r="O377" t="s">
        <v>21</v>
      </c>
      <c r="P377" s="15" t="str">
        <f t="shared" si="23"/>
        <v>NY</v>
      </c>
    </row>
    <row r="378" spans="1:16" x14ac:dyDescent="0.25">
      <c r="A378">
        <v>1376</v>
      </c>
      <c r="B378" s="9">
        <v>45317</v>
      </c>
      <c r="C378" s="10" t="str">
        <f t="shared" si="21"/>
        <v>January</v>
      </c>
      <c r="D378" t="s">
        <v>45</v>
      </c>
      <c r="E378" t="s">
        <v>20</v>
      </c>
      <c r="F378">
        <v>4</v>
      </c>
      <c r="G378" s="4">
        <v>365.61</v>
      </c>
      <c r="H378" s="4">
        <v>1462.44</v>
      </c>
      <c r="I378" s="4">
        <v>359.3</v>
      </c>
      <c r="J378" s="4">
        <v>1103.1400000000001</v>
      </c>
      <c r="K378" s="6">
        <f t="shared" si="22"/>
        <v>0.24568529307185252</v>
      </c>
      <c r="L378">
        <v>92289</v>
      </c>
      <c r="M378" t="str">
        <f t="shared" si="20"/>
        <v>36-45</v>
      </c>
      <c r="N378">
        <v>43</v>
      </c>
      <c r="O378" t="s">
        <v>21</v>
      </c>
      <c r="P378" s="15" t="str">
        <f t="shared" si="23"/>
        <v>NY</v>
      </c>
    </row>
    <row r="379" spans="1:16" x14ac:dyDescent="0.25">
      <c r="A379">
        <v>1377</v>
      </c>
      <c r="B379" s="9">
        <v>45646</v>
      </c>
      <c r="C379" s="10" t="str">
        <f t="shared" si="21"/>
        <v>December</v>
      </c>
      <c r="D379" t="s">
        <v>37</v>
      </c>
      <c r="E379" t="s">
        <v>13</v>
      </c>
      <c r="F379">
        <v>3</v>
      </c>
      <c r="G379" s="4">
        <v>446.13</v>
      </c>
      <c r="H379" s="4">
        <v>1338.39</v>
      </c>
      <c r="I379" s="4">
        <v>507.15</v>
      </c>
      <c r="J379" s="4">
        <v>831.24</v>
      </c>
      <c r="K379" s="6">
        <f t="shared" si="22"/>
        <v>0.37892542532445694</v>
      </c>
      <c r="L379">
        <v>70686</v>
      </c>
      <c r="M379" t="str">
        <f t="shared" si="20"/>
        <v>46-60</v>
      </c>
      <c r="N379">
        <v>53</v>
      </c>
      <c r="O379" t="s">
        <v>21</v>
      </c>
      <c r="P379" s="15" t="str">
        <f t="shared" si="23"/>
        <v>NY</v>
      </c>
    </row>
    <row r="380" spans="1:16" x14ac:dyDescent="0.25">
      <c r="A380">
        <v>1378</v>
      </c>
      <c r="B380" s="9">
        <v>45597</v>
      </c>
      <c r="C380" s="10" t="str">
        <f t="shared" si="21"/>
        <v>November</v>
      </c>
      <c r="D380" t="s">
        <v>43</v>
      </c>
      <c r="E380" t="s">
        <v>24</v>
      </c>
      <c r="F380">
        <v>3</v>
      </c>
      <c r="G380" s="4">
        <v>364.49</v>
      </c>
      <c r="H380" s="4">
        <v>1093.47</v>
      </c>
      <c r="I380" s="4">
        <v>434.91</v>
      </c>
      <c r="J380" s="4">
        <v>658.56</v>
      </c>
      <c r="K380" s="6">
        <f t="shared" si="22"/>
        <v>0.39773381985788364</v>
      </c>
      <c r="L380">
        <v>14138</v>
      </c>
      <c r="M380" t="str">
        <f t="shared" si="20"/>
        <v>18-25</v>
      </c>
      <c r="N380">
        <v>18</v>
      </c>
      <c r="O380" t="s">
        <v>38</v>
      </c>
      <c r="P380" s="15" t="str">
        <f t="shared" si="23"/>
        <v>TX</v>
      </c>
    </row>
    <row r="381" spans="1:16" x14ac:dyDescent="0.25">
      <c r="A381">
        <v>1379</v>
      </c>
      <c r="B381" s="9">
        <v>45304</v>
      </c>
      <c r="C381" s="10" t="str">
        <f t="shared" si="21"/>
        <v>January</v>
      </c>
      <c r="D381" t="s">
        <v>33</v>
      </c>
      <c r="E381" t="s">
        <v>20</v>
      </c>
      <c r="F381">
        <v>2</v>
      </c>
      <c r="G381" s="4">
        <v>353.43</v>
      </c>
      <c r="H381" s="4">
        <v>706.86</v>
      </c>
      <c r="I381" s="4">
        <v>246.69</v>
      </c>
      <c r="J381" s="4">
        <v>460.17</v>
      </c>
      <c r="K381" s="6">
        <f t="shared" si="22"/>
        <v>0.34899414311179017</v>
      </c>
      <c r="L381">
        <v>11134</v>
      </c>
      <c r="M381" t="str">
        <f t="shared" si="20"/>
        <v>18-25</v>
      </c>
      <c r="N381">
        <v>25</v>
      </c>
      <c r="O381" t="s">
        <v>21</v>
      </c>
      <c r="P381" s="15" t="str">
        <f t="shared" si="23"/>
        <v>NY</v>
      </c>
    </row>
    <row r="382" spans="1:16" x14ac:dyDescent="0.25">
      <c r="A382">
        <v>1380</v>
      </c>
      <c r="B382" s="9">
        <v>45607</v>
      </c>
      <c r="C382" s="10" t="str">
        <f t="shared" si="21"/>
        <v>November</v>
      </c>
      <c r="D382" t="s">
        <v>50</v>
      </c>
      <c r="E382" t="s">
        <v>24</v>
      </c>
      <c r="F382">
        <v>1</v>
      </c>
      <c r="G382" s="4">
        <v>17.75</v>
      </c>
      <c r="H382" s="4">
        <v>17.75</v>
      </c>
      <c r="I382" s="4">
        <v>6.76</v>
      </c>
      <c r="J382" s="4">
        <v>10.99</v>
      </c>
      <c r="K382" s="6">
        <f t="shared" si="22"/>
        <v>0.38084507042253518</v>
      </c>
      <c r="L382">
        <v>83788</v>
      </c>
      <c r="M382" t="str">
        <f t="shared" si="20"/>
        <v>46-60</v>
      </c>
      <c r="N382">
        <v>52</v>
      </c>
      <c r="O382" t="s">
        <v>25</v>
      </c>
      <c r="P382" s="15" t="str">
        <f t="shared" si="23"/>
        <v>CA</v>
      </c>
    </row>
    <row r="383" spans="1:16" x14ac:dyDescent="0.25">
      <c r="A383">
        <v>1381</v>
      </c>
      <c r="B383" s="9">
        <v>45604</v>
      </c>
      <c r="C383" s="10" t="str">
        <f t="shared" si="21"/>
        <v>November</v>
      </c>
      <c r="D383" t="s">
        <v>49</v>
      </c>
      <c r="E383" t="s">
        <v>17</v>
      </c>
      <c r="F383">
        <v>2</v>
      </c>
      <c r="G383" s="4">
        <v>307.3</v>
      </c>
      <c r="H383" s="4">
        <v>614.6</v>
      </c>
      <c r="I383" s="4">
        <v>142.44999999999999</v>
      </c>
      <c r="J383" s="4">
        <v>472.15</v>
      </c>
      <c r="K383" s="6">
        <f t="shared" si="22"/>
        <v>0.23177676537585418</v>
      </c>
      <c r="L383">
        <v>76897</v>
      </c>
      <c r="M383" t="str">
        <f t="shared" si="20"/>
        <v>26-35</v>
      </c>
      <c r="N383">
        <v>32</v>
      </c>
      <c r="O383" t="s">
        <v>25</v>
      </c>
      <c r="P383" s="15" t="str">
        <f t="shared" si="23"/>
        <v>CA</v>
      </c>
    </row>
    <row r="384" spans="1:16" x14ac:dyDescent="0.25">
      <c r="A384">
        <v>1382</v>
      </c>
      <c r="B384" s="9">
        <v>45327</v>
      </c>
      <c r="C384" s="10" t="str">
        <f t="shared" si="21"/>
        <v>February</v>
      </c>
      <c r="D384" t="s">
        <v>42</v>
      </c>
      <c r="E384" t="s">
        <v>13</v>
      </c>
      <c r="F384">
        <v>3</v>
      </c>
      <c r="G384" s="4">
        <v>148.82</v>
      </c>
      <c r="H384" s="4">
        <v>446.46</v>
      </c>
      <c r="I384" s="4">
        <v>90.77</v>
      </c>
      <c r="J384" s="4">
        <v>355.69</v>
      </c>
      <c r="K384" s="6">
        <f t="shared" si="22"/>
        <v>0.2033104869417193</v>
      </c>
      <c r="L384">
        <v>10869</v>
      </c>
      <c r="M384" t="str">
        <f t="shared" si="20"/>
        <v>60+</v>
      </c>
      <c r="N384">
        <v>64</v>
      </c>
      <c r="O384" t="s">
        <v>31</v>
      </c>
      <c r="P384" s="15" t="str">
        <f t="shared" si="23"/>
        <v>IL</v>
      </c>
    </row>
    <row r="385" spans="1:16" x14ac:dyDescent="0.25">
      <c r="A385">
        <v>1383</v>
      </c>
      <c r="B385" s="9">
        <v>45464</v>
      </c>
      <c r="C385" s="10" t="str">
        <f t="shared" si="21"/>
        <v>June</v>
      </c>
      <c r="D385" t="s">
        <v>19</v>
      </c>
      <c r="E385" t="s">
        <v>20</v>
      </c>
      <c r="F385">
        <v>2</v>
      </c>
      <c r="G385" s="4">
        <v>152.83000000000001</v>
      </c>
      <c r="H385" s="4">
        <v>305.66000000000003</v>
      </c>
      <c r="I385" s="4">
        <v>63.37</v>
      </c>
      <c r="J385" s="4">
        <v>242.29</v>
      </c>
      <c r="K385" s="6">
        <f t="shared" si="22"/>
        <v>0.20732186089118626</v>
      </c>
      <c r="L385">
        <v>53516</v>
      </c>
      <c r="M385" t="str">
        <f t="shared" si="20"/>
        <v>36-45</v>
      </c>
      <c r="N385">
        <v>39</v>
      </c>
      <c r="O385" t="s">
        <v>21</v>
      </c>
      <c r="P385" s="15" t="str">
        <f t="shared" si="23"/>
        <v>NY</v>
      </c>
    </row>
    <row r="386" spans="1:16" x14ac:dyDescent="0.25">
      <c r="A386">
        <v>1384</v>
      </c>
      <c r="B386" s="9">
        <v>45311</v>
      </c>
      <c r="C386" s="10" t="str">
        <f t="shared" si="21"/>
        <v>January</v>
      </c>
      <c r="D386" t="s">
        <v>27</v>
      </c>
      <c r="E386" t="s">
        <v>13</v>
      </c>
      <c r="F386">
        <v>3</v>
      </c>
      <c r="G386" s="4">
        <v>141.74</v>
      </c>
      <c r="H386" s="4">
        <v>425.22</v>
      </c>
      <c r="I386" s="4">
        <v>130.91999999999999</v>
      </c>
      <c r="J386" s="4">
        <v>294.3</v>
      </c>
      <c r="K386" s="6">
        <f t="shared" si="22"/>
        <v>0.30788768167066455</v>
      </c>
      <c r="L386">
        <v>28257</v>
      </c>
      <c r="M386" t="str">
        <f t="shared" ref="M386:M449" si="24">IF(N386&lt;=25, "18-25", IF(N386&lt;=35, "26-35", IF(N386&lt;=45, "36-45", IF(N386&lt;=60, "46-60", "60+"))))</f>
        <v>26-35</v>
      </c>
      <c r="N386">
        <v>31</v>
      </c>
      <c r="O386" t="s">
        <v>14</v>
      </c>
      <c r="P386" s="15" t="str">
        <f t="shared" si="23"/>
        <v>AZ</v>
      </c>
    </row>
    <row r="387" spans="1:16" x14ac:dyDescent="0.25">
      <c r="A387">
        <v>1385</v>
      </c>
      <c r="B387" s="9">
        <v>45612</v>
      </c>
      <c r="C387" s="10" t="str">
        <f t="shared" ref="C387:C450" si="25">TEXT(B387, "MMMM")</f>
        <v>November</v>
      </c>
      <c r="D387" t="s">
        <v>41</v>
      </c>
      <c r="E387" t="s">
        <v>13</v>
      </c>
      <c r="F387">
        <v>2</v>
      </c>
      <c r="G387" s="4">
        <v>318.82</v>
      </c>
      <c r="H387" s="4">
        <v>637.64</v>
      </c>
      <c r="I387" s="4">
        <v>215.46</v>
      </c>
      <c r="J387" s="4">
        <v>422.18</v>
      </c>
      <c r="K387" s="6">
        <f t="shared" ref="K387:K450" si="26">(I387/H387)</f>
        <v>0.33790226460071515</v>
      </c>
      <c r="L387">
        <v>59831</v>
      </c>
      <c r="M387" t="str">
        <f t="shared" si="24"/>
        <v>36-45</v>
      </c>
      <c r="N387">
        <v>43</v>
      </c>
      <c r="O387" t="s">
        <v>38</v>
      </c>
      <c r="P387" s="15" t="str">
        <f t="shared" ref="P387:P450" si="27">IF(O387="Phoenix", "AZ", IF(O387="New York", "NY", IF(O387="Chicago", "IL", IF(O387="Houston", "TX", "CA"))))</f>
        <v>TX</v>
      </c>
    </row>
    <row r="388" spans="1:16" x14ac:dyDescent="0.25">
      <c r="A388">
        <v>1386</v>
      </c>
      <c r="B388" s="9">
        <v>45555</v>
      </c>
      <c r="C388" s="10" t="str">
        <f t="shared" si="25"/>
        <v>September</v>
      </c>
      <c r="D388" t="s">
        <v>23</v>
      </c>
      <c r="E388" t="s">
        <v>24</v>
      </c>
      <c r="F388">
        <v>4</v>
      </c>
      <c r="G388" s="4">
        <v>80.75</v>
      </c>
      <c r="H388" s="4">
        <v>323</v>
      </c>
      <c r="I388" s="4">
        <v>65.89</v>
      </c>
      <c r="J388" s="4">
        <v>257.11</v>
      </c>
      <c r="K388" s="6">
        <f t="shared" si="26"/>
        <v>0.2039938080495356</v>
      </c>
      <c r="L388">
        <v>91982</v>
      </c>
      <c r="M388" t="str">
        <f t="shared" si="24"/>
        <v>36-45</v>
      </c>
      <c r="N388">
        <v>45</v>
      </c>
      <c r="O388" t="s">
        <v>25</v>
      </c>
      <c r="P388" s="15" t="str">
        <f t="shared" si="27"/>
        <v>CA</v>
      </c>
    </row>
    <row r="389" spans="1:16" x14ac:dyDescent="0.25">
      <c r="A389">
        <v>1387</v>
      </c>
      <c r="B389" s="9">
        <v>45433</v>
      </c>
      <c r="C389" s="10" t="str">
        <f t="shared" si="25"/>
        <v>May</v>
      </c>
      <c r="D389" t="s">
        <v>37</v>
      </c>
      <c r="E389" t="s">
        <v>13</v>
      </c>
      <c r="F389">
        <v>1</v>
      </c>
      <c r="G389" s="4">
        <v>108.54</v>
      </c>
      <c r="H389" s="4">
        <v>108.54</v>
      </c>
      <c r="I389" s="4">
        <v>27.4</v>
      </c>
      <c r="J389" s="4">
        <v>81.14</v>
      </c>
      <c r="K389" s="6">
        <f t="shared" si="26"/>
        <v>0.25244149622259071</v>
      </c>
      <c r="L389">
        <v>39493</v>
      </c>
      <c r="M389" t="str">
        <f t="shared" si="24"/>
        <v>36-45</v>
      </c>
      <c r="N389">
        <v>40</v>
      </c>
      <c r="O389" t="s">
        <v>14</v>
      </c>
      <c r="P389" s="15" t="str">
        <f t="shared" si="27"/>
        <v>AZ</v>
      </c>
    </row>
    <row r="390" spans="1:16" x14ac:dyDescent="0.25">
      <c r="A390">
        <v>1388</v>
      </c>
      <c r="B390" s="9">
        <v>45434</v>
      </c>
      <c r="C390" s="10" t="str">
        <f t="shared" si="25"/>
        <v>May</v>
      </c>
      <c r="D390" t="s">
        <v>36</v>
      </c>
      <c r="E390" t="s">
        <v>24</v>
      </c>
      <c r="F390">
        <v>3</v>
      </c>
      <c r="G390" s="4">
        <v>147.71</v>
      </c>
      <c r="H390" s="4">
        <v>443.13</v>
      </c>
      <c r="I390" s="4">
        <v>98.27</v>
      </c>
      <c r="J390" s="4">
        <v>344.86</v>
      </c>
      <c r="K390" s="6">
        <f t="shared" si="26"/>
        <v>0.22176336515243833</v>
      </c>
      <c r="L390">
        <v>66704</v>
      </c>
      <c r="M390" t="str">
        <f t="shared" si="24"/>
        <v>26-35</v>
      </c>
      <c r="N390">
        <v>31</v>
      </c>
      <c r="O390" t="s">
        <v>25</v>
      </c>
      <c r="P390" s="15" t="str">
        <f t="shared" si="27"/>
        <v>CA</v>
      </c>
    </row>
    <row r="391" spans="1:16" x14ac:dyDescent="0.25">
      <c r="A391">
        <v>1389</v>
      </c>
      <c r="B391" s="9">
        <v>45383</v>
      </c>
      <c r="C391" s="10" t="str">
        <f t="shared" si="25"/>
        <v>April</v>
      </c>
      <c r="D391" t="s">
        <v>35</v>
      </c>
      <c r="E391" t="s">
        <v>30</v>
      </c>
      <c r="F391">
        <v>1</v>
      </c>
      <c r="G391" s="4">
        <v>395.4</v>
      </c>
      <c r="H391" s="4">
        <v>395.4</v>
      </c>
      <c r="I391" s="4">
        <v>64.989999999999995</v>
      </c>
      <c r="J391" s="4">
        <v>330.41</v>
      </c>
      <c r="K391" s="6">
        <f t="shared" si="26"/>
        <v>0.16436519979767325</v>
      </c>
      <c r="L391">
        <v>45436</v>
      </c>
      <c r="M391" t="str">
        <f t="shared" si="24"/>
        <v>36-45</v>
      </c>
      <c r="N391">
        <v>41</v>
      </c>
      <c r="O391" t="s">
        <v>25</v>
      </c>
      <c r="P391" s="15" t="str">
        <f t="shared" si="27"/>
        <v>CA</v>
      </c>
    </row>
    <row r="392" spans="1:16" x14ac:dyDescent="0.25">
      <c r="A392">
        <v>1390</v>
      </c>
      <c r="B392" s="9">
        <v>45645</v>
      </c>
      <c r="C392" s="10" t="str">
        <f t="shared" si="25"/>
        <v>December</v>
      </c>
      <c r="D392" t="s">
        <v>48</v>
      </c>
      <c r="E392" t="s">
        <v>24</v>
      </c>
      <c r="F392">
        <v>3</v>
      </c>
      <c r="G392" s="4">
        <v>404.86</v>
      </c>
      <c r="H392" s="4">
        <v>1214.58</v>
      </c>
      <c r="I392" s="4">
        <v>483.41</v>
      </c>
      <c r="J392" s="4">
        <v>731.17</v>
      </c>
      <c r="K392" s="6">
        <f t="shared" si="26"/>
        <v>0.39800589504190753</v>
      </c>
      <c r="L392">
        <v>45098</v>
      </c>
      <c r="M392" t="str">
        <f t="shared" si="24"/>
        <v>18-25</v>
      </c>
      <c r="N392">
        <v>19</v>
      </c>
      <c r="O392" t="s">
        <v>38</v>
      </c>
      <c r="P392" s="15" t="str">
        <f t="shared" si="27"/>
        <v>TX</v>
      </c>
    </row>
    <row r="393" spans="1:16" x14ac:dyDescent="0.25">
      <c r="A393">
        <v>1391</v>
      </c>
      <c r="B393" s="9">
        <v>45613</v>
      </c>
      <c r="C393" s="10" t="str">
        <f t="shared" si="25"/>
        <v>November</v>
      </c>
      <c r="D393" t="s">
        <v>39</v>
      </c>
      <c r="E393" t="s">
        <v>17</v>
      </c>
      <c r="F393">
        <v>1</v>
      </c>
      <c r="G393" s="4">
        <v>373.84</v>
      </c>
      <c r="H393" s="4">
        <v>373.84</v>
      </c>
      <c r="I393" s="4">
        <v>142.37</v>
      </c>
      <c r="J393" s="4">
        <v>231.47</v>
      </c>
      <c r="K393" s="6">
        <f t="shared" si="26"/>
        <v>0.3808313717098224</v>
      </c>
      <c r="L393">
        <v>12591</v>
      </c>
      <c r="M393" t="str">
        <f t="shared" si="24"/>
        <v>60+</v>
      </c>
      <c r="N393">
        <v>62</v>
      </c>
      <c r="O393" t="s">
        <v>21</v>
      </c>
      <c r="P393" s="15" t="str">
        <f t="shared" si="27"/>
        <v>NY</v>
      </c>
    </row>
    <row r="394" spans="1:16" x14ac:dyDescent="0.25">
      <c r="A394">
        <v>1392</v>
      </c>
      <c r="B394" s="9">
        <v>45579</v>
      </c>
      <c r="C394" s="10" t="str">
        <f t="shared" si="25"/>
        <v>October</v>
      </c>
      <c r="D394" t="s">
        <v>29</v>
      </c>
      <c r="E394" t="s">
        <v>30</v>
      </c>
      <c r="F394">
        <v>2</v>
      </c>
      <c r="G394" s="4">
        <v>183.67</v>
      </c>
      <c r="H394" s="4">
        <v>367.34</v>
      </c>
      <c r="I394" s="4">
        <v>100.5</v>
      </c>
      <c r="J394" s="4">
        <v>266.83999999999997</v>
      </c>
      <c r="K394" s="6">
        <f t="shared" si="26"/>
        <v>0.2735885011161322</v>
      </c>
      <c r="L394">
        <v>10136</v>
      </c>
      <c r="M394" t="str">
        <f t="shared" si="24"/>
        <v>36-45</v>
      </c>
      <c r="N394">
        <v>43</v>
      </c>
      <c r="O394" t="s">
        <v>21</v>
      </c>
      <c r="P394" s="15" t="str">
        <f t="shared" si="27"/>
        <v>NY</v>
      </c>
    </row>
    <row r="395" spans="1:16" x14ac:dyDescent="0.25">
      <c r="A395">
        <v>1393</v>
      </c>
      <c r="B395" s="9">
        <v>45506</v>
      </c>
      <c r="C395" s="10" t="str">
        <f t="shared" si="25"/>
        <v>August</v>
      </c>
      <c r="D395" t="s">
        <v>41</v>
      </c>
      <c r="E395" t="s">
        <v>13</v>
      </c>
      <c r="F395">
        <v>3</v>
      </c>
      <c r="G395" s="4">
        <v>180.96</v>
      </c>
      <c r="H395" s="4">
        <v>542.88</v>
      </c>
      <c r="I395" s="4">
        <v>146.36000000000001</v>
      </c>
      <c r="J395" s="4">
        <v>396.52</v>
      </c>
      <c r="K395" s="6">
        <f t="shared" si="26"/>
        <v>0.26959917477158857</v>
      </c>
      <c r="L395">
        <v>42854</v>
      </c>
      <c r="M395" t="str">
        <f t="shared" si="24"/>
        <v>26-35</v>
      </c>
      <c r="N395">
        <v>31</v>
      </c>
      <c r="O395" t="s">
        <v>14</v>
      </c>
      <c r="P395" s="15" t="str">
        <f t="shared" si="27"/>
        <v>AZ</v>
      </c>
    </row>
    <row r="396" spans="1:16" x14ac:dyDescent="0.25">
      <c r="A396">
        <v>1394</v>
      </c>
      <c r="B396" s="9">
        <v>45633</v>
      </c>
      <c r="C396" s="10" t="str">
        <f t="shared" si="25"/>
        <v>December</v>
      </c>
      <c r="D396" t="s">
        <v>51</v>
      </c>
      <c r="E396" t="s">
        <v>20</v>
      </c>
      <c r="F396">
        <v>3</v>
      </c>
      <c r="G396" s="4">
        <v>236.3</v>
      </c>
      <c r="H396" s="4">
        <v>708.9</v>
      </c>
      <c r="I396" s="4">
        <v>210.1</v>
      </c>
      <c r="J396" s="4">
        <v>498.8</v>
      </c>
      <c r="K396" s="6">
        <f t="shared" si="26"/>
        <v>0.29637466497390325</v>
      </c>
      <c r="L396">
        <v>11700</v>
      </c>
      <c r="M396" t="str">
        <f t="shared" si="24"/>
        <v>18-25</v>
      </c>
      <c r="N396">
        <v>24</v>
      </c>
      <c r="O396" t="s">
        <v>21</v>
      </c>
      <c r="P396" s="15" t="str">
        <f t="shared" si="27"/>
        <v>NY</v>
      </c>
    </row>
    <row r="397" spans="1:16" x14ac:dyDescent="0.25">
      <c r="A397">
        <v>1395</v>
      </c>
      <c r="B397" s="9">
        <v>45342</v>
      </c>
      <c r="C397" s="10" t="str">
        <f t="shared" si="25"/>
        <v>February</v>
      </c>
      <c r="D397" t="s">
        <v>29</v>
      </c>
      <c r="E397" t="s">
        <v>30</v>
      </c>
      <c r="F397">
        <v>3</v>
      </c>
      <c r="G397" s="4">
        <v>249.79</v>
      </c>
      <c r="H397" s="4">
        <v>749.37</v>
      </c>
      <c r="I397" s="4">
        <v>219.26</v>
      </c>
      <c r="J397" s="4">
        <v>530.11</v>
      </c>
      <c r="K397" s="6">
        <f t="shared" si="26"/>
        <v>0.29259244431989534</v>
      </c>
      <c r="L397">
        <v>51605</v>
      </c>
      <c r="M397" t="str">
        <f t="shared" si="24"/>
        <v>18-25</v>
      </c>
      <c r="N397">
        <v>20</v>
      </c>
      <c r="O397" t="s">
        <v>14</v>
      </c>
      <c r="P397" s="15" t="str">
        <f t="shared" si="27"/>
        <v>AZ</v>
      </c>
    </row>
    <row r="398" spans="1:16" x14ac:dyDescent="0.25">
      <c r="A398">
        <v>1396</v>
      </c>
      <c r="B398" s="9">
        <v>45444</v>
      </c>
      <c r="C398" s="10" t="str">
        <f t="shared" si="25"/>
        <v>June</v>
      </c>
      <c r="D398" t="s">
        <v>23</v>
      </c>
      <c r="E398" t="s">
        <v>24</v>
      </c>
      <c r="F398">
        <v>2</v>
      </c>
      <c r="G398" s="4">
        <v>89.07</v>
      </c>
      <c r="H398" s="4">
        <v>178.14</v>
      </c>
      <c r="I398" s="4">
        <v>67.53</v>
      </c>
      <c r="J398" s="4">
        <v>110.61</v>
      </c>
      <c r="K398" s="6">
        <f t="shared" si="26"/>
        <v>0.37908386662175819</v>
      </c>
      <c r="L398">
        <v>82617</v>
      </c>
      <c r="M398" t="str">
        <f t="shared" si="24"/>
        <v>60+</v>
      </c>
      <c r="N398">
        <v>64</v>
      </c>
      <c r="O398" t="s">
        <v>21</v>
      </c>
      <c r="P398" s="15" t="str">
        <f t="shared" si="27"/>
        <v>NY</v>
      </c>
    </row>
    <row r="399" spans="1:16" x14ac:dyDescent="0.25">
      <c r="A399">
        <v>1397</v>
      </c>
      <c r="B399" s="9">
        <v>45477</v>
      </c>
      <c r="C399" s="10" t="str">
        <f t="shared" si="25"/>
        <v>July</v>
      </c>
      <c r="D399" t="s">
        <v>37</v>
      </c>
      <c r="E399" t="s">
        <v>13</v>
      </c>
      <c r="F399">
        <v>2</v>
      </c>
      <c r="G399" s="4">
        <v>320.97000000000003</v>
      </c>
      <c r="H399" s="4">
        <v>641.94000000000005</v>
      </c>
      <c r="I399" s="4">
        <v>163.35</v>
      </c>
      <c r="J399" s="4">
        <v>478.59</v>
      </c>
      <c r="K399" s="6">
        <f t="shared" si="26"/>
        <v>0.25446303392840447</v>
      </c>
      <c r="L399">
        <v>56313</v>
      </c>
      <c r="M399" t="str">
        <f t="shared" si="24"/>
        <v>36-45</v>
      </c>
      <c r="N399">
        <v>40</v>
      </c>
      <c r="O399" t="s">
        <v>25</v>
      </c>
      <c r="P399" s="15" t="str">
        <f t="shared" si="27"/>
        <v>CA</v>
      </c>
    </row>
    <row r="400" spans="1:16" x14ac:dyDescent="0.25">
      <c r="A400">
        <v>1398</v>
      </c>
      <c r="B400" s="9">
        <v>45354</v>
      </c>
      <c r="C400" s="10" t="str">
        <f t="shared" si="25"/>
        <v>March</v>
      </c>
      <c r="D400" t="s">
        <v>48</v>
      </c>
      <c r="E400" t="s">
        <v>24</v>
      </c>
      <c r="F400">
        <v>2</v>
      </c>
      <c r="G400" s="4">
        <v>91.8</v>
      </c>
      <c r="H400" s="4">
        <v>183.6</v>
      </c>
      <c r="I400" s="4">
        <v>62.25</v>
      </c>
      <c r="J400" s="4">
        <v>121.35</v>
      </c>
      <c r="K400" s="6">
        <f t="shared" si="26"/>
        <v>0.33905228758169936</v>
      </c>
      <c r="L400">
        <v>64935</v>
      </c>
      <c r="M400" t="str">
        <f t="shared" si="24"/>
        <v>60+</v>
      </c>
      <c r="N400">
        <v>63</v>
      </c>
      <c r="O400" t="s">
        <v>31</v>
      </c>
      <c r="P400" s="15" t="str">
        <f t="shared" si="27"/>
        <v>IL</v>
      </c>
    </row>
    <row r="401" spans="1:16" x14ac:dyDescent="0.25">
      <c r="A401">
        <v>1399</v>
      </c>
      <c r="B401" s="9">
        <v>45481</v>
      </c>
      <c r="C401" s="10" t="str">
        <f t="shared" si="25"/>
        <v>July</v>
      </c>
      <c r="D401" t="s">
        <v>41</v>
      </c>
      <c r="E401" t="s">
        <v>13</v>
      </c>
      <c r="F401">
        <v>1</v>
      </c>
      <c r="G401" s="4">
        <v>213.73</v>
      </c>
      <c r="H401" s="4">
        <v>213.73</v>
      </c>
      <c r="I401" s="4">
        <v>62.57</v>
      </c>
      <c r="J401" s="4">
        <v>151.16</v>
      </c>
      <c r="K401" s="6">
        <f t="shared" si="26"/>
        <v>0.2927525382491929</v>
      </c>
      <c r="L401">
        <v>90201</v>
      </c>
      <c r="M401" t="str">
        <f t="shared" si="24"/>
        <v>46-60</v>
      </c>
      <c r="N401">
        <v>60</v>
      </c>
      <c r="O401" t="s">
        <v>31</v>
      </c>
      <c r="P401" s="15" t="str">
        <f t="shared" si="27"/>
        <v>IL</v>
      </c>
    </row>
    <row r="402" spans="1:16" x14ac:dyDescent="0.25">
      <c r="A402">
        <v>1400</v>
      </c>
      <c r="B402" s="9">
        <v>45416</v>
      </c>
      <c r="C402" s="10" t="str">
        <f t="shared" si="25"/>
        <v>May</v>
      </c>
      <c r="D402" t="s">
        <v>39</v>
      </c>
      <c r="E402" t="s">
        <v>17</v>
      </c>
      <c r="F402">
        <v>1</v>
      </c>
      <c r="G402" s="4">
        <v>255.06</v>
      </c>
      <c r="H402" s="4">
        <v>255.06</v>
      </c>
      <c r="I402" s="4">
        <v>75.760000000000005</v>
      </c>
      <c r="J402" s="4">
        <v>179.3</v>
      </c>
      <c r="K402" s="6">
        <f t="shared" si="26"/>
        <v>0.29702815023915941</v>
      </c>
      <c r="L402">
        <v>79724</v>
      </c>
      <c r="M402" t="str">
        <f t="shared" si="24"/>
        <v>60+</v>
      </c>
      <c r="N402">
        <v>64</v>
      </c>
      <c r="O402" t="s">
        <v>21</v>
      </c>
      <c r="P402" s="15" t="str">
        <f t="shared" si="27"/>
        <v>NY</v>
      </c>
    </row>
    <row r="403" spans="1:16" x14ac:dyDescent="0.25">
      <c r="A403">
        <v>1401</v>
      </c>
      <c r="B403" s="9">
        <v>45441</v>
      </c>
      <c r="C403" s="10" t="str">
        <f t="shared" si="25"/>
        <v>May</v>
      </c>
      <c r="D403" t="s">
        <v>34</v>
      </c>
      <c r="E403" t="s">
        <v>30</v>
      </c>
      <c r="F403">
        <v>1</v>
      </c>
      <c r="G403" s="4">
        <v>67.430000000000007</v>
      </c>
      <c r="H403" s="4">
        <v>67.430000000000007</v>
      </c>
      <c r="I403" s="4">
        <v>21.29</v>
      </c>
      <c r="J403" s="4">
        <v>46.14</v>
      </c>
      <c r="K403" s="6">
        <f t="shared" si="26"/>
        <v>0.31573483612635322</v>
      </c>
      <c r="L403">
        <v>71510</v>
      </c>
      <c r="M403" t="str">
        <f t="shared" si="24"/>
        <v>60+</v>
      </c>
      <c r="N403">
        <v>62</v>
      </c>
      <c r="O403" t="s">
        <v>25</v>
      </c>
      <c r="P403" s="15" t="str">
        <f t="shared" si="27"/>
        <v>CA</v>
      </c>
    </row>
    <row r="404" spans="1:16" x14ac:dyDescent="0.25">
      <c r="A404">
        <v>1402</v>
      </c>
      <c r="B404" s="9">
        <v>45605</v>
      </c>
      <c r="C404" s="10" t="str">
        <f t="shared" si="25"/>
        <v>November</v>
      </c>
      <c r="D404" t="s">
        <v>35</v>
      </c>
      <c r="E404" t="s">
        <v>30</v>
      </c>
      <c r="F404">
        <v>2</v>
      </c>
      <c r="G404" s="4">
        <v>448.88</v>
      </c>
      <c r="H404" s="4">
        <v>897.76</v>
      </c>
      <c r="I404" s="4">
        <v>313.25</v>
      </c>
      <c r="J404" s="4">
        <v>584.51</v>
      </c>
      <c r="K404" s="6">
        <f t="shared" si="26"/>
        <v>0.34892398859383356</v>
      </c>
      <c r="L404">
        <v>10192</v>
      </c>
      <c r="M404" t="str">
        <f t="shared" si="24"/>
        <v>26-35</v>
      </c>
      <c r="N404">
        <v>35</v>
      </c>
      <c r="O404" t="s">
        <v>21</v>
      </c>
      <c r="P404" s="15" t="str">
        <f t="shared" si="27"/>
        <v>NY</v>
      </c>
    </row>
    <row r="405" spans="1:16" x14ac:dyDescent="0.25">
      <c r="A405">
        <v>1403</v>
      </c>
      <c r="B405" s="9">
        <v>45349</v>
      </c>
      <c r="C405" s="10" t="str">
        <f t="shared" si="25"/>
        <v>February</v>
      </c>
      <c r="D405" t="s">
        <v>33</v>
      </c>
      <c r="E405" t="s">
        <v>20</v>
      </c>
      <c r="F405">
        <v>3</v>
      </c>
      <c r="G405" s="4">
        <v>43.83</v>
      </c>
      <c r="H405" s="4">
        <v>131.49</v>
      </c>
      <c r="I405" s="4">
        <v>37.01</v>
      </c>
      <c r="J405" s="4">
        <v>94.48</v>
      </c>
      <c r="K405" s="6">
        <f t="shared" si="26"/>
        <v>0.28146627119933071</v>
      </c>
      <c r="L405">
        <v>40698</v>
      </c>
      <c r="M405" t="str">
        <f t="shared" si="24"/>
        <v>46-60</v>
      </c>
      <c r="N405">
        <v>55</v>
      </c>
      <c r="O405" t="s">
        <v>14</v>
      </c>
      <c r="P405" s="15" t="str">
        <f t="shared" si="27"/>
        <v>AZ</v>
      </c>
    </row>
    <row r="406" spans="1:16" x14ac:dyDescent="0.25">
      <c r="A406">
        <v>1404</v>
      </c>
      <c r="B406" s="9">
        <v>45633</v>
      </c>
      <c r="C406" s="10" t="str">
        <f t="shared" si="25"/>
        <v>December</v>
      </c>
      <c r="D406" t="s">
        <v>32</v>
      </c>
      <c r="E406" t="s">
        <v>17</v>
      </c>
      <c r="F406">
        <v>4</v>
      </c>
      <c r="G406" s="4">
        <v>14.89</v>
      </c>
      <c r="H406" s="4">
        <v>59.56</v>
      </c>
      <c r="I406" s="4">
        <v>13.05</v>
      </c>
      <c r="J406" s="4">
        <v>46.51</v>
      </c>
      <c r="K406" s="6">
        <f t="shared" si="26"/>
        <v>0.21910678307588985</v>
      </c>
      <c r="L406">
        <v>43272</v>
      </c>
      <c r="M406" t="str">
        <f t="shared" si="24"/>
        <v>46-60</v>
      </c>
      <c r="N406">
        <v>52</v>
      </c>
      <c r="O406" t="s">
        <v>21</v>
      </c>
      <c r="P406" s="15" t="str">
        <f t="shared" si="27"/>
        <v>NY</v>
      </c>
    </row>
    <row r="407" spans="1:16" x14ac:dyDescent="0.25">
      <c r="A407">
        <v>1405</v>
      </c>
      <c r="B407" s="9">
        <v>45596</v>
      </c>
      <c r="C407" s="10" t="str">
        <f t="shared" si="25"/>
        <v>October</v>
      </c>
      <c r="D407" t="s">
        <v>19</v>
      </c>
      <c r="E407" t="s">
        <v>20</v>
      </c>
      <c r="F407">
        <v>4</v>
      </c>
      <c r="G407" s="4">
        <v>173.48</v>
      </c>
      <c r="H407" s="4">
        <v>693.92</v>
      </c>
      <c r="I407" s="4">
        <v>140.25</v>
      </c>
      <c r="J407" s="4">
        <v>553.66999999999996</v>
      </c>
      <c r="K407" s="6">
        <f t="shared" si="26"/>
        <v>0.20211263546230115</v>
      </c>
      <c r="L407">
        <v>59810</v>
      </c>
      <c r="M407" t="str">
        <f t="shared" si="24"/>
        <v>26-35</v>
      </c>
      <c r="N407">
        <v>32</v>
      </c>
      <c r="O407" t="s">
        <v>14</v>
      </c>
      <c r="P407" s="15" t="str">
        <f t="shared" si="27"/>
        <v>AZ</v>
      </c>
    </row>
    <row r="408" spans="1:16" x14ac:dyDescent="0.25">
      <c r="A408">
        <v>1406</v>
      </c>
      <c r="B408" s="9">
        <v>45471</v>
      </c>
      <c r="C408" s="10" t="str">
        <f t="shared" si="25"/>
        <v>June</v>
      </c>
      <c r="D408" t="s">
        <v>39</v>
      </c>
      <c r="E408" t="s">
        <v>17</v>
      </c>
      <c r="F408">
        <v>1</v>
      </c>
      <c r="G408" s="4">
        <v>247.33</v>
      </c>
      <c r="H408" s="4">
        <v>247.33</v>
      </c>
      <c r="I408" s="4">
        <v>98.11</v>
      </c>
      <c r="J408" s="4">
        <v>149.22</v>
      </c>
      <c r="K408" s="6">
        <f t="shared" si="26"/>
        <v>0.39667650507419233</v>
      </c>
      <c r="L408">
        <v>53442</v>
      </c>
      <c r="M408" t="str">
        <f t="shared" si="24"/>
        <v>36-45</v>
      </c>
      <c r="N408">
        <v>42</v>
      </c>
      <c r="O408" t="s">
        <v>21</v>
      </c>
      <c r="P408" s="15" t="str">
        <f t="shared" si="27"/>
        <v>NY</v>
      </c>
    </row>
    <row r="409" spans="1:16" x14ac:dyDescent="0.25">
      <c r="A409">
        <v>1407</v>
      </c>
      <c r="B409" s="9">
        <v>45461</v>
      </c>
      <c r="C409" s="10" t="str">
        <f t="shared" si="25"/>
        <v>June</v>
      </c>
      <c r="D409" t="s">
        <v>32</v>
      </c>
      <c r="E409" t="s">
        <v>17</v>
      </c>
      <c r="F409">
        <v>3</v>
      </c>
      <c r="G409" s="4">
        <v>275.45999999999998</v>
      </c>
      <c r="H409" s="4">
        <v>826.38</v>
      </c>
      <c r="I409" s="4">
        <v>130.55000000000001</v>
      </c>
      <c r="J409" s="4">
        <v>695.83</v>
      </c>
      <c r="K409" s="6">
        <f t="shared" si="26"/>
        <v>0.15797816984922192</v>
      </c>
      <c r="L409">
        <v>21064</v>
      </c>
      <c r="M409" t="str">
        <f t="shared" si="24"/>
        <v>46-60</v>
      </c>
      <c r="N409">
        <v>54</v>
      </c>
      <c r="O409" t="s">
        <v>38</v>
      </c>
      <c r="P409" s="15" t="str">
        <f t="shared" si="27"/>
        <v>TX</v>
      </c>
    </row>
    <row r="410" spans="1:16" x14ac:dyDescent="0.25">
      <c r="A410">
        <v>1408</v>
      </c>
      <c r="B410" s="9">
        <v>45617</v>
      </c>
      <c r="C410" s="10" t="str">
        <f t="shared" si="25"/>
        <v>November</v>
      </c>
      <c r="D410" t="s">
        <v>40</v>
      </c>
      <c r="E410" t="s">
        <v>20</v>
      </c>
      <c r="F410">
        <v>2</v>
      </c>
      <c r="G410" s="4">
        <v>193.98</v>
      </c>
      <c r="H410" s="4">
        <v>387.96</v>
      </c>
      <c r="I410" s="4">
        <v>77.22</v>
      </c>
      <c r="J410" s="4">
        <v>310.74</v>
      </c>
      <c r="K410" s="6">
        <f t="shared" si="26"/>
        <v>0.19904113826167646</v>
      </c>
      <c r="L410">
        <v>43402</v>
      </c>
      <c r="M410" t="str">
        <f t="shared" si="24"/>
        <v>36-45</v>
      </c>
      <c r="N410">
        <v>45</v>
      </c>
      <c r="O410" t="s">
        <v>38</v>
      </c>
      <c r="P410" s="15" t="str">
        <f t="shared" si="27"/>
        <v>TX</v>
      </c>
    </row>
    <row r="411" spans="1:16" x14ac:dyDescent="0.25">
      <c r="A411">
        <v>1409</v>
      </c>
      <c r="B411" s="9">
        <v>45562</v>
      </c>
      <c r="C411" s="10" t="str">
        <f t="shared" si="25"/>
        <v>September</v>
      </c>
      <c r="D411" t="s">
        <v>16</v>
      </c>
      <c r="E411" t="s">
        <v>17</v>
      </c>
      <c r="F411">
        <v>3</v>
      </c>
      <c r="G411" s="4">
        <v>117.85</v>
      </c>
      <c r="H411" s="4">
        <v>353.55</v>
      </c>
      <c r="I411" s="4">
        <v>110.44</v>
      </c>
      <c r="J411" s="4">
        <v>243.11</v>
      </c>
      <c r="K411" s="6">
        <f t="shared" si="26"/>
        <v>0.31237448734266721</v>
      </c>
      <c r="L411">
        <v>32010</v>
      </c>
      <c r="M411" t="str">
        <f t="shared" si="24"/>
        <v>26-35</v>
      </c>
      <c r="N411">
        <v>27</v>
      </c>
      <c r="O411" t="s">
        <v>31</v>
      </c>
      <c r="P411" s="15" t="str">
        <f t="shared" si="27"/>
        <v>IL</v>
      </c>
    </row>
    <row r="412" spans="1:16" x14ac:dyDescent="0.25">
      <c r="A412">
        <v>1410</v>
      </c>
      <c r="B412" s="9">
        <v>45345</v>
      </c>
      <c r="C412" s="10" t="str">
        <f t="shared" si="25"/>
        <v>February</v>
      </c>
      <c r="D412" t="s">
        <v>36</v>
      </c>
      <c r="E412" t="s">
        <v>24</v>
      </c>
      <c r="F412">
        <v>3</v>
      </c>
      <c r="G412" s="4">
        <v>331.8</v>
      </c>
      <c r="H412" s="4">
        <v>995.4</v>
      </c>
      <c r="I412" s="4">
        <v>221.78</v>
      </c>
      <c r="J412" s="4">
        <v>773.62</v>
      </c>
      <c r="K412" s="6">
        <f t="shared" si="26"/>
        <v>0.22280490255173799</v>
      </c>
      <c r="L412">
        <v>43665</v>
      </c>
      <c r="M412" t="str">
        <f t="shared" si="24"/>
        <v>46-60</v>
      </c>
      <c r="N412">
        <v>56</v>
      </c>
      <c r="O412" t="s">
        <v>31</v>
      </c>
      <c r="P412" s="15" t="str">
        <f t="shared" si="27"/>
        <v>IL</v>
      </c>
    </row>
    <row r="413" spans="1:16" x14ac:dyDescent="0.25">
      <c r="A413">
        <v>1411</v>
      </c>
      <c r="B413" s="9">
        <v>45392</v>
      </c>
      <c r="C413" s="10" t="str">
        <f t="shared" si="25"/>
        <v>April</v>
      </c>
      <c r="D413" t="s">
        <v>33</v>
      </c>
      <c r="E413" t="s">
        <v>20</v>
      </c>
      <c r="F413">
        <v>4</v>
      </c>
      <c r="G413" s="4">
        <v>319.67</v>
      </c>
      <c r="H413" s="4">
        <v>1278.68</v>
      </c>
      <c r="I413" s="4">
        <v>480.98</v>
      </c>
      <c r="J413" s="4">
        <v>797.7</v>
      </c>
      <c r="K413" s="6">
        <f t="shared" si="26"/>
        <v>0.37615353333124785</v>
      </c>
      <c r="L413">
        <v>31639</v>
      </c>
      <c r="M413" t="str">
        <f t="shared" si="24"/>
        <v>26-35</v>
      </c>
      <c r="N413">
        <v>34</v>
      </c>
      <c r="O413" t="s">
        <v>21</v>
      </c>
      <c r="P413" s="15" t="str">
        <f t="shared" si="27"/>
        <v>NY</v>
      </c>
    </row>
    <row r="414" spans="1:16" x14ac:dyDescent="0.25">
      <c r="A414">
        <v>1412</v>
      </c>
      <c r="B414" s="9">
        <v>45555</v>
      </c>
      <c r="C414" s="10" t="str">
        <f t="shared" si="25"/>
        <v>September</v>
      </c>
      <c r="D414" t="s">
        <v>45</v>
      </c>
      <c r="E414" t="s">
        <v>20</v>
      </c>
      <c r="F414">
        <v>2</v>
      </c>
      <c r="G414" s="4">
        <v>393.16</v>
      </c>
      <c r="H414" s="4">
        <v>786.32</v>
      </c>
      <c r="I414" s="4">
        <v>166.75</v>
      </c>
      <c r="J414" s="4">
        <v>619.57000000000005</v>
      </c>
      <c r="K414" s="6">
        <f t="shared" si="26"/>
        <v>0.21206379082307455</v>
      </c>
      <c r="L414">
        <v>30176</v>
      </c>
      <c r="M414" t="str">
        <f t="shared" si="24"/>
        <v>46-60</v>
      </c>
      <c r="N414">
        <v>56</v>
      </c>
      <c r="O414" t="s">
        <v>25</v>
      </c>
      <c r="P414" s="15" t="str">
        <f t="shared" si="27"/>
        <v>CA</v>
      </c>
    </row>
    <row r="415" spans="1:16" x14ac:dyDescent="0.25">
      <c r="A415">
        <v>1413</v>
      </c>
      <c r="B415" s="9">
        <v>45344</v>
      </c>
      <c r="C415" s="10" t="str">
        <f t="shared" si="25"/>
        <v>February</v>
      </c>
      <c r="D415" t="s">
        <v>41</v>
      </c>
      <c r="E415" t="s">
        <v>13</v>
      </c>
      <c r="F415">
        <v>3</v>
      </c>
      <c r="G415" s="4">
        <v>314.02999999999997</v>
      </c>
      <c r="H415" s="4">
        <v>942.09</v>
      </c>
      <c r="I415" s="4">
        <v>202.02</v>
      </c>
      <c r="J415" s="4">
        <v>740.07</v>
      </c>
      <c r="K415" s="6">
        <f t="shared" si="26"/>
        <v>0.21443811100850238</v>
      </c>
      <c r="L415">
        <v>45710</v>
      </c>
      <c r="M415" t="str">
        <f t="shared" si="24"/>
        <v>36-45</v>
      </c>
      <c r="N415">
        <v>39</v>
      </c>
      <c r="O415" t="s">
        <v>38</v>
      </c>
      <c r="P415" s="15" t="str">
        <f t="shared" si="27"/>
        <v>TX</v>
      </c>
    </row>
    <row r="416" spans="1:16" x14ac:dyDescent="0.25">
      <c r="A416">
        <v>1414</v>
      </c>
      <c r="B416" s="9">
        <v>45351</v>
      </c>
      <c r="C416" s="10" t="str">
        <f t="shared" si="25"/>
        <v>February</v>
      </c>
      <c r="D416" t="s">
        <v>43</v>
      </c>
      <c r="E416" t="s">
        <v>24</v>
      </c>
      <c r="F416">
        <v>2</v>
      </c>
      <c r="G416" s="4">
        <v>455.03</v>
      </c>
      <c r="H416" s="4">
        <v>910.06</v>
      </c>
      <c r="I416" s="4">
        <v>191.4</v>
      </c>
      <c r="J416" s="4">
        <v>718.66</v>
      </c>
      <c r="K416" s="6">
        <f t="shared" si="26"/>
        <v>0.21031580335362504</v>
      </c>
      <c r="L416">
        <v>91471</v>
      </c>
      <c r="M416" t="str">
        <f t="shared" si="24"/>
        <v>36-45</v>
      </c>
      <c r="N416">
        <v>43</v>
      </c>
      <c r="O416" t="s">
        <v>31</v>
      </c>
      <c r="P416" s="15" t="str">
        <f t="shared" si="27"/>
        <v>IL</v>
      </c>
    </row>
    <row r="417" spans="1:16" x14ac:dyDescent="0.25">
      <c r="A417">
        <v>1415</v>
      </c>
      <c r="B417" s="9">
        <v>45399</v>
      </c>
      <c r="C417" s="10" t="str">
        <f t="shared" si="25"/>
        <v>April</v>
      </c>
      <c r="D417" t="s">
        <v>32</v>
      </c>
      <c r="E417" t="s">
        <v>17</v>
      </c>
      <c r="F417">
        <v>2</v>
      </c>
      <c r="G417" s="4">
        <v>293.62</v>
      </c>
      <c r="H417" s="4">
        <v>587.24</v>
      </c>
      <c r="I417" s="4">
        <v>142.05000000000001</v>
      </c>
      <c r="J417" s="4">
        <v>445.19</v>
      </c>
      <c r="K417" s="6">
        <f t="shared" si="26"/>
        <v>0.24189428513044073</v>
      </c>
      <c r="L417">
        <v>69049</v>
      </c>
      <c r="M417" t="str">
        <f t="shared" si="24"/>
        <v>60+</v>
      </c>
      <c r="N417">
        <v>61</v>
      </c>
      <c r="O417" t="s">
        <v>25</v>
      </c>
      <c r="P417" s="15" t="str">
        <f t="shared" si="27"/>
        <v>CA</v>
      </c>
    </row>
    <row r="418" spans="1:16" x14ac:dyDescent="0.25">
      <c r="A418">
        <v>1416</v>
      </c>
      <c r="B418" s="9">
        <v>45296</v>
      </c>
      <c r="C418" s="10" t="str">
        <f t="shared" si="25"/>
        <v>January</v>
      </c>
      <c r="D418" t="s">
        <v>35</v>
      </c>
      <c r="E418" t="s">
        <v>30</v>
      </c>
      <c r="F418">
        <v>3</v>
      </c>
      <c r="G418" s="4">
        <v>142.76</v>
      </c>
      <c r="H418" s="4">
        <v>428.28</v>
      </c>
      <c r="I418" s="4">
        <v>149.66</v>
      </c>
      <c r="J418" s="4">
        <v>278.62</v>
      </c>
      <c r="K418" s="6">
        <f t="shared" si="26"/>
        <v>0.34944428878303913</v>
      </c>
      <c r="L418">
        <v>74551</v>
      </c>
      <c r="M418" t="str">
        <f t="shared" si="24"/>
        <v>36-45</v>
      </c>
      <c r="N418">
        <v>42</v>
      </c>
      <c r="O418" t="s">
        <v>31</v>
      </c>
      <c r="P418" s="15" t="str">
        <f t="shared" si="27"/>
        <v>IL</v>
      </c>
    </row>
    <row r="419" spans="1:16" x14ac:dyDescent="0.25">
      <c r="A419">
        <v>1417</v>
      </c>
      <c r="B419" s="9">
        <v>45394</v>
      </c>
      <c r="C419" s="10" t="str">
        <f t="shared" si="25"/>
        <v>April</v>
      </c>
      <c r="D419" t="s">
        <v>44</v>
      </c>
      <c r="E419" t="s">
        <v>30</v>
      </c>
      <c r="F419">
        <v>2</v>
      </c>
      <c r="G419" s="4">
        <v>218.18</v>
      </c>
      <c r="H419" s="4">
        <v>436.36</v>
      </c>
      <c r="I419" s="4">
        <v>75.510000000000005</v>
      </c>
      <c r="J419" s="4">
        <v>360.85</v>
      </c>
      <c r="K419" s="6">
        <f t="shared" si="26"/>
        <v>0.17304519204326704</v>
      </c>
      <c r="L419">
        <v>31839</v>
      </c>
      <c r="M419" t="str">
        <f t="shared" si="24"/>
        <v>26-35</v>
      </c>
      <c r="N419">
        <v>34</v>
      </c>
      <c r="O419" t="s">
        <v>38</v>
      </c>
      <c r="P419" s="15" t="str">
        <f t="shared" si="27"/>
        <v>TX</v>
      </c>
    </row>
    <row r="420" spans="1:16" x14ac:dyDescent="0.25">
      <c r="A420">
        <v>1418</v>
      </c>
      <c r="B420" s="9">
        <v>45487</v>
      </c>
      <c r="C420" s="10" t="str">
        <f t="shared" si="25"/>
        <v>July</v>
      </c>
      <c r="D420" t="s">
        <v>45</v>
      </c>
      <c r="E420" t="s">
        <v>20</v>
      </c>
      <c r="F420">
        <v>2</v>
      </c>
      <c r="G420" s="4">
        <v>75.489999999999995</v>
      </c>
      <c r="H420" s="4">
        <v>150.97999999999999</v>
      </c>
      <c r="I420" s="4">
        <v>43.64</v>
      </c>
      <c r="J420" s="4">
        <v>107.34</v>
      </c>
      <c r="K420" s="6">
        <f t="shared" si="26"/>
        <v>0.28904490661014709</v>
      </c>
      <c r="L420">
        <v>26767</v>
      </c>
      <c r="M420" t="str">
        <f t="shared" si="24"/>
        <v>26-35</v>
      </c>
      <c r="N420">
        <v>30</v>
      </c>
      <c r="O420" t="s">
        <v>25</v>
      </c>
      <c r="P420" s="15" t="str">
        <f t="shared" si="27"/>
        <v>CA</v>
      </c>
    </row>
    <row r="421" spans="1:16" x14ac:dyDescent="0.25">
      <c r="A421">
        <v>1419</v>
      </c>
      <c r="B421" s="9">
        <v>45553</v>
      </c>
      <c r="C421" s="10" t="str">
        <f t="shared" si="25"/>
        <v>September</v>
      </c>
      <c r="D421" t="s">
        <v>19</v>
      </c>
      <c r="E421" t="s">
        <v>20</v>
      </c>
      <c r="F421">
        <v>2</v>
      </c>
      <c r="G421" s="4">
        <v>376.63</v>
      </c>
      <c r="H421" s="4">
        <v>753.26</v>
      </c>
      <c r="I421" s="4">
        <v>258.93</v>
      </c>
      <c r="J421" s="4">
        <v>494.33</v>
      </c>
      <c r="K421" s="6">
        <f t="shared" si="26"/>
        <v>0.34374585136606217</v>
      </c>
      <c r="L421">
        <v>54948</v>
      </c>
      <c r="M421" t="str">
        <f t="shared" si="24"/>
        <v>36-45</v>
      </c>
      <c r="N421">
        <v>37</v>
      </c>
      <c r="O421" t="s">
        <v>14</v>
      </c>
      <c r="P421" s="15" t="str">
        <f t="shared" si="27"/>
        <v>AZ</v>
      </c>
    </row>
    <row r="422" spans="1:16" x14ac:dyDescent="0.25">
      <c r="A422">
        <v>1420</v>
      </c>
      <c r="B422" s="9">
        <v>45656</v>
      </c>
      <c r="C422" s="10" t="str">
        <f t="shared" si="25"/>
        <v>December</v>
      </c>
      <c r="D422" t="s">
        <v>16</v>
      </c>
      <c r="E422" t="s">
        <v>17</v>
      </c>
      <c r="F422">
        <v>3</v>
      </c>
      <c r="G422" s="4">
        <v>301.7</v>
      </c>
      <c r="H422" s="4">
        <v>905.1</v>
      </c>
      <c r="I422" s="4">
        <v>302.16000000000003</v>
      </c>
      <c r="J422" s="4">
        <v>602.94000000000005</v>
      </c>
      <c r="K422" s="6">
        <f t="shared" si="26"/>
        <v>0.33384156446801461</v>
      </c>
      <c r="L422">
        <v>34031</v>
      </c>
      <c r="M422" t="str">
        <f t="shared" si="24"/>
        <v>36-45</v>
      </c>
      <c r="N422">
        <v>42</v>
      </c>
      <c r="O422" t="s">
        <v>14</v>
      </c>
      <c r="P422" s="15" t="str">
        <f t="shared" si="27"/>
        <v>AZ</v>
      </c>
    </row>
    <row r="423" spans="1:16" x14ac:dyDescent="0.25">
      <c r="A423">
        <v>1421</v>
      </c>
      <c r="B423" s="9">
        <v>45641</v>
      </c>
      <c r="C423" s="10" t="str">
        <f t="shared" si="25"/>
        <v>December</v>
      </c>
      <c r="D423" t="s">
        <v>23</v>
      </c>
      <c r="E423" t="s">
        <v>24</v>
      </c>
      <c r="F423">
        <v>1</v>
      </c>
      <c r="G423" s="4">
        <v>376.44</v>
      </c>
      <c r="H423" s="4">
        <v>376.44</v>
      </c>
      <c r="I423" s="4">
        <v>136.4</v>
      </c>
      <c r="J423" s="4">
        <v>240.04</v>
      </c>
      <c r="K423" s="6">
        <f t="shared" si="26"/>
        <v>0.36234194028264799</v>
      </c>
      <c r="L423">
        <v>76629</v>
      </c>
      <c r="M423" t="str">
        <f t="shared" si="24"/>
        <v>18-25</v>
      </c>
      <c r="N423">
        <v>21</v>
      </c>
      <c r="O423" t="s">
        <v>21</v>
      </c>
      <c r="P423" s="15" t="str">
        <f t="shared" si="27"/>
        <v>NY</v>
      </c>
    </row>
    <row r="424" spans="1:16" x14ac:dyDescent="0.25">
      <c r="A424">
        <v>1422</v>
      </c>
      <c r="B424" s="9">
        <v>45338</v>
      </c>
      <c r="C424" s="10" t="str">
        <f t="shared" si="25"/>
        <v>February</v>
      </c>
      <c r="D424" t="s">
        <v>35</v>
      </c>
      <c r="E424" t="s">
        <v>30</v>
      </c>
      <c r="F424">
        <v>4</v>
      </c>
      <c r="G424" s="4">
        <v>129.26</v>
      </c>
      <c r="H424" s="4">
        <v>517.04</v>
      </c>
      <c r="I424" s="4">
        <v>134.77000000000001</v>
      </c>
      <c r="J424" s="4">
        <v>382.27</v>
      </c>
      <c r="K424" s="6">
        <f t="shared" si="26"/>
        <v>0.26065681572025379</v>
      </c>
      <c r="L424">
        <v>12103</v>
      </c>
      <c r="M424" t="str">
        <f t="shared" si="24"/>
        <v>26-35</v>
      </c>
      <c r="N424">
        <v>27</v>
      </c>
      <c r="O424" t="s">
        <v>25</v>
      </c>
      <c r="P424" s="15" t="str">
        <f t="shared" si="27"/>
        <v>CA</v>
      </c>
    </row>
    <row r="425" spans="1:16" x14ac:dyDescent="0.25">
      <c r="A425">
        <v>1423</v>
      </c>
      <c r="B425" s="9">
        <v>45646</v>
      </c>
      <c r="C425" s="10" t="str">
        <f t="shared" si="25"/>
        <v>December</v>
      </c>
      <c r="D425" t="s">
        <v>41</v>
      </c>
      <c r="E425" t="s">
        <v>13</v>
      </c>
      <c r="F425">
        <v>3</v>
      </c>
      <c r="G425" s="4">
        <v>498.12</v>
      </c>
      <c r="H425" s="4">
        <v>1494.36</v>
      </c>
      <c r="I425" s="4">
        <v>289.38</v>
      </c>
      <c r="J425" s="4">
        <v>1204.98</v>
      </c>
      <c r="K425" s="6">
        <f t="shared" si="26"/>
        <v>0.19364811691961778</v>
      </c>
      <c r="L425">
        <v>60357</v>
      </c>
      <c r="M425" t="str">
        <f t="shared" si="24"/>
        <v>18-25</v>
      </c>
      <c r="N425">
        <v>20</v>
      </c>
      <c r="O425" t="s">
        <v>25</v>
      </c>
      <c r="P425" s="15" t="str">
        <f t="shared" si="27"/>
        <v>CA</v>
      </c>
    </row>
    <row r="426" spans="1:16" x14ac:dyDescent="0.25">
      <c r="A426">
        <v>1424</v>
      </c>
      <c r="B426" s="9">
        <v>45602</v>
      </c>
      <c r="C426" s="10" t="str">
        <f t="shared" si="25"/>
        <v>November</v>
      </c>
      <c r="D426" t="s">
        <v>44</v>
      </c>
      <c r="E426" t="s">
        <v>30</v>
      </c>
      <c r="F426">
        <v>4</v>
      </c>
      <c r="G426" s="4">
        <v>452.52</v>
      </c>
      <c r="H426" s="4">
        <v>1810.08</v>
      </c>
      <c r="I426" s="4">
        <v>301.57</v>
      </c>
      <c r="J426" s="4">
        <v>1508.51</v>
      </c>
      <c r="K426" s="6">
        <f t="shared" si="26"/>
        <v>0.16660589587200567</v>
      </c>
      <c r="L426">
        <v>60626</v>
      </c>
      <c r="M426" t="str">
        <f t="shared" si="24"/>
        <v>46-60</v>
      </c>
      <c r="N426">
        <v>58</v>
      </c>
      <c r="O426" t="s">
        <v>31</v>
      </c>
      <c r="P426" s="15" t="str">
        <f t="shared" si="27"/>
        <v>IL</v>
      </c>
    </row>
    <row r="427" spans="1:16" x14ac:dyDescent="0.25">
      <c r="A427">
        <v>1425</v>
      </c>
      <c r="B427" s="9">
        <v>45599</v>
      </c>
      <c r="C427" s="10" t="str">
        <f t="shared" si="25"/>
        <v>November</v>
      </c>
      <c r="D427" t="s">
        <v>44</v>
      </c>
      <c r="E427" t="s">
        <v>30</v>
      </c>
      <c r="F427">
        <v>3</v>
      </c>
      <c r="G427" s="4">
        <v>289.87</v>
      </c>
      <c r="H427" s="4">
        <v>869.61</v>
      </c>
      <c r="I427" s="4">
        <v>281.75</v>
      </c>
      <c r="J427" s="4">
        <v>587.86</v>
      </c>
      <c r="K427" s="6">
        <f t="shared" si="26"/>
        <v>0.32399581421556789</v>
      </c>
      <c r="L427">
        <v>45618</v>
      </c>
      <c r="M427" t="str">
        <f t="shared" si="24"/>
        <v>60+</v>
      </c>
      <c r="N427">
        <v>62</v>
      </c>
      <c r="O427" t="s">
        <v>14</v>
      </c>
      <c r="P427" s="15" t="str">
        <f t="shared" si="27"/>
        <v>AZ</v>
      </c>
    </row>
    <row r="428" spans="1:16" x14ac:dyDescent="0.25">
      <c r="A428">
        <v>1426</v>
      </c>
      <c r="B428" s="9">
        <v>45435</v>
      </c>
      <c r="C428" s="10" t="str">
        <f t="shared" si="25"/>
        <v>May</v>
      </c>
      <c r="D428" t="s">
        <v>48</v>
      </c>
      <c r="E428" t="s">
        <v>24</v>
      </c>
      <c r="F428">
        <v>3</v>
      </c>
      <c r="G428" s="4">
        <v>426.1</v>
      </c>
      <c r="H428" s="4">
        <v>1278.3</v>
      </c>
      <c r="I428" s="4">
        <v>381.57</v>
      </c>
      <c r="J428" s="4">
        <v>896.73</v>
      </c>
      <c r="K428" s="6">
        <f t="shared" si="26"/>
        <v>0.29849800516310726</v>
      </c>
      <c r="L428">
        <v>42933</v>
      </c>
      <c r="M428" t="str">
        <f t="shared" si="24"/>
        <v>26-35</v>
      </c>
      <c r="N428">
        <v>35</v>
      </c>
      <c r="O428" t="s">
        <v>38</v>
      </c>
      <c r="P428" s="15" t="str">
        <f t="shared" si="27"/>
        <v>TX</v>
      </c>
    </row>
    <row r="429" spans="1:16" x14ac:dyDescent="0.25">
      <c r="A429">
        <v>1427</v>
      </c>
      <c r="B429" s="9">
        <v>45560</v>
      </c>
      <c r="C429" s="10" t="str">
        <f t="shared" si="25"/>
        <v>September</v>
      </c>
      <c r="D429" t="s">
        <v>39</v>
      </c>
      <c r="E429" t="s">
        <v>17</v>
      </c>
      <c r="F429">
        <v>4</v>
      </c>
      <c r="G429" s="4">
        <v>161.38999999999999</v>
      </c>
      <c r="H429" s="4">
        <v>645.55999999999995</v>
      </c>
      <c r="I429" s="4">
        <v>236.82</v>
      </c>
      <c r="J429" s="4">
        <v>408.74</v>
      </c>
      <c r="K429" s="6">
        <f t="shared" si="26"/>
        <v>0.36684429022863874</v>
      </c>
      <c r="L429">
        <v>54386</v>
      </c>
      <c r="M429" t="str">
        <f t="shared" si="24"/>
        <v>60+</v>
      </c>
      <c r="N429">
        <v>64</v>
      </c>
      <c r="O429" t="s">
        <v>31</v>
      </c>
      <c r="P429" s="15" t="str">
        <f t="shared" si="27"/>
        <v>IL</v>
      </c>
    </row>
    <row r="430" spans="1:16" x14ac:dyDescent="0.25">
      <c r="A430">
        <v>1428</v>
      </c>
      <c r="B430" s="9">
        <v>45415</v>
      </c>
      <c r="C430" s="10" t="str">
        <f t="shared" si="25"/>
        <v>May</v>
      </c>
      <c r="D430" t="s">
        <v>41</v>
      </c>
      <c r="E430" t="s">
        <v>13</v>
      </c>
      <c r="F430">
        <v>1</v>
      </c>
      <c r="G430" s="4">
        <v>207.14</v>
      </c>
      <c r="H430" s="4">
        <v>207.14</v>
      </c>
      <c r="I430" s="4">
        <v>62.63</v>
      </c>
      <c r="J430" s="4">
        <v>144.51</v>
      </c>
      <c r="K430" s="6">
        <f t="shared" si="26"/>
        <v>0.30235589456406298</v>
      </c>
      <c r="L430">
        <v>81196</v>
      </c>
      <c r="M430" t="str">
        <f t="shared" si="24"/>
        <v>46-60</v>
      </c>
      <c r="N430">
        <v>53</v>
      </c>
      <c r="O430" t="s">
        <v>38</v>
      </c>
      <c r="P430" s="15" t="str">
        <f t="shared" si="27"/>
        <v>TX</v>
      </c>
    </row>
    <row r="431" spans="1:16" x14ac:dyDescent="0.25">
      <c r="A431">
        <v>1429</v>
      </c>
      <c r="B431" s="9">
        <v>45397</v>
      </c>
      <c r="C431" s="10" t="str">
        <f t="shared" si="25"/>
        <v>April</v>
      </c>
      <c r="D431" t="s">
        <v>12</v>
      </c>
      <c r="E431" t="s">
        <v>13</v>
      </c>
      <c r="F431">
        <v>2</v>
      </c>
      <c r="G431" s="4">
        <v>356.62</v>
      </c>
      <c r="H431" s="4">
        <v>713.24</v>
      </c>
      <c r="I431" s="4">
        <v>215.89</v>
      </c>
      <c r="J431" s="4">
        <v>497.35</v>
      </c>
      <c r="K431" s="6">
        <f t="shared" si="26"/>
        <v>0.30268913689641636</v>
      </c>
      <c r="L431">
        <v>21094</v>
      </c>
      <c r="M431" t="str">
        <f t="shared" si="24"/>
        <v>60+</v>
      </c>
      <c r="N431">
        <v>64</v>
      </c>
      <c r="O431" t="s">
        <v>38</v>
      </c>
      <c r="P431" s="15" t="str">
        <f t="shared" si="27"/>
        <v>TX</v>
      </c>
    </row>
    <row r="432" spans="1:16" x14ac:dyDescent="0.25">
      <c r="A432">
        <v>1430</v>
      </c>
      <c r="B432" s="9">
        <v>45449</v>
      </c>
      <c r="C432" s="10" t="str">
        <f t="shared" si="25"/>
        <v>June</v>
      </c>
      <c r="D432" t="s">
        <v>37</v>
      </c>
      <c r="E432" t="s">
        <v>13</v>
      </c>
      <c r="F432">
        <v>3</v>
      </c>
      <c r="G432" s="4">
        <v>313.08</v>
      </c>
      <c r="H432" s="4">
        <v>939.24</v>
      </c>
      <c r="I432" s="4">
        <v>227.04</v>
      </c>
      <c r="J432" s="4">
        <v>712.2</v>
      </c>
      <c r="K432" s="6">
        <f t="shared" si="26"/>
        <v>0.24172735403091861</v>
      </c>
      <c r="L432">
        <v>32164</v>
      </c>
      <c r="M432" t="str">
        <f t="shared" si="24"/>
        <v>36-45</v>
      </c>
      <c r="N432">
        <v>39</v>
      </c>
      <c r="O432" t="s">
        <v>14</v>
      </c>
      <c r="P432" s="15" t="str">
        <f t="shared" si="27"/>
        <v>AZ</v>
      </c>
    </row>
    <row r="433" spans="1:16" x14ac:dyDescent="0.25">
      <c r="A433">
        <v>1431</v>
      </c>
      <c r="B433" s="9">
        <v>45438</v>
      </c>
      <c r="C433" s="10" t="str">
        <f t="shared" si="25"/>
        <v>May</v>
      </c>
      <c r="D433" t="s">
        <v>23</v>
      </c>
      <c r="E433" t="s">
        <v>24</v>
      </c>
      <c r="F433">
        <v>4</v>
      </c>
      <c r="G433" s="4">
        <v>431.91</v>
      </c>
      <c r="H433" s="4">
        <v>1727.64</v>
      </c>
      <c r="I433" s="4">
        <v>491.87</v>
      </c>
      <c r="J433" s="4">
        <v>1235.77</v>
      </c>
      <c r="K433" s="6">
        <f t="shared" si="26"/>
        <v>0.28470630455418949</v>
      </c>
      <c r="L433">
        <v>63535</v>
      </c>
      <c r="M433" t="str">
        <f t="shared" si="24"/>
        <v>46-60</v>
      </c>
      <c r="N433">
        <v>51</v>
      </c>
      <c r="O433" t="s">
        <v>21</v>
      </c>
      <c r="P433" s="15" t="str">
        <f t="shared" si="27"/>
        <v>NY</v>
      </c>
    </row>
    <row r="434" spans="1:16" x14ac:dyDescent="0.25">
      <c r="A434">
        <v>1432</v>
      </c>
      <c r="B434" s="9">
        <v>45436</v>
      </c>
      <c r="C434" s="10" t="str">
        <f t="shared" si="25"/>
        <v>May</v>
      </c>
      <c r="D434" t="s">
        <v>41</v>
      </c>
      <c r="E434" t="s">
        <v>13</v>
      </c>
      <c r="F434">
        <v>2</v>
      </c>
      <c r="G434" s="4">
        <v>187.59</v>
      </c>
      <c r="H434" s="4">
        <v>375.18</v>
      </c>
      <c r="I434" s="4">
        <v>69.069999999999993</v>
      </c>
      <c r="J434" s="4">
        <v>306.11</v>
      </c>
      <c r="K434" s="6">
        <f t="shared" si="26"/>
        <v>0.18409829948291484</v>
      </c>
      <c r="L434">
        <v>46182</v>
      </c>
      <c r="M434" t="str">
        <f t="shared" si="24"/>
        <v>60+</v>
      </c>
      <c r="N434">
        <v>64</v>
      </c>
      <c r="O434" t="s">
        <v>31</v>
      </c>
      <c r="P434" s="15" t="str">
        <f t="shared" si="27"/>
        <v>IL</v>
      </c>
    </row>
    <row r="435" spans="1:16" x14ac:dyDescent="0.25">
      <c r="A435">
        <v>1433</v>
      </c>
      <c r="B435" s="9">
        <v>45411</v>
      </c>
      <c r="C435" s="10" t="str">
        <f t="shared" si="25"/>
        <v>April</v>
      </c>
      <c r="D435" t="s">
        <v>19</v>
      </c>
      <c r="E435" t="s">
        <v>20</v>
      </c>
      <c r="F435">
        <v>3</v>
      </c>
      <c r="G435" s="4">
        <v>487.38</v>
      </c>
      <c r="H435" s="4">
        <v>1462.14</v>
      </c>
      <c r="I435" s="4">
        <v>559.34</v>
      </c>
      <c r="J435" s="4">
        <v>902.8</v>
      </c>
      <c r="K435" s="6">
        <f t="shared" si="26"/>
        <v>0.38254886672958816</v>
      </c>
      <c r="L435">
        <v>74575</v>
      </c>
      <c r="M435" t="str">
        <f t="shared" si="24"/>
        <v>18-25</v>
      </c>
      <c r="N435">
        <v>25</v>
      </c>
      <c r="O435" t="s">
        <v>31</v>
      </c>
      <c r="P435" s="15" t="str">
        <f t="shared" si="27"/>
        <v>IL</v>
      </c>
    </row>
    <row r="436" spans="1:16" x14ac:dyDescent="0.25">
      <c r="A436">
        <v>1434</v>
      </c>
      <c r="B436" s="9">
        <v>45610</v>
      </c>
      <c r="C436" s="10" t="str">
        <f t="shared" si="25"/>
        <v>November</v>
      </c>
      <c r="D436" t="s">
        <v>50</v>
      </c>
      <c r="E436" t="s">
        <v>24</v>
      </c>
      <c r="F436">
        <v>3</v>
      </c>
      <c r="G436" s="4">
        <v>110.04</v>
      </c>
      <c r="H436" s="4">
        <v>330.12</v>
      </c>
      <c r="I436" s="4">
        <v>128.55000000000001</v>
      </c>
      <c r="J436" s="4">
        <v>201.57</v>
      </c>
      <c r="K436" s="6">
        <f t="shared" si="26"/>
        <v>0.3894038531443112</v>
      </c>
      <c r="L436">
        <v>69821</v>
      </c>
      <c r="M436" t="str">
        <f t="shared" si="24"/>
        <v>46-60</v>
      </c>
      <c r="N436">
        <v>57</v>
      </c>
      <c r="O436" t="s">
        <v>25</v>
      </c>
      <c r="P436" s="15" t="str">
        <f t="shared" si="27"/>
        <v>CA</v>
      </c>
    </row>
    <row r="437" spans="1:16" x14ac:dyDescent="0.25">
      <c r="A437">
        <v>1435</v>
      </c>
      <c r="B437" s="9">
        <v>45566</v>
      </c>
      <c r="C437" s="10" t="str">
        <f t="shared" si="25"/>
        <v>October</v>
      </c>
      <c r="D437" t="s">
        <v>32</v>
      </c>
      <c r="E437" t="s">
        <v>17</v>
      </c>
      <c r="F437">
        <v>2</v>
      </c>
      <c r="G437" s="4">
        <v>391.76</v>
      </c>
      <c r="H437" s="4">
        <v>783.52</v>
      </c>
      <c r="I437" s="4">
        <v>193.98</v>
      </c>
      <c r="J437" s="4">
        <v>589.54</v>
      </c>
      <c r="K437" s="6">
        <f t="shared" si="26"/>
        <v>0.24757504594649785</v>
      </c>
      <c r="L437">
        <v>44087</v>
      </c>
      <c r="M437" t="str">
        <f t="shared" si="24"/>
        <v>60+</v>
      </c>
      <c r="N437">
        <v>61</v>
      </c>
      <c r="O437" t="s">
        <v>31</v>
      </c>
      <c r="P437" s="15" t="str">
        <f t="shared" si="27"/>
        <v>IL</v>
      </c>
    </row>
    <row r="438" spans="1:16" x14ac:dyDescent="0.25">
      <c r="A438">
        <v>1436</v>
      </c>
      <c r="B438" s="9">
        <v>45383</v>
      </c>
      <c r="C438" s="10" t="str">
        <f t="shared" si="25"/>
        <v>April</v>
      </c>
      <c r="D438" t="s">
        <v>48</v>
      </c>
      <c r="E438" t="s">
        <v>24</v>
      </c>
      <c r="F438">
        <v>4</v>
      </c>
      <c r="G438" s="4">
        <v>249.36</v>
      </c>
      <c r="H438" s="4">
        <v>997.44</v>
      </c>
      <c r="I438" s="4">
        <v>298.76</v>
      </c>
      <c r="J438" s="4">
        <v>698.68</v>
      </c>
      <c r="K438" s="6">
        <f t="shared" si="26"/>
        <v>0.29952678857876158</v>
      </c>
      <c r="L438">
        <v>35380</v>
      </c>
      <c r="M438" t="str">
        <f t="shared" si="24"/>
        <v>36-45</v>
      </c>
      <c r="N438">
        <v>36</v>
      </c>
      <c r="O438" t="s">
        <v>14</v>
      </c>
      <c r="P438" s="15" t="str">
        <f t="shared" si="27"/>
        <v>AZ</v>
      </c>
    </row>
    <row r="439" spans="1:16" x14ac:dyDescent="0.25">
      <c r="A439">
        <v>1437</v>
      </c>
      <c r="B439" s="9">
        <v>45349</v>
      </c>
      <c r="C439" s="10" t="str">
        <f t="shared" si="25"/>
        <v>February</v>
      </c>
      <c r="D439" t="s">
        <v>45</v>
      </c>
      <c r="E439" t="s">
        <v>20</v>
      </c>
      <c r="F439">
        <v>4</v>
      </c>
      <c r="G439" s="4">
        <v>48.49</v>
      </c>
      <c r="H439" s="4">
        <v>193.96</v>
      </c>
      <c r="I439" s="4">
        <v>41.67</v>
      </c>
      <c r="J439" s="4">
        <v>152.29</v>
      </c>
      <c r="K439" s="6">
        <f t="shared" si="26"/>
        <v>0.21483811095071148</v>
      </c>
      <c r="L439">
        <v>86949</v>
      </c>
      <c r="M439" t="str">
        <f t="shared" si="24"/>
        <v>46-60</v>
      </c>
      <c r="N439">
        <v>59</v>
      </c>
      <c r="O439" t="s">
        <v>38</v>
      </c>
      <c r="P439" s="15" t="str">
        <f t="shared" si="27"/>
        <v>TX</v>
      </c>
    </row>
    <row r="440" spans="1:16" x14ac:dyDescent="0.25">
      <c r="A440">
        <v>1438</v>
      </c>
      <c r="B440" s="9">
        <v>45637</v>
      </c>
      <c r="C440" s="10" t="str">
        <f t="shared" si="25"/>
        <v>December</v>
      </c>
      <c r="D440" t="s">
        <v>43</v>
      </c>
      <c r="E440" t="s">
        <v>24</v>
      </c>
      <c r="F440">
        <v>4</v>
      </c>
      <c r="G440" s="4">
        <v>123.09</v>
      </c>
      <c r="H440" s="4">
        <v>492.36</v>
      </c>
      <c r="I440" s="4">
        <v>84.23</v>
      </c>
      <c r="J440" s="4">
        <v>408.13</v>
      </c>
      <c r="K440" s="6">
        <f t="shared" si="26"/>
        <v>0.17107401088634333</v>
      </c>
      <c r="L440">
        <v>49350</v>
      </c>
      <c r="M440" t="str">
        <f t="shared" si="24"/>
        <v>46-60</v>
      </c>
      <c r="N440">
        <v>58</v>
      </c>
      <c r="O440" t="s">
        <v>38</v>
      </c>
      <c r="P440" s="15" t="str">
        <f t="shared" si="27"/>
        <v>TX</v>
      </c>
    </row>
    <row r="441" spans="1:16" x14ac:dyDescent="0.25">
      <c r="A441">
        <v>1439</v>
      </c>
      <c r="B441" s="9">
        <v>45520</v>
      </c>
      <c r="C441" s="10" t="str">
        <f t="shared" si="25"/>
        <v>August</v>
      </c>
      <c r="D441" t="s">
        <v>41</v>
      </c>
      <c r="E441" t="s">
        <v>13</v>
      </c>
      <c r="F441">
        <v>3</v>
      </c>
      <c r="G441" s="4">
        <v>444.19</v>
      </c>
      <c r="H441" s="4">
        <v>1332.57</v>
      </c>
      <c r="I441" s="4">
        <v>467.51</v>
      </c>
      <c r="J441" s="4">
        <v>865.06</v>
      </c>
      <c r="K441" s="6">
        <f t="shared" si="26"/>
        <v>0.35083335209407385</v>
      </c>
      <c r="L441">
        <v>74418</v>
      </c>
      <c r="M441" t="str">
        <f t="shared" si="24"/>
        <v>46-60</v>
      </c>
      <c r="N441">
        <v>54</v>
      </c>
      <c r="O441" t="s">
        <v>14</v>
      </c>
      <c r="P441" s="15" t="str">
        <f t="shared" si="27"/>
        <v>AZ</v>
      </c>
    </row>
    <row r="442" spans="1:16" x14ac:dyDescent="0.25">
      <c r="A442">
        <v>1440</v>
      </c>
      <c r="B442" s="9">
        <v>45408</v>
      </c>
      <c r="C442" s="10" t="str">
        <f t="shared" si="25"/>
        <v>April</v>
      </c>
      <c r="D442" t="s">
        <v>42</v>
      </c>
      <c r="E442" t="s">
        <v>13</v>
      </c>
      <c r="F442">
        <v>1</v>
      </c>
      <c r="G442" s="4">
        <v>449.71</v>
      </c>
      <c r="H442" s="4">
        <v>449.71</v>
      </c>
      <c r="I442" s="4">
        <v>109.88</v>
      </c>
      <c r="J442" s="4">
        <v>339.83</v>
      </c>
      <c r="K442" s="6">
        <f t="shared" si="26"/>
        <v>0.24433523826465944</v>
      </c>
      <c r="L442">
        <v>79341</v>
      </c>
      <c r="M442" t="str">
        <f t="shared" si="24"/>
        <v>18-25</v>
      </c>
      <c r="N442">
        <v>23</v>
      </c>
      <c r="O442" t="s">
        <v>21</v>
      </c>
      <c r="P442" s="15" t="str">
        <f t="shared" si="27"/>
        <v>NY</v>
      </c>
    </row>
    <row r="443" spans="1:16" x14ac:dyDescent="0.25">
      <c r="A443">
        <v>1441</v>
      </c>
      <c r="B443" s="9">
        <v>45609</v>
      </c>
      <c r="C443" s="10" t="str">
        <f t="shared" si="25"/>
        <v>November</v>
      </c>
      <c r="D443" t="s">
        <v>36</v>
      </c>
      <c r="E443" t="s">
        <v>24</v>
      </c>
      <c r="F443">
        <v>3</v>
      </c>
      <c r="G443" s="4">
        <v>223.34</v>
      </c>
      <c r="H443" s="4">
        <v>670.02</v>
      </c>
      <c r="I443" s="4">
        <v>201.68</v>
      </c>
      <c r="J443" s="4">
        <v>468.34</v>
      </c>
      <c r="K443" s="6">
        <f t="shared" si="26"/>
        <v>0.30100594012119042</v>
      </c>
      <c r="L443">
        <v>42093</v>
      </c>
      <c r="M443" t="str">
        <f t="shared" si="24"/>
        <v>36-45</v>
      </c>
      <c r="N443">
        <v>43</v>
      </c>
      <c r="O443" t="s">
        <v>21</v>
      </c>
      <c r="P443" s="15" t="str">
        <f t="shared" si="27"/>
        <v>NY</v>
      </c>
    </row>
    <row r="444" spans="1:16" x14ac:dyDescent="0.25">
      <c r="A444">
        <v>1442</v>
      </c>
      <c r="B444" s="9">
        <v>45570</v>
      </c>
      <c r="C444" s="10" t="str">
        <f t="shared" si="25"/>
        <v>October</v>
      </c>
      <c r="D444" t="s">
        <v>44</v>
      </c>
      <c r="E444" t="s">
        <v>30</v>
      </c>
      <c r="F444">
        <v>2</v>
      </c>
      <c r="G444" s="4">
        <v>198.94</v>
      </c>
      <c r="H444" s="4">
        <v>397.88</v>
      </c>
      <c r="I444" s="4">
        <v>152.09</v>
      </c>
      <c r="J444" s="4">
        <v>245.79</v>
      </c>
      <c r="K444" s="6">
        <f t="shared" si="26"/>
        <v>0.3822509299286217</v>
      </c>
      <c r="L444">
        <v>35338</v>
      </c>
      <c r="M444" t="str">
        <f t="shared" si="24"/>
        <v>46-60</v>
      </c>
      <c r="N444">
        <v>51</v>
      </c>
      <c r="O444" t="s">
        <v>38</v>
      </c>
      <c r="P444" s="15" t="str">
        <f t="shared" si="27"/>
        <v>TX</v>
      </c>
    </row>
    <row r="445" spans="1:16" x14ac:dyDescent="0.25">
      <c r="A445">
        <v>1443</v>
      </c>
      <c r="B445" s="9">
        <v>45418</v>
      </c>
      <c r="C445" s="10" t="str">
        <f t="shared" si="25"/>
        <v>May</v>
      </c>
      <c r="D445" t="s">
        <v>23</v>
      </c>
      <c r="E445" t="s">
        <v>24</v>
      </c>
      <c r="F445">
        <v>2</v>
      </c>
      <c r="G445" s="4">
        <v>471.77</v>
      </c>
      <c r="H445" s="4">
        <v>943.54</v>
      </c>
      <c r="I445" s="4">
        <v>359.77</v>
      </c>
      <c r="J445" s="4">
        <v>583.77</v>
      </c>
      <c r="K445" s="6">
        <f t="shared" si="26"/>
        <v>0.38129809017105792</v>
      </c>
      <c r="L445">
        <v>67124</v>
      </c>
      <c r="M445" t="str">
        <f t="shared" si="24"/>
        <v>60+</v>
      </c>
      <c r="N445">
        <v>62</v>
      </c>
      <c r="O445" t="s">
        <v>14</v>
      </c>
      <c r="P445" s="15" t="str">
        <f t="shared" si="27"/>
        <v>AZ</v>
      </c>
    </row>
    <row r="446" spans="1:16" x14ac:dyDescent="0.25">
      <c r="A446">
        <v>1444</v>
      </c>
      <c r="B446" s="9">
        <v>45420</v>
      </c>
      <c r="C446" s="10" t="str">
        <f t="shared" si="25"/>
        <v>May</v>
      </c>
      <c r="D446" t="s">
        <v>51</v>
      </c>
      <c r="E446" t="s">
        <v>20</v>
      </c>
      <c r="F446">
        <v>4</v>
      </c>
      <c r="G446" s="4">
        <v>86.23</v>
      </c>
      <c r="H446" s="4">
        <v>344.92</v>
      </c>
      <c r="I446" s="4">
        <v>120.09</v>
      </c>
      <c r="J446" s="4">
        <v>224.83</v>
      </c>
      <c r="K446" s="6">
        <f t="shared" si="26"/>
        <v>0.34816769105879625</v>
      </c>
      <c r="L446">
        <v>92569</v>
      </c>
      <c r="M446" t="str">
        <f t="shared" si="24"/>
        <v>18-25</v>
      </c>
      <c r="N446">
        <v>23</v>
      </c>
      <c r="O446" t="s">
        <v>14</v>
      </c>
      <c r="P446" s="15" t="str">
        <f t="shared" si="27"/>
        <v>AZ</v>
      </c>
    </row>
    <row r="447" spans="1:16" x14ac:dyDescent="0.25">
      <c r="A447">
        <v>1445</v>
      </c>
      <c r="B447" s="9">
        <v>45349</v>
      </c>
      <c r="C447" s="10" t="str">
        <f t="shared" si="25"/>
        <v>February</v>
      </c>
      <c r="D447" t="s">
        <v>50</v>
      </c>
      <c r="E447" t="s">
        <v>24</v>
      </c>
      <c r="F447">
        <v>4</v>
      </c>
      <c r="G447" s="4">
        <v>340.26</v>
      </c>
      <c r="H447" s="4">
        <v>1361.04</v>
      </c>
      <c r="I447" s="4">
        <v>523.13</v>
      </c>
      <c r="J447" s="4">
        <v>837.91</v>
      </c>
      <c r="K447" s="6">
        <f t="shared" si="26"/>
        <v>0.38436048903779463</v>
      </c>
      <c r="L447">
        <v>21349</v>
      </c>
      <c r="M447" t="str">
        <f t="shared" si="24"/>
        <v>46-60</v>
      </c>
      <c r="N447">
        <v>54</v>
      </c>
      <c r="O447" t="s">
        <v>14</v>
      </c>
      <c r="P447" s="15" t="str">
        <f t="shared" si="27"/>
        <v>AZ</v>
      </c>
    </row>
    <row r="448" spans="1:16" x14ac:dyDescent="0.25">
      <c r="A448">
        <v>1446</v>
      </c>
      <c r="B448" s="9">
        <v>45413</v>
      </c>
      <c r="C448" s="10" t="str">
        <f t="shared" si="25"/>
        <v>May</v>
      </c>
      <c r="D448" t="s">
        <v>23</v>
      </c>
      <c r="E448" t="s">
        <v>24</v>
      </c>
      <c r="F448">
        <v>4</v>
      </c>
      <c r="G448" s="4">
        <v>47.48</v>
      </c>
      <c r="H448" s="4">
        <v>189.92</v>
      </c>
      <c r="I448" s="4">
        <v>29.12</v>
      </c>
      <c r="J448" s="4">
        <v>160.80000000000001</v>
      </c>
      <c r="K448" s="6">
        <f t="shared" si="26"/>
        <v>0.15332771693344568</v>
      </c>
      <c r="L448">
        <v>13373</v>
      </c>
      <c r="M448" t="str">
        <f t="shared" si="24"/>
        <v>46-60</v>
      </c>
      <c r="N448">
        <v>50</v>
      </c>
      <c r="O448" t="s">
        <v>25</v>
      </c>
      <c r="P448" s="15" t="str">
        <f t="shared" si="27"/>
        <v>CA</v>
      </c>
    </row>
    <row r="449" spans="1:16" x14ac:dyDescent="0.25">
      <c r="A449">
        <v>1447</v>
      </c>
      <c r="B449" s="9">
        <v>45292</v>
      </c>
      <c r="C449" s="10" t="str">
        <f t="shared" si="25"/>
        <v>January</v>
      </c>
      <c r="D449" t="s">
        <v>46</v>
      </c>
      <c r="E449" t="s">
        <v>30</v>
      </c>
      <c r="F449">
        <v>4</v>
      </c>
      <c r="G449" s="4">
        <v>158.78</v>
      </c>
      <c r="H449" s="4">
        <v>635.12</v>
      </c>
      <c r="I449" s="4">
        <v>204.56</v>
      </c>
      <c r="J449" s="4">
        <v>430.56</v>
      </c>
      <c r="K449" s="6">
        <f t="shared" si="26"/>
        <v>0.32208086660788515</v>
      </c>
      <c r="L449">
        <v>56525</v>
      </c>
      <c r="M449" t="str">
        <f t="shared" si="24"/>
        <v>36-45</v>
      </c>
      <c r="N449">
        <v>39</v>
      </c>
      <c r="O449" t="s">
        <v>38</v>
      </c>
      <c r="P449" s="15" t="str">
        <f t="shared" si="27"/>
        <v>TX</v>
      </c>
    </row>
    <row r="450" spans="1:16" x14ac:dyDescent="0.25">
      <c r="A450">
        <v>1448</v>
      </c>
      <c r="B450" s="9">
        <v>45530</v>
      </c>
      <c r="C450" s="10" t="str">
        <f t="shared" si="25"/>
        <v>August</v>
      </c>
      <c r="D450" t="s">
        <v>33</v>
      </c>
      <c r="E450" t="s">
        <v>20</v>
      </c>
      <c r="F450">
        <v>3</v>
      </c>
      <c r="G450" s="4">
        <v>492.27</v>
      </c>
      <c r="H450" s="4">
        <v>1476.81</v>
      </c>
      <c r="I450" s="4">
        <v>444.63</v>
      </c>
      <c r="J450" s="4">
        <v>1032.18</v>
      </c>
      <c r="K450" s="6">
        <f t="shared" si="26"/>
        <v>0.30107461352509801</v>
      </c>
      <c r="L450">
        <v>51185</v>
      </c>
      <c r="M450" t="str">
        <f t="shared" ref="M450:M501" si="28">IF(N450&lt;=25, "18-25", IF(N450&lt;=35, "26-35", IF(N450&lt;=45, "36-45", IF(N450&lt;=60, "46-60", "60+"))))</f>
        <v>36-45</v>
      </c>
      <c r="N450">
        <v>38</v>
      </c>
      <c r="O450" t="s">
        <v>25</v>
      </c>
      <c r="P450" s="15" t="str">
        <f t="shared" si="27"/>
        <v>CA</v>
      </c>
    </row>
    <row r="451" spans="1:16" x14ac:dyDescent="0.25">
      <c r="A451">
        <v>1449</v>
      </c>
      <c r="B451" s="9">
        <v>45581</v>
      </c>
      <c r="C451" s="10" t="str">
        <f t="shared" ref="C451:C501" si="29">TEXT(B451, "MMMM")</f>
        <v>October</v>
      </c>
      <c r="D451" t="s">
        <v>40</v>
      </c>
      <c r="E451" t="s">
        <v>20</v>
      </c>
      <c r="F451">
        <v>1</v>
      </c>
      <c r="G451" s="4">
        <v>291.39999999999998</v>
      </c>
      <c r="H451" s="4">
        <v>291.39999999999998</v>
      </c>
      <c r="I451" s="4">
        <v>67.95</v>
      </c>
      <c r="J451" s="4">
        <v>223.45</v>
      </c>
      <c r="K451" s="6">
        <f t="shared" ref="K451:K501" si="30">(I451/H451)</f>
        <v>0.23318462594372</v>
      </c>
      <c r="L451">
        <v>19486</v>
      </c>
      <c r="M451" t="str">
        <f t="shared" si="28"/>
        <v>18-25</v>
      </c>
      <c r="N451">
        <v>23</v>
      </c>
      <c r="O451" t="s">
        <v>21</v>
      </c>
      <c r="P451" s="15" t="str">
        <f t="shared" ref="P451:P501" si="31">IF(O451="Phoenix", "AZ", IF(O451="New York", "NY", IF(O451="Chicago", "IL", IF(O451="Houston", "TX", "CA"))))</f>
        <v>NY</v>
      </c>
    </row>
    <row r="452" spans="1:16" x14ac:dyDescent="0.25">
      <c r="A452">
        <v>1450</v>
      </c>
      <c r="B452" s="9">
        <v>45387</v>
      </c>
      <c r="C452" s="10" t="str">
        <f t="shared" si="29"/>
        <v>April</v>
      </c>
      <c r="D452" t="s">
        <v>34</v>
      </c>
      <c r="E452" t="s">
        <v>30</v>
      </c>
      <c r="F452">
        <v>4</v>
      </c>
      <c r="G452" s="4">
        <v>445.86</v>
      </c>
      <c r="H452" s="4">
        <v>1783.44</v>
      </c>
      <c r="I452" s="4">
        <v>547.75</v>
      </c>
      <c r="J452" s="4">
        <v>1235.69</v>
      </c>
      <c r="K452" s="6">
        <f t="shared" si="30"/>
        <v>0.30713116224823933</v>
      </c>
      <c r="L452">
        <v>64353</v>
      </c>
      <c r="M452" t="str">
        <f t="shared" si="28"/>
        <v>18-25</v>
      </c>
      <c r="N452">
        <v>23</v>
      </c>
      <c r="O452" t="s">
        <v>31</v>
      </c>
      <c r="P452" s="15" t="str">
        <f t="shared" si="31"/>
        <v>IL</v>
      </c>
    </row>
    <row r="453" spans="1:16" x14ac:dyDescent="0.25">
      <c r="A453">
        <v>1451</v>
      </c>
      <c r="B453" s="9">
        <v>45417</v>
      </c>
      <c r="C453" s="10" t="str">
        <f t="shared" si="29"/>
        <v>May</v>
      </c>
      <c r="D453" t="s">
        <v>34</v>
      </c>
      <c r="E453" t="s">
        <v>30</v>
      </c>
      <c r="F453">
        <v>3</v>
      </c>
      <c r="G453" s="4">
        <v>284.19</v>
      </c>
      <c r="H453" s="4">
        <v>852.57</v>
      </c>
      <c r="I453" s="4">
        <v>194.59</v>
      </c>
      <c r="J453" s="4">
        <v>657.98</v>
      </c>
      <c r="K453" s="6">
        <f t="shared" si="30"/>
        <v>0.2282393234573114</v>
      </c>
      <c r="L453">
        <v>30527</v>
      </c>
      <c r="M453" t="str">
        <f t="shared" si="28"/>
        <v>18-25</v>
      </c>
      <c r="N453">
        <v>21</v>
      </c>
      <c r="O453" t="s">
        <v>38</v>
      </c>
      <c r="P453" s="15" t="str">
        <f t="shared" si="31"/>
        <v>TX</v>
      </c>
    </row>
    <row r="454" spans="1:16" x14ac:dyDescent="0.25">
      <c r="A454">
        <v>1452</v>
      </c>
      <c r="B454" s="9">
        <v>45409</v>
      </c>
      <c r="C454" s="10" t="str">
        <f t="shared" si="29"/>
        <v>April</v>
      </c>
      <c r="D454" t="s">
        <v>32</v>
      </c>
      <c r="E454" t="s">
        <v>17</v>
      </c>
      <c r="F454">
        <v>3</v>
      </c>
      <c r="G454" s="4">
        <v>383.6</v>
      </c>
      <c r="H454" s="4">
        <v>1150.8</v>
      </c>
      <c r="I454" s="4">
        <v>424.07</v>
      </c>
      <c r="J454" s="4">
        <v>726.73</v>
      </c>
      <c r="K454" s="6">
        <f t="shared" si="30"/>
        <v>0.36850017379214461</v>
      </c>
      <c r="L454">
        <v>77568</v>
      </c>
      <c r="M454" t="str">
        <f t="shared" si="28"/>
        <v>46-60</v>
      </c>
      <c r="N454">
        <v>47</v>
      </c>
      <c r="O454" t="s">
        <v>14</v>
      </c>
      <c r="P454" s="15" t="str">
        <f t="shared" si="31"/>
        <v>AZ</v>
      </c>
    </row>
    <row r="455" spans="1:16" x14ac:dyDescent="0.25">
      <c r="A455">
        <v>1453</v>
      </c>
      <c r="B455" s="9">
        <v>45339</v>
      </c>
      <c r="C455" s="10" t="str">
        <f t="shared" si="29"/>
        <v>February</v>
      </c>
      <c r="D455" t="s">
        <v>44</v>
      </c>
      <c r="E455" t="s">
        <v>30</v>
      </c>
      <c r="F455">
        <v>1</v>
      </c>
      <c r="G455" s="4">
        <v>293.86</v>
      </c>
      <c r="H455" s="4">
        <v>293.86</v>
      </c>
      <c r="I455" s="4">
        <v>81.569999999999993</v>
      </c>
      <c r="J455" s="4">
        <v>212.29</v>
      </c>
      <c r="K455" s="6">
        <f t="shared" si="30"/>
        <v>0.27758116109712105</v>
      </c>
      <c r="L455">
        <v>93494</v>
      </c>
      <c r="M455" t="str">
        <f t="shared" si="28"/>
        <v>26-35</v>
      </c>
      <c r="N455">
        <v>28</v>
      </c>
      <c r="O455" t="s">
        <v>38</v>
      </c>
      <c r="P455" s="15" t="str">
        <f t="shared" si="31"/>
        <v>TX</v>
      </c>
    </row>
    <row r="456" spans="1:16" x14ac:dyDescent="0.25">
      <c r="A456">
        <v>1454</v>
      </c>
      <c r="B456" s="9">
        <v>45380</v>
      </c>
      <c r="C456" s="10" t="str">
        <f t="shared" si="29"/>
        <v>March</v>
      </c>
      <c r="D456" t="s">
        <v>40</v>
      </c>
      <c r="E456" t="s">
        <v>20</v>
      </c>
      <c r="F456">
        <v>4</v>
      </c>
      <c r="G456" s="4">
        <v>146.91</v>
      </c>
      <c r="H456" s="4">
        <v>587.64</v>
      </c>
      <c r="I456" s="4">
        <v>215.71</v>
      </c>
      <c r="J456" s="4">
        <v>371.93</v>
      </c>
      <c r="K456" s="6">
        <f t="shared" si="30"/>
        <v>0.36707848342522637</v>
      </c>
      <c r="L456">
        <v>85485</v>
      </c>
      <c r="M456" t="str">
        <f t="shared" si="28"/>
        <v>46-60</v>
      </c>
      <c r="N456">
        <v>47</v>
      </c>
      <c r="O456" t="s">
        <v>38</v>
      </c>
      <c r="P456" s="15" t="str">
        <f t="shared" si="31"/>
        <v>TX</v>
      </c>
    </row>
    <row r="457" spans="1:16" x14ac:dyDescent="0.25">
      <c r="A457">
        <v>1455</v>
      </c>
      <c r="B457" s="9">
        <v>45528</v>
      </c>
      <c r="C457" s="10" t="str">
        <f t="shared" si="29"/>
        <v>August</v>
      </c>
      <c r="D457" t="s">
        <v>42</v>
      </c>
      <c r="E457" t="s">
        <v>13</v>
      </c>
      <c r="F457">
        <v>3</v>
      </c>
      <c r="G457" s="4">
        <v>99.59</v>
      </c>
      <c r="H457" s="4">
        <v>298.77</v>
      </c>
      <c r="I457" s="4">
        <v>57.83</v>
      </c>
      <c r="J457" s="4">
        <v>240.94</v>
      </c>
      <c r="K457" s="6">
        <f t="shared" si="30"/>
        <v>0.19356026374803362</v>
      </c>
      <c r="L457">
        <v>35805</v>
      </c>
      <c r="M457" t="str">
        <f t="shared" si="28"/>
        <v>46-60</v>
      </c>
      <c r="N457">
        <v>48</v>
      </c>
      <c r="O457" t="s">
        <v>14</v>
      </c>
      <c r="P457" s="15" t="str">
        <f t="shared" si="31"/>
        <v>AZ</v>
      </c>
    </row>
    <row r="458" spans="1:16" x14ac:dyDescent="0.25">
      <c r="A458">
        <v>1456</v>
      </c>
      <c r="B458" s="9">
        <v>45563</v>
      </c>
      <c r="C458" s="10" t="str">
        <f t="shared" si="29"/>
        <v>September</v>
      </c>
      <c r="D458" t="s">
        <v>37</v>
      </c>
      <c r="E458" t="s">
        <v>13</v>
      </c>
      <c r="F458">
        <v>3</v>
      </c>
      <c r="G458" s="4">
        <v>448.05</v>
      </c>
      <c r="H458" s="4">
        <v>1344.15</v>
      </c>
      <c r="I458" s="4">
        <v>424.25</v>
      </c>
      <c r="J458" s="4">
        <v>919.9</v>
      </c>
      <c r="K458" s="6">
        <f t="shared" si="30"/>
        <v>0.31562697615593494</v>
      </c>
      <c r="L458">
        <v>22100</v>
      </c>
      <c r="M458" t="str">
        <f t="shared" si="28"/>
        <v>36-45</v>
      </c>
      <c r="N458">
        <v>41</v>
      </c>
      <c r="O458" t="s">
        <v>31</v>
      </c>
      <c r="P458" s="15" t="str">
        <f t="shared" si="31"/>
        <v>IL</v>
      </c>
    </row>
    <row r="459" spans="1:16" x14ac:dyDescent="0.25">
      <c r="A459">
        <v>1457</v>
      </c>
      <c r="B459" s="9">
        <v>45480</v>
      </c>
      <c r="C459" s="10" t="str">
        <f t="shared" si="29"/>
        <v>July</v>
      </c>
      <c r="D459" t="s">
        <v>50</v>
      </c>
      <c r="E459" t="s">
        <v>24</v>
      </c>
      <c r="F459">
        <v>3</v>
      </c>
      <c r="G459" s="4">
        <v>118.05</v>
      </c>
      <c r="H459" s="4">
        <v>354.15</v>
      </c>
      <c r="I459" s="4">
        <v>122.34</v>
      </c>
      <c r="J459" s="4">
        <v>231.81</v>
      </c>
      <c r="K459" s="6">
        <f t="shared" si="30"/>
        <v>0.34544684455739094</v>
      </c>
      <c r="L459">
        <v>29942</v>
      </c>
      <c r="M459" t="str">
        <f t="shared" si="28"/>
        <v>26-35</v>
      </c>
      <c r="N459">
        <v>26</v>
      </c>
      <c r="O459" t="s">
        <v>25</v>
      </c>
      <c r="P459" s="15" t="str">
        <f t="shared" si="31"/>
        <v>CA</v>
      </c>
    </row>
    <row r="460" spans="1:16" x14ac:dyDescent="0.25">
      <c r="A460">
        <v>1458</v>
      </c>
      <c r="B460" s="9">
        <v>45483</v>
      </c>
      <c r="C460" s="10" t="str">
        <f t="shared" si="29"/>
        <v>July</v>
      </c>
      <c r="D460" t="s">
        <v>43</v>
      </c>
      <c r="E460" t="s">
        <v>24</v>
      </c>
      <c r="F460">
        <v>1</v>
      </c>
      <c r="G460" s="4">
        <v>436.63</v>
      </c>
      <c r="H460" s="4">
        <v>436.63</v>
      </c>
      <c r="I460" s="4">
        <v>88.13</v>
      </c>
      <c r="J460" s="4">
        <v>348.5</v>
      </c>
      <c r="K460" s="6">
        <f t="shared" si="30"/>
        <v>0.20184137599340402</v>
      </c>
      <c r="L460">
        <v>10336</v>
      </c>
      <c r="M460" t="str">
        <f t="shared" si="28"/>
        <v>18-25</v>
      </c>
      <c r="N460">
        <v>20</v>
      </c>
      <c r="O460" t="s">
        <v>38</v>
      </c>
      <c r="P460" s="15" t="str">
        <f t="shared" si="31"/>
        <v>TX</v>
      </c>
    </row>
    <row r="461" spans="1:16" x14ac:dyDescent="0.25">
      <c r="A461">
        <v>1459</v>
      </c>
      <c r="B461" s="9">
        <v>45360</v>
      </c>
      <c r="C461" s="10" t="str">
        <f t="shared" si="29"/>
        <v>March</v>
      </c>
      <c r="D461" t="s">
        <v>50</v>
      </c>
      <c r="E461" t="s">
        <v>24</v>
      </c>
      <c r="F461">
        <v>1</v>
      </c>
      <c r="G461" s="4">
        <v>182.1</v>
      </c>
      <c r="H461" s="4">
        <v>182.1</v>
      </c>
      <c r="I461" s="4">
        <v>68.569999999999993</v>
      </c>
      <c r="J461" s="4">
        <v>113.53</v>
      </c>
      <c r="K461" s="6">
        <f t="shared" si="30"/>
        <v>0.37655134541460733</v>
      </c>
      <c r="L461">
        <v>81386</v>
      </c>
      <c r="M461" t="str">
        <f t="shared" si="28"/>
        <v>46-60</v>
      </c>
      <c r="N461">
        <v>48</v>
      </c>
      <c r="O461" t="s">
        <v>25</v>
      </c>
      <c r="P461" s="15" t="str">
        <f t="shared" si="31"/>
        <v>CA</v>
      </c>
    </row>
    <row r="462" spans="1:16" x14ac:dyDescent="0.25">
      <c r="A462">
        <v>1460</v>
      </c>
      <c r="B462" s="9">
        <v>45569</v>
      </c>
      <c r="C462" s="10" t="str">
        <f t="shared" si="29"/>
        <v>October</v>
      </c>
      <c r="D462" t="s">
        <v>44</v>
      </c>
      <c r="E462" t="s">
        <v>30</v>
      </c>
      <c r="F462">
        <v>2</v>
      </c>
      <c r="G462" s="4">
        <v>395.05</v>
      </c>
      <c r="H462" s="4">
        <v>790.1</v>
      </c>
      <c r="I462" s="4">
        <v>199.51</v>
      </c>
      <c r="J462" s="4">
        <v>590.59</v>
      </c>
      <c r="K462" s="6">
        <f t="shared" si="30"/>
        <v>0.25251234021009999</v>
      </c>
      <c r="L462">
        <v>81128</v>
      </c>
      <c r="M462" t="str">
        <f t="shared" si="28"/>
        <v>46-60</v>
      </c>
      <c r="N462">
        <v>57</v>
      </c>
      <c r="O462" t="s">
        <v>14</v>
      </c>
      <c r="P462" s="15" t="str">
        <f t="shared" si="31"/>
        <v>AZ</v>
      </c>
    </row>
    <row r="463" spans="1:16" x14ac:dyDescent="0.25">
      <c r="A463">
        <v>1461</v>
      </c>
      <c r="B463" s="9">
        <v>45640</v>
      </c>
      <c r="C463" s="10" t="str">
        <f t="shared" si="29"/>
        <v>December</v>
      </c>
      <c r="D463" t="s">
        <v>46</v>
      </c>
      <c r="E463" t="s">
        <v>30</v>
      </c>
      <c r="F463">
        <v>2</v>
      </c>
      <c r="G463" s="4">
        <v>220.69</v>
      </c>
      <c r="H463" s="4">
        <v>441.38</v>
      </c>
      <c r="I463" s="4">
        <v>110.69</v>
      </c>
      <c r="J463" s="4">
        <v>330.69</v>
      </c>
      <c r="K463" s="6">
        <f t="shared" si="30"/>
        <v>0.25078163940368842</v>
      </c>
      <c r="L463">
        <v>44524</v>
      </c>
      <c r="M463" t="str">
        <f t="shared" si="28"/>
        <v>46-60</v>
      </c>
      <c r="N463">
        <v>54</v>
      </c>
      <c r="O463" t="s">
        <v>14</v>
      </c>
      <c r="P463" s="15" t="str">
        <f t="shared" si="31"/>
        <v>AZ</v>
      </c>
    </row>
    <row r="464" spans="1:16" x14ac:dyDescent="0.25">
      <c r="A464">
        <v>1462</v>
      </c>
      <c r="B464" s="9">
        <v>45538</v>
      </c>
      <c r="C464" s="10" t="str">
        <f t="shared" si="29"/>
        <v>September</v>
      </c>
      <c r="D464" t="s">
        <v>16</v>
      </c>
      <c r="E464" t="s">
        <v>17</v>
      </c>
      <c r="F464">
        <v>3</v>
      </c>
      <c r="G464" s="4">
        <v>24.93</v>
      </c>
      <c r="H464" s="4">
        <v>74.790000000000006</v>
      </c>
      <c r="I464" s="4">
        <v>26.09</v>
      </c>
      <c r="J464" s="4">
        <v>48.7</v>
      </c>
      <c r="K464" s="6">
        <f t="shared" si="30"/>
        <v>0.34884342826581088</v>
      </c>
      <c r="L464">
        <v>82307</v>
      </c>
      <c r="M464" t="str">
        <f t="shared" si="28"/>
        <v>46-60</v>
      </c>
      <c r="N464">
        <v>53</v>
      </c>
      <c r="O464" t="s">
        <v>21</v>
      </c>
      <c r="P464" s="15" t="str">
        <f t="shared" si="31"/>
        <v>NY</v>
      </c>
    </row>
    <row r="465" spans="1:16" x14ac:dyDescent="0.25">
      <c r="A465">
        <v>1463</v>
      </c>
      <c r="B465" s="9">
        <v>45367</v>
      </c>
      <c r="C465" s="10" t="str">
        <f t="shared" si="29"/>
        <v>March</v>
      </c>
      <c r="D465" t="s">
        <v>51</v>
      </c>
      <c r="E465" t="s">
        <v>20</v>
      </c>
      <c r="F465">
        <v>2</v>
      </c>
      <c r="G465" s="4">
        <v>389.04</v>
      </c>
      <c r="H465" s="4">
        <v>778.08</v>
      </c>
      <c r="I465" s="4">
        <v>287.23</v>
      </c>
      <c r="J465" s="4">
        <v>490.85</v>
      </c>
      <c r="K465" s="6">
        <f t="shared" si="30"/>
        <v>0.36915227225992187</v>
      </c>
      <c r="L465">
        <v>77384</v>
      </c>
      <c r="M465" t="str">
        <f t="shared" si="28"/>
        <v>36-45</v>
      </c>
      <c r="N465">
        <v>41</v>
      </c>
      <c r="O465" t="s">
        <v>38</v>
      </c>
      <c r="P465" s="15" t="str">
        <f t="shared" si="31"/>
        <v>TX</v>
      </c>
    </row>
    <row r="466" spans="1:16" x14ac:dyDescent="0.25">
      <c r="A466">
        <v>1464</v>
      </c>
      <c r="B466" s="9">
        <v>45445</v>
      </c>
      <c r="C466" s="10" t="str">
        <f t="shared" si="29"/>
        <v>June</v>
      </c>
      <c r="D466" t="s">
        <v>50</v>
      </c>
      <c r="E466" t="s">
        <v>24</v>
      </c>
      <c r="F466">
        <v>2</v>
      </c>
      <c r="G466" s="4">
        <v>498.24</v>
      </c>
      <c r="H466" s="4">
        <v>996.48</v>
      </c>
      <c r="I466" s="4">
        <v>200.29</v>
      </c>
      <c r="J466" s="4">
        <v>796.19</v>
      </c>
      <c r="K466" s="6">
        <f t="shared" si="30"/>
        <v>0.20099751123956325</v>
      </c>
      <c r="L466">
        <v>79327</v>
      </c>
      <c r="M466" t="str">
        <f t="shared" si="28"/>
        <v>46-60</v>
      </c>
      <c r="N466">
        <v>48</v>
      </c>
      <c r="O466" t="s">
        <v>31</v>
      </c>
      <c r="P466" s="15" t="str">
        <f t="shared" si="31"/>
        <v>IL</v>
      </c>
    </row>
    <row r="467" spans="1:16" x14ac:dyDescent="0.25">
      <c r="A467">
        <v>1465</v>
      </c>
      <c r="B467" s="9">
        <v>45435</v>
      </c>
      <c r="C467" s="10" t="str">
        <f t="shared" si="29"/>
        <v>May</v>
      </c>
      <c r="D467" t="s">
        <v>51</v>
      </c>
      <c r="E467" t="s">
        <v>20</v>
      </c>
      <c r="F467">
        <v>1</v>
      </c>
      <c r="G467" s="4">
        <v>388.96</v>
      </c>
      <c r="H467" s="4">
        <v>388.96</v>
      </c>
      <c r="I467" s="4">
        <v>66.61</v>
      </c>
      <c r="J467" s="4">
        <v>322.35000000000002</v>
      </c>
      <c r="K467" s="6">
        <f t="shared" si="30"/>
        <v>0.171251542575072</v>
      </c>
      <c r="L467">
        <v>62265</v>
      </c>
      <c r="M467" t="str">
        <f t="shared" si="28"/>
        <v>18-25</v>
      </c>
      <c r="N467">
        <v>23</v>
      </c>
      <c r="O467" t="s">
        <v>31</v>
      </c>
      <c r="P467" s="15" t="str">
        <f t="shared" si="31"/>
        <v>IL</v>
      </c>
    </row>
    <row r="468" spans="1:16" x14ac:dyDescent="0.25">
      <c r="A468">
        <v>1466</v>
      </c>
      <c r="B468" s="9">
        <v>45377</v>
      </c>
      <c r="C468" s="10" t="str">
        <f t="shared" si="29"/>
        <v>March</v>
      </c>
      <c r="D468" t="s">
        <v>12</v>
      </c>
      <c r="E468" t="s">
        <v>13</v>
      </c>
      <c r="F468">
        <v>3</v>
      </c>
      <c r="G468" s="4">
        <v>71.489999999999995</v>
      </c>
      <c r="H468" s="4">
        <v>214.47</v>
      </c>
      <c r="I468" s="4">
        <v>44.35</v>
      </c>
      <c r="J468" s="4">
        <v>170.12</v>
      </c>
      <c r="K468" s="6">
        <f t="shared" si="30"/>
        <v>0.20678882827435074</v>
      </c>
      <c r="L468">
        <v>85476</v>
      </c>
      <c r="M468" t="str">
        <f t="shared" si="28"/>
        <v>18-25</v>
      </c>
      <c r="N468">
        <v>19</v>
      </c>
      <c r="O468" t="s">
        <v>25</v>
      </c>
      <c r="P468" s="15" t="str">
        <f t="shared" si="31"/>
        <v>CA</v>
      </c>
    </row>
    <row r="469" spans="1:16" x14ac:dyDescent="0.25">
      <c r="A469">
        <v>1467</v>
      </c>
      <c r="B469" s="9">
        <v>45476</v>
      </c>
      <c r="C469" s="10" t="str">
        <f t="shared" si="29"/>
        <v>July</v>
      </c>
      <c r="D469" t="s">
        <v>46</v>
      </c>
      <c r="E469" t="s">
        <v>30</v>
      </c>
      <c r="F469">
        <v>2</v>
      </c>
      <c r="G469" s="4">
        <v>19.39</v>
      </c>
      <c r="H469" s="4">
        <v>38.78</v>
      </c>
      <c r="I469" s="4">
        <v>7.5</v>
      </c>
      <c r="J469" s="4">
        <v>31.28</v>
      </c>
      <c r="K469" s="6">
        <f t="shared" si="30"/>
        <v>0.19339865910263021</v>
      </c>
      <c r="L469">
        <v>96242</v>
      </c>
      <c r="M469" t="str">
        <f t="shared" si="28"/>
        <v>36-45</v>
      </c>
      <c r="N469">
        <v>37</v>
      </c>
      <c r="O469" t="s">
        <v>21</v>
      </c>
      <c r="P469" s="15" t="str">
        <f t="shared" si="31"/>
        <v>NY</v>
      </c>
    </row>
    <row r="470" spans="1:16" x14ac:dyDescent="0.25">
      <c r="A470">
        <v>1468</v>
      </c>
      <c r="B470" s="9">
        <v>45576</v>
      </c>
      <c r="C470" s="10" t="str">
        <f t="shared" si="29"/>
        <v>October</v>
      </c>
      <c r="D470" t="s">
        <v>12</v>
      </c>
      <c r="E470" t="s">
        <v>13</v>
      </c>
      <c r="F470">
        <v>4</v>
      </c>
      <c r="G470" s="4">
        <v>24.75</v>
      </c>
      <c r="H470" s="4">
        <v>99</v>
      </c>
      <c r="I470" s="4">
        <v>15.8</v>
      </c>
      <c r="J470" s="4">
        <v>83.2</v>
      </c>
      <c r="K470" s="6">
        <f t="shared" si="30"/>
        <v>0.1595959595959596</v>
      </c>
      <c r="L470">
        <v>20234</v>
      </c>
      <c r="M470" t="str">
        <f t="shared" si="28"/>
        <v>36-45</v>
      </c>
      <c r="N470">
        <v>45</v>
      </c>
      <c r="O470" t="s">
        <v>31</v>
      </c>
      <c r="P470" s="15" t="str">
        <f t="shared" si="31"/>
        <v>IL</v>
      </c>
    </row>
    <row r="471" spans="1:16" x14ac:dyDescent="0.25">
      <c r="A471">
        <v>1469</v>
      </c>
      <c r="B471" s="9">
        <v>45511</v>
      </c>
      <c r="C471" s="10" t="str">
        <f t="shared" si="29"/>
        <v>August</v>
      </c>
      <c r="D471" t="s">
        <v>19</v>
      </c>
      <c r="E471" t="s">
        <v>20</v>
      </c>
      <c r="F471">
        <v>4</v>
      </c>
      <c r="G471" s="4">
        <v>165.6</v>
      </c>
      <c r="H471" s="4">
        <v>662.4</v>
      </c>
      <c r="I471" s="4">
        <v>124.51</v>
      </c>
      <c r="J471" s="4">
        <v>537.89</v>
      </c>
      <c r="K471" s="6">
        <f t="shared" si="30"/>
        <v>0.18796799516908214</v>
      </c>
      <c r="L471">
        <v>66563</v>
      </c>
      <c r="M471" t="str">
        <f t="shared" si="28"/>
        <v>26-35</v>
      </c>
      <c r="N471">
        <v>28</v>
      </c>
      <c r="O471" t="s">
        <v>14</v>
      </c>
      <c r="P471" s="15" t="str">
        <f t="shared" si="31"/>
        <v>AZ</v>
      </c>
    </row>
    <row r="472" spans="1:16" x14ac:dyDescent="0.25">
      <c r="A472">
        <v>1470</v>
      </c>
      <c r="B472" s="9">
        <v>45360</v>
      </c>
      <c r="C472" s="10" t="str">
        <f t="shared" si="29"/>
        <v>March</v>
      </c>
      <c r="D472" t="s">
        <v>23</v>
      </c>
      <c r="E472" t="s">
        <v>24</v>
      </c>
      <c r="F472">
        <v>1</v>
      </c>
      <c r="G472" s="4">
        <v>147.99</v>
      </c>
      <c r="H472" s="4">
        <v>147.99</v>
      </c>
      <c r="I472" s="4">
        <v>23.55</v>
      </c>
      <c r="J472" s="4">
        <v>124.44</v>
      </c>
      <c r="K472" s="6">
        <f t="shared" si="30"/>
        <v>0.15913237380904113</v>
      </c>
      <c r="L472">
        <v>78895</v>
      </c>
      <c r="M472" t="str">
        <f t="shared" si="28"/>
        <v>18-25</v>
      </c>
      <c r="N472">
        <v>21</v>
      </c>
      <c r="O472" t="s">
        <v>38</v>
      </c>
      <c r="P472" s="15" t="str">
        <f t="shared" si="31"/>
        <v>TX</v>
      </c>
    </row>
    <row r="473" spans="1:16" x14ac:dyDescent="0.25">
      <c r="A473">
        <v>1471</v>
      </c>
      <c r="B473" s="9">
        <v>45338</v>
      </c>
      <c r="C473" s="10" t="str">
        <f t="shared" si="29"/>
        <v>February</v>
      </c>
      <c r="D473" t="s">
        <v>33</v>
      </c>
      <c r="E473" t="s">
        <v>20</v>
      </c>
      <c r="F473">
        <v>4</v>
      </c>
      <c r="G473" s="4">
        <v>315.12</v>
      </c>
      <c r="H473" s="4">
        <v>1260.48</v>
      </c>
      <c r="I473" s="4">
        <v>192.19</v>
      </c>
      <c r="J473" s="4">
        <v>1068.29</v>
      </c>
      <c r="K473" s="6">
        <f t="shared" si="30"/>
        <v>0.15247366082762123</v>
      </c>
      <c r="L473">
        <v>35954</v>
      </c>
      <c r="M473" t="str">
        <f t="shared" si="28"/>
        <v>26-35</v>
      </c>
      <c r="N473">
        <v>32</v>
      </c>
      <c r="O473" t="s">
        <v>25</v>
      </c>
      <c r="P473" s="15" t="str">
        <f t="shared" si="31"/>
        <v>CA</v>
      </c>
    </row>
    <row r="474" spans="1:16" x14ac:dyDescent="0.25">
      <c r="A474">
        <v>1472</v>
      </c>
      <c r="B474" s="9">
        <v>45385</v>
      </c>
      <c r="C474" s="10" t="str">
        <f t="shared" si="29"/>
        <v>April</v>
      </c>
      <c r="D474" t="s">
        <v>42</v>
      </c>
      <c r="E474" t="s">
        <v>13</v>
      </c>
      <c r="F474">
        <v>1</v>
      </c>
      <c r="G474" s="4">
        <v>53.6</v>
      </c>
      <c r="H474" s="4">
        <v>53.6</v>
      </c>
      <c r="I474" s="4">
        <v>8.15</v>
      </c>
      <c r="J474" s="4">
        <v>45.45</v>
      </c>
      <c r="K474" s="6">
        <f t="shared" si="30"/>
        <v>0.15205223880597016</v>
      </c>
      <c r="L474">
        <v>23255</v>
      </c>
      <c r="M474" t="str">
        <f t="shared" si="28"/>
        <v>18-25</v>
      </c>
      <c r="N474">
        <v>23</v>
      </c>
      <c r="O474" t="s">
        <v>21</v>
      </c>
      <c r="P474" s="15" t="str">
        <f t="shared" si="31"/>
        <v>NY</v>
      </c>
    </row>
    <row r="475" spans="1:16" x14ac:dyDescent="0.25">
      <c r="A475">
        <v>1473</v>
      </c>
      <c r="B475" s="9">
        <v>45529</v>
      </c>
      <c r="C475" s="10" t="str">
        <f t="shared" si="29"/>
        <v>August</v>
      </c>
      <c r="D475" t="s">
        <v>32</v>
      </c>
      <c r="E475" t="s">
        <v>17</v>
      </c>
      <c r="F475">
        <v>2</v>
      </c>
      <c r="G475" s="4">
        <v>40.29</v>
      </c>
      <c r="H475" s="4">
        <v>80.58</v>
      </c>
      <c r="I475" s="4">
        <v>30.37</v>
      </c>
      <c r="J475" s="4">
        <v>50.21</v>
      </c>
      <c r="K475" s="6">
        <f t="shared" si="30"/>
        <v>0.37689252916356419</v>
      </c>
      <c r="L475">
        <v>15698</v>
      </c>
      <c r="M475" t="str">
        <f t="shared" si="28"/>
        <v>46-60</v>
      </c>
      <c r="N475">
        <v>47</v>
      </c>
      <c r="O475" t="s">
        <v>38</v>
      </c>
      <c r="P475" s="15" t="str">
        <f t="shared" si="31"/>
        <v>TX</v>
      </c>
    </row>
    <row r="476" spans="1:16" x14ac:dyDescent="0.25">
      <c r="A476">
        <v>1474</v>
      </c>
      <c r="B476" s="9">
        <v>45495</v>
      </c>
      <c r="C476" s="10" t="str">
        <f t="shared" si="29"/>
        <v>July</v>
      </c>
      <c r="D476" t="s">
        <v>47</v>
      </c>
      <c r="E476" t="s">
        <v>17</v>
      </c>
      <c r="F476">
        <v>1</v>
      </c>
      <c r="G476" s="4">
        <v>378.08</v>
      </c>
      <c r="H476" s="4">
        <v>378.08</v>
      </c>
      <c r="I476" s="4">
        <v>79.98</v>
      </c>
      <c r="J476" s="4">
        <v>298.10000000000002</v>
      </c>
      <c r="K476" s="6">
        <f t="shared" si="30"/>
        <v>0.2115425306813373</v>
      </c>
      <c r="L476">
        <v>18002</v>
      </c>
      <c r="M476" t="str">
        <f t="shared" si="28"/>
        <v>46-60</v>
      </c>
      <c r="N476">
        <v>55</v>
      </c>
      <c r="O476" t="s">
        <v>25</v>
      </c>
      <c r="P476" s="15" t="str">
        <f t="shared" si="31"/>
        <v>CA</v>
      </c>
    </row>
    <row r="477" spans="1:16" x14ac:dyDescent="0.25">
      <c r="A477">
        <v>1475</v>
      </c>
      <c r="B477" s="9">
        <v>45509</v>
      </c>
      <c r="C477" s="10" t="str">
        <f t="shared" si="29"/>
        <v>August</v>
      </c>
      <c r="D477" t="s">
        <v>44</v>
      </c>
      <c r="E477" t="s">
        <v>30</v>
      </c>
      <c r="F477">
        <v>2</v>
      </c>
      <c r="G477" s="4">
        <v>471.35</v>
      </c>
      <c r="H477" s="4">
        <v>942.7</v>
      </c>
      <c r="I477" s="4">
        <v>192.26</v>
      </c>
      <c r="J477" s="4">
        <v>750.44</v>
      </c>
      <c r="K477" s="6">
        <f t="shared" si="30"/>
        <v>0.20394611223082634</v>
      </c>
      <c r="L477">
        <v>22392</v>
      </c>
      <c r="M477" t="str">
        <f t="shared" si="28"/>
        <v>18-25</v>
      </c>
      <c r="N477">
        <v>19</v>
      </c>
      <c r="O477" t="s">
        <v>31</v>
      </c>
      <c r="P477" s="15" t="str">
        <f t="shared" si="31"/>
        <v>IL</v>
      </c>
    </row>
    <row r="478" spans="1:16" x14ac:dyDescent="0.25">
      <c r="A478">
        <v>1476</v>
      </c>
      <c r="B478" s="9">
        <v>45632</v>
      </c>
      <c r="C478" s="10" t="str">
        <f t="shared" si="29"/>
        <v>December</v>
      </c>
      <c r="D478" t="s">
        <v>29</v>
      </c>
      <c r="E478" t="s">
        <v>30</v>
      </c>
      <c r="F478">
        <v>2</v>
      </c>
      <c r="G478" s="4">
        <v>361.39</v>
      </c>
      <c r="H478" s="4">
        <v>722.78</v>
      </c>
      <c r="I478" s="4">
        <v>134.41</v>
      </c>
      <c r="J478" s="4">
        <v>588.37</v>
      </c>
      <c r="K478" s="6">
        <f t="shared" si="30"/>
        <v>0.18596253355101139</v>
      </c>
      <c r="L478">
        <v>87963</v>
      </c>
      <c r="M478" t="str">
        <f t="shared" si="28"/>
        <v>26-35</v>
      </c>
      <c r="N478">
        <v>32</v>
      </c>
      <c r="O478" t="s">
        <v>25</v>
      </c>
      <c r="P478" s="15" t="str">
        <f t="shared" si="31"/>
        <v>CA</v>
      </c>
    </row>
    <row r="479" spans="1:16" x14ac:dyDescent="0.25">
      <c r="A479">
        <v>1477</v>
      </c>
      <c r="B479" s="9">
        <v>45330</v>
      </c>
      <c r="C479" s="10" t="str">
        <f t="shared" si="29"/>
        <v>February</v>
      </c>
      <c r="D479" t="s">
        <v>50</v>
      </c>
      <c r="E479" t="s">
        <v>24</v>
      </c>
      <c r="F479">
        <v>2</v>
      </c>
      <c r="G479" s="4">
        <v>103.4</v>
      </c>
      <c r="H479" s="4">
        <v>206.8</v>
      </c>
      <c r="I479" s="4">
        <v>73.17</v>
      </c>
      <c r="J479" s="4">
        <v>133.63</v>
      </c>
      <c r="K479" s="6">
        <f t="shared" si="30"/>
        <v>0.35382011605415858</v>
      </c>
      <c r="L479">
        <v>39523</v>
      </c>
      <c r="M479" t="str">
        <f t="shared" si="28"/>
        <v>26-35</v>
      </c>
      <c r="N479">
        <v>28</v>
      </c>
      <c r="O479" t="s">
        <v>25</v>
      </c>
      <c r="P479" s="15" t="str">
        <f t="shared" si="31"/>
        <v>CA</v>
      </c>
    </row>
    <row r="480" spans="1:16" x14ac:dyDescent="0.25">
      <c r="A480">
        <v>1478</v>
      </c>
      <c r="B480" s="9">
        <v>45391</v>
      </c>
      <c r="C480" s="10" t="str">
        <f t="shared" si="29"/>
        <v>April</v>
      </c>
      <c r="D480" t="s">
        <v>51</v>
      </c>
      <c r="E480" t="s">
        <v>20</v>
      </c>
      <c r="F480">
        <v>2</v>
      </c>
      <c r="G480" s="4">
        <v>94.94</v>
      </c>
      <c r="H480" s="4">
        <v>189.88</v>
      </c>
      <c r="I480" s="4">
        <v>52.89</v>
      </c>
      <c r="J480" s="4">
        <v>136.99</v>
      </c>
      <c r="K480" s="6">
        <f t="shared" si="30"/>
        <v>0.27854434379608173</v>
      </c>
      <c r="L480">
        <v>50953</v>
      </c>
      <c r="M480" t="str">
        <f t="shared" si="28"/>
        <v>18-25</v>
      </c>
      <c r="N480">
        <v>25</v>
      </c>
      <c r="O480" t="s">
        <v>38</v>
      </c>
      <c r="P480" s="15" t="str">
        <f t="shared" si="31"/>
        <v>TX</v>
      </c>
    </row>
    <row r="481" spans="1:16" x14ac:dyDescent="0.25">
      <c r="A481">
        <v>1479</v>
      </c>
      <c r="B481" s="9">
        <v>45580</v>
      </c>
      <c r="C481" s="10" t="str">
        <f t="shared" si="29"/>
        <v>October</v>
      </c>
      <c r="D481" t="s">
        <v>32</v>
      </c>
      <c r="E481" t="s">
        <v>17</v>
      </c>
      <c r="F481">
        <v>3</v>
      </c>
      <c r="G481" s="4">
        <v>222.58</v>
      </c>
      <c r="H481" s="4">
        <v>667.74</v>
      </c>
      <c r="I481" s="4">
        <v>239.65</v>
      </c>
      <c r="J481" s="4">
        <v>428.09</v>
      </c>
      <c r="K481" s="6">
        <f t="shared" si="30"/>
        <v>0.35889717554736872</v>
      </c>
      <c r="L481">
        <v>26260</v>
      </c>
      <c r="M481" t="str">
        <f t="shared" si="28"/>
        <v>36-45</v>
      </c>
      <c r="N481">
        <v>43</v>
      </c>
      <c r="O481" t="s">
        <v>21</v>
      </c>
      <c r="P481" s="15" t="str">
        <f t="shared" si="31"/>
        <v>NY</v>
      </c>
    </row>
    <row r="482" spans="1:16" x14ac:dyDescent="0.25">
      <c r="A482">
        <v>1480</v>
      </c>
      <c r="B482" s="9">
        <v>45545</v>
      </c>
      <c r="C482" s="10" t="str">
        <f t="shared" si="29"/>
        <v>September</v>
      </c>
      <c r="D482" t="s">
        <v>19</v>
      </c>
      <c r="E482" t="s">
        <v>20</v>
      </c>
      <c r="F482">
        <v>4</v>
      </c>
      <c r="G482" s="4">
        <v>116.78</v>
      </c>
      <c r="H482" s="4">
        <v>467.12</v>
      </c>
      <c r="I482" s="4">
        <v>185.08</v>
      </c>
      <c r="J482" s="4">
        <v>282.04000000000002</v>
      </c>
      <c r="K482" s="6">
        <f t="shared" si="30"/>
        <v>0.39621510532625454</v>
      </c>
      <c r="L482">
        <v>88484</v>
      </c>
      <c r="M482" t="str">
        <f t="shared" si="28"/>
        <v>60+</v>
      </c>
      <c r="N482">
        <v>62</v>
      </c>
      <c r="O482" t="s">
        <v>31</v>
      </c>
      <c r="P482" s="15" t="str">
        <f t="shared" si="31"/>
        <v>IL</v>
      </c>
    </row>
    <row r="483" spans="1:16" x14ac:dyDescent="0.25">
      <c r="A483">
        <v>1481</v>
      </c>
      <c r="B483" s="9">
        <v>45513</v>
      </c>
      <c r="C483" s="10" t="str">
        <f t="shared" si="29"/>
        <v>August</v>
      </c>
      <c r="D483" t="s">
        <v>48</v>
      </c>
      <c r="E483" t="s">
        <v>24</v>
      </c>
      <c r="F483">
        <v>2</v>
      </c>
      <c r="G483" s="4">
        <v>266.33999999999997</v>
      </c>
      <c r="H483" s="4">
        <v>532.67999999999995</v>
      </c>
      <c r="I483" s="4">
        <v>119.89</v>
      </c>
      <c r="J483" s="4">
        <v>412.79</v>
      </c>
      <c r="K483" s="6">
        <f t="shared" si="30"/>
        <v>0.22506946008860856</v>
      </c>
      <c r="L483">
        <v>63592</v>
      </c>
      <c r="M483" t="str">
        <f t="shared" si="28"/>
        <v>60+</v>
      </c>
      <c r="N483">
        <v>61</v>
      </c>
      <c r="O483" t="s">
        <v>25</v>
      </c>
      <c r="P483" s="15" t="str">
        <f t="shared" si="31"/>
        <v>CA</v>
      </c>
    </row>
    <row r="484" spans="1:16" x14ac:dyDescent="0.25">
      <c r="A484">
        <v>1482</v>
      </c>
      <c r="B484" s="9">
        <v>45648</v>
      </c>
      <c r="C484" s="10" t="str">
        <f t="shared" si="29"/>
        <v>December</v>
      </c>
      <c r="D484" t="s">
        <v>50</v>
      </c>
      <c r="E484" t="s">
        <v>24</v>
      </c>
      <c r="F484">
        <v>4</v>
      </c>
      <c r="G484" s="4">
        <v>415.01</v>
      </c>
      <c r="H484" s="4">
        <v>1660.04</v>
      </c>
      <c r="I484" s="4">
        <v>331.6</v>
      </c>
      <c r="J484" s="4">
        <v>1328.44</v>
      </c>
      <c r="K484" s="6">
        <f t="shared" si="30"/>
        <v>0.19975422278981231</v>
      </c>
      <c r="L484">
        <v>70652</v>
      </c>
      <c r="M484" t="str">
        <f t="shared" si="28"/>
        <v>18-25</v>
      </c>
      <c r="N484">
        <v>22</v>
      </c>
      <c r="O484" t="s">
        <v>14</v>
      </c>
      <c r="P484" s="15" t="str">
        <f t="shared" si="31"/>
        <v>AZ</v>
      </c>
    </row>
    <row r="485" spans="1:16" x14ac:dyDescent="0.25">
      <c r="A485">
        <v>1483</v>
      </c>
      <c r="B485" s="9">
        <v>45314</v>
      </c>
      <c r="C485" s="10" t="str">
        <f t="shared" si="29"/>
        <v>January</v>
      </c>
      <c r="D485" t="s">
        <v>35</v>
      </c>
      <c r="E485" t="s">
        <v>30</v>
      </c>
      <c r="F485">
        <v>4</v>
      </c>
      <c r="G485" s="4">
        <v>55.16</v>
      </c>
      <c r="H485" s="4">
        <v>220.64</v>
      </c>
      <c r="I485" s="4">
        <v>55.98</v>
      </c>
      <c r="J485" s="4">
        <v>164.66</v>
      </c>
      <c r="K485" s="6">
        <f t="shared" si="30"/>
        <v>0.25371646120377084</v>
      </c>
      <c r="L485">
        <v>40266</v>
      </c>
      <c r="M485" t="str">
        <f t="shared" si="28"/>
        <v>18-25</v>
      </c>
      <c r="N485">
        <v>23</v>
      </c>
      <c r="O485" t="s">
        <v>14</v>
      </c>
      <c r="P485" s="15" t="str">
        <f t="shared" si="31"/>
        <v>AZ</v>
      </c>
    </row>
    <row r="486" spans="1:16" x14ac:dyDescent="0.25">
      <c r="A486">
        <v>1484</v>
      </c>
      <c r="B486" s="9">
        <v>45541</v>
      </c>
      <c r="C486" s="10" t="str">
        <f t="shared" si="29"/>
        <v>September</v>
      </c>
      <c r="D486" t="s">
        <v>39</v>
      </c>
      <c r="E486" t="s">
        <v>17</v>
      </c>
      <c r="F486">
        <v>4</v>
      </c>
      <c r="G486" s="4">
        <v>25.9</v>
      </c>
      <c r="H486" s="4">
        <v>103.6</v>
      </c>
      <c r="I486" s="4">
        <v>24.38</v>
      </c>
      <c r="J486" s="4">
        <v>79.22</v>
      </c>
      <c r="K486" s="6">
        <f t="shared" si="30"/>
        <v>0.23532818532818534</v>
      </c>
      <c r="L486">
        <v>14006</v>
      </c>
      <c r="M486" t="str">
        <f t="shared" si="28"/>
        <v>36-45</v>
      </c>
      <c r="N486">
        <v>43</v>
      </c>
      <c r="O486" t="s">
        <v>38</v>
      </c>
      <c r="P486" s="15" t="str">
        <f t="shared" si="31"/>
        <v>TX</v>
      </c>
    </row>
    <row r="487" spans="1:16" x14ac:dyDescent="0.25">
      <c r="A487">
        <v>1485</v>
      </c>
      <c r="B487" s="9">
        <v>45301</v>
      </c>
      <c r="C487" s="10" t="str">
        <f t="shared" si="29"/>
        <v>January</v>
      </c>
      <c r="D487" t="s">
        <v>16</v>
      </c>
      <c r="E487" t="s">
        <v>17</v>
      </c>
      <c r="F487">
        <v>3</v>
      </c>
      <c r="G487" s="4">
        <v>376.6</v>
      </c>
      <c r="H487" s="4">
        <v>1129.8</v>
      </c>
      <c r="I487" s="4">
        <v>293.39</v>
      </c>
      <c r="J487" s="4">
        <v>836.41</v>
      </c>
      <c r="K487" s="6">
        <f t="shared" si="30"/>
        <v>0.2596831297574792</v>
      </c>
      <c r="L487">
        <v>79497</v>
      </c>
      <c r="M487" t="str">
        <f t="shared" si="28"/>
        <v>18-25</v>
      </c>
      <c r="N487">
        <v>21</v>
      </c>
      <c r="O487" t="s">
        <v>14</v>
      </c>
      <c r="P487" s="15" t="str">
        <f t="shared" si="31"/>
        <v>AZ</v>
      </c>
    </row>
    <row r="488" spans="1:16" x14ac:dyDescent="0.25">
      <c r="A488">
        <v>1486</v>
      </c>
      <c r="B488" s="9">
        <v>45537</v>
      </c>
      <c r="C488" s="10" t="str">
        <f t="shared" si="29"/>
        <v>September</v>
      </c>
      <c r="D488" t="s">
        <v>45</v>
      </c>
      <c r="E488" t="s">
        <v>20</v>
      </c>
      <c r="F488">
        <v>1</v>
      </c>
      <c r="G488" s="4">
        <v>127.63</v>
      </c>
      <c r="H488" s="4">
        <v>127.63</v>
      </c>
      <c r="I488" s="4">
        <v>46.45</v>
      </c>
      <c r="J488" s="4">
        <v>81.180000000000007</v>
      </c>
      <c r="K488" s="6">
        <f t="shared" si="30"/>
        <v>0.36394264671315524</v>
      </c>
      <c r="L488">
        <v>64710</v>
      </c>
      <c r="M488" t="str">
        <f t="shared" si="28"/>
        <v>36-45</v>
      </c>
      <c r="N488">
        <v>36</v>
      </c>
      <c r="O488" t="s">
        <v>38</v>
      </c>
      <c r="P488" s="15" t="str">
        <f t="shared" si="31"/>
        <v>TX</v>
      </c>
    </row>
    <row r="489" spans="1:16" x14ac:dyDescent="0.25">
      <c r="A489">
        <v>1487</v>
      </c>
      <c r="B489" s="9">
        <v>45616</v>
      </c>
      <c r="C489" s="10" t="str">
        <f t="shared" si="29"/>
        <v>November</v>
      </c>
      <c r="D489" t="s">
        <v>34</v>
      </c>
      <c r="E489" t="s">
        <v>30</v>
      </c>
      <c r="F489">
        <v>1</v>
      </c>
      <c r="G489" s="4">
        <v>77.56</v>
      </c>
      <c r="H489" s="4">
        <v>77.56</v>
      </c>
      <c r="I489" s="4">
        <v>17.670000000000002</v>
      </c>
      <c r="J489" s="4">
        <v>59.89</v>
      </c>
      <c r="K489" s="6">
        <f t="shared" si="30"/>
        <v>0.22782362042289842</v>
      </c>
      <c r="L489">
        <v>15454</v>
      </c>
      <c r="M489" t="str">
        <f t="shared" si="28"/>
        <v>36-45</v>
      </c>
      <c r="N489">
        <v>37</v>
      </c>
      <c r="O489" t="s">
        <v>25</v>
      </c>
      <c r="P489" s="15" t="str">
        <f t="shared" si="31"/>
        <v>CA</v>
      </c>
    </row>
    <row r="490" spans="1:16" x14ac:dyDescent="0.25">
      <c r="A490">
        <v>1488</v>
      </c>
      <c r="B490" s="9">
        <v>45391</v>
      </c>
      <c r="C490" s="10" t="str">
        <f t="shared" si="29"/>
        <v>April</v>
      </c>
      <c r="D490" t="s">
        <v>19</v>
      </c>
      <c r="E490" t="s">
        <v>20</v>
      </c>
      <c r="F490">
        <v>1</v>
      </c>
      <c r="G490" s="4">
        <v>399.03</v>
      </c>
      <c r="H490" s="4">
        <v>399.03</v>
      </c>
      <c r="I490" s="4">
        <v>143.82</v>
      </c>
      <c r="J490" s="4">
        <v>255.21</v>
      </c>
      <c r="K490" s="6">
        <f t="shared" si="30"/>
        <v>0.36042402826855124</v>
      </c>
      <c r="L490">
        <v>69993</v>
      </c>
      <c r="M490" t="str">
        <f t="shared" si="28"/>
        <v>46-60</v>
      </c>
      <c r="N490">
        <v>50</v>
      </c>
      <c r="O490" t="s">
        <v>21</v>
      </c>
      <c r="P490" s="15" t="str">
        <f t="shared" si="31"/>
        <v>NY</v>
      </c>
    </row>
    <row r="491" spans="1:16" x14ac:dyDescent="0.25">
      <c r="A491">
        <v>1489</v>
      </c>
      <c r="B491" s="9">
        <v>45581</v>
      </c>
      <c r="C491" s="10" t="str">
        <f t="shared" si="29"/>
        <v>October</v>
      </c>
      <c r="D491" t="s">
        <v>34</v>
      </c>
      <c r="E491" t="s">
        <v>30</v>
      </c>
      <c r="F491">
        <v>2</v>
      </c>
      <c r="G491" s="4">
        <v>238.68</v>
      </c>
      <c r="H491" s="4">
        <v>477.36</v>
      </c>
      <c r="I491" s="4">
        <v>133.41</v>
      </c>
      <c r="J491" s="4">
        <v>343.95</v>
      </c>
      <c r="K491" s="6">
        <f t="shared" si="30"/>
        <v>0.2794746103569633</v>
      </c>
      <c r="L491">
        <v>75333</v>
      </c>
      <c r="M491" t="str">
        <f t="shared" si="28"/>
        <v>36-45</v>
      </c>
      <c r="N491">
        <v>37</v>
      </c>
      <c r="O491" t="s">
        <v>31</v>
      </c>
      <c r="P491" s="15" t="str">
        <f t="shared" si="31"/>
        <v>IL</v>
      </c>
    </row>
    <row r="492" spans="1:16" x14ac:dyDescent="0.25">
      <c r="A492">
        <v>1490</v>
      </c>
      <c r="B492" s="9">
        <v>45471</v>
      </c>
      <c r="C492" s="10" t="str">
        <f t="shared" si="29"/>
        <v>June</v>
      </c>
      <c r="D492" t="s">
        <v>44</v>
      </c>
      <c r="E492" t="s">
        <v>30</v>
      </c>
      <c r="F492">
        <v>1</v>
      </c>
      <c r="G492" s="4">
        <v>234.97</v>
      </c>
      <c r="H492" s="4">
        <v>234.97</v>
      </c>
      <c r="I492" s="4">
        <v>76.17</v>
      </c>
      <c r="J492" s="4">
        <v>158.80000000000001</v>
      </c>
      <c r="K492" s="6">
        <f t="shared" si="30"/>
        <v>0.32416904285653486</v>
      </c>
      <c r="L492">
        <v>23269</v>
      </c>
      <c r="M492" t="str">
        <f t="shared" si="28"/>
        <v>26-35</v>
      </c>
      <c r="N492">
        <v>29</v>
      </c>
      <c r="O492" t="s">
        <v>31</v>
      </c>
      <c r="P492" s="15" t="str">
        <f t="shared" si="31"/>
        <v>IL</v>
      </c>
    </row>
    <row r="493" spans="1:16" x14ac:dyDescent="0.25">
      <c r="A493">
        <v>1491</v>
      </c>
      <c r="B493" s="9">
        <v>45514</v>
      </c>
      <c r="C493" s="10" t="str">
        <f t="shared" si="29"/>
        <v>August</v>
      </c>
      <c r="D493" t="s">
        <v>39</v>
      </c>
      <c r="E493" t="s">
        <v>17</v>
      </c>
      <c r="F493">
        <v>3</v>
      </c>
      <c r="G493" s="4">
        <v>270.47000000000003</v>
      </c>
      <c r="H493" s="4">
        <v>811.41</v>
      </c>
      <c r="I493" s="4">
        <v>317.94</v>
      </c>
      <c r="J493" s="4">
        <v>493.47</v>
      </c>
      <c r="K493" s="6">
        <f t="shared" si="30"/>
        <v>0.39183643287610459</v>
      </c>
      <c r="L493">
        <v>21795</v>
      </c>
      <c r="M493" t="str">
        <f t="shared" si="28"/>
        <v>60+</v>
      </c>
      <c r="N493">
        <v>64</v>
      </c>
      <c r="O493" t="s">
        <v>14</v>
      </c>
      <c r="P493" s="15" t="str">
        <f t="shared" si="31"/>
        <v>AZ</v>
      </c>
    </row>
    <row r="494" spans="1:16" x14ac:dyDescent="0.25">
      <c r="A494">
        <v>1492</v>
      </c>
      <c r="B494" s="9">
        <v>45541</v>
      </c>
      <c r="C494" s="10" t="str">
        <f t="shared" si="29"/>
        <v>September</v>
      </c>
      <c r="D494" t="s">
        <v>37</v>
      </c>
      <c r="E494" t="s">
        <v>13</v>
      </c>
      <c r="F494">
        <v>2</v>
      </c>
      <c r="G494" s="4">
        <v>172.73</v>
      </c>
      <c r="H494" s="4">
        <v>345.46</v>
      </c>
      <c r="I494" s="4">
        <v>58.03</v>
      </c>
      <c r="J494" s="4">
        <v>287.43</v>
      </c>
      <c r="K494" s="6">
        <f t="shared" si="30"/>
        <v>0.16797892664852662</v>
      </c>
      <c r="L494">
        <v>17566</v>
      </c>
      <c r="M494" t="str">
        <f t="shared" si="28"/>
        <v>18-25</v>
      </c>
      <c r="N494">
        <v>18</v>
      </c>
      <c r="O494" t="s">
        <v>14</v>
      </c>
      <c r="P494" s="15" t="str">
        <f t="shared" si="31"/>
        <v>AZ</v>
      </c>
    </row>
    <row r="495" spans="1:16" x14ac:dyDescent="0.25">
      <c r="A495">
        <v>1493</v>
      </c>
      <c r="B495" s="9">
        <v>45438</v>
      </c>
      <c r="C495" s="10" t="str">
        <f t="shared" si="29"/>
        <v>May</v>
      </c>
      <c r="D495" t="s">
        <v>12</v>
      </c>
      <c r="E495" t="s">
        <v>13</v>
      </c>
      <c r="F495">
        <v>3</v>
      </c>
      <c r="G495" s="4">
        <v>334.27</v>
      </c>
      <c r="H495" s="4">
        <v>1002.81</v>
      </c>
      <c r="I495" s="4">
        <v>381.87</v>
      </c>
      <c r="J495" s="4">
        <v>620.94000000000005</v>
      </c>
      <c r="K495" s="6">
        <f t="shared" si="30"/>
        <v>0.38079995213450207</v>
      </c>
      <c r="L495">
        <v>28019</v>
      </c>
      <c r="M495" t="str">
        <f t="shared" si="28"/>
        <v>36-45</v>
      </c>
      <c r="N495">
        <v>43</v>
      </c>
      <c r="O495" t="s">
        <v>31</v>
      </c>
      <c r="P495" s="15" t="str">
        <f t="shared" si="31"/>
        <v>IL</v>
      </c>
    </row>
    <row r="496" spans="1:16" x14ac:dyDescent="0.25">
      <c r="A496">
        <v>1494</v>
      </c>
      <c r="B496" s="9">
        <v>45387</v>
      </c>
      <c r="C496" s="10" t="str">
        <f t="shared" si="29"/>
        <v>April</v>
      </c>
      <c r="D496" t="s">
        <v>37</v>
      </c>
      <c r="E496" t="s">
        <v>13</v>
      </c>
      <c r="F496">
        <v>4</v>
      </c>
      <c r="G496" s="4">
        <v>32.93</v>
      </c>
      <c r="H496" s="4">
        <v>131.72</v>
      </c>
      <c r="I496" s="4">
        <v>42.16</v>
      </c>
      <c r="J496" s="4">
        <v>89.56</v>
      </c>
      <c r="K496" s="6">
        <f t="shared" si="30"/>
        <v>0.32007288187063465</v>
      </c>
      <c r="L496">
        <v>60225</v>
      </c>
      <c r="M496" t="str">
        <f t="shared" si="28"/>
        <v>26-35</v>
      </c>
      <c r="N496">
        <v>31</v>
      </c>
      <c r="O496" t="s">
        <v>14</v>
      </c>
      <c r="P496" s="15" t="str">
        <f t="shared" si="31"/>
        <v>AZ</v>
      </c>
    </row>
    <row r="497" spans="1:16" x14ac:dyDescent="0.25">
      <c r="A497">
        <v>1495</v>
      </c>
      <c r="B497" s="9">
        <v>45548</v>
      </c>
      <c r="C497" s="10" t="str">
        <f t="shared" si="29"/>
        <v>September</v>
      </c>
      <c r="D497" t="s">
        <v>19</v>
      </c>
      <c r="E497" t="s">
        <v>20</v>
      </c>
      <c r="F497">
        <v>4</v>
      </c>
      <c r="G497" s="4">
        <v>377.51</v>
      </c>
      <c r="H497" s="4">
        <v>1510.04</v>
      </c>
      <c r="I497" s="4">
        <v>403.31</v>
      </c>
      <c r="J497" s="4">
        <v>1106.73</v>
      </c>
      <c r="K497" s="6">
        <f t="shared" si="30"/>
        <v>0.26708564011549363</v>
      </c>
      <c r="L497">
        <v>67530</v>
      </c>
      <c r="M497" t="str">
        <f t="shared" si="28"/>
        <v>46-60</v>
      </c>
      <c r="N497">
        <v>55</v>
      </c>
      <c r="O497" t="s">
        <v>14</v>
      </c>
      <c r="P497" s="15" t="str">
        <f t="shared" si="31"/>
        <v>AZ</v>
      </c>
    </row>
    <row r="498" spans="1:16" x14ac:dyDescent="0.25">
      <c r="A498">
        <v>1496</v>
      </c>
      <c r="B498" s="9">
        <v>45616</v>
      </c>
      <c r="C498" s="10" t="str">
        <f t="shared" si="29"/>
        <v>November</v>
      </c>
      <c r="D498" t="s">
        <v>36</v>
      </c>
      <c r="E498" t="s">
        <v>24</v>
      </c>
      <c r="F498">
        <v>1</v>
      </c>
      <c r="G498" s="4">
        <v>117.84</v>
      </c>
      <c r="H498" s="4">
        <v>117.84</v>
      </c>
      <c r="I498" s="4">
        <v>31.87</v>
      </c>
      <c r="J498" s="4">
        <v>85.97</v>
      </c>
      <c r="K498" s="6">
        <f t="shared" si="30"/>
        <v>0.27045145960624578</v>
      </c>
      <c r="L498">
        <v>38807</v>
      </c>
      <c r="M498" t="str">
        <f t="shared" si="28"/>
        <v>46-60</v>
      </c>
      <c r="N498">
        <v>54</v>
      </c>
      <c r="O498" t="s">
        <v>25</v>
      </c>
      <c r="P498" s="15" t="str">
        <f t="shared" si="31"/>
        <v>CA</v>
      </c>
    </row>
    <row r="499" spans="1:16" x14ac:dyDescent="0.25">
      <c r="A499">
        <v>1497</v>
      </c>
      <c r="B499" s="9">
        <v>45295</v>
      </c>
      <c r="C499" s="10" t="str">
        <f t="shared" si="29"/>
        <v>January</v>
      </c>
      <c r="D499" t="s">
        <v>27</v>
      </c>
      <c r="E499" t="s">
        <v>13</v>
      </c>
      <c r="F499">
        <v>3</v>
      </c>
      <c r="G499" s="4">
        <v>118.02</v>
      </c>
      <c r="H499" s="4">
        <v>354.06</v>
      </c>
      <c r="I499" s="4">
        <v>63.18</v>
      </c>
      <c r="J499" s="4">
        <v>290.88</v>
      </c>
      <c r="K499" s="6">
        <f t="shared" si="30"/>
        <v>0.17844433146924249</v>
      </c>
      <c r="L499">
        <v>46966</v>
      </c>
      <c r="M499" t="str">
        <f t="shared" si="28"/>
        <v>26-35</v>
      </c>
      <c r="N499">
        <v>28</v>
      </c>
      <c r="O499" t="s">
        <v>38</v>
      </c>
      <c r="P499" s="15" t="str">
        <f t="shared" si="31"/>
        <v>TX</v>
      </c>
    </row>
    <row r="500" spans="1:16" x14ac:dyDescent="0.25">
      <c r="A500">
        <v>1498</v>
      </c>
      <c r="B500" s="9">
        <v>45307</v>
      </c>
      <c r="C500" s="10" t="str">
        <f t="shared" si="29"/>
        <v>January</v>
      </c>
      <c r="D500" t="s">
        <v>16</v>
      </c>
      <c r="E500" t="s">
        <v>17</v>
      </c>
      <c r="F500">
        <v>1</v>
      </c>
      <c r="G500" s="4">
        <v>149.99</v>
      </c>
      <c r="H500" s="4">
        <v>149.99</v>
      </c>
      <c r="I500" s="4">
        <v>56.57</v>
      </c>
      <c r="J500" s="4">
        <v>93.42</v>
      </c>
      <c r="K500" s="6">
        <f t="shared" si="30"/>
        <v>0.37715847723181545</v>
      </c>
      <c r="L500">
        <v>48084</v>
      </c>
      <c r="M500" t="str">
        <f t="shared" si="28"/>
        <v>46-60</v>
      </c>
      <c r="N500">
        <v>53</v>
      </c>
      <c r="O500" t="s">
        <v>25</v>
      </c>
      <c r="P500" s="15" t="str">
        <f t="shared" si="31"/>
        <v>CA</v>
      </c>
    </row>
    <row r="501" spans="1:16" x14ac:dyDescent="0.25">
      <c r="A501">
        <v>1499</v>
      </c>
      <c r="B501" s="9">
        <v>45571</v>
      </c>
      <c r="C501" s="10" t="str">
        <f t="shared" si="29"/>
        <v>October</v>
      </c>
      <c r="D501" t="s">
        <v>35</v>
      </c>
      <c r="E501" t="s">
        <v>30</v>
      </c>
      <c r="F501">
        <v>3</v>
      </c>
      <c r="G501" s="4">
        <v>368.43</v>
      </c>
      <c r="H501" s="4">
        <v>1105.29</v>
      </c>
      <c r="I501" s="4">
        <v>214.3</v>
      </c>
      <c r="J501" s="4">
        <v>890.99</v>
      </c>
      <c r="K501" s="6">
        <f t="shared" si="30"/>
        <v>0.19388576753612174</v>
      </c>
      <c r="L501">
        <v>20589</v>
      </c>
      <c r="M501" t="str">
        <f t="shared" si="28"/>
        <v>26-35</v>
      </c>
      <c r="N501">
        <v>30</v>
      </c>
      <c r="O501" t="s">
        <v>14</v>
      </c>
      <c r="P501" s="15" t="str">
        <f t="shared" si="31"/>
        <v>AZ</v>
      </c>
    </row>
  </sheetData>
  <conditionalFormatting sqref="A1:A1048576">
    <cfRule type="duplicateValues" dxfId="0" priority="1"/>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9CD1-B187-4026-909F-58565FD21AB5}">
  <dimension ref="S2:AE49"/>
  <sheetViews>
    <sheetView tabSelected="1" zoomScale="87" zoomScaleNormal="87" workbookViewId="0">
      <selection activeCell="AH54" sqref="AH54"/>
    </sheetView>
  </sheetViews>
  <sheetFormatPr defaultRowHeight="15" x14ac:dyDescent="0.25"/>
  <cols>
    <col min="19" max="19" width="13.28515625" bestFit="1" customWidth="1"/>
    <col min="28" max="28" width="26.7109375" customWidth="1"/>
    <col min="29" max="29" width="18.42578125" customWidth="1"/>
  </cols>
  <sheetData>
    <row r="2" spans="19:29" x14ac:dyDescent="0.25">
      <c r="S2" s="4"/>
    </row>
    <row r="3" spans="19:29" x14ac:dyDescent="0.25">
      <c r="S3" s="12"/>
      <c r="AC3" s="12"/>
    </row>
    <row r="4" spans="19:29" x14ac:dyDescent="0.25">
      <c r="S4" s="12"/>
      <c r="AC4" s="12"/>
    </row>
    <row r="5" spans="19:29" x14ac:dyDescent="0.25">
      <c r="AC5" s="12"/>
    </row>
    <row r="45" spans="31:31" x14ac:dyDescent="0.25">
      <c r="AE45" s="14"/>
    </row>
    <row r="46" spans="31:31" x14ac:dyDescent="0.25">
      <c r="AE46" s="14"/>
    </row>
    <row r="47" spans="31:31" x14ac:dyDescent="0.25">
      <c r="AE47" s="14"/>
    </row>
    <row r="48" spans="31:31" x14ac:dyDescent="0.25">
      <c r="AE48" s="14"/>
    </row>
    <row r="49" spans="31:31" x14ac:dyDescent="0.25">
      <c r="AE49"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1 x V 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I d c 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X F V a K I p H u A 4 A A A A R A A A A E w A c A E Z v c m 1 1 b G F z L 1 N l Y 3 R p b 2 4 x L m 0 g o h g A K K A U A A A A A A A A A A A A A A A A A A A A A A A A A A A A K 0 5 N L s n M z 1 M I h t C G 1 g B Q S w E C L Q A U A A I A C A C H X F V a N u M / H 6 U A A A D 3 A A A A E g A A A A A A A A A A A A A A A A A A A A A A Q 2 9 u Z m l n L 1 B h Y 2 t h Z 2 U u e G 1 s U E s B A i 0 A F A A C A A g A h 1 x V W g / K 6 a u k A A A A 6 Q A A A B M A A A A A A A A A A A A A A A A A 8 Q A A A F t D b 2 5 0 Z W 5 0 X 1 R 5 c G V z X S 5 4 b W x Q S w E C L Q A U A A I A C A C H X F 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2 0 L q q + i 4 R E W B a a c x A B C T D g A A A A A C A A A A A A A Q Z g A A A A E A A C A A A A A 0 2 a l R p z D A A q P X t m Q b D a v Y k O C q g F T y P B 6 K 9 O V 7 2 Y Y L Y w A A A A A O g A A A A A I A A C A A A A B M r c R V v 0 x k h g 1 Q n 1 X w + 3 J 3 O x q k B 1 p d 7 8 r r v c O L e R D y 0 F A A A A D J L g k T t O e X i X a 3 v 9 A a 7 T t F o u v O W J R u H W q J y X s i h m u A b w b B l 1 4 / 1 A W l P 9 v 4 K o + / W x B x D / X w t B t N N N A 7 Y o m + k G a 0 s q w Z 6 a x u P P H F c B k k P H c L p E A A A A D 0 x A P y S h D l o r q d S b Z N a 4 3 1 2 T V P m 2 O O r G D + B b m J A X g U S Q G l s w 7 7 p e K N x j 9 E I n g b 9 P e 2 6 j D C F c O N / W 5 Y b U 8 H T R t K < / D a t a M a s h u p > 
</file>

<file path=customXml/itemProps1.xml><?xml version="1.0" encoding="utf-8"?>
<ds:datastoreItem xmlns:ds="http://schemas.openxmlformats.org/officeDocument/2006/customXml" ds:itemID="{A0247161-81FF-4C9F-B87D-C37AC505D1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 per Category</vt:lpstr>
      <vt:lpstr>Total Sales per Month</vt:lpstr>
      <vt:lpstr>Total Profit &amp; Sales per State </vt:lpstr>
      <vt:lpstr>Total Profit &amp; Sales per Age</vt:lpstr>
      <vt:lpstr>Profit &amp; Unit Cost per Product</vt:lpstr>
      <vt:lpstr>Unit Price And Profit Price</vt:lpstr>
      <vt:lpstr>Data Table</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Melissa French</cp:lastModifiedBy>
  <cp:lastPrinted>2025-02-24T16:12:02Z</cp:lastPrinted>
  <dcterms:created xsi:type="dcterms:W3CDTF">2025-02-21T14:49:06Z</dcterms:created>
  <dcterms:modified xsi:type="dcterms:W3CDTF">2025-02-28T20:10:51Z</dcterms:modified>
</cp:coreProperties>
</file>