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25" i="1" l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24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11" i="1"/>
  <c r="N5" i="1"/>
  <c r="N6" i="1"/>
  <c r="N7" i="1"/>
  <c r="N8" i="1"/>
  <c r="N9" i="1"/>
  <c r="N10" i="1"/>
  <c r="N11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" i="1"/>
  <c r="M3" i="1"/>
  <c r="L5" i="1"/>
  <c r="L4" i="1"/>
  <c r="C5" i="1"/>
  <c r="H5" i="1" s="1"/>
  <c r="I5" i="1" s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14" i="1"/>
  <c r="I6" i="1"/>
  <c r="I7" i="1"/>
  <c r="I8" i="1"/>
  <c r="I9" i="1"/>
  <c r="I10" i="1"/>
  <c r="I11" i="1"/>
  <c r="I12" i="1"/>
  <c r="I13" i="1"/>
  <c r="I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" i="1"/>
</calcChain>
</file>

<file path=xl/sharedStrings.xml><?xml version="1.0" encoding="utf-8"?>
<sst xmlns="http://schemas.openxmlformats.org/spreadsheetml/2006/main" count="6" uniqueCount="6">
  <si>
    <t>制御テスト用基盤 with 赤Switch</t>
    <rPh sb="0" eb="2">
      <t>セイギョ</t>
    </rPh>
    <rPh sb="5" eb="6">
      <t>ヨウ</t>
    </rPh>
    <rPh sb="6" eb="8">
      <t>キバン</t>
    </rPh>
    <rPh sb="14" eb="15">
      <t>アカ</t>
    </rPh>
    <phoneticPr fontId="1"/>
  </si>
  <si>
    <t>sum</t>
    <phoneticPr fontId="1"/>
  </si>
  <si>
    <t>avg</t>
    <phoneticPr fontId="1"/>
  </si>
  <si>
    <t>Real Deg</t>
    <phoneticPr fontId="1"/>
  </si>
  <si>
    <t>offset</t>
    <phoneticPr fontId="1"/>
  </si>
  <si>
    <t>fun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</si>
</sst>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Sheet1!$B$4:$B$40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Sheet1!$C$4:$C$40</c:f>
              <c:numCache>
                <c:formatCode>General</c:formatCode>
                <c:ptCount val="37"/>
                <c:pt idx="0">
                  <c:v>353</c:v>
                </c:pt>
                <c:pt idx="1">
                  <c:v>374</c:v>
                </c:pt>
                <c:pt idx="2">
                  <c:v>59</c:v>
                </c:pt>
                <c:pt idx="3">
                  <c:v>97</c:v>
                </c:pt>
                <c:pt idx="4">
                  <c:v>129</c:v>
                </c:pt>
                <c:pt idx="5">
                  <c:v>149</c:v>
                </c:pt>
                <c:pt idx="6">
                  <c:v>160</c:v>
                </c:pt>
                <c:pt idx="7">
                  <c:v>168</c:v>
                </c:pt>
                <c:pt idx="8">
                  <c:v>177</c:v>
                </c:pt>
                <c:pt idx="9">
                  <c:v>182</c:v>
                </c:pt>
                <c:pt idx="10">
                  <c:v>188</c:v>
                </c:pt>
                <c:pt idx="11">
                  <c:v>194</c:v>
                </c:pt>
                <c:pt idx="12">
                  <c:v>198</c:v>
                </c:pt>
                <c:pt idx="13">
                  <c:v>202</c:v>
                </c:pt>
                <c:pt idx="14">
                  <c:v>206</c:v>
                </c:pt>
                <c:pt idx="15">
                  <c:v>211</c:v>
                </c:pt>
                <c:pt idx="16">
                  <c:v>216</c:v>
                </c:pt>
                <c:pt idx="17">
                  <c:v>220</c:v>
                </c:pt>
                <c:pt idx="18">
                  <c:v>225</c:v>
                </c:pt>
                <c:pt idx="19">
                  <c:v>228</c:v>
                </c:pt>
                <c:pt idx="20">
                  <c:v>231</c:v>
                </c:pt>
                <c:pt idx="21">
                  <c:v>234</c:v>
                </c:pt>
                <c:pt idx="22">
                  <c:v>241</c:v>
                </c:pt>
                <c:pt idx="23">
                  <c:v>247</c:v>
                </c:pt>
                <c:pt idx="24">
                  <c:v>258</c:v>
                </c:pt>
                <c:pt idx="25">
                  <c:v>266</c:v>
                </c:pt>
                <c:pt idx="26">
                  <c:v>273</c:v>
                </c:pt>
                <c:pt idx="27">
                  <c:v>278</c:v>
                </c:pt>
                <c:pt idx="28">
                  <c:v>286</c:v>
                </c:pt>
                <c:pt idx="29">
                  <c:v>293</c:v>
                </c:pt>
                <c:pt idx="30">
                  <c:v>299</c:v>
                </c:pt>
                <c:pt idx="31">
                  <c:v>303</c:v>
                </c:pt>
                <c:pt idx="32">
                  <c:v>310</c:v>
                </c:pt>
                <c:pt idx="33">
                  <c:v>316</c:v>
                </c:pt>
                <c:pt idx="34">
                  <c:v>323</c:v>
                </c:pt>
                <c:pt idx="35">
                  <c:v>330</c:v>
                </c:pt>
                <c:pt idx="36">
                  <c:v>341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Sheet1!$B$4:$B$40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Sheet1!$D$4:$D$40</c:f>
              <c:numCache>
                <c:formatCode>General</c:formatCode>
                <c:ptCount val="37"/>
                <c:pt idx="0">
                  <c:v>341</c:v>
                </c:pt>
                <c:pt idx="1">
                  <c:v>353</c:v>
                </c:pt>
                <c:pt idx="2">
                  <c:v>14</c:v>
                </c:pt>
                <c:pt idx="3">
                  <c:v>51</c:v>
                </c:pt>
                <c:pt idx="4">
                  <c:v>99</c:v>
                </c:pt>
                <c:pt idx="5">
                  <c:v>151</c:v>
                </c:pt>
                <c:pt idx="6">
                  <c:v>162</c:v>
                </c:pt>
                <c:pt idx="7">
                  <c:v>172</c:v>
                </c:pt>
                <c:pt idx="8">
                  <c:v>179</c:v>
                </c:pt>
                <c:pt idx="9">
                  <c:v>184</c:v>
                </c:pt>
                <c:pt idx="10">
                  <c:v>190</c:v>
                </c:pt>
                <c:pt idx="11">
                  <c:v>198</c:v>
                </c:pt>
                <c:pt idx="12">
                  <c:v>203</c:v>
                </c:pt>
                <c:pt idx="13">
                  <c:v>206</c:v>
                </c:pt>
                <c:pt idx="14">
                  <c:v>209</c:v>
                </c:pt>
                <c:pt idx="15">
                  <c:v>211</c:v>
                </c:pt>
                <c:pt idx="16">
                  <c:v>214</c:v>
                </c:pt>
                <c:pt idx="17">
                  <c:v>218</c:v>
                </c:pt>
                <c:pt idx="18">
                  <c:v>222</c:v>
                </c:pt>
                <c:pt idx="19">
                  <c:v>226</c:v>
                </c:pt>
                <c:pt idx="20">
                  <c:v>231</c:v>
                </c:pt>
                <c:pt idx="21">
                  <c:v>238</c:v>
                </c:pt>
                <c:pt idx="22">
                  <c:v>243</c:v>
                </c:pt>
                <c:pt idx="23">
                  <c:v>250</c:v>
                </c:pt>
                <c:pt idx="24">
                  <c:v>258</c:v>
                </c:pt>
                <c:pt idx="25">
                  <c:v>266</c:v>
                </c:pt>
                <c:pt idx="26">
                  <c:v>275</c:v>
                </c:pt>
                <c:pt idx="27">
                  <c:v>280</c:v>
                </c:pt>
                <c:pt idx="28">
                  <c:v>287</c:v>
                </c:pt>
                <c:pt idx="29">
                  <c:v>292</c:v>
                </c:pt>
                <c:pt idx="30">
                  <c:v>298</c:v>
                </c:pt>
                <c:pt idx="31">
                  <c:v>306</c:v>
                </c:pt>
                <c:pt idx="32">
                  <c:v>312</c:v>
                </c:pt>
                <c:pt idx="33">
                  <c:v>318</c:v>
                </c:pt>
                <c:pt idx="34">
                  <c:v>324</c:v>
                </c:pt>
                <c:pt idx="35">
                  <c:v>333</c:v>
                </c:pt>
                <c:pt idx="36">
                  <c:v>341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Sheet1!$B$4:$B$40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Sheet1!$E$4:$E$40</c:f>
              <c:numCache>
                <c:formatCode>General</c:formatCode>
                <c:ptCount val="37"/>
                <c:pt idx="0">
                  <c:v>339</c:v>
                </c:pt>
                <c:pt idx="1">
                  <c:v>351</c:v>
                </c:pt>
                <c:pt idx="2">
                  <c:v>13</c:v>
                </c:pt>
                <c:pt idx="3">
                  <c:v>52</c:v>
                </c:pt>
                <c:pt idx="4">
                  <c:v>98</c:v>
                </c:pt>
                <c:pt idx="5">
                  <c:v>134</c:v>
                </c:pt>
                <c:pt idx="6">
                  <c:v>152</c:v>
                </c:pt>
                <c:pt idx="7">
                  <c:v>164</c:v>
                </c:pt>
                <c:pt idx="8">
                  <c:v>172</c:v>
                </c:pt>
                <c:pt idx="9">
                  <c:v>180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Sheet1!$B$4:$B$40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Sheet1!$F$4:$F$40</c:f>
              <c:numCache>
                <c:formatCode>General</c:formatCode>
                <c:ptCount val="37"/>
                <c:pt idx="0">
                  <c:v>337</c:v>
                </c:pt>
                <c:pt idx="1">
                  <c:v>351</c:v>
                </c:pt>
                <c:pt idx="2">
                  <c:v>12</c:v>
                </c:pt>
                <c:pt idx="3">
                  <c:v>40</c:v>
                </c:pt>
                <c:pt idx="4">
                  <c:v>84</c:v>
                </c:pt>
                <c:pt idx="5">
                  <c:v>128</c:v>
                </c:pt>
                <c:pt idx="6">
                  <c:v>146</c:v>
                </c:pt>
                <c:pt idx="7">
                  <c:v>159</c:v>
                </c:pt>
                <c:pt idx="8">
                  <c:v>170</c:v>
                </c:pt>
                <c:pt idx="9">
                  <c:v>178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252848"/>
        <c:axId val="397254024"/>
      </c:scatterChart>
      <c:valAx>
        <c:axId val="39725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7254024"/>
        <c:crosses val="autoZero"/>
        <c:crossBetween val="midCat"/>
      </c:valAx>
      <c:valAx>
        <c:axId val="397254024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725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Sheet1!$M$3</c:f>
              <c:strCache>
                <c:ptCount val="1"/>
                <c:pt idx="0">
                  <c:v>+offset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Sheet1!$K$4:$K$40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Sheet1!$M$4:$M$40</c:f>
              <c:numCache>
                <c:formatCode>0.00</c:formatCode>
                <c:ptCount val="37"/>
                <c:pt idx="0">
                  <c:v>0</c:v>
                </c:pt>
                <c:pt idx="1">
                  <c:v>14.75</c:v>
                </c:pt>
                <c:pt idx="2">
                  <c:v>42</c:v>
                </c:pt>
                <c:pt idx="3">
                  <c:v>77.5</c:v>
                </c:pt>
                <c:pt idx="4">
                  <c:v>120</c:v>
                </c:pt>
                <c:pt idx="5">
                  <c:v>158</c:v>
                </c:pt>
                <c:pt idx="6">
                  <c:v>172.5</c:v>
                </c:pt>
                <c:pt idx="7">
                  <c:v>183.25</c:v>
                </c:pt>
                <c:pt idx="8">
                  <c:v>192</c:v>
                </c:pt>
                <c:pt idx="9">
                  <c:v>198.5</c:v>
                </c:pt>
                <c:pt idx="10">
                  <c:v>206.5</c:v>
                </c:pt>
                <c:pt idx="11">
                  <c:v>213.5</c:v>
                </c:pt>
                <c:pt idx="12">
                  <c:v>218</c:v>
                </c:pt>
                <c:pt idx="13">
                  <c:v>221.5</c:v>
                </c:pt>
                <c:pt idx="14">
                  <c:v>225</c:v>
                </c:pt>
                <c:pt idx="15">
                  <c:v>228.5</c:v>
                </c:pt>
                <c:pt idx="16">
                  <c:v>232.5</c:v>
                </c:pt>
                <c:pt idx="17">
                  <c:v>236.5</c:v>
                </c:pt>
                <c:pt idx="18">
                  <c:v>241</c:v>
                </c:pt>
                <c:pt idx="19">
                  <c:v>244.5</c:v>
                </c:pt>
                <c:pt idx="20">
                  <c:v>248.5</c:v>
                </c:pt>
                <c:pt idx="21">
                  <c:v>253.5</c:v>
                </c:pt>
                <c:pt idx="22">
                  <c:v>259.5</c:v>
                </c:pt>
                <c:pt idx="23">
                  <c:v>266</c:v>
                </c:pt>
                <c:pt idx="24">
                  <c:v>275.5</c:v>
                </c:pt>
                <c:pt idx="25">
                  <c:v>283.5</c:v>
                </c:pt>
                <c:pt idx="26">
                  <c:v>291.5</c:v>
                </c:pt>
                <c:pt idx="27">
                  <c:v>296.5</c:v>
                </c:pt>
                <c:pt idx="28">
                  <c:v>304</c:v>
                </c:pt>
                <c:pt idx="29">
                  <c:v>310</c:v>
                </c:pt>
                <c:pt idx="30">
                  <c:v>316</c:v>
                </c:pt>
                <c:pt idx="31">
                  <c:v>322</c:v>
                </c:pt>
                <c:pt idx="32">
                  <c:v>328.5</c:v>
                </c:pt>
                <c:pt idx="33">
                  <c:v>334.5</c:v>
                </c:pt>
                <c:pt idx="34">
                  <c:v>341</c:v>
                </c:pt>
                <c:pt idx="35">
                  <c:v>349</c:v>
                </c:pt>
                <c:pt idx="36">
                  <c:v>358.5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Sheet1!$N$3</c:f>
              <c:strCache>
                <c:ptCount val="1"/>
                <c:pt idx="0">
                  <c:v>fun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Sheet1!$K$4:$K$40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Sheet1!$N$4:$N$40</c:f>
              <c:numCache>
                <c:formatCode>General</c:formatCode>
                <c:ptCount val="37"/>
                <c:pt idx="0">
                  <c:v>0</c:v>
                </c:pt>
                <c:pt idx="1">
                  <c:v>26.178571428571431</c:v>
                </c:pt>
                <c:pt idx="2">
                  <c:v>52.357142857142861</c:v>
                </c:pt>
                <c:pt idx="3">
                  <c:v>78.535714285714292</c:v>
                </c:pt>
                <c:pt idx="4">
                  <c:v>104.71428571428572</c:v>
                </c:pt>
                <c:pt idx="5">
                  <c:v>130.89285714285714</c:v>
                </c:pt>
                <c:pt idx="6">
                  <c:v>157.07142857142858</c:v>
                </c:pt>
                <c:pt idx="7">
                  <c:v>183.25</c:v>
                </c:pt>
                <c:pt idx="20">
                  <c:v>248.5</c:v>
                </c:pt>
                <c:pt idx="21">
                  <c:v>255.46875</c:v>
                </c:pt>
                <c:pt idx="22">
                  <c:v>262.4375</c:v>
                </c:pt>
                <c:pt idx="23">
                  <c:v>269.40625</c:v>
                </c:pt>
                <c:pt idx="24">
                  <c:v>276.375</c:v>
                </c:pt>
                <c:pt idx="25">
                  <c:v>283.34375</c:v>
                </c:pt>
                <c:pt idx="26">
                  <c:v>290.3125</c:v>
                </c:pt>
                <c:pt idx="27">
                  <c:v>297.28125</c:v>
                </c:pt>
                <c:pt idx="28">
                  <c:v>304.25</c:v>
                </c:pt>
                <c:pt idx="29">
                  <c:v>311.21875</c:v>
                </c:pt>
                <c:pt idx="30">
                  <c:v>318.1875</c:v>
                </c:pt>
                <c:pt idx="31">
                  <c:v>325.15625</c:v>
                </c:pt>
                <c:pt idx="32">
                  <c:v>332.125</c:v>
                </c:pt>
                <c:pt idx="33">
                  <c:v>339.09375</c:v>
                </c:pt>
                <c:pt idx="34">
                  <c:v>346.0625</c:v>
                </c:pt>
                <c:pt idx="35">
                  <c:v>353.03125</c:v>
                </c:pt>
                <c:pt idx="36">
                  <c:v>360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Sheet1!$O$3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Sheet1!$K$4:$K$40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Sheet1!$O$4:$O$40</c:f>
              <c:numCache>
                <c:formatCode>General</c:formatCode>
                <c:ptCount val="37"/>
                <c:pt idx="7">
                  <c:v>183.25</c:v>
                </c:pt>
                <c:pt idx="8">
                  <c:v>188.26923076923077</c:v>
                </c:pt>
                <c:pt idx="9">
                  <c:v>193.28846153846155</c:v>
                </c:pt>
                <c:pt idx="10">
                  <c:v>198.30769230769232</c:v>
                </c:pt>
                <c:pt idx="11">
                  <c:v>203.32692307692307</c:v>
                </c:pt>
                <c:pt idx="12">
                  <c:v>208.34615384615384</c:v>
                </c:pt>
                <c:pt idx="13">
                  <c:v>213.36538461538461</c:v>
                </c:pt>
                <c:pt idx="14">
                  <c:v>218.38461538461539</c:v>
                </c:pt>
                <c:pt idx="15">
                  <c:v>223.40384615384616</c:v>
                </c:pt>
                <c:pt idx="16">
                  <c:v>228.42307692307691</c:v>
                </c:pt>
                <c:pt idx="17">
                  <c:v>233.44230769230768</c:v>
                </c:pt>
                <c:pt idx="18">
                  <c:v>238.46153846153845</c:v>
                </c:pt>
                <c:pt idx="19">
                  <c:v>243.48076923076923</c:v>
                </c:pt>
                <c:pt idx="20">
                  <c:v>248.5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259208"/>
        <c:axId val="2982588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Sheet1!$L$3</c15:sqref>
                        </c15:formulaRef>
                      </c:ext>
                    </c:extLst>
                    <c:strCache>
                      <c:ptCount val="1"/>
                      <c:pt idx="0">
                        <c:v>avg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Sheet1!$K$4:$K$40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Sheet1!$L$4:$L$40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-17.5</c:v>
                      </c:pt>
                      <c:pt idx="1">
                        <c:v>-2.75</c:v>
                      </c:pt>
                      <c:pt idx="2">
                        <c:v>24.5</c:v>
                      </c:pt>
                      <c:pt idx="3">
                        <c:v>60</c:v>
                      </c:pt>
                      <c:pt idx="4">
                        <c:v>102.5</c:v>
                      </c:pt>
                      <c:pt idx="5">
                        <c:v>140.5</c:v>
                      </c:pt>
                      <c:pt idx="6">
                        <c:v>155</c:v>
                      </c:pt>
                      <c:pt idx="7">
                        <c:v>165.75</c:v>
                      </c:pt>
                      <c:pt idx="8">
                        <c:v>174.5</c:v>
                      </c:pt>
                      <c:pt idx="9">
                        <c:v>181</c:v>
                      </c:pt>
                      <c:pt idx="10">
                        <c:v>189</c:v>
                      </c:pt>
                      <c:pt idx="11">
                        <c:v>196</c:v>
                      </c:pt>
                      <c:pt idx="12">
                        <c:v>200.5</c:v>
                      </c:pt>
                      <c:pt idx="13">
                        <c:v>204</c:v>
                      </c:pt>
                      <c:pt idx="14">
                        <c:v>207.5</c:v>
                      </c:pt>
                      <c:pt idx="15">
                        <c:v>211</c:v>
                      </c:pt>
                      <c:pt idx="16">
                        <c:v>215</c:v>
                      </c:pt>
                      <c:pt idx="17">
                        <c:v>219</c:v>
                      </c:pt>
                      <c:pt idx="18">
                        <c:v>223.5</c:v>
                      </c:pt>
                      <c:pt idx="19">
                        <c:v>227</c:v>
                      </c:pt>
                      <c:pt idx="20">
                        <c:v>231</c:v>
                      </c:pt>
                      <c:pt idx="21">
                        <c:v>236</c:v>
                      </c:pt>
                      <c:pt idx="22">
                        <c:v>242</c:v>
                      </c:pt>
                      <c:pt idx="23">
                        <c:v>248.5</c:v>
                      </c:pt>
                      <c:pt idx="24">
                        <c:v>258</c:v>
                      </c:pt>
                      <c:pt idx="25">
                        <c:v>266</c:v>
                      </c:pt>
                      <c:pt idx="26">
                        <c:v>274</c:v>
                      </c:pt>
                      <c:pt idx="27">
                        <c:v>279</c:v>
                      </c:pt>
                      <c:pt idx="28">
                        <c:v>286.5</c:v>
                      </c:pt>
                      <c:pt idx="29">
                        <c:v>292.5</c:v>
                      </c:pt>
                      <c:pt idx="30">
                        <c:v>298.5</c:v>
                      </c:pt>
                      <c:pt idx="31">
                        <c:v>304.5</c:v>
                      </c:pt>
                      <c:pt idx="32">
                        <c:v>311</c:v>
                      </c:pt>
                      <c:pt idx="33">
                        <c:v>317</c:v>
                      </c:pt>
                      <c:pt idx="34">
                        <c:v>323.5</c:v>
                      </c:pt>
                      <c:pt idx="35">
                        <c:v>331.5</c:v>
                      </c:pt>
                      <c:pt idx="36">
                        <c:v>341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9825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8258816"/>
        <c:crosses val="autoZero"/>
        <c:crossBetween val="midCat"/>
      </c:valAx>
      <c:valAx>
        <c:axId val="2982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8259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314325</xdr:colOff>
      <xdr:row>5</xdr:row>
      <xdr:rowOff>9525</xdr:rowOff>
    </xdr:from>
    <xdr:to>
      <xdr:col>23</xdr:col>
      <xdr:colOff>85725</xdr:colOff>
      <xdr:row>18</xdr:row>
      <xdr:rowOff>33337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238125</xdr:colOff>
      <xdr:row>22</xdr:row>
      <xdr:rowOff>28575</xdr:rowOff>
    </xdr:from>
    <xdr:to>
      <xdr:col>22</xdr:col>
      <xdr:colOff>9525</xdr:colOff>
      <xdr:row>38</xdr:row>
      <xdr:rowOff>28575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topLeftCell="G1" zoomScaleNormal="100" workbookViewId="0">
      <selection activeCell="Q20" sqref="Q20"/>
    </sheetView>
  </sheetViews>
  <sheetFormatPr defaultRowHeight="13.5" x14ac:dyDescent="0.15"/>
  <cols>
    <col min="1" max="1" width="10.5" bestFit="1" customWidth="1"/>
    <col min="13" max="13" width="9" style="2"/>
  </cols>
  <sheetData>
    <row r="1" spans="1:15" x14ac:dyDescent="0.15">
      <c r="A1" s="1">
        <v>42537</v>
      </c>
      <c r="B1" t="s">
        <v>0</v>
      </c>
      <c r="L1" t="s">
        <v>4</v>
      </c>
      <c r="M1" s="2">
        <v>17.5</v>
      </c>
    </row>
    <row r="2" spans="1:15" x14ac:dyDescent="0.15">
      <c r="A2" s="1"/>
    </row>
    <row r="3" spans="1:15" x14ac:dyDescent="0.15">
      <c r="A3" s="1"/>
      <c r="H3" t="s">
        <v>1</v>
      </c>
      <c r="K3" t="s">
        <v>3</v>
      </c>
      <c r="L3" t="s">
        <v>2</v>
      </c>
      <c r="M3" s="2" t="str">
        <f>"+offset"</f>
        <v>+offset</v>
      </c>
      <c r="N3" t="s">
        <v>5</v>
      </c>
    </row>
    <row r="4" spans="1:15" x14ac:dyDescent="0.15">
      <c r="B4">
        <v>0</v>
      </c>
      <c r="C4">
        <v>353</v>
      </c>
      <c r="D4">
        <v>341</v>
      </c>
      <c r="E4">
        <v>339</v>
      </c>
      <c r="F4">
        <v>337</v>
      </c>
      <c r="H4">
        <f>SUM(C4:F4)</f>
        <v>1370</v>
      </c>
      <c r="I4">
        <f>H4/4</f>
        <v>342.5</v>
      </c>
      <c r="K4">
        <v>0</v>
      </c>
      <c r="L4">
        <f>I4-360</f>
        <v>-17.5</v>
      </c>
      <c r="M4" s="2">
        <f>L4+$M$1</f>
        <v>0</v>
      </c>
      <c r="N4">
        <f>183.25/70*K4</f>
        <v>0</v>
      </c>
    </row>
    <row r="5" spans="1:15" x14ac:dyDescent="0.15">
      <c r="B5">
        <v>10</v>
      </c>
      <c r="C5">
        <f>14 + 360</f>
        <v>374</v>
      </c>
      <c r="D5">
        <v>353</v>
      </c>
      <c r="E5">
        <v>351</v>
      </c>
      <c r="F5">
        <v>351</v>
      </c>
      <c r="H5">
        <f t="shared" ref="H5:H40" si="0">SUM(C5:F5)</f>
        <v>1429</v>
      </c>
      <c r="I5">
        <f t="shared" ref="I5:I14" si="1">H5/4</f>
        <v>357.25</v>
      </c>
      <c r="K5">
        <v>10</v>
      </c>
      <c r="L5">
        <f>I5-360</f>
        <v>-2.75</v>
      </c>
      <c r="M5" s="2">
        <f t="shared" ref="M5:M40" si="2">L5+$M$1</f>
        <v>14.75</v>
      </c>
      <c r="N5">
        <f t="shared" ref="N5:N11" si="3">183.25/70*K5</f>
        <v>26.178571428571431</v>
      </c>
    </row>
    <row r="6" spans="1:15" x14ac:dyDescent="0.15">
      <c r="B6">
        <v>20</v>
      </c>
      <c r="C6">
        <v>59</v>
      </c>
      <c r="D6">
        <v>14</v>
      </c>
      <c r="E6">
        <v>13</v>
      </c>
      <c r="F6">
        <v>12</v>
      </c>
      <c r="H6">
        <f t="shared" si="0"/>
        <v>98</v>
      </c>
      <c r="I6">
        <f t="shared" si="1"/>
        <v>24.5</v>
      </c>
      <c r="K6">
        <v>20</v>
      </c>
      <c r="L6">
        <f t="shared" ref="L5:L40" si="4">I6</f>
        <v>24.5</v>
      </c>
      <c r="M6" s="2">
        <f t="shared" si="2"/>
        <v>42</v>
      </c>
      <c r="N6">
        <f t="shared" si="3"/>
        <v>52.357142857142861</v>
      </c>
    </row>
    <row r="7" spans="1:15" x14ac:dyDescent="0.15">
      <c r="B7">
        <v>30</v>
      </c>
      <c r="C7">
        <v>97</v>
      </c>
      <c r="D7">
        <v>51</v>
      </c>
      <c r="E7">
        <v>52</v>
      </c>
      <c r="F7">
        <v>40</v>
      </c>
      <c r="H7">
        <f t="shared" si="0"/>
        <v>240</v>
      </c>
      <c r="I7">
        <f t="shared" si="1"/>
        <v>60</v>
      </c>
      <c r="K7">
        <v>30</v>
      </c>
      <c r="L7">
        <f t="shared" si="4"/>
        <v>60</v>
      </c>
      <c r="M7" s="2">
        <f t="shared" si="2"/>
        <v>77.5</v>
      </c>
      <c r="N7">
        <f t="shared" si="3"/>
        <v>78.535714285714292</v>
      </c>
    </row>
    <row r="8" spans="1:15" x14ac:dyDescent="0.15">
      <c r="B8">
        <v>40</v>
      </c>
      <c r="C8">
        <v>129</v>
      </c>
      <c r="D8">
        <v>99</v>
      </c>
      <c r="E8">
        <v>98</v>
      </c>
      <c r="F8">
        <v>84</v>
      </c>
      <c r="H8">
        <f t="shared" si="0"/>
        <v>410</v>
      </c>
      <c r="I8">
        <f t="shared" si="1"/>
        <v>102.5</v>
      </c>
      <c r="K8">
        <v>40</v>
      </c>
      <c r="L8">
        <f t="shared" si="4"/>
        <v>102.5</v>
      </c>
      <c r="M8" s="2">
        <f t="shared" si="2"/>
        <v>120</v>
      </c>
      <c r="N8">
        <f t="shared" si="3"/>
        <v>104.71428571428572</v>
      </c>
    </row>
    <row r="9" spans="1:15" x14ac:dyDescent="0.15">
      <c r="B9">
        <v>50</v>
      </c>
      <c r="C9">
        <v>149</v>
      </c>
      <c r="D9">
        <v>151</v>
      </c>
      <c r="E9">
        <v>134</v>
      </c>
      <c r="F9">
        <v>128</v>
      </c>
      <c r="H9">
        <f t="shared" si="0"/>
        <v>562</v>
      </c>
      <c r="I9">
        <f t="shared" si="1"/>
        <v>140.5</v>
      </c>
      <c r="K9">
        <v>50</v>
      </c>
      <c r="L9">
        <f t="shared" si="4"/>
        <v>140.5</v>
      </c>
      <c r="M9" s="2">
        <f t="shared" si="2"/>
        <v>158</v>
      </c>
      <c r="N9">
        <f t="shared" si="3"/>
        <v>130.89285714285714</v>
      </c>
    </row>
    <row r="10" spans="1:15" x14ac:dyDescent="0.15">
      <c r="B10">
        <v>60</v>
      </c>
      <c r="C10">
        <v>160</v>
      </c>
      <c r="D10">
        <v>162</v>
      </c>
      <c r="E10">
        <v>152</v>
      </c>
      <c r="F10">
        <v>146</v>
      </c>
      <c r="H10">
        <f t="shared" si="0"/>
        <v>620</v>
      </c>
      <c r="I10">
        <f t="shared" si="1"/>
        <v>155</v>
      </c>
      <c r="K10">
        <v>60</v>
      </c>
      <c r="L10">
        <f t="shared" si="4"/>
        <v>155</v>
      </c>
      <c r="M10" s="2">
        <f t="shared" si="2"/>
        <v>172.5</v>
      </c>
      <c r="N10">
        <f t="shared" si="3"/>
        <v>157.07142857142858</v>
      </c>
    </row>
    <row r="11" spans="1:15" x14ac:dyDescent="0.15">
      <c r="B11">
        <v>70</v>
      </c>
      <c r="C11">
        <v>168</v>
      </c>
      <c r="D11">
        <v>172</v>
      </c>
      <c r="E11">
        <v>164</v>
      </c>
      <c r="F11">
        <v>159</v>
      </c>
      <c r="H11">
        <f t="shared" si="0"/>
        <v>663</v>
      </c>
      <c r="I11">
        <f t="shared" si="1"/>
        <v>165.75</v>
      </c>
      <c r="K11">
        <v>70</v>
      </c>
      <c r="L11">
        <f t="shared" si="4"/>
        <v>165.75</v>
      </c>
      <c r="M11" s="2">
        <f t="shared" si="2"/>
        <v>183.25</v>
      </c>
      <c r="N11">
        <f t="shared" si="3"/>
        <v>183.25</v>
      </c>
      <c r="O11">
        <f>(248.5-183.25)/(200-70)*(K11-70)+$N$11</f>
        <v>183.25</v>
      </c>
    </row>
    <row r="12" spans="1:15" x14ac:dyDescent="0.15">
      <c r="B12">
        <v>80</v>
      </c>
      <c r="C12">
        <v>177</v>
      </c>
      <c r="D12">
        <v>179</v>
      </c>
      <c r="E12">
        <v>172</v>
      </c>
      <c r="F12">
        <v>170</v>
      </c>
      <c r="H12">
        <f t="shared" si="0"/>
        <v>698</v>
      </c>
      <c r="I12">
        <f t="shared" si="1"/>
        <v>174.5</v>
      </c>
      <c r="K12">
        <v>80</v>
      </c>
      <c r="L12">
        <f t="shared" si="4"/>
        <v>174.5</v>
      </c>
      <c r="M12" s="2">
        <f t="shared" si="2"/>
        <v>192</v>
      </c>
      <c r="O12">
        <f t="shared" ref="O12:O24" si="5">(248.5-183.25)/(200-70)*(K12-70)+$N$11</f>
        <v>188.26923076923077</v>
      </c>
    </row>
    <row r="13" spans="1:15" x14ac:dyDescent="0.15">
      <c r="B13">
        <v>90</v>
      </c>
      <c r="C13">
        <v>182</v>
      </c>
      <c r="D13">
        <v>184</v>
      </c>
      <c r="E13">
        <v>180</v>
      </c>
      <c r="F13">
        <v>178</v>
      </c>
      <c r="H13">
        <f t="shared" si="0"/>
        <v>724</v>
      </c>
      <c r="I13">
        <f t="shared" si="1"/>
        <v>181</v>
      </c>
      <c r="K13">
        <v>90</v>
      </c>
      <c r="L13">
        <f t="shared" si="4"/>
        <v>181</v>
      </c>
      <c r="M13" s="2">
        <f t="shared" si="2"/>
        <v>198.5</v>
      </c>
      <c r="O13">
        <f t="shared" si="5"/>
        <v>193.28846153846155</v>
      </c>
    </row>
    <row r="14" spans="1:15" x14ac:dyDescent="0.15">
      <c r="B14">
        <v>100</v>
      </c>
      <c r="C14">
        <v>188</v>
      </c>
      <c r="D14">
        <v>190</v>
      </c>
      <c r="H14">
        <f t="shared" si="0"/>
        <v>378</v>
      </c>
      <c r="I14">
        <f>H14/2</f>
        <v>189</v>
      </c>
      <c r="K14">
        <v>100</v>
      </c>
      <c r="L14">
        <f t="shared" si="4"/>
        <v>189</v>
      </c>
      <c r="M14" s="2">
        <f t="shared" si="2"/>
        <v>206.5</v>
      </c>
      <c r="O14">
        <f t="shared" si="5"/>
        <v>198.30769230769232</v>
      </c>
    </row>
    <row r="15" spans="1:15" x14ac:dyDescent="0.15">
      <c r="B15">
        <v>110</v>
      </c>
      <c r="C15">
        <v>194</v>
      </c>
      <c r="D15">
        <v>198</v>
      </c>
      <c r="H15">
        <f t="shared" si="0"/>
        <v>392</v>
      </c>
      <c r="I15">
        <f t="shared" ref="I15:I40" si="6">H15/2</f>
        <v>196</v>
      </c>
      <c r="K15">
        <v>110</v>
      </c>
      <c r="L15">
        <f t="shared" si="4"/>
        <v>196</v>
      </c>
      <c r="M15" s="2">
        <f t="shared" si="2"/>
        <v>213.5</v>
      </c>
      <c r="O15">
        <f t="shared" si="5"/>
        <v>203.32692307692307</v>
      </c>
    </row>
    <row r="16" spans="1:15" x14ac:dyDescent="0.15">
      <c r="B16">
        <v>120</v>
      </c>
      <c r="C16">
        <v>198</v>
      </c>
      <c r="D16">
        <v>203</v>
      </c>
      <c r="H16">
        <f t="shared" si="0"/>
        <v>401</v>
      </c>
      <c r="I16">
        <f t="shared" si="6"/>
        <v>200.5</v>
      </c>
      <c r="K16">
        <v>120</v>
      </c>
      <c r="L16">
        <f t="shared" si="4"/>
        <v>200.5</v>
      </c>
      <c r="M16" s="2">
        <f t="shared" si="2"/>
        <v>218</v>
      </c>
      <c r="O16">
        <f t="shared" si="5"/>
        <v>208.34615384615384</v>
      </c>
    </row>
    <row r="17" spans="2:15" x14ac:dyDescent="0.15">
      <c r="B17">
        <v>130</v>
      </c>
      <c r="C17">
        <v>202</v>
      </c>
      <c r="D17">
        <v>206</v>
      </c>
      <c r="H17">
        <f t="shared" si="0"/>
        <v>408</v>
      </c>
      <c r="I17">
        <f t="shared" si="6"/>
        <v>204</v>
      </c>
      <c r="K17">
        <v>130</v>
      </c>
      <c r="L17">
        <f t="shared" si="4"/>
        <v>204</v>
      </c>
      <c r="M17" s="2">
        <f t="shared" si="2"/>
        <v>221.5</v>
      </c>
      <c r="O17">
        <f t="shared" si="5"/>
        <v>213.36538461538461</v>
      </c>
    </row>
    <row r="18" spans="2:15" x14ac:dyDescent="0.15">
      <c r="B18">
        <v>140</v>
      </c>
      <c r="C18">
        <v>206</v>
      </c>
      <c r="D18">
        <v>209</v>
      </c>
      <c r="H18">
        <f t="shared" si="0"/>
        <v>415</v>
      </c>
      <c r="I18">
        <f t="shared" si="6"/>
        <v>207.5</v>
      </c>
      <c r="K18">
        <v>140</v>
      </c>
      <c r="L18">
        <f t="shared" si="4"/>
        <v>207.5</v>
      </c>
      <c r="M18" s="2">
        <f t="shared" si="2"/>
        <v>225</v>
      </c>
      <c r="O18">
        <f t="shared" si="5"/>
        <v>218.38461538461539</v>
      </c>
    </row>
    <row r="19" spans="2:15" x14ac:dyDescent="0.15">
      <c r="B19">
        <v>150</v>
      </c>
      <c r="C19">
        <v>211</v>
      </c>
      <c r="D19">
        <v>211</v>
      </c>
      <c r="H19">
        <f t="shared" si="0"/>
        <v>422</v>
      </c>
      <c r="I19">
        <f t="shared" si="6"/>
        <v>211</v>
      </c>
      <c r="K19">
        <v>150</v>
      </c>
      <c r="L19">
        <f t="shared" si="4"/>
        <v>211</v>
      </c>
      <c r="M19" s="2">
        <f t="shared" si="2"/>
        <v>228.5</v>
      </c>
      <c r="O19">
        <f t="shared" si="5"/>
        <v>223.40384615384616</v>
      </c>
    </row>
    <row r="20" spans="2:15" x14ac:dyDescent="0.15">
      <c r="B20">
        <v>160</v>
      </c>
      <c r="C20">
        <v>216</v>
      </c>
      <c r="D20">
        <v>214</v>
      </c>
      <c r="H20">
        <f t="shared" si="0"/>
        <v>430</v>
      </c>
      <c r="I20">
        <f t="shared" si="6"/>
        <v>215</v>
      </c>
      <c r="K20">
        <v>160</v>
      </c>
      <c r="L20">
        <f t="shared" si="4"/>
        <v>215</v>
      </c>
      <c r="M20" s="2">
        <f t="shared" si="2"/>
        <v>232.5</v>
      </c>
      <c r="O20">
        <f t="shared" si="5"/>
        <v>228.42307692307691</v>
      </c>
    </row>
    <row r="21" spans="2:15" x14ac:dyDescent="0.15">
      <c r="B21">
        <v>170</v>
      </c>
      <c r="C21">
        <v>220</v>
      </c>
      <c r="D21">
        <v>218</v>
      </c>
      <c r="H21">
        <f t="shared" si="0"/>
        <v>438</v>
      </c>
      <c r="I21">
        <f t="shared" si="6"/>
        <v>219</v>
      </c>
      <c r="K21">
        <v>170</v>
      </c>
      <c r="L21">
        <f t="shared" si="4"/>
        <v>219</v>
      </c>
      <c r="M21" s="2">
        <f t="shared" si="2"/>
        <v>236.5</v>
      </c>
      <c r="O21">
        <f t="shared" si="5"/>
        <v>233.44230769230768</v>
      </c>
    </row>
    <row r="22" spans="2:15" x14ac:dyDescent="0.15">
      <c r="B22">
        <v>180</v>
      </c>
      <c r="C22">
        <v>225</v>
      </c>
      <c r="D22">
        <v>222</v>
      </c>
      <c r="H22">
        <f t="shared" si="0"/>
        <v>447</v>
      </c>
      <c r="I22">
        <f t="shared" si="6"/>
        <v>223.5</v>
      </c>
      <c r="K22">
        <v>180</v>
      </c>
      <c r="L22">
        <f t="shared" si="4"/>
        <v>223.5</v>
      </c>
      <c r="M22" s="2">
        <f t="shared" si="2"/>
        <v>241</v>
      </c>
      <c r="O22">
        <f t="shared" si="5"/>
        <v>238.46153846153845</v>
      </c>
    </row>
    <row r="23" spans="2:15" x14ac:dyDescent="0.15">
      <c r="B23">
        <v>190</v>
      </c>
      <c r="C23">
        <v>228</v>
      </c>
      <c r="D23">
        <v>226</v>
      </c>
      <c r="H23">
        <f t="shared" si="0"/>
        <v>454</v>
      </c>
      <c r="I23">
        <f t="shared" si="6"/>
        <v>227</v>
      </c>
      <c r="K23">
        <v>190</v>
      </c>
      <c r="L23">
        <f t="shared" si="4"/>
        <v>227</v>
      </c>
      <c r="M23" s="2">
        <f t="shared" si="2"/>
        <v>244.5</v>
      </c>
      <c r="O23">
        <f t="shared" si="5"/>
        <v>243.48076923076923</v>
      </c>
    </row>
    <row r="24" spans="2:15" x14ac:dyDescent="0.15">
      <c r="B24">
        <v>200</v>
      </c>
      <c r="C24">
        <v>231</v>
      </c>
      <c r="D24">
        <v>231</v>
      </c>
      <c r="H24">
        <f t="shared" si="0"/>
        <v>462</v>
      </c>
      <c r="I24">
        <f t="shared" si="6"/>
        <v>231</v>
      </c>
      <c r="K24">
        <v>200</v>
      </c>
      <c r="L24">
        <f t="shared" si="4"/>
        <v>231</v>
      </c>
      <c r="M24" s="2">
        <f t="shared" si="2"/>
        <v>248.5</v>
      </c>
      <c r="N24">
        <f>(360-248.5)/(360-200)*(K24-200)+$O$24</f>
        <v>248.5</v>
      </c>
      <c r="O24">
        <f t="shared" si="5"/>
        <v>248.5</v>
      </c>
    </row>
    <row r="25" spans="2:15" x14ac:dyDescent="0.15">
      <c r="B25">
        <v>210</v>
      </c>
      <c r="C25">
        <v>234</v>
      </c>
      <c r="D25">
        <v>238</v>
      </c>
      <c r="H25">
        <f t="shared" si="0"/>
        <v>472</v>
      </c>
      <c r="I25">
        <f t="shared" si="6"/>
        <v>236</v>
      </c>
      <c r="K25">
        <v>210</v>
      </c>
      <c r="L25">
        <f t="shared" si="4"/>
        <v>236</v>
      </c>
      <c r="M25" s="2">
        <f t="shared" si="2"/>
        <v>253.5</v>
      </c>
      <c r="N25">
        <f t="shared" ref="N25:N40" si="7">(360-248.5)/(360-200)*(K25-200)+$O$24</f>
        <v>255.46875</v>
      </c>
    </row>
    <row r="26" spans="2:15" x14ac:dyDescent="0.15">
      <c r="B26">
        <v>220</v>
      </c>
      <c r="C26">
        <v>241</v>
      </c>
      <c r="D26">
        <v>243</v>
      </c>
      <c r="H26">
        <f t="shared" si="0"/>
        <v>484</v>
      </c>
      <c r="I26">
        <f t="shared" si="6"/>
        <v>242</v>
      </c>
      <c r="K26">
        <v>220</v>
      </c>
      <c r="L26">
        <f t="shared" si="4"/>
        <v>242</v>
      </c>
      <c r="M26" s="2">
        <f t="shared" si="2"/>
        <v>259.5</v>
      </c>
      <c r="N26">
        <f t="shared" si="7"/>
        <v>262.4375</v>
      </c>
    </row>
    <row r="27" spans="2:15" x14ac:dyDescent="0.15">
      <c r="B27">
        <v>230</v>
      </c>
      <c r="C27">
        <v>247</v>
      </c>
      <c r="D27">
        <v>250</v>
      </c>
      <c r="H27">
        <f t="shared" si="0"/>
        <v>497</v>
      </c>
      <c r="I27">
        <f t="shared" si="6"/>
        <v>248.5</v>
      </c>
      <c r="K27">
        <v>230</v>
      </c>
      <c r="L27">
        <f t="shared" si="4"/>
        <v>248.5</v>
      </c>
      <c r="M27" s="2">
        <f t="shared" si="2"/>
        <v>266</v>
      </c>
      <c r="N27">
        <f t="shared" si="7"/>
        <v>269.40625</v>
      </c>
    </row>
    <row r="28" spans="2:15" x14ac:dyDescent="0.15">
      <c r="B28">
        <v>240</v>
      </c>
      <c r="C28">
        <v>258</v>
      </c>
      <c r="D28">
        <v>258</v>
      </c>
      <c r="H28">
        <f t="shared" si="0"/>
        <v>516</v>
      </c>
      <c r="I28">
        <f t="shared" si="6"/>
        <v>258</v>
      </c>
      <c r="K28">
        <v>240</v>
      </c>
      <c r="L28">
        <f t="shared" si="4"/>
        <v>258</v>
      </c>
      <c r="M28" s="2">
        <f t="shared" si="2"/>
        <v>275.5</v>
      </c>
      <c r="N28">
        <f t="shared" si="7"/>
        <v>276.375</v>
      </c>
    </row>
    <row r="29" spans="2:15" x14ac:dyDescent="0.15">
      <c r="B29">
        <v>250</v>
      </c>
      <c r="C29">
        <v>266</v>
      </c>
      <c r="D29">
        <v>266</v>
      </c>
      <c r="H29">
        <f t="shared" si="0"/>
        <v>532</v>
      </c>
      <c r="I29">
        <f t="shared" si="6"/>
        <v>266</v>
      </c>
      <c r="K29">
        <v>250</v>
      </c>
      <c r="L29">
        <f t="shared" si="4"/>
        <v>266</v>
      </c>
      <c r="M29" s="2">
        <f t="shared" si="2"/>
        <v>283.5</v>
      </c>
      <c r="N29">
        <f t="shared" si="7"/>
        <v>283.34375</v>
      </c>
    </row>
    <row r="30" spans="2:15" x14ac:dyDescent="0.15">
      <c r="B30">
        <v>260</v>
      </c>
      <c r="C30">
        <v>273</v>
      </c>
      <c r="D30">
        <v>275</v>
      </c>
      <c r="H30">
        <f t="shared" si="0"/>
        <v>548</v>
      </c>
      <c r="I30">
        <f t="shared" si="6"/>
        <v>274</v>
      </c>
      <c r="K30">
        <v>260</v>
      </c>
      <c r="L30">
        <f t="shared" si="4"/>
        <v>274</v>
      </c>
      <c r="M30" s="2">
        <f t="shared" si="2"/>
        <v>291.5</v>
      </c>
      <c r="N30">
        <f t="shared" si="7"/>
        <v>290.3125</v>
      </c>
    </row>
    <row r="31" spans="2:15" x14ac:dyDescent="0.15">
      <c r="B31">
        <v>270</v>
      </c>
      <c r="C31">
        <v>278</v>
      </c>
      <c r="D31">
        <v>280</v>
      </c>
      <c r="H31">
        <f t="shared" si="0"/>
        <v>558</v>
      </c>
      <c r="I31">
        <f t="shared" si="6"/>
        <v>279</v>
      </c>
      <c r="K31">
        <v>270</v>
      </c>
      <c r="L31">
        <f t="shared" si="4"/>
        <v>279</v>
      </c>
      <c r="M31" s="2">
        <f t="shared" si="2"/>
        <v>296.5</v>
      </c>
      <c r="N31">
        <f t="shared" si="7"/>
        <v>297.28125</v>
      </c>
    </row>
    <row r="32" spans="2:15" x14ac:dyDescent="0.15">
      <c r="B32">
        <v>280</v>
      </c>
      <c r="C32">
        <v>286</v>
      </c>
      <c r="D32">
        <v>287</v>
      </c>
      <c r="H32">
        <f t="shared" si="0"/>
        <v>573</v>
      </c>
      <c r="I32">
        <f t="shared" si="6"/>
        <v>286.5</v>
      </c>
      <c r="K32">
        <v>280</v>
      </c>
      <c r="L32">
        <f t="shared" si="4"/>
        <v>286.5</v>
      </c>
      <c r="M32" s="2">
        <f t="shared" si="2"/>
        <v>304</v>
      </c>
      <c r="N32">
        <f t="shared" si="7"/>
        <v>304.25</v>
      </c>
    </row>
    <row r="33" spans="2:14" x14ac:dyDescent="0.15">
      <c r="B33">
        <v>290</v>
      </c>
      <c r="C33">
        <v>293</v>
      </c>
      <c r="D33">
        <v>292</v>
      </c>
      <c r="H33">
        <f t="shared" si="0"/>
        <v>585</v>
      </c>
      <c r="I33">
        <f t="shared" si="6"/>
        <v>292.5</v>
      </c>
      <c r="K33">
        <v>290</v>
      </c>
      <c r="L33">
        <f t="shared" si="4"/>
        <v>292.5</v>
      </c>
      <c r="M33" s="2">
        <f t="shared" si="2"/>
        <v>310</v>
      </c>
      <c r="N33">
        <f t="shared" si="7"/>
        <v>311.21875</v>
      </c>
    </row>
    <row r="34" spans="2:14" x14ac:dyDescent="0.15">
      <c r="B34">
        <v>300</v>
      </c>
      <c r="C34">
        <v>299</v>
      </c>
      <c r="D34">
        <v>298</v>
      </c>
      <c r="H34">
        <f t="shared" si="0"/>
        <v>597</v>
      </c>
      <c r="I34">
        <f t="shared" si="6"/>
        <v>298.5</v>
      </c>
      <c r="K34">
        <v>300</v>
      </c>
      <c r="L34">
        <f t="shared" si="4"/>
        <v>298.5</v>
      </c>
      <c r="M34" s="2">
        <f t="shared" si="2"/>
        <v>316</v>
      </c>
      <c r="N34">
        <f t="shared" si="7"/>
        <v>318.1875</v>
      </c>
    </row>
    <row r="35" spans="2:14" x14ac:dyDescent="0.15">
      <c r="B35">
        <v>310</v>
      </c>
      <c r="C35">
        <v>303</v>
      </c>
      <c r="D35">
        <v>306</v>
      </c>
      <c r="H35">
        <f t="shared" si="0"/>
        <v>609</v>
      </c>
      <c r="I35">
        <f t="shared" si="6"/>
        <v>304.5</v>
      </c>
      <c r="K35">
        <v>310</v>
      </c>
      <c r="L35">
        <f t="shared" si="4"/>
        <v>304.5</v>
      </c>
      <c r="M35" s="2">
        <f t="shared" si="2"/>
        <v>322</v>
      </c>
      <c r="N35">
        <f t="shared" si="7"/>
        <v>325.15625</v>
      </c>
    </row>
    <row r="36" spans="2:14" x14ac:dyDescent="0.15">
      <c r="B36">
        <v>320</v>
      </c>
      <c r="C36">
        <v>310</v>
      </c>
      <c r="D36">
        <v>312</v>
      </c>
      <c r="H36">
        <f t="shared" si="0"/>
        <v>622</v>
      </c>
      <c r="I36">
        <f t="shared" si="6"/>
        <v>311</v>
      </c>
      <c r="K36">
        <v>320</v>
      </c>
      <c r="L36">
        <f t="shared" si="4"/>
        <v>311</v>
      </c>
      <c r="M36" s="2">
        <f t="shared" si="2"/>
        <v>328.5</v>
      </c>
      <c r="N36">
        <f t="shared" si="7"/>
        <v>332.125</v>
      </c>
    </row>
    <row r="37" spans="2:14" x14ac:dyDescent="0.15">
      <c r="B37">
        <v>330</v>
      </c>
      <c r="C37">
        <v>316</v>
      </c>
      <c r="D37">
        <v>318</v>
      </c>
      <c r="H37">
        <f t="shared" si="0"/>
        <v>634</v>
      </c>
      <c r="I37">
        <f t="shared" si="6"/>
        <v>317</v>
      </c>
      <c r="K37">
        <v>330</v>
      </c>
      <c r="L37">
        <f t="shared" si="4"/>
        <v>317</v>
      </c>
      <c r="M37" s="2">
        <f t="shared" si="2"/>
        <v>334.5</v>
      </c>
      <c r="N37">
        <f t="shared" si="7"/>
        <v>339.09375</v>
      </c>
    </row>
    <row r="38" spans="2:14" x14ac:dyDescent="0.15">
      <c r="B38">
        <v>340</v>
      </c>
      <c r="C38">
        <v>323</v>
      </c>
      <c r="D38">
        <v>324</v>
      </c>
      <c r="H38">
        <f t="shared" si="0"/>
        <v>647</v>
      </c>
      <c r="I38">
        <f t="shared" si="6"/>
        <v>323.5</v>
      </c>
      <c r="K38">
        <v>340</v>
      </c>
      <c r="L38">
        <f t="shared" si="4"/>
        <v>323.5</v>
      </c>
      <c r="M38" s="2">
        <f t="shared" si="2"/>
        <v>341</v>
      </c>
      <c r="N38">
        <f t="shared" si="7"/>
        <v>346.0625</v>
      </c>
    </row>
    <row r="39" spans="2:14" x14ac:dyDescent="0.15">
      <c r="B39">
        <v>350</v>
      </c>
      <c r="C39">
        <v>330</v>
      </c>
      <c r="D39">
        <v>333</v>
      </c>
      <c r="H39">
        <f t="shared" si="0"/>
        <v>663</v>
      </c>
      <c r="I39">
        <f t="shared" si="6"/>
        <v>331.5</v>
      </c>
      <c r="K39">
        <v>350</v>
      </c>
      <c r="L39">
        <f t="shared" si="4"/>
        <v>331.5</v>
      </c>
      <c r="M39" s="2">
        <f t="shared" si="2"/>
        <v>349</v>
      </c>
      <c r="N39">
        <f t="shared" si="7"/>
        <v>353.03125</v>
      </c>
    </row>
    <row r="40" spans="2:14" x14ac:dyDescent="0.15">
      <c r="B40">
        <v>360</v>
      </c>
      <c r="C40">
        <v>341</v>
      </c>
      <c r="D40">
        <v>341</v>
      </c>
      <c r="H40">
        <f t="shared" si="0"/>
        <v>682</v>
      </c>
      <c r="I40">
        <f t="shared" si="6"/>
        <v>341</v>
      </c>
      <c r="K40">
        <v>360</v>
      </c>
      <c r="L40">
        <f t="shared" si="4"/>
        <v>341</v>
      </c>
      <c r="M40" s="2">
        <f t="shared" si="2"/>
        <v>358.5</v>
      </c>
      <c r="N40">
        <f t="shared" si="7"/>
        <v>360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2016-06-16T07:03:51Z</dcterms:modified>
</cp:coreProperties>
</file>