
<file path=[Content_Types].xml><?xml version="1.0" encoding="utf-8"?>
<Types xmlns="http://schemas.openxmlformats.org/package/2006/content-types">
  <Override PartName="/xl/ctrlProps/ctrlProp49.xml" ContentType="application/vnd.ms-excel.controlproperties+xml"/>
  <Override PartName="/xl/styles.xml" ContentType="application/vnd.openxmlformats-officedocument.spreadsheetml.styles+xml"/>
  <Override PartName="/xl/drawings/drawing6.xml" ContentType="application/vnd.openxmlformats-officedocument.drawing+xml"/>
  <Override PartName="/xl/ctrlProps/ctrlProp67.xml" ContentType="application/vnd.ms-excel.controlproperties+xml"/>
  <Override PartName="/xl/ctrlProps/ctrlProp38.xml" ContentType="application/vnd.ms-excel.controlproperties+xml"/>
  <Override PartName="/xl/worksheets/sheet7.xml" ContentType="application/vnd.openxmlformats-officedocument.spreadsheetml.worksheet+xml"/>
  <Override PartName="/xl/vbaProject.bin" ContentType="application/vnd.ms-office.vbaProject"/>
  <Override PartName="/xl/ctrlProps/ctrlProp74.xml" ContentType="application/vnd.ms-excel.controlproperties+xml"/>
  <Override PartName="/xl/ctrlProps/ctrlProp56.xml" ContentType="application/vnd.ms-excel.controlproperties+xml"/>
  <Override PartName="/xl/ctrlProps/ctrlProp45.xml" ContentType="application/vnd.ms-excel.controlproperties+xml"/>
  <Override PartName="/xl/ctrlProps/ctrlProp27.xml" ContentType="application/vnd.ms-excel.controlpropertie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ctrlProps/ctrlProp72.xml" ContentType="application/vnd.ms-excel.controlproperties+xml"/>
  <Override PartName="/xl/ctrlProps/ctrlProp54.xml" ContentType="application/vnd.ms-excel.controlproperties+xml"/>
  <Override PartName="/xl/ctrlProps/ctrlProp63.xml" ContentType="application/vnd.ms-excel.controlproperties+xml"/>
  <Override PartName="/xl/ctrlProps/ctrlProp43.xml" ContentType="application/vnd.ms-excel.controlproperties+xml"/>
  <Override PartName="/xl/ctrlProps/ctrlProp52.xml" ContentType="application/vnd.ms-excel.controlproperties+xml"/>
  <Override PartName="/xl/ctrlProps/ctrlProp34.xml" ContentType="application/vnd.ms-excel.controlproperties+xml"/>
  <Override PartName="/xl/ctrlProps/ctrlProp25.xml" ContentType="application/vnd.ms-excel.controlproperties+xml"/>
  <Override PartName="/xl/ctrlProps/ctrlProp16.xml" ContentType="application/vnd.ms-excel.controlproperties+xml"/>
  <Override PartName="/xl/worksheets/sheet3.xml" ContentType="application/vnd.openxmlformats-officedocument.spreadsheetml.worksheet+xml"/>
  <Override PartName="/xl/ctrlProps/ctrlProp70.xml" ContentType="application/vnd.ms-excel.controlproperties+xml"/>
  <Override PartName="/xl/ctrlProps/ctrlProp61.xml" ContentType="application/vnd.ms-excel.controlproperties+xml"/>
  <Override PartName="/xl/ctrlProps/ctrlProp41.xml" ContentType="application/vnd.ms-excel.controlproperties+xml"/>
  <Override PartName="/xl/ctrlProps/ctrlProp50.xml" ContentType="application/vnd.ms-excel.controlproperties+xml"/>
  <Override PartName="/xl/ctrlProps/ctrlProp23.xml" ContentType="application/vnd.ms-excel.controlproperties+xml"/>
  <Override PartName="/xl/ctrlProps/ctrlProp32.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ctrlProps/ctrlProp21.xml" ContentType="application/vnd.ms-excel.controlproperties+xml"/>
  <Override PartName="/xl/ctrlProps/ctrlProp30.xml" ContentType="application/vnd.ms-excel.controlproperties+xml"/>
  <Override PartName="/xl/ctrlProps/ctrlProp12.xml" ContentType="application/vnd.ms-excel.controlproperties+xml"/>
  <Override PartName="/xl/ctrlProps/ctrlProp6.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2.xml" ContentType="application/vnd.ms-excel.controlproperties+xml"/>
  <Default Extension="bin" ContentType="application/vnd.openxmlformats-officedocument.spreadsheetml.printerSettings"/>
  <Default Extension="png" ContentType="image/png"/>
  <Override PartName="/xl/ctrlProps/ctrlProp77.xml" ContentType="application/vnd.ms-excel.controlproperties+xml"/>
  <Override PartName="/xl/ctrlProps/ctrlProp59.xml" ContentType="application/vnd.ms-excel.controlproperties+xml"/>
  <Override PartName="/xl/ctrlProps/ctrlProp68.xml" ContentType="application/vnd.ms-excel.controlproperties+xml"/>
  <Override PartName="/xl/drawings/drawing7.xml" ContentType="application/vnd.openxmlformats-officedocument.drawing+xml"/>
  <Override PartName="/xl/ctrlProps/ctrlProp75.xml" ContentType="application/vnd.ms-excel.controlproperties+xml"/>
  <Override PartName="/xl/ctrlProps/ctrlProp57.xml" ContentType="application/vnd.ms-excel.controlproperties+xml"/>
  <Override PartName="/xl/ctrlProps/ctrlProp66.xml" ContentType="application/vnd.ms-excel.controlproperties+xml"/>
  <Override PartName="/xl/ctrlProps/ctrlProp39.xml" ContentType="application/vnd.ms-excel.controlproperties+xml"/>
  <Override PartName="/xl/ctrlProps/ctrlProp48.xml" ContentType="application/vnd.ms-excel.controlproperties+xml"/>
  <Override PartName="/xl/ctrlProps/ctrlProp19.xml" ContentType="application/vnd.ms-excel.controlproperties+xml"/>
  <Override PartName="/xl/ctrlProps/ctrlProp28.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Default Extension="jpeg" ContentType="image/jpeg"/>
  <Override PartName="/xl/drawings/drawing5.xml" ContentType="application/vnd.openxmlformats-officedocument.drawing+xml"/>
  <Override PartName="/xl/ctrlProps/ctrlProp73.xml" ContentType="application/vnd.ms-excel.controlproperties+xml"/>
  <Override PartName="/xl/ctrlProps/ctrlProp55.xml" ContentType="application/vnd.ms-excel.controlproperties+xml"/>
  <Override PartName="/xl/ctrlProps/ctrlProp64.xml" ContentType="application/vnd.ms-excel.controlproperties+xml"/>
  <Override PartName="/xl/ctrlProps/ctrlProp46.xml" ContentType="application/vnd.ms-excel.controlproperties+xml"/>
  <Override PartName="/xl/ctrlProps/ctrlProp17.xml" ContentType="application/vnd.ms-excel.controlproperties+xml"/>
  <Override PartName="/xl/ctrlProps/ctrlProp37.xml" ContentType="application/vnd.ms-excel.controlproperties+xml"/>
  <Override PartName="/xl/ctrlProps/ctrlProp26.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ctrlProps/ctrlProp71.xml" ContentType="application/vnd.ms-excel.controlproperties+xml"/>
  <Override PartName="/xl/ctrlProps/ctrlProp62.xml" ContentType="application/vnd.ms-excel.controlproperties+xml"/>
  <Override PartName="/xl/ctrlProps/ctrlProp44.xml" ContentType="application/vnd.ms-excel.controlproperties+xml"/>
  <Override PartName="/xl/ctrlProps/ctrlProp53.xml" ContentType="application/vnd.ms-excel.controlproperties+xml"/>
  <Override PartName="/xl/ctrlProps/ctrlProp24.xml" ContentType="application/vnd.ms-excel.controlproperties+xml"/>
  <Override PartName="/xl/ctrlProps/ctrlProp35.xml" ContentType="application/vnd.ms-excel.controlproperties+xml"/>
  <Override PartName="/xl/ctrlProps/ctrlProp15.xml" ContentType="application/vnd.ms-excel.controlpropertie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ctrlProps/ctrlProp60.xml" ContentType="application/vnd.ms-excel.controlproperties+xml"/>
  <Override PartName="/xl/ctrlProps/ctrlProp42.xml" ContentType="application/vnd.ms-excel.controlproperties+xml"/>
  <Override PartName="/xl/ctrlProps/ctrlProp51.xml" ContentType="application/vnd.ms-excel.controlproperties+xml"/>
  <Override PartName="/xl/ctrlProps/ctrlProp22.xml" ContentType="application/vnd.ms-excel.controlproperties+xml"/>
  <Override PartName="/xl/ctrlProps/ctrlProp33.xml" ContentType="application/vnd.ms-excel.controlproperties+xml"/>
  <Override PartName="/xl/ctrlProps/ctrlProp13.xml" ContentType="application/vnd.ms-excel.controlproperties+xml"/>
  <Override PartName="/xl/ctrlProps/ctrlProp7.xml" ContentType="application/vnd.ms-excel.controlproperties+xml"/>
  <Default Extension="vml" ContentType="application/vnd.openxmlformats-officedocument.vmlDrawing"/>
  <Override PartName="/xl/calcChain.xml" ContentType="application/vnd.openxmlformats-officedocument.spreadsheetml.calcChain+xml"/>
  <Override PartName="/xl/ctrlProps/ctrlProp40.xml" ContentType="application/vnd.ms-excel.controlproperties+xml"/>
  <Override PartName="/xl/ctrlProps/ctrlProp20.xml" ContentType="application/vnd.ms-excel.controlproperties+xml"/>
  <Override PartName="/xl/ctrlProps/ctrlProp31.xml" ContentType="application/vnd.ms-excel.controlproperties+xml"/>
  <Override PartName="/xl/ctrlProps/ctrlProp5.xml" ContentType="application/vnd.ms-excel.controlproperties+xml"/>
  <Override PartName="/xl/ctrlProps/ctrlProp11.xml" ContentType="application/vnd.ms-excel.controlproperties+xml"/>
  <Override PartName="/xl/persons/person.xml" ContentType="application/vnd.ms-excel.person+xml"/>
  <Override PartName="/xl/ctrlProps/ctrlProp3.xml" ContentType="application/vnd.ms-excel.controlproperties+xml"/>
  <Override PartName="/xl/ctrlProps/ctrlProp1.xml" ContentType="application/vnd.ms-excel.controlproperties+xml"/>
  <Override PartName="/docProps/core.xml" ContentType="application/vnd.openxmlformats-package.core-properties+xml"/>
  <Override PartName="/xl/ctrlProps/ctrlProp69.xml" ContentType="application/vnd.ms-excel.controlproperties+xml"/>
  <Override PartName="/xl/worksheets/sheet9.xml" ContentType="application/vnd.openxmlformats-officedocument.spreadsheetml.worksheet+xml"/>
  <Override PartName="/xl/theme/theme1.xml" ContentType="application/vnd.openxmlformats-officedocument.theme+xml"/>
  <Override PartName="/xl/drawings/drawing8.xml" ContentType="application/vnd.openxmlformats-officedocument.drawing+xml"/>
  <Override PartName="/xl/ctrlProps/ctrlProp76.xml" ContentType="application/vnd.ms-excel.controlproperties+xml"/>
  <Override PartName="/xl/ctrlProps/ctrlProp58.xml" ContentType="application/vnd.ms-excel.controlproperties+xml"/>
  <Override PartName="/xl/ctrlProps/ctrlProp47.xml" ContentType="application/vnd.ms-excel.controlproperties+xml"/>
  <Override PartName="/xl/ctrlProps/ctrlProp29.xml" ContentType="application/vnd.ms-excel.controlproperties+xml"/>
  <Override PartName="/xl/drawings/drawing4.xml" ContentType="application/vnd.openxmlformats-officedocument.drawing+xml"/>
  <Override PartName="/xl/ctrlProps/ctrlProp65.xml" ContentType="application/vnd.ms-excel.controlproperties+xml"/>
  <Override PartName="/xl/ctrlProps/ctrlProp18.xml" ContentType="application/vnd.ms-excel.controlproperties+xml"/>
  <Override PartName="/xl/ctrlProps/ctrlProp36.xml" ContentType="application/vnd.ms-excel.controlproperties+xml"/>
  <Default Extension="rels" ContentType="application/vnd.openxmlformats-package.relationship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autoCompressPictures="0" defaultThemeVersion="124226"/>
  <bookViews>
    <workbookView xWindow="-120" yWindow="-120" windowWidth="29040" windowHeight="15720" tabRatio="590"/>
  </bookViews>
  <sheets>
    <sheet name="Synthèse" sheetId="1" r:id="rId1"/>
    <sheet name="CdC" sheetId="9" r:id="rId2"/>
    <sheet name="Déclinaison projet" sheetId="3" r:id="rId3"/>
    <sheet name="Elève A" sheetId="4" r:id="rId4"/>
    <sheet name="Elève B" sheetId="31" r:id="rId5"/>
    <sheet name="Elève C" sheetId="32" r:id="rId6"/>
    <sheet name="Elève D" sheetId="33" r:id="rId7"/>
    <sheet name="Elève E" sheetId="34" r:id="rId8"/>
    <sheet name="MODE EMPLOI" sheetId="30" r:id="rId9"/>
    <sheet name="parametres" sheetId="11" r:id="rId10"/>
  </sheets>
  <definedNames>
    <definedName name="_xlnm._FilterDatabase" localSheetId="3" hidden="1">'Elève A'!$D$1:$D$87</definedName>
    <definedName name="_xlnm._FilterDatabase" localSheetId="4" hidden="1">'Elève B'!$D$1:$D$87</definedName>
    <definedName name="_xlnm._FilterDatabase" localSheetId="5" hidden="1">'Elève C'!$D$1:$D$87</definedName>
    <definedName name="_xlnm._FilterDatabase" localSheetId="6" hidden="1">'Elève D'!$D$1:$D$87</definedName>
    <definedName name="_xlnm._FilterDatabase" localSheetId="7" hidden="1">'Elève E'!$D$1:$D$87</definedName>
    <definedName name="_xlnm._FilterDatabase" localSheetId="9" hidden="1">parametres!$D$1:$D$12</definedName>
    <definedName name="_xlnm._FilterDatabase" localSheetId="0" hidden="1">Synthèse!#REF!</definedName>
    <definedName name="_xlnm.Data_Form">'Déclinaison projet'!$F$10:$L$170</definedName>
    <definedName name="GrilleA" localSheetId="4">'Elève B'!$T$4:$FX$84</definedName>
    <definedName name="GrilleA" localSheetId="5">'Elève C'!$T$4:$FX$84</definedName>
    <definedName name="GrilleA" localSheetId="6">'Elève D'!$T$4:$FX$84</definedName>
    <definedName name="GrilleA" localSheetId="7">'Elève E'!$T$4:$FX$84</definedName>
    <definedName name="GrilleA">'Elève A'!$T$4:$FX$84</definedName>
    <definedName name="GrilleB" localSheetId="4">#REF!</definedName>
    <definedName name="GrilleB" localSheetId="5">#REF!</definedName>
    <definedName name="GrilleB" localSheetId="6">#REF!</definedName>
    <definedName name="GrilleB" localSheetId="7">#REF!</definedName>
    <definedName name="GrilleB">#REF!</definedName>
    <definedName name="GrilleC" localSheetId="4">#REF!</definedName>
    <definedName name="GrilleC" localSheetId="5">#REF!</definedName>
    <definedName name="GrilleC" localSheetId="6">#REF!</definedName>
    <definedName name="GrilleC" localSheetId="7">#REF!</definedName>
    <definedName name="GrilleC">#REF!</definedName>
    <definedName name="GrilleD" localSheetId="4">#REF!</definedName>
    <definedName name="GrilleD" localSheetId="5">#REF!</definedName>
    <definedName name="GrilleD" localSheetId="6">#REF!</definedName>
    <definedName name="GrilleD" localSheetId="7">#REF!</definedName>
    <definedName name="GrilleD">#REF!</definedName>
    <definedName name="GrilleE" localSheetId="4">#REF!</definedName>
    <definedName name="GrilleE" localSheetId="5">#REF!</definedName>
    <definedName name="GrilleE" localSheetId="6">#REF!</definedName>
    <definedName name="GrilleE" localSheetId="7">#REF!</definedName>
    <definedName name="GrilleE">#REF!</definedName>
    <definedName name="zcoche">'Déclinaison projet'!$F$10:$L$42</definedName>
    <definedName name="zcoche1">'Déclinaison projet'!$F$10:$L$42</definedName>
    <definedName name="_xlnm.Print_Area" localSheetId="0">Synthèse!$C$1:$M$33</definedName>
  </definedNames>
  <calcPr calcId="125725"/>
  <extLst>
    <ext xmlns:mx="http://schemas.microsoft.com/office/mac/excel/2008/main" uri="{7523E5D3-25F3-A5E0-1632-64F254C22452}">
      <mx:ArchID Flags="2"/>
    </ext>
  </extLst>
</workbook>
</file>

<file path=xl/calcChain.xml><?xml version="1.0" encoding="utf-8"?>
<calcChain xmlns="http://schemas.openxmlformats.org/spreadsheetml/2006/main">
  <c r="FX84" i="34"/>
  <c r="J84" s="1"/>
  <c r="H84"/>
  <c r="FX83"/>
  <c r="J83" s="1"/>
  <c r="H83"/>
  <c r="FX82"/>
  <c r="J82" s="1"/>
  <c r="H82"/>
  <c r="FX81"/>
  <c r="J81" s="1"/>
  <c r="H81"/>
  <c r="J80"/>
  <c r="I80"/>
  <c r="C80"/>
  <c r="FX78"/>
  <c r="J78" s="1"/>
  <c r="H78"/>
  <c r="J77"/>
  <c r="I77"/>
  <c r="C77"/>
  <c r="FX76"/>
  <c r="J76" s="1"/>
  <c r="H76"/>
  <c r="FX75"/>
  <c r="J75" s="1"/>
  <c r="H75"/>
  <c r="J74"/>
  <c r="I74"/>
  <c r="C74"/>
  <c r="J73"/>
  <c r="I73"/>
  <c r="C73"/>
  <c r="J71"/>
  <c r="I71"/>
  <c r="C71"/>
  <c r="J70"/>
  <c r="I70"/>
  <c r="C70"/>
  <c r="J69"/>
  <c r="I69"/>
  <c r="C69"/>
  <c r="J68"/>
  <c r="I68"/>
  <c r="C68"/>
  <c r="J67"/>
  <c r="I67"/>
  <c r="C67"/>
  <c r="FX65"/>
  <c r="J65" s="1"/>
  <c r="H65"/>
  <c r="FX64"/>
  <c r="J64" s="1"/>
  <c r="H64"/>
  <c r="FX63"/>
  <c r="J63" s="1"/>
  <c r="H63"/>
  <c r="FX62"/>
  <c r="J62" s="1"/>
  <c r="H62"/>
  <c r="FX61"/>
  <c r="J61" s="1"/>
  <c r="H61"/>
  <c r="FX84" i="33"/>
  <c r="J84" s="1"/>
  <c r="H84"/>
  <c r="FX83"/>
  <c r="J83" s="1"/>
  <c r="H83"/>
  <c r="FX82"/>
  <c r="J82" s="1"/>
  <c r="H82"/>
  <c r="FX81"/>
  <c r="J81" s="1"/>
  <c r="H81"/>
  <c r="J80"/>
  <c r="I80"/>
  <c r="C80"/>
  <c r="FX78"/>
  <c r="J78" s="1"/>
  <c r="H78"/>
  <c r="J77"/>
  <c r="I77"/>
  <c r="C77"/>
  <c r="FX76"/>
  <c r="J76" s="1"/>
  <c r="H76"/>
  <c r="FX75"/>
  <c r="J75" s="1"/>
  <c r="H75"/>
  <c r="J74"/>
  <c r="I74"/>
  <c r="C74"/>
  <c r="J73"/>
  <c r="I73"/>
  <c r="C73"/>
  <c r="J71"/>
  <c r="I71"/>
  <c r="C71"/>
  <c r="J70"/>
  <c r="I70"/>
  <c r="C70"/>
  <c r="J69"/>
  <c r="I69"/>
  <c r="C69"/>
  <c r="J68"/>
  <c r="I68"/>
  <c r="C68"/>
  <c r="J67"/>
  <c r="I67"/>
  <c r="C67"/>
  <c r="FX65"/>
  <c r="J65" s="1"/>
  <c r="H65"/>
  <c r="FX64"/>
  <c r="J64" s="1"/>
  <c r="H64"/>
  <c r="FX63"/>
  <c r="J63" s="1"/>
  <c r="H63"/>
  <c r="FX62"/>
  <c r="J62" s="1"/>
  <c r="H62"/>
  <c r="G62"/>
  <c r="FX61"/>
  <c r="J61" s="1"/>
  <c r="H61"/>
  <c r="FX84" i="32"/>
  <c r="J84" s="1"/>
  <c r="H84"/>
  <c r="FX83"/>
  <c r="J83" s="1"/>
  <c r="H83"/>
  <c r="FX82"/>
  <c r="J82" s="1"/>
  <c r="H82"/>
  <c r="FX81"/>
  <c r="J81" s="1"/>
  <c r="H81"/>
  <c r="J80"/>
  <c r="I80"/>
  <c r="C80"/>
  <c r="FX78"/>
  <c r="J78" s="1"/>
  <c r="H78"/>
  <c r="J77"/>
  <c r="I77"/>
  <c r="C77"/>
  <c r="FX76"/>
  <c r="J76" s="1"/>
  <c r="H76"/>
  <c r="FX75"/>
  <c r="J75" s="1"/>
  <c r="H75"/>
  <c r="J74"/>
  <c r="I74"/>
  <c r="C74"/>
  <c r="J73"/>
  <c r="I73"/>
  <c r="C73"/>
  <c r="J71"/>
  <c r="I71"/>
  <c r="C71"/>
  <c r="J70"/>
  <c r="I70"/>
  <c r="C70"/>
  <c r="J69"/>
  <c r="I69"/>
  <c r="C69"/>
  <c r="J68"/>
  <c r="I68"/>
  <c r="C68"/>
  <c r="J67"/>
  <c r="I67"/>
  <c r="C67"/>
  <c r="FX65"/>
  <c r="J65" s="1"/>
  <c r="H65"/>
  <c r="FX64"/>
  <c r="J64" s="1"/>
  <c r="H64"/>
  <c r="FX63"/>
  <c r="J63" s="1"/>
  <c r="H63"/>
  <c r="FX62"/>
  <c r="J62" s="1"/>
  <c r="H62"/>
  <c r="FX61"/>
  <c r="J61" s="1"/>
  <c r="H61"/>
  <c r="FX84" i="31"/>
  <c r="J84" s="1"/>
  <c r="H84"/>
  <c r="FX83"/>
  <c r="J83" s="1"/>
  <c r="H83"/>
  <c r="FX82"/>
  <c r="J82" s="1"/>
  <c r="H82"/>
  <c r="FX81"/>
  <c r="J81" s="1"/>
  <c r="H81"/>
  <c r="J80"/>
  <c r="I80"/>
  <c r="C80"/>
  <c r="FX78"/>
  <c r="J78" s="1"/>
  <c r="H78"/>
  <c r="J77"/>
  <c r="I77"/>
  <c r="C77"/>
  <c r="FX76"/>
  <c r="J76" s="1"/>
  <c r="H76"/>
  <c r="FX75"/>
  <c r="J75" s="1"/>
  <c r="H75"/>
  <c r="J74"/>
  <c r="I74"/>
  <c r="C74"/>
  <c r="J73"/>
  <c r="I73"/>
  <c r="C73"/>
  <c r="J71"/>
  <c r="I71"/>
  <c r="C71"/>
  <c r="J70"/>
  <c r="I70"/>
  <c r="C70"/>
  <c r="J69"/>
  <c r="I69"/>
  <c r="C69"/>
  <c r="J68"/>
  <c r="I68"/>
  <c r="C68"/>
  <c r="J67"/>
  <c r="I67"/>
  <c r="C67"/>
  <c r="FX65"/>
  <c r="J65" s="1"/>
  <c r="H65"/>
  <c r="FX64"/>
  <c r="J64" s="1"/>
  <c r="H64"/>
  <c r="FX63"/>
  <c r="J63" s="1"/>
  <c r="H63"/>
  <c r="FX62"/>
  <c r="J62" s="1"/>
  <c r="H62"/>
  <c r="FX61"/>
  <c r="J61" s="1"/>
  <c r="H61"/>
  <c r="C80" i="4"/>
  <c r="C77"/>
  <c r="C74"/>
  <c r="C73"/>
  <c r="C71"/>
  <c r="C70"/>
  <c r="C69"/>
  <c r="C68"/>
  <c r="C67"/>
  <c r="G63" i="34" l="1"/>
  <c r="G65"/>
  <c r="G75"/>
  <c r="C83" i="32"/>
  <c r="G75" i="33"/>
  <c r="C83" i="34"/>
  <c r="G84" i="33"/>
  <c r="C81" i="34"/>
  <c r="G84"/>
  <c r="G83"/>
  <c r="C84"/>
  <c r="G75" i="32"/>
  <c r="G64"/>
  <c r="G64" i="33"/>
  <c r="G61" i="34"/>
  <c r="C84" i="33"/>
  <c r="C82"/>
  <c r="G78"/>
  <c r="C78"/>
  <c r="C64"/>
  <c r="C62"/>
  <c r="G81" i="32"/>
  <c r="G78"/>
  <c r="C75"/>
  <c r="C64"/>
  <c r="G62"/>
  <c r="C75" i="34"/>
  <c r="G84" i="31"/>
  <c r="G82"/>
  <c r="C78"/>
  <c r="C76"/>
  <c r="G75"/>
  <c r="C64"/>
  <c r="C62"/>
  <c r="C75" i="33"/>
  <c r="C81" i="32"/>
  <c r="G76" i="31"/>
  <c r="G78"/>
  <c r="C62" i="32"/>
  <c r="C78"/>
  <c r="G83"/>
  <c r="G82" i="33"/>
  <c r="C61" i="34"/>
  <c r="C63"/>
  <c r="C65"/>
  <c r="G81"/>
  <c r="G64" i="31"/>
  <c r="G62"/>
  <c r="C75"/>
  <c r="C82"/>
  <c r="C84"/>
  <c r="C62" i="34"/>
  <c r="G62"/>
  <c r="C64"/>
  <c r="G64"/>
  <c r="C76"/>
  <c r="G76"/>
  <c r="C78"/>
  <c r="G78"/>
  <c r="C82"/>
  <c r="G82"/>
  <c r="C61" i="33"/>
  <c r="G61"/>
  <c r="C63"/>
  <c r="G63"/>
  <c r="C65"/>
  <c r="G65"/>
  <c r="C81"/>
  <c r="G81"/>
  <c r="C83"/>
  <c r="G83"/>
  <c r="C76"/>
  <c r="G76"/>
  <c r="C76" i="32"/>
  <c r="G76"/>
  <c r="C82"/>
  <c r="G82"/>
  <c r="C84"/>
  <c r="G84"/>
  <c r="C61"/>
  <c r="G61"/>
  <c r="C63"/>
  <c r="G63"/>
  <c r="C65"/>
  <c r="G65"/>
  <c r="C61" i="31"/>
  <c r="G61"/>
  <c r="C63"/>
  <c r="G63"/>
  <c r="C65"/>
  <c r="G65"/>
  <c r="C81"/>
  <c r="G81"/>
  <c r="C83"/>
  <c r="G83"/>
  <c r="FX81" i="4"/>
  <c r="C81" s="1"/>
  <c r="FX75"/>
  <c r="C75" s="1"/>
  <c r="FX78"/>
  <c r="C78" s="1"/>
  <c r="FX76"/>
  <c r="C76" s="1"/>
  <c r="FX62"/>
  <c r="C62" s="1"/>
  <c r="FX61"/>
  <c r="C61" s="1"/>
  <c r="Y41" i="3"/>
  <c r="X41"/>
  <c r="W41"/>
  <c r="V41"/>
  <c r="U41"/>
  <c r="Y73"/>
  <c r="X73"/>
  <c r="W73"/>
  <c r="V73"/>
  <c r="U73"/>
  <c r="Y105"/>
  <c r="X105"/>
  <c r="W105"/>
  <c r="V105"/>
  <c r="U105"/>
  <c r="Y137"/>
  <c r="X137"/>
  <c r="W137"/>
  <c r="V137"/>
  <c r="U137"/>
  <c r="U169"/>
  <c r="V169"/>
  <c r="W169"/>
  <c r="X169"/>
  <c r="Y169"/>
  <c r="V170"/>
  <c r="W170"/>
  <c r="X170"/>
  <c r="Y170"/>
  <c r="U170"/>
  <c r="J7" l="1"/>
  <c r="I7"/>
  <c r="H7"/>
  <c r="G7"/>
  <c r="F7"/>
  <c r="Y11"/>
  <c r="Y12"/>
  <c r="Y13"/>
  <c r="Y14"/>
  <c r="Y15"/>
  <c r="Y16"/>
  <c r="Y17"/>
  <c r="Y18"/>
  <c r="Y19"/>
  <c r="Y20"/>
  <c r="Y21"/>
  <c r="Y22"/>
  <c r="Y23"/>
  <c r="Y24"/>
  <c r="Y25"/>
  <c r="Y26"/>
  <c r="Y27"/>
  <c r="Y28"/>
  <c r="Y29"/>
  <c r="Y30"/>
  <c r="Y31"/>
  <c r="Y32"/>
  <c r="Y33"/>
  <c r="Y34"/>
  <c r="Y35"/>
  <c r="Y36"/>
  <c r="Y37"/>
  <c r="Y38"/>
  <c r="Y39"/>
  <c r="Y40"/>
  <c r="X11"/>
  <c r="X12"/>
  <c r="X13"/>
  <c r="X14"/>
  <c r="X15"/>
  <c r="X16"/>
  <c r="X17"/>
  <c r="X18"/>
  <c r="X19"/>
  <c r="X20"/>
  <c r="X21"/>
  <c r="X22"/>
  <c r="X23"/>
  <c r="X24"/>
  <c r="X25"/>
  <c r="X26"/>
  <c r="X27"/>
  <c r="X28"/>
  <c r="X29"/>
  <c r="X30"/>
  <c r="X31"/>
  <c r="X32"/>
  <c r="X33"/>
  <c r="X34"/>
  <c r="X35"/>
  <c r="X36"/>
  <c r="X37"/>
  <c r="X38"/>
  <c r="X39"/>
  <c r="X40"/>
  <c r="W11"/>
  <c r="W12"/>
  <c r="W13"/>
  <c r="W14"/>
  <c r="W15"/>
  <c r="W16"/>
  <c r="W17"/>
  <c r="W18"/>
  <c r="W19"/>
  <c r="W20"/>
  <c r="W21"/>
  <c r="W22"/>
  <c r="W23"/>
  <c r="W24"/>
  <c r="W25"/>
  <c r="W26"/>
  <c r="W27"/>
  <c r="W28"/>
  <c r="W29"/>
  <c r="W30"/>
  <c r="W31"/>
  <c r="W32"/>
  <c r="W33"/>
  <c r="W34"/>
  <c r="W35"/>
  <c r="W36"/>
  <c r="W37"/>
  <c r="W38"/>
  <c r="W39"/>
  <c r="W40"/>
  <c r="V11"/>
  <c r="V12"/>
  <c r="V13"/>
  <c r="V14"/>
  <c r="V15"/>
  <c r="V16"/>
  <c r="V17"/>
  <c r="V18"/>
  <c r="V19"/>
  <c r="V20"/>
  <c r="V21"/>
  <c r="V22"/>
  <c r="V23"/>
  <c r="V24"/>
  <c r="V25"/>
  <c r="V26"/>
  <c r="V27"/>
  <c r="V28"/>
  <c r="V29"/>
  <c r="V30"/>
  <c r="V31"/>
  <c r="V32"/>
  <c r="V33"/>
  <c r="V34"/>
  <c r="V35"/>
  <c r="V36"/>
  <c r="V37"/>
  <c r="V38"/>
  <c r="V39"/>
  <c r="V40"/>
  <c r="B1" i="4"/>
  <c r="FX5"/>
  <c r="FX6"/>
  <c r="FX8"/>
  <c r="G8" s="1"/>
  <c r="FX9"/>
  <c r="FX11"/>
  <c r="FX12"/>
  <c r="FX13"/>
  <c r="J15"/>
  <c r="J16"/>
  <c r="J17"/>
  <c r="J18"/>
  <c r="J19"/>
  <c r="J20"/>
  <c r="J21"/>
  <c r="J22"/>
  <c r="J23"/>
  <c r="J24"/>
  <c r="J25"/>
  <c r="J26"/>
  <c r="J27"/>
  <c r="J28"/>
  <c r="J30"/>
  <c r="J31"/>
  <c r="J32"/>
  <c r="J33"/>
  <c r="J34"/>
  <c r="J35"/>
  <c r="J36"/>
  <c r="J37"/>
  <c r="J38"/>
  <c r="J39"/>
  <c r="J40"/>
  <c r="J41"/>
  <c r="J42"/>
  <c r="J43"/>
  <c r="J44"/>
  <c r="FX45"/>
  <c r="J47"/>
  <c r="J48"/>
  <c r="J49"/>
  <c r="J50"/>
  <c r="J51"/>
  <c r="J52"/>
  <c r="J53"/>
  <c r="J54"/>
  <c r="J55"/>
  <c r="J56"/>
  <c r="J57"/>
  <c r="J58"/>
  <c r="J59"/>
  <c r="J61"/>
  <c r="J62"/>
  <c r="FX63"/>
  <c r="C63" s="1"/>
  <c r="FX64"/>
  <c r="C64" s="1"/>
  <c r="FX65"/>
  <c r="C65" s="1"/>
  <c r="J67"/>
  <c r="J68"/>
  <c r="J69"/>
  <c r="J70"/>
  <c r="J71"/>
  <c r="J73"/>
  <c r="J74"/>
  <c r="J75"/>
  <c r="J76"/>
  <c r="J77"/>
  <c r="J78"/>
  <c r="J80"/>
  <c r="J81"/>
  <c r="FX82"/>
  <c r="FX83"/>
  <c r="G83" s="1"/>
  <c r="FX84"/>
  <c r="G84" s="1"/>
  <c r="I15"/>
  <c r="I16"/>
  <c r="I17"/>
  <c r="I18"/>
  <c r="I19"/>
  <c r="I20"/>
  <c r="I21"/>
  <c r="I22"/>
  <c r="I23"/>
  <c r="I24"/>
  <c r="I25"/>
  <c r="I26"/>
  <c r="I27"/>
  <c r="I28"/>
  <c r="I30"/>
  <c r="I31"/>
  <c r="I32"/>
  <c r="I33"/>
  <c r="I34"/>
  <c r="I35"/>
  <c r="I36"/>
  <c r="I37"/>
  <c r="I38"/>
  <c r="I39"/>
  <c r="I40"/>
  <c r="I41"/>
  <c r="I42"/>
  <c r="I43"/>
  <c r="I44"/>
  <c r="I47"/>
  <c r="I48"/>
  <c r="I49"/>
  <c r="I50"/>
  <c r="I51"/>
  <c r="I52"/>
  <c r="I53"/>
  <c r="I54"/>
  <c r="I55"/>
  <c r="I56"/>
  <c r="I57"/>
  <c r="I58"/>
  <c r="I59"/>
  <c r="I68"/>
  <c r="I69"/>
  <c r="I70"/>
  <c r="I71"/>
  <c r="I74"/>
  <c r="I77"/>
  <c r="B1" i="31"/>
  <c r="D32" s="1"/>
  <c r="B32" s="1"/>
  <c r="G32" s="1"/>
  <c r="FX5"/>
  <c r="FX6"/>
  <c r="FX8"/>
  <c r="FX9"/>
  <c r="FX11"/>
  <c r="FX12"/>
  <c r="G12" s="1"/>
  <c r="FX13"/>
  <c r="J15"/>
  <c r="J16"/>
  <c r="J17"/>
  <c r="J18"/>
  <c r="J19"/>
  <c r="J20"/>
  <c r="J21"/>
  <c r="J22"/>
  <c r="J23"/>
  <c r="J24"/>
  <c r="J25"/>
  <c r="J26"/>
  <c r="J27"/>
  <c r="J28"/>
  <c r="J30"/>
  <c r="J31"/>
  <c r="J32"/>
  <c r="J33"/>
  <c r="J34"/>
  <c r="J35"/>
  <c r="J36"/>
  <c r="J37"/>
  <c r="J38"/>
  <c r="J39"/>
  <c r="J40"/>
  <c r="J41"/>
  <c r="J42"/>
  <c r="J43"/>
  <c r="J44"/>
  <c r="FX45"/>
  <c r="J47"/>
  <c r="J48"/>
  <c r="J49"/>
  <c r="J50"/>
  <c r="J51"/>
  <c r="J52"/>
  <c r="J53"/>
  <c r="J54"/>
  <c r="J55"/>
  <c r="J56"/>
  <c r="J57"/>
  <c r="J58"/>
  <c r="J59"/>
  <c r="I15"/>
  <c r="I16"/>
  <c r="I17"/>
  <c r="I18"/>
  <c r="I19"/>
  <c r="I20"/>
  <c r="I21"/>
  <c r="I22"/>
  <c r="I23"/>
  <c r="I24"/>
  <c r="I25"/>
  <c r="I26"/>
  <c r="I27"/>
  <c r="I28"/>
  <c r="I30"/>
  <c r="I31"/>
  <c r="I32"/>
  <c r="I33"/>
  <c r="I34"/>
  <c r="I35"/>
  <c r="I36"/>
  <c r="I37"/>
  <c r="I38"/>
  <c r="I39"/>
  <c r="I40"/>
  <c r="I41"/>
  <c r="I42"/>
  <c r="I43"/>
  <c r="I44"/>
  <c r="I47"/>
  <c r="I48"/>
  <c r="I49"/>
  <c r="I50"/>
  <c r="I51"/>
  <c r="I52"/>
  <c r="I53"/>
  <c r="I54"/>
  <c r="I55"/>
  <c r="I56"/>
  <c r="I57"/>
  <c r="I58"/>
  <c r="I59"/>
  <c r="B1" i="32"/>
  <c r="D24" s="1"/>
  <c r="B24" s="1"/>
  <c r="G24" s="1"/>
  <c r="FX5"/>
  <c r="C5" s="1"/>
  <c r="FX6"/>
  <c r="FX8"/>
  <c r="FX9"/>
  <c r="FX11"/>
  <c r="FX12"/>
  <c r="FX13"/>
  <c r="J15"/>
  <c r="J16"/>
  <c r="J17"/>
  <c r="J18"/>
  <c r="J19"/>
  <c r="J20"/>
  <c r="J21"/>
  <c r="J22"/>
  <c r="J23"/>
  <c r="J24"/>
  <c r="J25"/>
  <c r="J26"/>
  <c r="J27"/>
  <c r="J28"/>
  <c r="J30"/>
  <c r="J31"/>
  <c r="J32"/>
  <c r="J33"/>
  <c r="J34"/>
  <c r="J35"/>
  <c r="J36"/>
  <c r="J37"/>
  <c r="J38"/>
  <c r="J39"/>
  <c r="J40"/>
  <c r="J41"/>
  <c r="J42"/>
  <c r="J43"/>
  <c r="J44"/>
  <c r="FX45"/>
  <c r="J47"/>
  <c r="J48"/>
  <c r="J49"/>
  <c r="J50"/>
  <c r="J51"/>
  <c r="J52"/>
  <c r="J53"/>
  <c r="J54"/>
  <c r="J55"/>
  <c r="J56"/>
  <c r="J57"/>
  <c r="J58"/>
  <c r="J59"/>
  <c r="I15"/>
  <c r="I16"/>
  <c r="I17"/>
  <c r="I18"/>
  <c r="I19"/>
  <c r="I20"/>
  <c r="I21"/>
  <c r="I22"/>
  <c r="I23"/>
  <c r="I24"/>
  <c r="I25"/>
  <c r="I26"/>
  <c r="I27"/>
  <c r="I28"/>
  <c r="I30"/>
  <c r="I31"/>
  <c r="I32"/>
  <c r="I33"/>
  <c r="I34"/>
  <c r="I35"/>
  <c r="I36"/>
  <c r="I37"/>
  <c r="I38"/>
  <c r="I39"/>
  <c r="I40"/>
  <c r="I41"/>
  <c r="I42"/>
  <c r="I43"/>
  <c r="I44"/>
  <c r="I47"/>
  <c r="I48"/>
  <c r="I49"/>
  <c r="I50"/>
  <c r="I51"/>
  <c r="I52"/>
  <c r="I53"/>
  <c r="I54"/>
  <c r="I55"/>
  <c r="I56"/>
  <c r="I57"/>
  <c r="I58"/>
  <c r="I59"/>
  <c r="B1" i="33"/>
  <c r="D25" s="1"/>
  <c r="B25" s="1"/>
  <c r="G25" s="1"/>
  <c r="FX5"/>
  <c r="J5" s="1"/>
  <c r="FX6"/>
  <c r="J6" s="1"/>
  <c r="FX8"/>
  <c r="J8" s="1"/>
  <c r="FX9"/>
  <c r="J9" s="1"/>
  <c r="FX11"/>
  <c r="J11" s="1"/>
  <c r="FX12"/>
  <c r="J12" s="1"/>
  <c r="FX13"/>
  <c r="J13" s="1"/>
  <c r="J15"/>
  <c r="J16"/>
  <c r="J17"/>
  <c r="J18"/>
  <c r="J19"/>
  <c r="J20"/>
  <c r="J21"/>
  <c r="J22"/>
  <c r="J23"/>
  <c r="J24"/>
  <c r="J25"/>
  <c r="J26"/>
  <c r="J27"/>
  <c r="J28"/>
  <c r="J30"/>
  <c r="J31"/>
  <c r="J32"/>
  <c r="J33"/>
  <c r="J34"/>
  <c r="J35"/>
  <c r="J36"/>
  <c r="J37"/>
  <c r="J38"/>
  <c r="J39"/>
  <c r="J40"/>
  <c r="J41"/>
  <c r="J42"/>
  <c r="J43"/>
  <c r="J44"/>
  <c r="FX45"/>
  <c r="J45" s="1"/>
  <c r="J47"/>
  <c r="J48"/>
  <c r="J49"/>
  <c r="J50"/>
  <c r="J51"/>
  <c r="J52"/>
  <c r="J53"/>
  <c r="J54"/>
  <c r="J55"/>
  <c r="J56"/>
  <c r="J57"/>
  <c r="J58"/>
  <c r="J59"/>
  <c r="I15"/>
  <c r="I16"/>
  <c r="I17"/>
  <c r="I18"/>
  <c r="I19"/>
  <c r="I20"/>
  <c r="I21"/>
  <c r="I22"/>
  <c r="I23"/>
  <c r="I24"/>
  <c r="I25"/>
  <c r="I26"/>
  <c r="I27"/>
  <c r="I28"/>
  <c r="I30"/>
  <c r="I31"/>
  <c r="I32"/>
  <c r="I33"/>
  <c r="I34"/>
  <c r="I35"/>
  <c r="I36"/>
  <c r="I37"/>
  <c r="I38"/>
  <c r="I39"/>
  <c r="I40"/>
  <c r="I41"/>
  <c r="I42"/>
  <c r="I43"/>
  <c r="I44"/>
  <c r="I47"/>
  <c r="I48"/>
  <c r="I49"/>
  <c r="I50"/>
  <c r="I51"/>
  <c r="I52"/>
  <c r="I53"/>
  <c r="I54"/>
  <c r="I55"/>
  <c r="I56"/>
  <c r="I57"/>
  <c r="I58"/>
  <c r="I59"/>
  <c r="B1" i="34"/>
  <c r="D8" s="1"/>
  <c r="B8" s="1"/>
  <c r="D40"/>
  <c r="B40" s="1"/>
  <c r="G40" s="1"/>
  <c r="D49"/>
  <c r="B49" s="1"/>
  <c r="G49" s="1"/>
  <c r="FX5"/>
  <c r="J5" s="1"/>
  <c r="FX6"/>
  <c r="J6" s="1"/>
  <c r="FX8"/>
  <c r="J8" s="1"/>
  <c r="FX9"/>
  <c r="J9" s="1"/>
  <c r="FX11"/>
  <c r="J11" s="1"/>
  <c r="FX12"/>
  <c r="J12" s="1"/>
  <c r="FX13"/>
  <c r="J13" s="1"/>
  <c r="J15"/>
  <c r="J16"/>
  <c r="J17"/>
  <c r="J18"/>
  <c r="J19"/>
  <c r="J20"/>
  <c r="J21"/>
  <c r="J22"/>
  <c r="J23"/>
  <c r="J24"/>
  <c r="J25"/>
  <c r="J26"/>
  <c r="J27"/>
  <c r="J28"/>
  <c r="J30"/>
  <c r="J31"/>
  <c r="J32"/>
  <c r="J33"/>
  <c r="J34"/>
  <c r="J35"/>
  <c r="J36"/>
  <c r="J37"/>
  <c r="J38"/>
  <c r="J39"/>
  <c r="J40"/>
  <c r="J41"/>
  <c r="J42"/>
  <c r="J43"/>
  <c r="J44"/>
  <c r="FX45"/>
  <c r="J45" s="1"/>
  <c r="J47"/>
  <c r="J48"/>
  <c r="J49"/>
  <c r="J50"/>
  <c r="J51"/>
  <c r="J52"/>
  <c r="J53"/>
  <c r="J54"/>
  <c r="J55"/>
  <c r="J56"/>
  <c r="J57"/>
  <c r="J58"/>
  <c r="J59"/>
  <c r="I15"/>
  <c r="I16"/>
  <c r="I17"/>
  <c r="I18"/>
  <c r="I19"/>
  <c r="I20"/>
  <c r="I21"/>
  <c r="I22"/>
  <c r="I23"/>
  <c r="I24"/>
  <c r="I25"/>
  <c r="I26"/>
  <c r="I27"/>
  <c r="I28"/>
  <c r="I30"/>
  <c r="I31"/>
  <c r="I32"/>
  <c r="I33"/>
  <c r="I34"/>
  <c r="I35"/>
  <c r="I36"/>
  <c r="I37"/>
  <c r="I38"/>
  <c r="I39"/>
  <c r="I40"/>
  <c r="I41"/>
  <c r="I42"/>
  <c r="I43"/>
  <c r="I44"/>
  <c r="I47"/>
  <c r="I48"/>
  <c r="I49"/>
  <c r="I50"/>
  <c r="I51"/>
  <c r="I52"/>
  <c r="I53"/>
  <c r="I54"/>
  <c r="I55"/>
  <c r="I56"/>
  <c r="I57"/>
  <c r="I58"/>
  <c r="I59"/>
  <c r="H5"/>
  <c r="H6"/>
  <c r="H8"/>
  <c r="H9"/>
  <c r="H11"/>
  <c r="H12"/>
  <c r="H13"/>
  <c r="H45"/>
  <c r="G5"/>
  <c r="G11"/>
  <c r="G12"/>
  <c r="G45"/>
  <c r="H5" i="33"/>
  <c r="H6"/>
  <c r="H8"/>
  <c r="H9"/>
  <c r="H11"/>
  <c r="H12"/>
  <c r="H13"/>
  <c r="H45"/>
  <c r="G5"/>
  <c r="G11"/>
  <c r="G12"/>
  <c r="G45"/>
  <c r="H5" i="32"/>
  <c r="H6"/>
  <c r="H8"/>
  <c r="H9"/>
  <c r="H11"/>
  <c r="H12"/>
  <c r="H13"/>
  <c r="H45"/>
  <c r="G5"/>
  <c r="G6"/>
  <c r="G8"/>
  <c r="G9"/>
  <c r="H5" i="31"/>
  <c r="H6"/>
  <c r="H8"/>
  <c r="H9"/>
  <c r="H11"/>
  <c r="H12"/>
  <c r="H13"/>
  <c r="H45"/>
  <c r="G9"/>
  <c r="M1" i="34"/>
  <c r="M1" i="33"/>
  <c r="M1" i="32"/>
  <c r="M1" i="31"/>
  <c r="D85" i="34"/>
  <c r="C45"/>
  <c r="D14"/>
  <c r="C12"/>
  <c r="C11"/>
  <c r="D10"/>
  <c r="C6"/>
  <c r="C5"/>
  <c r="D4"/>
  <c r="U141" i="3"/>
  <c r="U11"/>
  <c r="C45" i="33"/>
  <c r="C12"/>
  <c r="C11"/>
  <c r="C9"/>
  <c r="C5"/>
  <c r="D29" i="32"/>
  <c r="C9"/>
  <c r="D7"/>
  <c r="C6"/>
  <c r="D86" i="31"/>
  <c r="D85"/>
  <c r="D46"/>
  <c r="C45"/>
  <c r="D29"/>
  <c r="D14"/>
  <c r="C13"/>
  <c r="D10"/>
  <c r="C9"/>
  <c r="C8"/>
  <c r="D7"/>
  <c r="S11" i="3"/>
  <c r="S141"/>
  <c r="R11"/>
  <c r="R141"/>
  <c r="Q11"/>
  <c r="Q141"/>
  <c r="P11"/>
  <c r="P12"/>
  <c r="P13"/>
  <c r="P43"/>
  <c r="P10"/>
  <c r="P14"/>
  <c r="P15"/>
  <c r="P16"/>
  <c r="P17"/>
  <c r="P18"/>
  <c r="P19"/>
  <c r="P20"/>
  <c r="P21"/>
  <c r="P22"/>
  <c r="P23"/>
  <c r="P24"/>
  <c r="P25"/>
  <c r="P26"/>
  <c r="P27"/>
  <c r="P28"/>
  <c r="P29"/>
  <c r="P30"/>
  <c r="P31"/>
  <c r="P32"/>
  <c r="P33"/>
  <c r="P34"/>
  <c r="P35"/>
  <c r="P36"/>
  <c r="P37"/>
  <c r="P38"/>
  <c r="P39"/>
  <c r="P40"/>
  <c r="P41"/>
  <c r="P42"/>
  <c r="P44"/>
  <c r="P45"/>
  <c r="P46"/>
  <c r="P47"/>
  <c r="P48"/>
  <c r="P49"/>
  <c r="P50"/>
  <c r="P51"/>
  <c r="P52"/>
  <c r="P53"/>
  <c r="P54"/>
  <c r="P55"/>
  <c r="P56"/>
  <c r="P57"/>
  <c r="P58"/>
  <c r="P59"/>
  <c r="P60"/>
  <c r="P61"/>
  <c r="P62"/>
  <c r="P63"/>
  <c r="P64"/>
  <c r="P65"/>
  <c r="P66"/>
  <c r="P67"/>
  <c r="P68"/>
  <c r="P69"/>
  <c r="P70"/>
  <c r="P71"/>
  <c r="P72"/>
  <c r="P73"/>
  <c r="P74"/>
  <c r="P75"/>
  <c r="P76"/>
  <c r="P77"/>
  <c r="P78"/>
  <c r="P79"/>
  <c r="P80"/>
  <c r="P81"/>
  <c r="P82"/>
  <c r="P83"/>
  <c r="P84"/>
  <c r="P85"/>
  <c r="P86"/>
  <c r="P87"/>
  <c r="P88"/>
  <c r="P89"/>
  <c r="P90"/>
  <c r="P91"/>
  <c r="P92"/>
  <c r="P93"/>
  <c r="P94"/>
  <c r="P95"/>
  <c r="P96"/>
  <c r="P97"/>
  <c r="P98"/>
  <c r="P99"/>
  <c r="P100"/>
  <c r="P101"/>
  <c r="P102"/>
  <c r="P103"/>
  <c r="P104"/>
  <c r="P105"/>
  <c r="P106"/>
  <c r="P107"/>
  <c r="P108"/>
  <c r="P109"/>
  <c r="P110"/>
  <c r="P111"/>
  <c r="P112"/>
  <c r="P113"/>
  <c r="P114"/>
  <c r="P115"/>
  <c r="P116"/>
  <c r="P117"/>
  <c r="P118"/>
  <c r="P119"/>
  <c r="P120"/>
  <c r="P121"/>
  <c r="P122"/>
  <c r="P123"/>
  <c r="P124"/>
  <c r="P125"/>
  <c r="P126"/>
  <c r="P127"/>
  <c r="P128"/>
  <c r="P129"/>
  <c r="P130"/>
  <c r="P131"/>
  <c r="P132"/>
  <c r="P133"/>
  <c r="P134"/>
  <c r="P135"/>
  <c r="P136"/>
  <c r="P137"/>
  <c r="P138"/>
  <c r="P139"/>
  <c r="P140"/>
  <c r="P141"/>
  <c r="P142"/>
  <c r="P143"/>
  <c r="P144"/>
  <c r="P145"/>
  <c r="P146"/>
  <c r="P147"/>
  <c r="P148"/>
  <c r="P149"/>
  <c r="P150"/>
  <c r="P151"/>
  <c r="P152"/>
  <c r="P153"/>
  <c r="P154"/>
  <c r="P155"/>
  <c r="P156"/>
  <c r="P157"/>
  <c r="P158"/>
  <c r="P159"/>
  <c r="P160"/>
  <c r="P161"/>
  <c r="P162"/>
  <c r="P163"/>
  <c r="P164"/>
  <c r="P165"/>
  <c r="P166"/>
  <c r="P167"/>
  <c r="P168"/>
  <c r="P169"/>
  <c r="P170"/>
  <c r="H5" i="4"/>
  <c r="H6"/>
  <c r="H8"/>
  <c r="H9"/>
  <c r="H11"/>
  <c r="H12"/>
  <c r="H13"/>
  <c r="H45"/>
  <c r="H63"/>
  <c r="H64"/>
  <c r="H65"/>
  <c r="H82"/>
  <c r="H83"/>
  <c r="H84"/>
  <c r="G5"/>
  <c r="G11"/>
  <c r="G13"/>
  <c r="G45"/>
  <c r="G65"/>
  <c r="G81"/>
  <c r="G82"/>
  <c r="O11" i="3"/>
  <c r="O12"/>
  <c r="O13"/>
  <c r="O43"/>
  <c r="O10"/>
  <c r="O14"/>
  <c r="O15"/>
  <c r="O16"/>
  <c r="O17"/>
  <c r="O18"/>
  <c r="O19"/>
  <c r="O20"/>
  <c r="O21"/>
  <c r="O22"/>
  <c r="O23"/>
  <c r="O24"/>
  <c r="O25"/>
  <c r="O26"/>
  <c r="O27"/>
  <c r="O28"/>
  <c r="O29"/>
  <c r="O30"/>
  <c r="O31"/>
  <c r="O32"/>
  <c r="O33"/>
  <c r="O34"/>
  <c r="O35"/>
  <c r="O36"/>
  <c r="O37"/>
  <c r="O38"/>
  <c r="O39"/>
  <c r="O40"/>
  <c r="O41"/>
  <c r="O42"/>
  <c r="O44"/>
  <c r="O45"/>
  <c r="O46"/>
  <c r="O47"/>
  <c r="O48"/>
  <c r="O49"/>
  <c r="O50"/>
  <c r="O51"/>
  <c r="O52"/>
  <c r="O53"/>
  <c r="O54"/>
  <c r="O55"/>
  <c r="O56"/>
  <c r="O57"/>
  <c r="O58"/>
  <c r="O59"/>
  <c r="O60"/>
  <c r="O61"/>
  <c r="O62"/>
  <c r="O63"/>
  <c r="O64"/>
  <c r="O65"/>
  <c r="O66"/>
  <c r="O67"/>
  <c r="O68"/>
  <c r="O69"/>
  <c r="O70"/>
  <c r="O71"/>
  <c r="O72"/>
  <c r="O73"/>
  <c r="O74"/>
  <c r="O75"/>
  <c r="O76"/>
  <c r="O77"/>
  <c r="O78"/>
  <c r="O79"/>
  <c r="O80"/>
  <c r="O81"/>
  <c r="O82"/>
  <c r="O83"/>
  <c r="O84"/>
  <c r="O85"/>
  <c r="O86"/>
  <c r="O87"/>
  <c r="O88"/>
  <c r="O89"/>
  <c r="O90"/>
  <c r="O91"/>
  <c r="O92"/>
  <c r="O93"/>
  <c r="O94"/>
  <c r="O95"/>
  <c r="O96"/>
  <c r="O97"/>
  <c r="O98"/>
  <c r="O99"/>
  <c r="O100"/>
  <c r="O101"/>
  <c r="O102"/>
  <c r="O103"/>
  <c r="O104"/>
  <c r="O105"/>
  <c r="O106"/>
  <c r="O107"/>
  <c r="O108"/>
  <c r="O109"/>
  <c r="O110"/>
  <c r="O111"/>
  <c r="O112"/>
  <c r="O113"/>
  <c r="O114"/>
  <c r="O115"/>
  <c r="O116"/>
  <c r="O117"/>
  <c r="O118"/>
  <c r="O119"/>
  <c r="O120"/>
  <c r="O121"/>
  <c r="O122"/>
  <c r="O123"/>
  <c r="O124"/>
  <c r="O125"/>
  <c r="O126"/>
  <c r="O127"/>
  <c r="O128"/>
  <c r="O129"/>
  <c r="O130"/>
  <c r="O131"/>
  <c r="O132"/>
  <c r="O133"/>
  <c r="O134"/>
  <c r="O135"/>
  <c r="O136"/>
  <c r="O137"/>
  <c r="O138"/>
  <c r="O139"/>
  <c r="O140"/>
  <c r="O141"/>
  <c r="O142"/>
  <c r="O143"/>
  <c r="O144"/>
  <c r="O145"/>
  <c r="O146"/>
  <c r="O147"/>
  <c r="O148"/>
  <c r="O149"/>
  <c r="O150"/>
  <c r="O151"/>
  <c r="O152"/>
  <c r="O153"/>
  <c r="O154"/>
  <c r="O155"/>
  <c r="O156"/>
  <c r="O157"/>
  <c r="O158"/>
  <c r="O159"/>
  <c r="O160"/>
  <c r="O161"/>
  <c r="O162"/>
  <c r="O163"/>
  <c r="O164"/>
  <c r="O165"/>
  <c r="O166"/>
  <c r="O167"/>
  <c r="O168"/>
  <c r="O169"/>
  <c r="O170"/>
  <c r="N9"/>
  <c r="M28" i="1" s="1"/>
  <c r="S142" i="3"/>
  <c r="S12"/>
  <c r="S43"/>
  <c r="S44"/>
  <c r="S75"/>
  <c r="S76"/>
  <c r="S107"/>
  <c r="S108"/>
  <c r="S13"/>
  <c r="S14"/>
  <c r="S15"/>
  <c r="S16"/>
  <c r="S17"/>
  <c r="S18"/>
  <c r="S19"/>
  <c r="S20"/>
  <c r="S21"/>
  <c r="S22"/>
  <c r="S23"/>
  <c r="S24"/>
  <c r="S25"/>
  <c r="S26"/>
  <c r="S27"/>
  <c r="S28"/>
  <c r="S29"/>
  <c r="S30"/>
  <c r="S31"/>
  <c r="S32"/>
  <c r="S33"/>
  <c r="S34"/>
  <c r="S35"/>
  <c r="S36"/>
  <c r="S37"/>
  <c r="S38"/>
  <c r="S39"/>
  <c r="S40"/>
  <c r="S41"/>
  <c r="S42"/>
  <c r="S45"/>
  <c r="S46"/>
  <c r="S47"/>
  <c r="S48"/>
  <c r="S49"/>
  <c r="S50"/>
  <c r="S51"/>
  <c r="S52"/>
  <c r="S53"/>
  <c r="S54"/>
  <c r="S55"/>
  <c r="S56"/>
  <c r="S57"/>
  <c r="S58"/>
  <c r="S59"/>
  <c r="S60"/>
  <c r="S61"/>
  <c r="S62"/>
  <c r="S63"/>
  <c r="S64"/>
  <c r="S65"/>
  <c r="S66"/>
  <c r="S67"/>
  <c r="S68"/>
  <c r="S69"/>
  <c r="S70"/>
  <c r="S71"/>
  <c r="S72"/>
  <c r="S73"/>
  <c r="S74"/>
  <c r="S77"/>
  <c r="S78"/>
  <c r="S79"/>
  <c r="S80"/>
  <c r="S81"/>
  <c r="S82"/>
  <c r="S83"/>
  <c r="S84"/>
  <c r="S85"/>
  <c r="S86"/>
  <c r="S87"/>
  <c r="S88"/>
  <c r="S89"/>
  <c r="S90"/>
  <c r="S91"/>
  <c r="S92"/>
  <c r="S93"/>
  <c r="S94"/>
  <c r="S95"/>
  <c r="S96"/>
  <c r="S97"/>
  <c r="S98"/>
  <c r="S99"/>
  <c r="S100"/>
  <c r="S101"/>
  <c r="S102"/>
  <c r="S103"/>
  <c r="S104"/>
  <c r="S105"/>
  <c r="S106"/>
  <c r="S109"/>
  <c r="S110"/>
  <c r="S111"/>
  <c r="S112"/>
  <c r="S113"/>
  <c r="S114"/>
  <c r="S115"/>
  <c r="S116"/>
  <c r="S117"/>
  <c r="S118"/>
  <c r="S119"/>
  <c r="S120"/>
  <c r="S121"/>
  <c r="S122"/>
  <c r="S123"/>
  <c r="S124"/>
  <c r="S125"/>
  <c r="S126"/>
  <c r="S127"/>
  <c r="S128"/>
  <c r="S129"/>
  <c r="S130"/>
  <c r="S131"/>
  <c r="S132"/>
  <c r="S133"/>
  <c r="S134"/>
  <c r="S135"/>
  <c r="S136"/>
  <c r="S137"/>
  <c r="S138"/>
  <c r="S139"/>
  <c r="S140"/>
  <c r="S143"/>
  <c r="S144"/>
  <c r="S145"/>
  <c r="S146"/>
  <c r="S147"/>
  <c r="S148"/>
  <c r="S149"/>
  <c r="S150"/>
  <c r="S151"/>
  <c r="S152"/>
  <c r="S153"/>
  <c r="S154"/>
  <c r="S155"/>
  <c r="S156"/>
  <c r="S157"/>
  <c r="S158"/>
  <c r="S159"/>
  <c r="S160"/>
  <c r="S161"/>
  <c r="S162"/>
  <c r="S163"/>
  <c r="S164"/>
  <c r="S165"/>
  <c r="S166"/>
  <c r="S167"/>
  <c r="S168"/>
  <c r="S169"/>
  <c r="S170"/>
  <c r="S10"/>
  <c r="U166"/>
  <c r="V166"/>
  <c r="W166"/>
  <c r="X166"/>
  <c r="Y166"/>
  <c r="U167"/>
  <c r="V167"/>
  <c r="W167"/>
  <c r="X167"/>
  <c r="Y167"/>
  <c r="U168"/>
  <c r="V168"/>
  <c r="W168"/>
  <c r="X168"/>
  <c r="Y168"/>
  <c r="U10"/>
  <c r="U12"/>
  <c r="U13"/>
  <c r="U14"/>
  <c r="U15"/>
  <c r="U16"/>
  <c r="U17"/>
  <c r="U18"/>
  <c r="U19"/>
  <c r="U20"/>
  <c r="U21"/>
  <c r="U22"/>
  <c r="U23"/>
  <c r="U24"/>
  <c r="U25"/>
  <c r="U26"/>
  <c r="U27"/>
  <c r="U28"/>
  <c r="U29"/>
  <c r="U30"/>
  <c r="U31"/>
  <c r="U32"/>
  <c r="U33"/>
  <c r="U34"/>
  <c r="U35"/>
  <c r="U36"/>
  <c r="U37"/>
  <c r="U38"/>
  <c r="U39"/>
  <c r="U40"/>
  <c r="U42"/>
  <c r="U43"/>
  <c r="U44"/>
  <c r="U45"/>
  <c r="U46"/>
  <c r="U47"/>
  <c r="U48"/>
  <c r="U49"/>
  <c r="U50"/>
  <c r="U51"/>
  <c r="U52"/>
  <c r="U53"/>
  <c r="U54"/>
  <c r="U55"/>
  <c r="U56"/>
  <c r="U57"/>
  <c r="U58"/>
  <c r="U59"/>
  <c r="U60"/>
  <c r="U61"/>
  <c r="U62"/>
  <c r="U63"/>
  <c r="U64"/>
  <c r="U65"/>
  <c r="U66"/>
  <c r="U67"/>
  <c r="U68"/>
  <c r="U69"/>
  <c r="U70"/>
  <c r="U71"/>
  <c r="U72"/>
  <c r="U74"/>
  <c r="U75"/>
  <c r="U76"/>
  <c r="U77"/>
  <c r="U78"/>
  <c r="U79"/>
  <c r="U80"/>
  <c r="U81"/>
  <c r="U82"/>
  <c r="U83"/>
  <c r="U84"/>
  <c r="U85"/>
  <c r="U86"/>
  <c r="U87"/>
  <c r="U88"/>
  <c r="U89"/>
  <c r="U90"/>
  <c r="U91"/>
  <c r="U92"/>
  <c r="U93"/>
  <c r="U94"/>
  <c r="U95"/>
  <c r="U96"/>
  <c r="U97"/>
  <c r="U98"/>
  <c r="U99"/>
  <c r="U100"/>
  <c r="U101"/>
  <c r="U102"/>
  <c r="U103"/>
  <c r="U104"/>
  <c r="U106"/>
  <c r="U107"/>
  <c r="U108"/>
  <c r="U109"/>
  <c r="U110"/>
  <c r="U111"/>
  <c r="U112"/>
  <c r="U113"/>
  <c r="U114"/>
  <c r="U115"/>
  <c r="U116"/>
  <c r="U117"/>
  <c r="U118"/>
  <c r="U119"/>
  <c r="U120"/>
  <c r="U121"/>
  <c r="U122"/>
  <c r="U123"/>
  <c r="U124"/>
  <c r="U125"/>
  <c r="U126"/>
  <c r="U127"/>
  <c r="U128"/>
  <c r="U129"/>
  <c r="U130"/>
  <c r="U131"/>
  <c r="U132"/>
  <c r="U133"/>
  <c r="U134"/>
  <c r="U135"/>
  <c r="U136"/>
  <c r="U138"/>
  <c r="U139"/>
  <c r="U140"/>
  <c r="U142"/>
  <c r="U143"/>
  <c r="U144"/>
  <c r="U145"/>
  <c r="U146"/>
  <c r="U147"/>
  <c r="U148"/>
  <c r="U149"/>
  <c r="U150"/>
  <c r="U151"/>
  <c r="U152"/>
  <c r="U153"/>
  <c r="U154"/>
  <c r="U155"/>
  <c r="U156"/>
  <c r="U157"/>
  <c r="U158"/>
  <c r="U159"/>
  <c r="U160"/>
  <c r="U161"/>
  <c r="U162"/>
  <c r="U163"/>
  <c r="U164"/>
  <c r="U165"/>
  <c r="R169"/>
  <c r="Q169"/>
  <c r="R105"/>
  <c r="Q105"/>
  <c r="R41"/>
  <c r="Q41"/>
  <c r="Q75"/>
  <c r="R75"/>
  <c r="V75"/>
  <c r="W75"/>
  <c r="X75"/>
  <c r="Y75"/>
  <c r="Q76"/>
  <c r="R76"/>
  <c r="V76"/>
  <c r="W76"/>
  <c r="X76"/>
  <c r="Y76"/>
  <c r="Q77"/>
  <c r="R77"/>
  <c r="V77"/>
  <c r="W77"/>
  <c r="X77"/>
  <c r="Y77"/>
  <c r="Q78"/>
  <c r="R78"/>
  <c r="V78"/>
  <c r="W78"/>
  <c r="X78"/>
  <c r="Y78"/>
  <c r="Q79"/>
  <c r="R79"/>
  <c r="V79"/>
  <c r="W79"/>
  <c r="X79"/>
  <c r="Y79"/>
  <c r="Q80"/>
  <c r="R80"/>
  <c r="V80"/>
  <c r="W80"/>
  <c r="X80"/>
  <c r="Y80"/>
  <c r="Q81"/>
  <c r="R81"/>
  <c r="V81"/>
  <c r="W81"/>
  <c r="X81"/>
  <c r="Y81"/>
  <c r="Q82"/>
  <c r="R82"/>
  <c r="V82"/>
  <c r="W82"/>
  <c r="X82"/>
  <c r="Y82"/>
  <c r="Q83"/>
  <c r="R83"/>
  <c r="V83"/>
  <c r="W83"/>
  <c r="X83"/>
  <c r="Y83"/>
  <c r="Q84"/>
  <c r="R84"/>
  <c r="V84"/>
  <c r="W84"/>
  <c r="X84"/>
  <c r="Y84"/>
  <c r="Q85"/>
  <c r="R85"/>
  <c r="V85"/>
  <c r="W85"/>
  <c r="X85"/>
  <c r="Y85"/>
  <c r="Q86"/>
  <c r="R86"/>
  <c r="V86"/>
  <c r="W86"/>
  <c r="X86"/>
  <c r="Y86"/>
  <c r="Q87"/>
  <c r="R87"/>
  <c r="V87"/>
  <c r="W87"/>
  <c r="X87"/>
  <c r="Y87"/>
  <c r="Q88"/>
  <c r="R88"/>
  <c r="V88"/>
  <c r="W88"/>
  <c r="X88"/>
  <c r="Y88"/>
  <c r="Q89"/>
  <c r="R89"/>
  <c r="V89"/>
  <c r="W89"/>
  <c r="X89"/>
  <c r="Y89"/>
  <c r="Q90"/>
  <c r="R90"/>
  <c r="V90"/>
  <c r="W90"/>
  <c r="X90"/>
  <c r="Y90"/>
  <c r="Q91"/>
  <c r="R91"/>
  <c r="V91"/>
  <c r="W91"/>
  <c r="X91"/>
  <c r="Y91"/>
  <c r="Q92"/>
  <c r="R92"/>
  <c r="V92"/>
  <c r="W92"/>
  <c r="X92"/>
  <c r="Y92"/>
  <c r="Q93"/>
  <c r="R93"/>
  <c r="V93"/>
  <c r="W93"/>
  <c r="X93"/>
  <c r="Y93"/>
  <c r="Q94"/>
  <c r="R94"/>
  <c r="V94"/>
  <c r="W94"/>
  <c r="X94"/>
  <c r="Y94"/>
  <c r="Q95"/>
  <c r="R95"/>
  <c r="V95"/>
  <c r="W95"/>
  <c r="X95"/>
  <c r="Y95"/>
  <c r="Q96"/>
  <c r="R96"/>
  <c r="V96"/>
  <c r="W96"/>
  <c r="X96"/>
  <c r="Y96"/>
  <c r="Q97"/>
  <c r="R97"/>
  <c r="V97"/>
  <c r="W97"/>
  <c r="X97"/>
  <c r="Y97"/>
  <c r="Q98"/>
  <c r="R98"/>
  <c r="V98"/>
  <c r="W98"/>
  <c r="X98"/>
  <c r="Y98"/>
  <c r="Q99"/>
  <c r="R99"/>
  <c r="V99"/>
  <c r="W99"/>
  <c r="X99"/>
  <c r="Y99"/>
  <c r="Q100"/>
  <c r="R100"/>
  <c r="V100"/>
  <c r="W100"/>
  <c r="X100"/>
  <c r="Y100"/>
  <c r="Q101"/>
  <c r="R101"/>
  <c r="V101"/>
  <c r="W101"/>
  <c r="X101"/>
  <c r="Y101"/>
  <c r="Q102"/>
  <c r="R102"/>
  <c r="V102"/>
  <c r="W102"/>
  <c r="X102"/>
  <c r="Y102"/>
  <c r="Q103"/>
  <c r="R103"/>
  <c r="V103"/>
  <c r="W103"/>
  <c r="X103"/>
  <c r="Y103"/>
  <c r="Q104"/>
  <c r="R104"/>
  <c r="V104"/>
  <c r="W104"/>
  <c r="X104"/>
  <c r="Y104"/>
  <c r="Q106"/>
  <c r="R106"/>
  <c r="V106"/>
  <c r="W106"/>
  <c r="X106"/>
  <c r="Y106"/>
  <c r="Q107"/>
  <c r="R107"/>
  <c r="V107"/>
  <c r="W107"/>
  <c r="X107"/>
  <c r="Y107"/>
  <c r="Q108"/>
  <c r="R108"/>
  <c r="V108"/>
  <c r="W108"/>
  <c r="X108"/>
  <c r="Y108"/>
  <c r="Q109"/>
  <c r="R109"/>
  <c r="V109"/>
  <c r="W109"/>
  <c r="X109"/>
  <c r="Y109"/>
  <c r="Q110"/>
  <c r="R110"/>
  <c r="V110"/>
  <c r="W110"/>
  <c r="X110"/>
  <c r="Y110"/>
  <c r="Q111"/>
  <c r="R111"/>
  <c r="V111"/>
  <c r="W111"/>
  <c r="X111"/>
  <c r="Y111"/>
  <c r="Q112"/>
  <c r="R112"/>
  <c r="V112"/>
  <c r="W112"/>
  <c r="X112"/>
  <c r="Y112"/>
  <c r="Q113"/>
  <c r="R113"/>
  <c r="V113"/>
  <c r="W113"/>
  <c r="X113"/>
  <c r="Y113"/>
  <c r="Q114"/>
  <c r="R114"/>
  <c r="V114"/>
  <c r="W114"/>
  <c r="X114"/>
  <c r="Y114"/>
  <c r="Q115"/>
  <c r="R115"/>
  <c r="V115"/>
  <c r="W115"/>
  <c r="X115"/>
  <c r="Y115"/>
  <c r="Q116"/>
  <c r="R116"/>
  <c r="V116"/>
  <c r="W116"/>
  <c r="X116"/>
  <c r="Y116"/>
  <c r="Q117"/>
  <c r="R117"/>
  <c r="V117"/>
  <c r="W117"/>
  <c r="X117"/>
  <c r="Y117"/>
  <c r="Q118"/>
  <c r="R118"/>
  <c r="V118"/>
  <c r="W118"/>
  <c r="X118"/>
  <c r="Y118"/>
  <c r="Q119"/>
  <c r="R119"/>
  <c r="V119"/>
  <c r="W119"/>
  <c r="X119"/>
  <c r="Y119"/>
  <c r="Q120"/>
  <c r="R120"/>
  <c r="V120"/>
  <c r="W120"/>
  <c r="X120"/>
  <c r="Y120"/>
  <c r="Q121"/>
  <c r="R121"/>
  <c r="V121"/>
  <c r="W121"/>
  <c r="X121"/>
  <c r="Y121"/>
  <c r="Q122"/>
  <c r="R122"/>
  <c r="V122"/>
  <c r="W122"/>
  <c r="X122"/>
  <c r="Y122"/>
  <c r="Q123"/>
  <c r="R123"/>
  <c r="V123"/>
  <c r="W123"/>
  <c r="X123"/>
  <c r="Y123"/>
  <c r="Q124"/>
  <c r="R124"/>
  <c r="V124"/>
  <c r="W124"/>
  <c r="X124"/>
  <c r="Y124"/>
  <c r="Q125"/>
  <c r="R125"/>
  <c r="V125"/>
  <c r="W125"/>
  <c r="X125"/>
  <c r="Y125"/>
  <c r="Q126"/>
  <c r="R126"/>
  <c r="V126"/>
  <c r="W126"/>
  <c r="X126"/>
  <c r="Y126"/>
  <c r="Q127"/>
  <c r="R127"/>
  <c r="V127"/>
  <c r="W127"/>
  <c r="X127"/>
  <c r="Y127"/>
  <c r="Q128"/>
  <c r="R128"/>
  <c r="V128"/>
  <c r="W128"/>
  <c r="X128"/>
  <c r="Y128"/>
  <c r="Q129"/>
  <c r="R129"/>
  <c r="V129"/>
  <c r="W129"/>
  <c r="X129"/>
  <c r="Y129"/>
  <c r="Q130"/>
  <c r="R130"/>
  <c r="V130"/>
  <c r="W130"/>
  <c r="X130"/>
  <c r="Y130"/>
  <c r="Q131"/>
  <c r="R131"/>
  <c r="V131"/>
  <c r="W131"/>
  <c r="X131"/>
  <c r="Y131"/>
  <c r="Q132"/>
  <c r="R132"/>
  <c r="V132"/>
  <c r="W132"/>
  <c r="X132"/>
  <c r="Y132"/>
  <c r="Q133"/>
  <c r="R133"/>
  <c r="V133"/>
  <c r="W133"/>
  <c r="X133"/>
  <c r="Y133"/>
  <c r="Q134"/>
  <c r="R134"/>
  <c r="V134"/>
  <c r="W134"/>
  <c r="X134"/>
  <c r="Y134"/>
  <c r="Q135"/>
  <c r="R135"/>
  <c r="V135"/>
  <c r="W135"/>
  <c r="X135"/>
  <c r="Y135"/>
  <c r="Q136"/>
  <c r="R136"/>
  <c r="V136"/>
  <c r="W136"/>
  <c r="X136"/>
  <c r="Y136"/>
  <c r="Q137"/>
  <c r="R137"/>
  <c r="Q138"/>
  <c r="R138"/>
  <c r="V138"/>
  <c r="W138"/>
  <c r="X138"/>
  <c r="Y138"/>
  <c r="Q139"/>
  <c r="R139"/>
  <c r="V139"/>
  <c r="W139"/>
  <c r="X139"/>
  <c r="Y139"/>
  <c r="Q140"/>
  <c r="R140"/>
  <c r="V140"/>
  <c r="W140"/>
  <c r="X140"/>
  <c r="Y140"/>
  <c r="V141"/>
  <c r="W141"/>
  <c r="X141"/>
  <c r="Y141"/>
  <c r="Q142"/>
  <c r="R142"/>
  <c r="V142"/>
  <c r="W142"/>
  <c r="X142"/>
  <c r="Y142"/>
  <c r="Q143"/>
  <c r="R143"/>
  <c r="V143"/>
  <c r="W143"/>
  <c r="X143"/>
  <c r="Y143"/>
  <c r="Q144"/>
  <c r="R144"/>
  <c r="V144"/>
  <c r="W144"/>
  <c r="X144"/>
  <c r="Y144"/>
  <c r="Q145"/>
  <c r="R145"/>
  <c r="V145"/>
  <c r="W145"/>
  <c r="X145"/>
  <c r="Y145"/>
  <c r="Q146"/>
  <c r="R146"/>
  <c r="V146"/>
  <c r="W146"/>
  <c r="X146"/>
  <c r="Y146"/>
  <c r="Q147"/>
  <c r="R147"/>
  <c r="V147"/>
  <c r="W147"/>
  <c r="X147"/>
  <c r="Y147"/>
  <c r="Q148"/>
  <c r="R148"/>
  <c r="V148"/>
  <c r="W148"/>
  <c r="X148"/>
  <c r="Y148"/>
  <c r="Q149"/>
  <c r="R149"/>
  <c r="V149"/>
  <c r="W149"/>
  <c r="X149"/>
  <c r="Y149"/>
  <c r="Q150"/>
  <c r="R150"/>
  <c r="V150"/>
  <c r="W150"/>
  <c r="X150"/>
  <c r="Y150"/>
  <c r="Q151"/>
  <c r="R151"/>
  <c r="V151"/>
  <c r="W151"/>
  <c r="X151"/>
  <c r="Y151"/>
  <c r="Q152"/>
  <c r="R152"/>
  <c r="V152"/>
  <c r="W152"/>
  <c r="X152"/>
  <c r="Y152"/>
  <c r="Q153"/>
  <c r="R153"/>
  <c r="V153"/>
  <c r="W153"/>
  <c r="X153"/>
  <c r="Y153"/>
  <c r="Q154"/>
  <c r="R154"/>
  <c r="V154"/>
  <c r="W154"/>
  <c r="X154"/>
  <c r="Y154"/>
  <c r="Q155"/>
  <c r="R155"/>
  <c r="V155"/>
  <c r="W155"/>
  <c r="X155"/>
  <c r="Y155"/>
  <c r="Q156"/>
  <c r="R156"/>
  <c r="V156"/>
  <c r="W156"/>
  <c r="X156"/>
  <c r="Y156"/>
  <c r="Q157"/>
  <c r="R157"/>
  <c r="V157"/>
  <c r="W157"/>
  <c r="X157"/>
  <c r="Y157"/>
  <c r="Q158"/>
  <c r="R158"/>
  <c r="V158"/>
  <c r="W158"/>
  <c r="X158"/>
  <c r="Y158"/>
  <c r="Q159"/>
  <c r="R159"/>
  <c r="V159"/>
  <c r="W159"/>
  <c r="X159"/>
  <c r="Y159"/>
  <c r="Q160"/>
  <c r="R160"/>
  <c r="V160"/>
  <c r="W160"/>
  <c r="X160"/>
  <c r="Y160"/>
  <c r="Q161"/>
  <c r="R161"/>
  <c r="V161"/>
  <c r="W161"/>
  <c r="X161"/>
  <c r="Y161"/>
  <c r="Q162"/>
  <c r="R162"/>
  <c r="V162"/>
  <c r="W162"/>
  <c r="X162"/>
  <c r="Y162"/>
  <c r="Q163"/>
  <c r="R163"/>
  <c r="V163"/>
  <c r="W163"/>
  <c r="X163"/>
  <c r="Y163"/>
  <c r="Q164"/>
  <c r="R164"/>
  <c r="V164"/>
  <c r="W164"/>
  <c r="X164"/>
  <c r="Y164"/>
  <c r="Q165"/>
  <c r="R165"/>
  <c r="V165"/>
  <c r="W165"/>
  <c r="X165"/>
  <c r="Y165"/>
  <c r="Q166"/>
  <c r="R166"/>
  <c r="Q167"/>
  <c r="R167"/>
  <c r="Q168"/>
  <c r="R168"/>
  <c r="Q170"/>
  <c r="R170"/>
  <c r="Q12"/>
  <c r="R12"/>
  <c r="Q13"/>
  <c r="R13"/>
  <c r="Q14"/>
  <c r="R14"/>
  <c r="Q15"/>
  <c r="R15"/>
  <c r="Q16"/>
  <c r="R16"/>
  <c r="Q17"/>
  <c r="R17"/>
  <c r="Q18"/>
  <c r="R18"/>
  <c r="Q19"/>
  <c r="R19"/>
  <c r="Q20"/>
  <c r="R20"/>
  <c r="Q21"/>
  <c r="R21"/>
  <c r="Q22"/>
  <c r="R22"/>
  <c r="Q23"/>
  <c r="R23"/>
  <c r="Q24"/>
  <c r="R24"/>
  <c r="Q25"/>
  <c r="R25"/>
  <c r="Q26"/>
  <c r="R26"/>
  <c r="Q27"/>
  <c r="R27"/>
  <c r="Q28"/>
  <c r="R28"/>
  <c r="Q29"/>
  <c r="R29"/>
  <c r="Q30"/>
  <c r="R30"/>
  <c r="Q31"/>
  <c r="R31"/>
  <c r="Q32"/>
  <c r="R32"/>
  <c r="Q33"/>
  <c r="R33"/>
  <c r="Q34"/>
  <c r="R34"/>
  <c r="Q35"/>
  <c r="R35"/>
  <c r="Q36"/>
  <c r="R36"/>
  <c r="Q37"/>
  <c r="R37"/>
  <c r="Q38"/>
  <c r="R38"/>
  <c r="Q39"/>
  <c r="R39"/>
  <c r="Q40"/>
  <c r="R40"/>
  <c r="Q42"/>
  <c r="R42"/>
  <c r="V42"/>
  <c r="W42"/>
  <c r="X42"/>
  <c r="Y42"/>
  <c r="Q43"/>
  <c r="R43"/>
  <c r="V43"/>
  <c r="W43"/>
  <c r="X43"/>
  <c r="Y43"/>
  <c r="Q44"/>
  <c r="R44"/>
  <c r="V44"/>
  <c r="W44"/>
  <c r="X44"/>
  <c r="Y44"/>
  <c r="Q45"/>
  <c r="R45"/>
  <c r="V45"/>
  <c r="W45"/>
  <c r="X45"/>
  <c r="Y45"/>
  <c r="Q46"/>
  <c r="R46"/>
  <c r="V46"/>
  <c r="W46"/>
  <c r="X46"/>
  <c r="Y46"/>
  <c r="Q47"/>
  <c r="R47"/>
  <c r="V47"/>
  <c r="W47"/>
  <c r="X47"/>
  <c r="Y47"/>
  <c r="Q48"/>
  <c r="R48"/>
  <c r="V48"/>
  <c r="W48"/>
  <c r="X48"/>
  <c r="Y48"/>
  <c r="Q49"/>
  <c r="R49"/>
  <c r="V49"/>
  <c r="W49"/>
  <c r="X49"/>
  <c r="Y49"/>
  <c r="Q50"/>
  <c r="R50"/>
  <c r="V50"/>
  <c r="W50"/>
  <c r="X50"/>
  <c r="Y50"/>
  <c r="Q51"/>
  <c r="R51"/>
  <c r="V51"/>
  <c r="W51"/>
  <c r="X51"/>
  <c r="Y51"/>
  <c r="Q52"/>
  <c r="R52"/>
  <c r="V52"/>
  <c r="W52"/>
  <c r="X52"/>
  <c r="Y52"/>
  <c r="Q53"/>
  <c r="R53"/>
  <c r="V53"/>
  <c r="W53"/>
  <c r="X53"/>
  <c r="Y53"/>
  <c r="Q54"/>
  <c r="R54"/>
  <c r="V54"/>
  <c r="W54"/>
  <c r="X54"/>
  <c r="Y54"/>
  <c r="Q55"/>
  <c r="R55"/>
  <c r="V55"/>
  <c r="W55"/>
  <c r="X55"/>
  <c r="Y55"/>
  <c r="Q56"/>
  <c r="R56"/>
  <c r="V56"/>
  <c r="W56"/>
  <c r="X56"/>
  <c r="Y56"/>
  <c r="Q57"/>
  <c r="R57"/>
  <c r="V57"/>
  <c r="W57"/>
  <c r="X57"/>
  <c r="Y57"/>
  <c r="Q58"/>
  <c r="R58"/>
  <c r="V58"/>
  <c r="W58"/>
  <c r="X58"/>
  <c r="Y58"/>
  <c r="Q59"/>
  <c r="R59"/>
  <c r="V59"/>
  <c r="W59"/>
  <c r="X59"/>
  <c r="Y59"/>
  <c r="Q60"/>
  <c r="R60"/>
  <c r="V60"/>
  <c r="W60"/>
  <c r="X60"/>
  <c r="Y60"/>
  <c r="Q61"/>
  <c r="R61"/>
  <c r="V61"/>
  <c r="W61"/>
  <c r="X61"/>
  <c r="Y61"/>
  <c r="Q62"/>
  <c r="R62"/>
  <c r="V62"/>
  <c r="W62"/>
  <c r="X62"/>
  <c r="Y62"/>
  <c r="Q63"/>
  <c r="R63"/>
  <c r="V63"/>
  <c r="W63"/>
  <c r="X63"/>
  <c r="Y63"/>
  <c r="Q64"/>
  <c r="R64"/>
  <c r="V64"/>
  <c r="W64"/>
  <c r="X64"/>
  <c r="Y64"/>
  <c r="Q65"/>
  <c r="R65"/>
  <c r="V65"/>
  <c r="W65"/>
  <c r="X65"/>
  <c r="Y65"/>
  <c r="Q66"/>
  <c r="R66"/>
  <c r="V66"/>
  <c r="W66"/>
  <c r="X66"/>
  <c r="Y66"/>
  <c r="Q67"/>
  <c r="R67"/>
  <c r="V67"/>
  <c r="W67"/>
  <c r="X67"/>
  <c r="Y67"/>
  <c r="Q68"/>
  <c r="R68"/>
  <c r="V68"/>
  <c r="W68"/>
  <c r="X68"/>
  <c r="Y68"/>
  <c r="Q69"/>
  <c r="R69"/>
  <c r="V69"/>
  <c r="W69"/>
  <c r="X69"/>
  <c r="Y69"/>
  <c r="Q70"/>
  <c r="R70"/>
  <c r="V70"/>
  <c r="W70"/>
  <c r="X70"/>
  <c r="Y70"/>
  <c r="Q71"/>
  <c r="R71"/>
  <c r="V71"/>
  <c r="W71"/>
  <c r="X71"/>
  <c r="Y71"/>
  <c r="Q72"/>
  <c r="R72"/>
  <c r="V72"/>
  <c r="W72"/>
  <c r="X72"/>
  <c r="Y72"/>
  <c r="Q73"/>
  <c r="R73"/>
  <c r="Q74"/>
  <c r="R74"/>
  <c r="V74"/>
  <c r="W74"/>
  <c r="X74"/>
  <c r="Y74"/>
  <c r="R10"/>
  <c r="V10"/>
  <c r="W10"/>
  <c r="X10"/>
  <c r="Y10"/>
  <c r="K25" i="1"/>
  <c r="K26"/>
  <c r="K27"/>
  <c r="K28"/>
  <c r="D4" i="4"/>
  <c r="D7"/>
  <c r="D10"/>
  <c r="D14"/>
  <c r="D29"/>
  <c r="D46"/>
  <c r="D60"/>
  <c r="D79"/>
  <c r="C8"/>
  <c r="C11"/>
  <c r="C13"/>
  <c r="C45"/>
  <c r="Q10" i="3"/>
  <c r="D87" i="4"/>
  <c r="D86"/>
  <c r="D85"/>
  <c r="M1"/>
  <c r="C5"/>
  <c r="D32" i="34" l="1"/>
  <c r="B32" s="1"/>
  <c r="G32" s="1"/>
  <c r="D7" i="33"/>
  <c r="D46"/>
  <c r="C8"/>
  <c r="C13"/>
  <c r="G13"/>
  <c r="D29"/>
  <c r="C8" i="34"/>
  <c r="C13"/>
  <c r="G13"/>
  <c r="D34" i="33"/>
  <c r="B34" s="1"/>
  <c r="G34" s="1"/>
  <c r="D53" i="34"/>
  <c r="B53" s="1"/>
  <c r="G53" s="1"/>
  <c r="D44"/>
  <c r="B44" s="1"/>
  <c r="G44" s="1"/>
  <c r="D36"/>
  <c r="B36" s="1"/>
  <c r="G36" s="1"/>
  <c r="D27"/>
  <c r="B27" s="1"/>
  <c r="G27" s="1"/>
  <c r="G45" i="32"/>
  <c r="G12"/>
  <c r="C13"/>
  <c r="G13"/>
  <c r="G11"/>
  <c r="C8"/>
  <c r="C5" i="31"/>
  <c r="C6"/>
  <c r="G8" i="3"/>
  <c r="L25" i="1" s="1"/>
  <c r="T1" i="4" a="1"/>
  <c r="AY1" s="1"/>
  <c r="AY77" s="1"/>
  <c r="T1" i="33" a="1"/>
  <c r="DI1" s="1"/>
  <c r="T1" i="31" a="1"/>
  <c r="T1" s="1"/>
  <c r="D4"/>
  <c r="C12"/>
  <c r="D87"/>
  <c r="C11" i="32"/>
  <c r="D87"/>
  <c r="D86" i="33"/>
  <c r="C9" i="34"/>
  <c r="D87"/>
  <c r="G6" i="31"/>
  <c r="G9" i="33"/>
  <c r="G9" i="34"/>
  <c r="D57"/>
  <c r="B57" s="1"/>
  <c r="G57" s="1"/>
  <c r="D23"/>
  <c r="B23" s="1"/>
  <c r="G23" s="1"/>
  <c r="D51" i="33"/>
  <c r="B51" s="1"/>
  <c r="G51" s="1"/>
  <c r="D50" i="32"/>
  <c r="B50" s="1"/>
  <c r="G50" s="1"/>
  <c r="T1" a="1"/>
  <c r="BN1" s="1"/>
  <c r="D4"/>
  <c r="C12"/>
  <c r="D4" i="33"/>
  <c r="D87"/>
  <c r="G8"/>
  <c r="G8" i="34"/>
  <c r="D47" i="33"/>
  <c r="B47" s="1"/>
  <c r="G47" s="1"/>
  <c r="D48" i="32"/>
  <c r="B48" s="1"/>
  <c r="G48" s="1"/>
  <c r="D59" i="31"/>
  <c r="B59" s="1"/>
  <c r="G59" s="1"/>
  <c r="D58" i="32"/>
  <c r="B58" s="1"/>
  <c r="G58" s="1"/>
  <c r="D85"/>
  <c r="G6" i="33"/>
  <c r="G6" i="34"/>
  <c r="D42" i="33"/>
  <c r="B42" s="1"/>
  <c r="G42" s="1"/>
  <c r="D45" i="32"/>
  <c r="B45" s="1"/>
  <c r="I45" s="1"/>
  <c r="D54"/>
  <c r="B54" s="1"/>
  <c r="G54" s="1"/>
  <c r="D14"/>
  <c r="C6" i="33"/>
  <c r="D14"/>
  <c r="D38"/>
  <c r="B38" s="1"/>
  <c r="G38" s="1"/>
  <c r="D37" i="32"/>
  <c r="B37" s="1"/>
  <c r="G37" s="1"/>
  <c r="T1" i="34" a="1"/>
  <c r="BY1" s="1"/>
  <c r="D46" i="32"/>
  <c r="G45" i="31"/>
  <c r="D30" i="33"/>
  <c r="B30" s="1"/>
  <c r="G30" s="1"/>
  <c r="D56" i="32"/>
  <c r="B56" s="1"/>
  <c r="G56" s="1"/>
  <c r="D59" i="33"/>
  <c r="B59" s="1"/>
  <c r="G59" s="1"/>
  <c r="C11" i="31"/>
  <c r="D10" i="32"/>
  <c r="D86"/>
  <c r="D10" i="33"/>
  <c r="D85"/>
  <c r="D55"/>
  <c r="B55" s="1"/>
  <c r="G55" s="1"/>
  <c r="D52" i="32"/>
  <c r="B52" s="1"/>
  <c r="G52" s="1"/>
  <c r="D7" i="34"/>
  <c r="D29"/>
  <c r="D46"/>
  <c r="D86"/>
  <c r="D59"/>
  <c r="B59" s="1"/>
  <c r="G59" s="1"/>
  <c r="D55"/>
  <c r="B55" s="1"/>
  <c r="G55" s="1"/>
  <c r="D51"/>
  <c r="B51" s="1"/>
  <c r="G51" s="1"/>
  <c r="D47"/>
  <c r="B47" s="1"/>
  <c r="G47" s="1"/>
  <c r="D42"/>
  <c r="B42" s="1"/>
  <c r="G42" s="1"/>
  <c r="D38"/>
  <c r="B38" s="1"/>
  <c r="G38" s="1"/>
  <c r="D34"/>
  <c r="B34" s="1"/>
  <c r="G34" s="1"/>
  <c r="D30"/>
  <c r="B30" s="1"/>
  <c r="G30" s="1"/>
  <c r="D25"/>
  <c r="B25" s="1"/>
  <c r="G25" s="1"/>
  <c r="D21"/>
  <c r="B21" s="1"/>
  <c r="G21" s="1"/>
  <c r="D58"/>
  <c r="B58" s="1"/>
  <c r="G58" s="1"/>
  <c r="D56"/>
  <c r="B56" s="1"/>
  <c r="G56" s="1"/>
  <c r="D54"/>
  <c r="B54" s="1"/>
  <c r="G54" s="1"/>
  <c r="D52"/>
  <c r="B52" s="1"/>
  <c r="G52" s="1"/>
  <c r="D50"/>
  <c r="B50" s="1"/>
  <c r="G50" s="1"/>
  <c r="D48"/>
  <c r="B48" s="1"/>
  <c r="G48" s="1"/>
  <c r="D45"/>
  <c r="B45" s="1"/>
  <c r="I45" s="1"/>
  <c r="D43"/>
  <c r="B43" s="1"/>
  <c r="G43" s="1"/>
  <c r="D41"/>
  <c r="B41" s="1"/>
  <c r="G41" s="1"/>
  <c r="D39"/>
  <c r="B39" s="1"/>
  <c r="G39" s="1"/>
  <c r="D37"/>
  <c r="B37" s="1"/>
  <c r="G37" s="1"/>
  <c r="D35"/>
  <c r="B35" s="1"/>
  <c r="G35" s="1"/>
  <c r="D33"/>
  <c r="B33" s="1"/>
  <c r="G33" s="1"/>
  <c r="D31"/>
  <c r="B31" s="1"/>
  <c r="G31" s="1"/>
  <c r="D28"/>
  <c r="B28" s="1"/>
  <c r="G28" s="1"/>
  <c r="D26"/>
  <c r="B26" s="1"/>
  <c r="G26" s="1"/>
  <c r="D24"/>
  <c r="B24" s="1"/>
  <c r="G24" s="1"/>
  <c r="D22"/>
  <c r="B22" s="1"/>
  <c r="G22" s="1"/>
  <c r="D19"/>
  <c r="B19" s="1"/>
  <c r="G19" s="1"/>
  <c r="D53" i="31"/>
  <c r="B53" s="1"/>
  <c r="G53" s="1"/>
  <c r="D44"/>
  <c r="B44" s="1"/>
  <c r="G44" s="1"/>
  <c r="D17" i="34"/>
  <c r="B17" s="1"/>
  <c r="G17" s="1"/>
  <c r="D57" i="31"/>
  <c r="B57" s="1"/>
  <c r="G57" s="1"/>
  <c r="D49"/>
  <c r="B49" s="1"/>
  <c r="G49" s="1"/>
  <c r="D36"/>
  <c r="B36" s="1"/>
  <c r="G36" s="1"/>
  <c r="D41" i="32"/>
  <c r="B41" s="1"/>
  <c r="G41" s="1"/>
  <c r="D28"/>
  <c r="B28" s="1"/>
  <c r="G28" s="1"/>
  <c r="D12" i="34"/>
  <c r="B12" s="1"/>
  <c r="I12" s="1"/>
  <c r="D15"/>
  <c r="B15" s="1"/>
  <c r="G15" s="1"/>
  <c r="D9"/>
  <c r="B9" s="1"/>
  <c r="I9" s="1"/>
  <c r="D33" i="32"/>
  <c r="B33" s="1"/>
  <c r="G33" s="1"/>
  <c r="D40" i="31"/>
  <c r="B40" s="1"/>
  <c r="G40" s="1"/>
  <c r="D20" i="34"/>
  <c r="B20" s="1"/>
  <c r="G20" s="1"/>
  <c r="D18"/>
  <c r="B18" s="1"/>
  <c r="G18" s="1"/>
  <c r="D16"/>
  <c r="B16" s="1"/>
  <c r="G16" s="1"/>
  <c r="D13"/>
  <c r="B13" s="1"/>
  <c r="I13" s="1"/>
  <c r="D11"/>
  <c r="B11" s="1"/>
  <c r="D5"/>
  <c r="B5" s="1"/>
  <c r="I5" s="1"/>
  <c r="D84"/>
  <c r="B84" s="1"/>
  <c r="I84" s="1"/>
  <c r="D82"/>
  <c r="B82" s="1"/>
  <c r="I82" s="1"/>
  <c r="D80"/>
  <c r="B80" s="1"/>
  <c r="G80" s="1"/>
  <c r="D78"/>
  <c r="B78" s="1"/>
  <c r="I78" s="1"/>
  <c r="D76"/>
  <c r="B76" s="1"/>
  <c r="I76" s="1"/>
  <c r="D74"/>
  <c r="B74" s="1"/>
  <c r="G74" s="1"/>
  <c r="D72"/>
  <c r="D70"/>
  <c r="B70" s="1"/>
  <c r="G70" s="1"/>
  <c r="D68"/>
  <c r="B68" s="1"/>
  <c r="G68" s="1"/>
  <c r="D66"/>
  <c r="D64"/>
  <c r="B64" s="1"/>
  <c r="I64" s="1"/>
  <c r="D62"/>
  <c r="B62" s="1"/>
  <c r="I62" s="1"/>
  <c r="D60"/>
  <c r="D83"/>
  <c r="B83" s="1"/>
  <c r="I83" s="1"/>
  <c r="D81"/>
  <c r="B81" s="1"/>
  <c r="I81" s="1"/>
  <c r="D79"/>
  <c r="D77"/>
  <c r="B77" s="1"/>
  <c r="G77" s="1"/>
  <c r="D75"/>
  <c r="B75" s="1"/>
  <c r="I75" s="1"/>
  <c r="D73"/>
  <c r="B73" s="1"/>
  <c r="G73" s="1"/>
  <c r="D71"/>
  <c r="B71" s="1"/>
  <c r="G71" s="1"/>
  <c r="D69"/>
  <c r="B69" s="1"/>
  <c r="G69" s="1"/>
  <c r="D67"/>
  <c r="B67" s="1"/>
  <c r="G67" s="1"/>
  <c r="D65"/>
  <c r="B65" s="1"/>
  <c r="I65" s="1"/>
  <c r="D63"/>
  <c r="B63" s="1"/>
  <c r="I63" s="1"/>
  <c r="D61"/>
  <c r="B61" s="1"/>
  <c r="I61" s="1"/>
  <c r="D5" i="33"/>
  <c r="B5" s="1"/>
  <c r="I5" s="1"/>
  <c r="D83"/>
  <c r="B83" s="1"/>
  <c r="I83" s="1"/>
  <c r="D81"/>
  <c r="B81" s="1"/>
  <c r="I81" s="1"/>
  <c r="D79"/>
  <c r="D77"/>
  <c r="B77" s="1"/>
  <c r="G77" s="1"/>
  <c r="D75"/>
  <c r="B75" s="1"/>
  <c r="I75" s="1"/>
  <c r="D73"/>
  <c r="B73" s="1"/>
  <c r="G73" s="1"/>
  <c r="D71"/>
  <c r="B71" s="1"/>
  <c r="G71" s="1"/>
  <c r="D69"/>
  <c r="B69" s="1"/>
  <c r="G69" s="1"/>
  <c r="D67"/>
  <c r="B67" s="1"/>
  <c r="G67" s="1"/>
  <c r="D65"/>
  <c r="B65" s="1"/>
  <c r="I65" s="1"/>
  <c r="D63"/>
  <c r="B63" s="1"/>
  <c r="I63" s="1"/>
  <c r="D61"/>
  <c r="B61" s="1"/>
  <c r="I61" s="1"/>
  <c r="D84"/>
  <c r="B84" s="1"/>
  <c r="I84" s="1"/>
  <c r="D82"/>
  <c r="B82" s="1"/>
  <c r="I82" s="1"/>
  <c r="D80"/>
  <c r="B80" s="1"/>
  <c r="G80" s="1"/>
  <c r="D78"/>
  <c r="B78" s="1"/>
  <c r="I78" s="1"/>
  <c r="D76"/>
  <c r="B76" s="1"/>
  <c r="I76" s="1"/>
  <c r="D74"/>
  <c r="B74" s="1"/>
  <c r="G74" s="1"/>
  <c r="D72"/>
  <c r="D70"/>
  <c r="B70" s="1"/>
  <c r="G70" s="1"/>
  <c r="D68"/>
  <c r="B68" s="1"/>
  <c r="G68" s="1"/>
  <c r="D66"/>
  <c r="D64"/>
  <c r="B64" s="1"/>
  <c r="I64" s="1"/>
  <c r="D62"/>
  <c r="B62" s="1"/>
  <c r="I62" s="1"/>
  <c r="D60"/>
  <c r="D57"/>
  <c r="B57" s="1"/>
  <c r="G57" s="1"/>
  <c r="D53"/>
  <c r="B53" s="1"/>
  <c r="G53" s="1"/>
  <c r="D49"/>
  <c r="B49" s="1"/>
  <c r="G49" s="1"/>
  <c r="D44"/>
  <c r="B44" s="1"/>
  <c r="G44" s="1"/>
  <c r="D40"/>
  <c r="B40" s="1"/>
  <c r="G40" s="1"/>
  <c r="D36"/>
  <c r="B36" s="1"/>
  <c r="G36" s="1"/>
  <c r="D32"/>
  <c r="B32" s="1"/>
  <c r="G32" s="1"/>
  <c r="D27"/>
  <c r="B27" s="1"/>
  <c r="G27" s="1"/>
  <c r="D23"/>
  <c r="B23" s="1"/>
  <c r="G23" s="1"/>
  <c r="D5" i="32"/>
  <c r="B5" s="1"/>
  <c r="J5" s="1"/>
  <c r="D84"/>
  <c r="B84" s="1"/>
  <c r="I84" s="1"/>
  <c r="D82"/>
  <c r="B82" s="1"/>
  <c r="I82" s="1"/>
  <c r="D79"/>
  <c r="D78"/>
  <c r="B78" s="1"/>
  <c r="I78" s="1"/>
  <c r="D76"/>
  <c r="B76" s="1"/>
  <c r="I76" s="1"/>
  <c r="D74"/>
  <c r="B74" s="1"/>
  <c r="G74" s="1"/>
  <c r="D72"/>
  <c r="D70"/>
  <c r="B70" s="1"/>
  <c r="G70" s="1"/>
  <c r="D68"/>
  <c r="B68" s="1"/>
  <c r="G68" s="1"/>
  <c r="D66"/>
  <c r="D64"/>
  <c r="B64" s="1"/>
  <c r="I64" s="1"/>
  <c r="D62"/>
  <c r="B62" s="1"/>
  <c r="I62" s="1"/>
  <c r="D60"/>
  <c r="D83"/>
  <c r="B83" s="1"/>
  <c r="I83" s="1"/>
  <c r="D81"/>
  <c r="B81" s="1"/>
  <c r="I81" s="1"/>
  <c r="D80"/>
  <c r="B80" s="1"/>
  <c r="G80" s="1"/>
  <c r="D77"/>
  <c r="B77" s="1"/>
  <c r="G77" s="1"/>
  <c r="D75"/>
  <c r="B75" s="1"/>
  <c r="I75" s="1"/>
  <c r="D73"/>
  <c r="B73" s="1"/>
  <c r="G73" s="1"/>
  <c r="D71"/>
  <c r="B71" s="1"/>
  <c r="G71" s="1"/>
  <c r="D69"/>
  <c r="B69" s="1"/>
  <c r="G69" s="1"/>
  <c r="D67"/>
  <c r="B67" s="1"/>
  <c r="G67" s="1"/>
  <c r="D65"/>
  <c r="B65" s="1"/>
  <c r="I65" s="1"/>
  <c r="D63"/>
  <c r="B63" s="1"/>
  <c r="I63" s="1"/>
  <c r="D61"/>
  <c r="B61" s="1"/>
  <c r="I61" s="1"/>
  <c r="D43"/>
  <c r="B43" s="1"/>
  <c r="G43" s="1"/>
  <c r="D39"/>
  <c r="B39" s="1"/>
  <c r="G39" s="1"/>
  <c r="D35"/>
  <c r="B35" s="1"/>
  <c r="G35" s="1"/>
  <c r="D31"/>
  <c r="B31" s="1"/>
  <c r="G31" s="1"/>
  <c r="D26"/>
  <c r="B26" s="1"/>
  <c r="G26" s="1"/>
  <c r="D22"/>
  <c r="B22" s="1"/>
  <c r="G22" s="1"/>
  <c r="D5" i="31"/>
  <c r="B5" s="1"/>
  <c r="J5" s="1"/>
  <c r="D84"/>
  <c r="B84" s="1"/>
  <c r="I84" s="1"/>
  <c r="D82"/>
  <c r="B82" s="1"/>
  <c r="I82" s="1"/>
  <c r="D80"/>
  <c r="B80" s="1"/>
  <c r="G80" s="1"/>
  <c r="D78"/>
  <c r="B78" s="1"/>
  <c r="I78" s="1"/>
  <c r="D76"/>
  <c r="B76" s="1"/>
  <c r="I76" s="1"/>
  <c r="D75"/>
  <c r="B75" s="1"/>
  <c r="I75" s="1"/>
  <c r="D74"/>
  <c r="B74" s="1"/>
  <c r="G74" s="1"/>
  <c r="D72"/>
  <c r="D69"/>
  <c r="B69" s="1"/>
  <c r="G69" s="1"/>
  <c r="D67"/>
  <c r="B67" s="1"/>
  <c r="G67" s="1"/>
  <c r="D65"/>
  <c r="B65" s="1"/>
  <c r="I65" s="1"/>
  <c r="D63"/>
  <c r="B63" s="1"/>
  <c r="I63" s="1"/>
  <c r="D61"/>
  <c r="B61" s="1"/>
  <c r="I61" s="1"/>
  <c r="D83"/>
  <c r="B83" s="1"/>
  <c r="I83" s="1"/>
  <c r="D81"/>
  <c r="B81" s="1"/>
  <c r="I81" s="1"/>
  <c r="D79"/>
  <c r="D77"/>
  <c r="B77" s="1"/>
  <c r="G77" s="1"/>
  <c r="D73"/>
  <c r="B73" s="1"/>
  <c r="G73" s="1"/>
  <c r="D71"/>
  <c r="B71" s="1"/>
  <c r="G71" s="1"/>
  <c r="D70"/>
  <c r="B70" s="1"/>
  <c r="G70" s="1"/>
  <c r="D68"/>
  <c r="B68" s="1"/>
  <c r="G68" s="1"/>
  <c r="D66"/>
  <c r="D64"/>
  <c r="B64" s="1"/>
  <c r="I64" s="1"/>
  <c r="D62"/>
  <c r="B62" s="1"/>
  <c r="I62" s="1"/>
  <c r="D60"/>
  <c r="D55"/>
  <c r="B55" s="1"/>
  <c r="G55" s="1"/>
  <c r="D51"/>
  <c r="B51" s="1"/>
  <c r="G51" s="1"/>
  <c r="D47"/>
  <c r="B47" s="1"/>
  <c r="G47" s="1"/>
  <c r="D42"/>
  <c r="B42" s="1"/>
  <c r="G42" s="1"/>
  <c r="D38"/>
  <c r="B38" s="1"/>
  <c r="G38" s="1"/>
  <c r="D34"/>
  <c r="B34" s="1"/>
  <c r="G34" s="1"/>
  <c r="D30"/>
  <c r="B30" s="1"/>
  <c r="G30" s="1"/>
  <c r="D6" i="34"/>
  <c r="B6" s="1"/>
  <c r="D20" i="32"/>
  <c r="B20" s="1"/>
  <c r="G20" s="1"/>
  <c r="D25" i="31"/>
  <c r="B25" s="1"/>
  <c r="G25" s="1"/>
  <c r="J84" i="4"/>
  <c r="C84"/>
  <c r="J83"/>
  <c r="C83"/>
  <c r="J82"/>
  <c r="C82"/>
  <c r="G63"/>
  <c r="H81"/>
  <c r="F8" i="3"/>
  <c r="L24" i="1" s="1"/>
  <c r="H8" i="3"/>
  <c r="L26" i="1" s="1"/>
  <c r="I8" i="3"/>
  <c r="L27" i="1" s="1"/>
  <c r="J8" i="3"/>
  <c r="L28" i="1" s="1"/>
  <c r="D19" i="33"/>
  <c r="B19" s="1"/>
  <c r="G19" s="1"/>
  <c r="D27" i="31"/>
  <c r="B27" s="1"/>
  <c r="G27" s="1"/>
  <c r="D23"/>
  <c r="B23" s="1"/>
  <c r="G23" s="1"/>
  <c r="D5" i="4"/>
  <c r="B5" s="1"/>
  <c r="J5" s="1"/>
  <c r="D66"/>
  <c r="D72"/>
  <c r="C12"/>
  <c r="C9"/>
  <c r="C6"/>
  <c r="G64"/>
  <c r="G12"/>
  <c r="G9"/>
  <c r="G6"/>
  <c r="D21" i="31"/>
  <c r="B21" s="1"/>
  <c r="G21" s="1"/>
  <c r="D81" i="4"/>
  <c r="B81" s="1"/>
  <c r="I81" s="1"/>
  <c r="D64"/>
  <c r="D47"/>
  <c r="B47" s="1"/>
  <c r="G47" s="1"/>
  <c r="D84"/>
  <c r="B84" s="1"/>
  <c r="I84" s="1"/>
  <c r="D74"/>
  <c r="B74" s="1"/>
  <c r="D55"/>
  <c r="B55" s="1"/>
  <c r="G55" s="1"/>
  <c r="D36"/>
  <c r="B36" s="1"/>
  <c r="G36" s="1"/>
  <c r="D78"/>
  <c r="B78" s="1"/>
  <c r="D69"/>
  <c r="B69" s="1"/>
  <c r="D59"/>
  <c r="B59" s="1"/>
  <c r="G59" s="1"/>
  <c r="D51"/>
  <c r="B51" s="1"/>
  <c r="G51" s="1"/>
  <c r="D42"/>
  <c r="B42" s="1"/>
  <c r="G42" s="1"/>
  <c r="D27"/>
  <c r="B27" s="1"/>
  <c r="G27" s="1"/>
  <c r="I11" i="34"/>
  <c r="I8"/>
  <c r="D15" i="33"/>
  <c r="B15" s="1"/>
  <c r="G15" s="1"/>
  <c r="D15" i="32"/>
  <c r="B15" s="1"/>
  <c r="G15" s="1"/>
  <c r="D15" i="31"/>
  <c r="B15" s="1"/>
  <c r="G15" s="1"/>
  <c r="D19" i="4"/>
  <c r="B19" s="1"/>
  <c r="G19" s="1"/>
  <c r="D59" i="32"/>
  <c r="B59" s="1"/>
  <c r="G59" s="1"/>
  <c r="D57"/>
  <c r="B57" s="1"/>
  <c r="G57" s="1"/>
  <c r="D55"/>
  <c r="B55" s="1"/>
  <c r="G55" s="1"/>
  <c r="D53"/>
  <c r="B53" s="1"/>
  <c r="G53" s="1"/>
  <c r="D51"/>
  <c r="B51" s="1"/>
  <c r="G51" s="1"/>
  <c r="D49"/>
  <c r="B49" s="1"/>
  <c r="G49" s="1"/>
  <c r="D47"/>
  <c r="B47" s="1"/>
  <c r="G47" s="1"/>
  <c r="D44"/>
  <c r="B44" s="1"/>
  <c r="G44" s="1"/>
  <c r="D42"/>
  <c r="B42" s="1"/>
  <c r="G42" s="1"/>
  <c r="D40"/>
  <c r="B40" s="1"/>
  <c r="G40" s="1"/>
  <c r="D38"/>
  <c r="B38" s="1"/>
  <c r="G38" s="1"/>
  <c r="D36"/>
  <c r="B36" s="1"/>
  <c r="G36" s="1"/>
  <c r="D34"/>
  <c r="B34" s="1"/>
  <c r="G34" s="1"/>
  <c r="D32"/>
  <c r="B32" s="1"/>
  <c r="G32" s="1"/>
  <c r="D30"/>
  <c r="B30" s="1"/>
  <c r="G30" s="1"/>
  <c r="D27"/>
  <c r="B27" s="1"/>
  <c r="G27" s="1"/>
  <c r="D25"/>
  <c r="B25" s="1"/>
  <c r="G25" s="1"/>
  <c r="D23"/>
  <c r="B23" s="1"/>
  <c r="G23" s="1"/>
  <c r="D21"/>
  <c r="B21" s="1"/>
  <c r="G21" s="1"/>
  <c r="D18"/>
  <c r="B18" s="1"/>
  <c r="G18" s="1"/>
  <c r="D9"/>
  <c r="B9" s="1"/>
  <c r="I9" s="1"/>
  <c r="D58" i="31"/>
  <c r="B58" s="1"/>
  <c r="G58" s="1"/>
  <c r="D56"/>
  <c r="B56" s="1"/>
  <c r="G56" s="1"/>
  <c r="D54"/>
  <c r="B54" s="1"/>
  <c r="G54" s="1"/>
  <c r="D52"/>
  <c r="B52" s="1"/>
  <c r="G52" s="1"/>
  <c r="D50"/>
  <c r="B50" s="1"/>
  <c r="G50" s="1"/>
  <c r="D48"/>
  <c r="B48" s="1"/>
  <c r="G48" s="1"/>
  <c r="D45"/>
  <c r="B45" s="1"/>
  <c r="I45" s="1"/>
  <c r="D43"/>
  <c r="B43" s="1"/>
  <c r="G43" s="1"/>
  <c r="D41"/>
  <c r="B41" s="1"/>
  <c r="G41" s="1"/>
  <c r="D39"/>
  <c r="B39" s="1"/>
  <c r="G39" s="1"/>
  <c r="D37"/>
  <c r="B37" s="1"/>
  <c r="G37" s="1"/>
  <c r="D35"/>
  <c r="B35" s="1"/>
  <c r="G35" s="1"/>
  <c r="D33"/>
  <c r="B33" s="1"/>
  <c r="G33" s="1"/>
  <c r="D31"/>
  <c r="B31" s="1"/>
  <c r="G31" s="1"/>
  <c r="D28"/>
  <c r="B28" s="1"/>
  <c r="G28" s="1"/>
  <c r="D26"/>
  <c r="B26" s="1"/>
  <c r="G26" s="1"/>
  <c r="D24"/>
  <c r="B24" s="1"/>
  <c r="G24" s="1"/>
  <c r="D22"/>
  <c r="B22" s="1"/>
  <c r="G22" s="1"/>
  <c r="D19"/>
  <c r="B19" s="1"/>
  <c r="G19" s="1"/>
  <c r="D9"/>
  <c r="B9" s="1"/>
  <c r="J9" s="1"/>
  <c r="D82" i="4"/>
  <c r="B82" s="1"/>
  <c r="I82" s="1"/>
  <c r="D76"/>
  <c r="B76" s="1"/>
  <c r="D71"/>
  <c r="B71" s="1"/>
  <c r="D67"/>
  <c r="D62"/>
  <c r="B62" s="1"/>
  <c r="D57"/>
  <c r="B57" s="1"/>
  <c r="G57" s="1"/>
  <c r="D53"/>
  <c r="B53" s="1"/>
  <c r="G53" s="1"/>
  <c r="D49"/>
  <c r="B49" s="1"/>
  <c r="G49" s="1"/>
  <c r="D44"/>
  <c r="B44" s="1"/>
  <c r="G44" s="1"/>
  <c r="D40"/>
  <c r="B40" s="1"/>
  <c r="G40" s="1"/>
  <c r="D32"/>
  <c r="B32" s="1"/>
  <c r="G32" s="1"/>
  <c r="D23"/>
  <c r="B23" s="1"/>
  <c r="G23" s="1"/>
  <c r="D15"/>
  <c r="B15" s="1"/>
  <c r="G15" s="1"/>
  <c r="D9" i="33"/>
  <c r="B9" s="1"/>
  <c r="I9" s="1"/>
  <c r="D21"/>
  <c r="B21" s="1"/>
  <c r="G21" s="1"/>
  <c r="D17"/>
  <c r="B17" s="1"/>
  <c r="G17" s="1"/>
  <c r="D12"/>
  <c r="B12" s="1"/>
  <c r="I12" s="1"/>
  <c r="D6"/>
  <c r="B6" s="1"/>
  <c r="I6" s="1"/>
  <c r="D19" i="32"/>
  <c r="B19" s="1"/>
  <c r="G19" s="1"/>
  <c r="D17"/>
  <c r="B17" s="1"/>
  <c r="G17" s="1"/>
  <c r="D12"/>
  <c r="B12" s="1"/>
  <c r="I12" s="1"/>
  <c r="D6"/>
  <c r="B6" s="1"/>
  <c r="I6" s="1"/>
  <c r="D20" i="31"/>
  <c r="B20" s="1"/>
  <c r="G20" s="1"/>
  <c r="D17"/>
  <c r="B17" s="1"/>
  <c r="G17" s="1"/>
  <c r="D12"/>
  <c r="B12" s="1"/>
  <c r="I12" s="1"/>
  <c r="D6"/>
  <c r="B6" s="1"/>
  <c r="I6" s="1"/>
  <c r="D38" i="4"/>
  <c r="B38" s="1"/>
  <c r="G38" s="1"/>
  <c r="D34"/>
  <c r="B34" s="1"/>
  <c r="G34" s="1"/>
  <c r="D30"/>
  <c r="B30" s="1"/>
  <c r="G30" s="1"/>
  <c r="D25"/>
  <c r="B25" s="1"/>
  <c r="G25" s="1"/>
  <c r="D21"/>
  <c r="B21" s="1"/>
  <c r="G21" s="1"/>
  <c r="D17"/>
  <c r="B17" s="1"/>
  <c r="G17" s="1"/>
  <c r="D12"/>
  <c r="B12" s="1"/>
  <c r="J12" s="1"/>
  <c r="J2" i="34"/>
  <c r="D58" i="33"/>
  <c r="B58" s="1"/>
  <c r="G58" s="1"/>
  <c r="D56"/>
  <c r="B56" s="1"/>
  <c r="G56" s="1"/>
  <c r="D54"/>
  <c r="B54" s="1"/>
  <c r="G54" s="1"/>
  <c r="D52"/>
  <c r="B52" s="1"/>
  <c r="G52" s="1"/>
  <c r="D50"/>
  <c r="B50" s="1"/>
  <c r="G50" s="1"/>
  <c r="D48"/>
  <c r="B48" s="1"/>
  <c r="G48" s="1"/>
  <c r="D45"/>
  <c r="B45" s="1"/>
  <c r="I45" s="1"/>
  <c r="D43"/>
  <c r="B43" s="1"/>
  <c r="G43" s="1"/>
  <c r="D41"/>
  <c r="B41" s="1"/>
  <c r="G41" s="1"/>
  <c r="D39"/>
  <c r="B39" s="1"/>
  <c r="G39" s="1"/>
  <c r="D37"/>
  <c r="B37" s="1"/>
  <c r="G37" s="1"/>
  <c r="D35"/>
  <c r="B35" s="1"/>
  <c r="G35" s="1"/>
  <c r="D33"/>
  <c r="B33" s="1"/>
  <c r="G33" s="1"/>
  <c r="D31"/>
  <c r="B31" s="1"/>
  <c r="G31" s="1"/>
  <c r="D28"/>
  <c r="B28" s="1"/>
  <c r="G28" s="1"/>
  <c r="D26"/>
  <c r="B26" s="1"/>
  <c r="G26" s="1"/>
  <c r="D24"/>
  <c r="B24" s="1"/>
  <c r="G24" s="1"/>
  <c r="D22"/>
  <c r="B22" s="1"/>
  <c r="G22" s="1"/>
  <c r="D20"/>
  <c r="B20" s="1"/>
  <c r="G20" s="1"/>
  <c r="D18"/>
  <c r="B18" s="1"/>
  <c r="G18" s="1"/>
  <c r="D16"/>
  <c r="B16" s="1"/>
  <c r="G16" s="1"/>
  <c r="D13"/>
  <c r="B13" s="1"/>
  <c r="I13" s="1"/>
  <c r="D11"/>
  <c r="B11" s="1"/>
  <c r="I11" s="1"/>
  <c r="D8"/>
  <c r="B8" s="1"/>
  <c r="I8" s="1"/>
  <c r="D83" i="4"/>
  <c r="D80"/>
  <c r="B80" s="1"/>
  <c r="D77"/>
  <c r="B77" s="1"/>
  <c r="D75"/>
  <c r="B75" s="1"/>
  <c r="D73"/>
  <c r="D70"/>
  <c r="B70" s="1"/>
  <c r="D68"/>
  <c r="B68" s="1"/>
  <c r="D65"/>
  <c r="D63"/>
  <c r="D61"/>
  <c r="B61" s="1"/>
  <c r="D58"/>
  <c r="B58" s="1"/>
  <c r="G58" s="1"/>
  <c r="D56"/>
  <c r="B56" s="1"/>
  <c r="G56" s="1"/>
  <c r="D54"/>
  <c r="B54" s="1"/>
  <c r="G54" s="1"/>
  <c r="D52"/>
  <c r="B52" s="1"/>
  <c r="G52" s="1"/>
  <c r="D50"/>
  <c r="B50" s="1"/>
  <c r="G50" s="1"/>
  <c r="D48"/>
  <c r="B48" s="1"/>
  <c r="G48" s="1"/>
  <c r="D45"/>
  <c r="B45" s="1"/>
  <c r="I45" s="1"/>
  <c r="D43"/>
  <c r="B43" s="1"/>
  <c r="G43" s="1"/>
  <c r="D41"/>
  <c r="B41" s="1"/>
  <c r="G41" s="1"/>
  <c r="D39"/>
  <c r="B39" s="1"/>
  <c r="G39" s="1"/>
  <c r="D37"/>
  <c r="B37" s="1"/>
  <c r="G37" s="1"/>
  <c r="D35"/>
  <c r="B35" s="1"/>
  <c r="G35" s="1"/>
  <c r="D33"/>
  <c r="B33" s="1"/>
  <c r="G33" s="1"/>
  <c r="D31"/>
  <c r="B31" s="1"/>
  <c r="G31" s="1"/>
  <c r="D28"/>
  <c r="B28" s="1"/>
  <c r="G28" s="1"/>
  <c r="D26"/>
  <c r="B26" s="1"/>
  <c r="G26" s="1"/>
  <c r="D24"/>
  <c r="B24" s="1"/>
  <c r="G24" s="1"/>
  <c r="D22"/>
  <c r="B22" s="1"/>
  <c r="G22" s="1"/>
  <c r="D20"/>
  <c r="B20" s="1"/>
  <c r="G20" s="1"/>
  <c r="D18"/>
  <c r="B18" s="1"/>
  <c r="G18" s="1"/>
  <c r="D16"/>
  <c r="B16" s="1"/>
  <c r="G16" s="1"/>
  <c r="D13"/>
  <c r="B13" s="1"/>
  <c r="I13" s="1"/>
  <c r="D9"/>
  <c r="B9" s="1"/>
  <c r="J9" s="1"/>
  <c r="J2" i="33"/>
  <c r="D6" i="4"/>
  <c r="B6" s="1"/>
  <c r="J6" s="1"/>
  <c r="C45" i="32"/>
  <c r="D16"/>
  <c r="B16" s="1"/>
  <c r="G16" s="1"/>
  <c r="D13"/>
  <c r="B13" s="1"/>
  <c r="I13" s="1"/>
  <c r="D11"/>
  <c r="B11" s="1"/>
  <c r="I11" s="1"/>
  <c r="D8"/>
  <c r="B8" s="1"/>
  <c r="I8" s="1"/>
  <c r="G13" i="31"/>
  <c r="G11"/>
  <c r="G8"/>
  <c r="G5"/>
  <c r="I9"/>
  <c r="I5"/>
  <c r="D18"/>
  <c r="B18" s="1"/>
  <c r="G18" s="1"/>
  <c r="D16"/>
  <c r="B16" s="1"/>
  <c r="G16" s="1"/>
  <c r="D13"/>
  <c r="B13" s="1"/>
  <c r="I13" s="1"/>
  <c r="D11"/>
  <c r="B11" s="1"/>
  <c r="I11" s="1"/>
  <c r="D8"/>
  <c r="B8" s="1"/>
  <c r="I8" s="1"/>
  <c r="D11" i="4"/>
  <c r="B11" s="1"/>
  <c r="I11" s="1"/>
  <c r="D8"/>
  <c r="B8" s="1"/>
  <c r="I8" s="1"/>
  <c r="I73"/>
  <c r="I67"/>
  <c r="I5" i="32" l="1"/>
  <c r="B2" i="34"/>
  <c r="I5" i="4"/>
  <c r="J11" i="32"/>
  <c r="J45"/>
  <c r="J8" i="31"/>
  <c r="J13"/>
  <c r="J6" i="32"/>
  <c r="J12"/>
  <c r="J6" i="31"/>
  <c r="J12"/>
  <c r="J8" i="32"/>
  <c r="J13"/>
  <c r="J11" i="31"/>
  <c r="J45"/>
  <c r="J9" i="32"/>
  <c r="AY1" i="33"/>
  <c r="AY39" s="1"/>
  <c r="BD1" i="4"/>
  <c r="Y1" i="33"/>
  <c r="BM1"/>
  <c r="U1" i="4"/>
  <c r="AQ1" i="33"/>
  <c r="AB1" i="4"/>
  <c r="V1" i="33"/>
  <c r="AI1" i="31"/>
  <c r="BO1"/>
  <c r="AZ1"/>
  <c r="AK1" i="33"/>
  <c r="Z1" i="4"/>
  <c r="U1" i="33"/>
  <c r="BN1"/>
  <c r="BF1" i="4"/>
  <c r="X1"/>
  <c r="AH1" i="31"/>
  <c r="EY1" i="4"/>
  <c r="CK1"/>
  <c r="AY43"/>
  <c r="CX1" i="33"/>
  <c r="CI1"/>
  <c r="DR1" i="31"/>
  <c r="BS1"/>
  <c r="BE1" i="4"/>
  <c r="CS1" i="33"/>
  <c r="EN1" i="4"/>
  <c r="BZ1"/>
  <c r="AY18"/>
  <c r="FT1" i="33"/>
  <c r="CJ1"/>
  <c r="AJ1"/>
  <c r="CM1"/>
  <c r="FW1"/>
  <c r="AL1" i="31"/>
  <c r="BV1"/>
  <c r="FT1"/>
  <c r="DC1"/>
  <c r="BO1" i="4"/>
  <c r="AZ1"/>
  <c r="AY59"/>
  <c r="FQ1"/>
  <c r="EJ1"/>
  <c r="DC1"/>
  <c r="BV1"/>
  <c r="AP1"/>
  <c r="AY54"/>
  <c r="AY35"/>
  <c r="AY71"/>
  <c r="FL1" i="33"/>
  <c r="DX1"/>
  <c r="CF1"/>
  <c r="AW1"/>
  <c r="AH1"/>
  <c r="AR1" i="32"/>
  <c r="DS1" i="33"/>
  <c r="X1" i="31"/>
  <c r="AO1"/>
  <c r="CB1"/>
  <c r="DZ1"/>
  <c r="FX1"/>
  <c r="CG1" i="33"/>
  <c r="EA1" i="31"/>
  <c r="FF1" i="4"/>
  <c r="Y1"/>
  <c r="AA1"/>
  <c r="EW1" i="33"/>
  <c r="DI1" i="31"/>
  <c r="EQ1" i="4"/>
  <c r="DT1"/>
  <c r="AY44"/>
  <c r="ER1" i="33"/>
  <c r="FG1"/>
  <c r="FB1" i="31"/>
  <c r="CN1" i="4"/>
  <c r="DJ1"/>
  <c r="DR1"/>
  <c r="AY19"/>
  <c r="EP1" i="33"/>
  <c r="BL1"/>
  <c r="FK1"/>
  <c r="BP1" i="31"/>
  <c r="FR1"/>
  <c r="CJ1" i="4"/>
  <c r="EL1"/>
  <c r="BX1"/>
  <c r="AY17"/>
  <c r="FN1" i="33"/>
  <c r="BD1"/>
  <c r="CQ1"/>
  <c r="FV1" i="31"/>
  <c r="EH1" i="4"/>
  <c r="AN1"/>
  <c r="AY34"/>
  <c r="AY74"/>
  <c r="FJ1" i="33"/>
  <c r="DR1"/>
  <c r="CD1"/>
  <c r="AT1"/>
  <c r="AG1"/>
  <c r="AP1" i="32"/>
  <c r="DW1" i="33"/>
  <c r="Y1" i="31"/>
  <c r="AV1"/>
  <c r="CR1"/>
  <c r="EP1"/>
  <c r="CO1" i="33"/>
  <c r="FO1" i="31"/>
  <c r="FB1" i="4"/>
  <c r="W1"/>
  <c r="T1"/>
  <c r="FM1" i="33"/>
  <c r="BU1" i="31"/>
  <c r="FS1" i="4"/>
  <c r="DE1"/>
  <c r="AR1"/>
  <c r="AY36"/>
  <c r="DZ1" i="33"/>
  <c r="CH1"/>
  <c r="AI1"/>
  <c r="T1"/>
  <c r="V1" i="31"/>
  <c r="AN1"/>
  <c r="BZ1"/>
  <c r="DX1"/>
  <c r="BY1" i="33"/>
  <c r="DW1" i="31"/>
  <c r="AC1" i="4"/>
  <c r="AU1"/>
  <c r="BU1" i="33"/>
  <c r="FO1" i="4"/>
  <c r="DA1"/>
  <c r="BT1"/>
  <c r="AY53"/>
  <c r="CE1"/>
  <c r="FE1"/>
  <c r="DX1"/>
  <c r="CQ1"/>
  <c r="BJ1"/>
  <c r="AL1"/>
  <c r="AY52"/>
  <c r="AY27"/>
  <c r="V1" i="34"/>
  <c r="EV1" i="33"/>
  <c r="DH1"/>
  <c r="CB1"/>
  <c r="AS1"/>
  <c r="AA1"/>
  <c r="BC1"/>
  <c r="EA1"/>
  <c r="Z1" i="31"/>
  <c r="AW1"/>
  <c r="CT1"/>
  <c r="ER1"/>
  <c r="FI1" i="33"/>
  <c r="EX1" i="4"/>
  <c r="DS1"/>
  <c r="BA1" i="31"/>
  <c r="CK1"/>
  <c r="FA1" i="4"/>
  <c r="CM1"/>
  <c r="AY24"/>
  <c r="BF1" i="34"/>
  <c r="CZ1" i="33"/>
  <c r="CE1"/>
  <c r="DB1" i="31"/>
  <c r="FU1" i="4"/>
  <c r="DG1"/>
  <c r="BB1"/>
  <c r="AY41"/>
  <c r="EB1" i="33"/>
  <c r="BF1"/>
  <c r="DV1" i="31"/>
  <c r="DK1" i="4"/>
  <c r="FC1"/>
  <c r="DV1"/>
  <c r="CO1"/>
  <c r="BH1"/>
  <c r="AJ1"/>
  <c r="AY51"/>
  <c r="AY26"/>
  <c r="AG1" i="34"/>
  <c r="ET1" i="33"/>
  <c r="DB1"/>
  <c r="BP1"/>
  <c r="AR1"/>
  <c r="Z1"/>
  <c r="BG1"/>
  <c r="EE1"/>
  <c r="AA1" i="31"/>
  <c r="AX1"/>
  <c r="CV1"/>
  <c r="EX1"/>
  <c r="BK1"/>
  <c r="CR1" i="4"/>
  <c r="DO1"/>
  <c r="FA1" i="31"/>
  <c r="CD1" i="34"/>
  <c r="AH1"/>
  <c r="AY33" i="4"/>
  <c r="AY16"/>
  <c r="AL1" i="34"/>
  <c r="CN1"/>
  <c r="CH1" i="32"/>
  <c r="X1"/>
  <c r="BO1"/>
  <c r="EV1" i="34"/>
  <c r="DN1"/>
  <c r="W1" i="32"/>
  <c r="AJ1"/>
  <c r="AW1" i="34"/>
  <c r="CB1" i="32"/>
  <c r="T1"/>
  <c r="FS1" i="34"/>
  <c r="CF1"/>
  <c r="AV1"/>
  <c r="CD1" i="32"/>
  <c r="ED1" i="34"/>
  <c r="AY42" i="4"/>
  <c r="AY25"/>
  <c r="AX1" i="34"/>
  <c r="EF1"/>
  <c r="CS1" i="32"/>
  <c r="FH1"/>
  <c r="Z1"/>
  <c r="AV1"/>
  <c r="CX1"/>
  <c r="BJ1"/>
  <c r="EM1"/>
  <c r="DZ1"/>
  <c r="AF1"/>
  <c r="BB1"/>
  <c r="CZ1"/>
  <c r="CM1"/>
  <c r="AG1"/>
  <c r="BH1"/>
  <c r="CG1"/>
  <c r="CI1"/>
  <c r="AH1"/>
  <c r="BQ1" i="34"/>
  <c r="AF1"/>
  <c r="CB1"/>
  <c r="AQ1" i="32"/>
  <c r="ES1" i="34"/>
  <c r="EA1"/>
  <c r="DL1"/>
  <c r="BV1"/>
  <c r="AT1"/>
  <c r="AD1"/>
  <c r="BJ1"/>
  <c r="DG1"/>
  <c r="DH1"/>
  <c r="BN1"/>
  <c r="AP1"/>
  <c r="Z1"/>
  <c r="BS1"/>
  <c r="CV1"/>
  <c r="BL1"/>
  <c r="AO1"/>
  <c r="Y1"/>
  <c r="BO1"/>
  <c r="FN1"/>
  <c r="CT1"/>
  <c r="AN1"/>
  <c r="X1"/>
  <c r="FQ1"/>
  <c r="AY70" i="4"/>
  <c r="AY20"/>
  <c r="AY28"/>
  <c r="AY37"/>
  <c r="AY47"/>
  <c r="AY55"/>
  <c r="AY15"/>
  <c r="AY50"/>
  <c r="AY69"/>
  <c r="AY21"/>
  <c r="AY30"/>
  <c r="AY38"/>
  <c r="AY48"/>
  <c r="AY56"/>
  <c r="AY32"/>
  <c r="AY68"/>
  <c r="AY22"/>
  <c r="AY31"/>
  <c r="AY39"/>
  <c r="AY49"/>
  <c r="AY57"/>
  <c r="AY23"/>
  <c r="AY40"/>
  <c r="AY58"/>
  <c r="EE1" i="31"/>
  <c r="CP1" i="4"/>
  <c r="DA1" i="31"/>
  <c r="FM1" i="4"/>
  <c r="EF1"/>
  <c r="CY1"/>
  <c r="CI1"/>
  <c r="FH1" i="33"/>
  <c r="EN1"/>
  <c r="DP1"/>
  <c r="CU1"/>
  <c r="EQ1"/>
  <c r="BF1" i="31"/>
  <c r="DF1"/>
  <c r="EB1"/>
  <c r="FD1"/>
  <c r="BW1"/>
  <c r="BK1" i="4"/>
  <c r="EZ1"/>
  <c r="DQ1" i="31"/>
  <c r="BA1" i="4"/>
  <c r="FK1"/>
  <c r="EU1"/>
  <c r="ED1"/>
  <c r="DN1"/>
  <c r="CW1"/>
  <c r="CG1"/>
  <c r="BP1"/>
  <c r="AX1"/>
  <c r="AH1"/>
  <c r="FF1" i="33"/>
  <c r="EH1"/>
  <c r="DN1"/>
  <c r="CT1"/>
  <c r="BV1"/>
  <c r="BB1"/>
  <c r="AP1"/>
  <c r="AD1"/>
  <c r="BK1"/>
  <c r="CY1"/>
  <c r="EU1"/>
  <c r="AD1" i="31"/>
  <c r="AP1"/>
  <c r="BJ1"/>
  <c r="CF1"/>
  <c r="DH1"/>
  <c r="EH1"/>
  <c r="FF1"/>
  <c r="EK1" i="33"/>
  <c r="CQ1" i="31"/>
  <c r="FC1"/>
  <c r="DU1" i="4"/>
  <c r="BG1"/>
  <c r="EV1"/>
  <c r="CH1"/>
  <c r="CW1" i="31"/>
  <c r="BM1"/>
  <c r="CD1"/>
  <c r="FI1" i="4"/>
  <c r="ES1"/>
  <c r="EB1"/>
  <c r="DL1"/>
  <c r="CU1"/>
  <c r="CD1"/>
  <c r="BN1"/>
  <c r="AV1"/>
  <c r="AF1"/>
  <c r="FX1" i="33"/>
  <c r="FD1"/>
  <c r="EF1"/>
  <c r="DL1"/>
  <c r="CR1"/>
  <c r="BT1"/>
  <c r="AZ1"/>
  <c r="AO1"/>
  <c r="AC1"/>
  <c r="BO1"/>
  <c r="DK1"/>
  <c r="EY1"/>
  <c r="AF1" i="31"/>
  <c r="AQ1"/>
  <c r="BL1"/>
  <c r="CL1"/>
  <c r="DJ1"/>
  <c r="EL1"/>
  <c r="FH1"/>
  <c r="ES1" i="33"/>
  <c r="CU1" i="31"/>
  <c r="FG1"/>
  <c r="DQ1" i="4"/>
  <c r="BC1"/>
  <c r="ER1"/>
  <c r="CC1"/>
  <c r="DE1" i="31"/>
  <c r="CC1"/>
  <c r="EO1" i="33"/>
  <c r="EC1" i="4"/>
  <c r="FD1"/>
  <c r="FW1"/>
  <c r="EW1"/>
  <c r="DP1"/>
  <c r="BR1"/>
  <c r="CV1" i="33"/>
  <c r="CW1"/>
  <c r="EI1" i="31"/>
  <c r="DY1" i="4"/>
  <c r="CL1"/>
  <c r="CO1" i="31"/>
  <c r="FX1" i="4"/>
  <c r="FG1"/>
  <c r="EP1"/>
  <c r="DZ1"/>
  <c r="DI1"/>
  <c r="CS1"/>
  <c r="CB1"/>
  <c r="BL1"/>
  <c r="AT1"/>
  <c r="AD1"/>
  <c r="FV1" i="33"/>
  <c r="EX1"/>
  <c r="ED1"/>
  <c r="DJ1"/>
  <c r="CL1"/>
  <c r="BR1"/>
  <c r="AX1"/>
  <c r="AL1"/>
  <c r="AB1"/>
  <c r="BS1"/>
  <c r="DO1"/>
  <c r="FC1"/>
  <c r="AG1" i="31"/>
  <c r="AT1"/>
  <c r="BN1"/>
  <c r="CP1"/>
  <c r="DL1"/>
  <c r="EN1"/>
  <c r="FN1"/>
  <c r="FA1" i="33"/>
  <c r="CY1" i="31"/>
  <c r="FK1"/>
  <c r="FJ1" i="4"/>
  <c r="CV1"/>
  <c r="AG1"/>
  <c r="DW1"/>
  <c r="BI1"/>
  <c r="BE1" i="33"/>
  <c r="DM1" i="31"/>
  <c r="CS1"/>
  <c r="CC1" i="33"/>
  <c r="FP1" i="34"/>
  <c r="EB1" i="32"/>
  <c r="FL1"/>
  <c r="EU1"/>
  <c r="DP1" i="34"/>
  <c r="EZ1"/>
  <c r="FV1"/>
  <c r="BZ1" i="32"/>
  <c r="CQ1"/>
  <c r="ED1"/>
  <c r="FN1"/>
  <c r="DY1" i="34"/>
  <c r="AA1"/>
  <c r="AI1"/>
  <c r="AQ1"/>
  <c r="AZ1"/>
  <c r="BP1"/>
  <c r="CH1"/>
  <c r="CZ1"/>
  <c r="DR1"/>
  <c r="EJ1"/>
  <c r="FD1"/>
  <c r="FX1"/>
  <c r="CT1" i="32"/>
  <c r="BX1"/>
  <c r="AZ1"/>
  <c r="AO1"/>
  <c r="AE1"/>
  <c r="BC1"/>
  <c r="CU1"/>
  <c r="EJ1"/>
  <c r="FP1"/>
  <c r="BW1" i="34"/>
  <c r="EI1"/>
  <c r="CG1"/>
  <c r="DM1" i="32"/>
  <c r="DQ1" i="34"/>
  <c r="FE1"/>
  <c r="FU1"/>
  <c r="FU1" i="32"/>
  <c r="EX1" i="34"/>
  <c r="EH1"/>
  <c r="DA1"/>
  <c r="AB1"/>
  <c r="AJ1"/>
  <c r="AR1"/>
  <c r="BB1"/>
  <c r="BR1"/>
  <c r="CJ1"/>
  <c r="DB1"/>
  <c r="DT1"/>
  <c r="EN1"/>
  <c r="FF1"/>
  <c r="CR1" i="32"/>
  <c r="BR1"/>
  <c r="AX1"/>
  <c r="AN1"/>
  <c r="AB1"/>
  <c r="BG1"/>
  <c r="CY1"/>
  <c r="ER1"/>
  <c r="FV1"/>
  <c r="CA1" i="34"/>
  <c r="EM1"/>
  <c r="CO1"/>
  <c r="DQ1" i="32"/>
  <c r="EG1" i="34"/>
  <c r="BM1" i="32"/>
  <c r="DI1" i="34"/>
  <c r="CX1"/>
  <c r="CV1" i="32"/>
  <c r="EE1" i="34"/>
  <c r="DE1" i="32"/>
  <c r="U1" i="34"/>
  <c r="AC1"/>
  <c r="AK1"/>
  <c r="AS1"/>
  <c r="BD1"/>
  <c r="BT1"/>
  <c r="CL1"/>
  <c r="DD1"/>
  <c r="DX1"/>
  <c r="EP1"/>
  <c r="FH1"/>
  <c r="DL1" i="32"/>
  <c r="CP1"/>
  <c r="BP1"/>
  <c r="AW1"/>
  <c r="AM1"/>
  <c r="AA1"/>
  <c r="BK1"/>
  <c r="DG1"/>
  <c r="ET1"/>
  <c r="CU1" i="34"/>
  <c r="FG1"/>
  <c r="EC1"/>
  <c r="EW1" i="32"/>
  <c r="EW1" i="34"/>
  <c r="AY1" i="32"/>
  <c r="AY36" s="1"/>
  <c r="CK1"/>
  <c r="ES1"/>
  <c r="BY1"/>
  <c r="FJ1"/>
  <c r="EP1"/>
  <c r="DR1"/>
  <c r="BU1"/>
  <c r="EO1"/>
  <c r="BQ1"/>
  <c r="EI1"/>
  <c r="FS1"/>
  <c r="BE1"/>
  <c r="EC1"/>
  <c r="BI1"/>
  <c r="FF1"/>
  <c r="EH1"/>
  <c r="DN1"/>
  <c r="CE1"/>
  <c r="U1"/>
  <c r="AC1"/>
  <c r="AK1"/>
  <c r="AS1"/>
  <c r="BD1"/>
  <c r="BT1"/>
  <c r="CJ1"/>
  <c r="DD1"/>
  <c r="DS1"/>
  <c r="FK1"/>
  <c r="DY1"/>
  <c r="BA1"/>
  <c r="FX1"/>
  <c r="EZ1"/>
  <c r="EF1"/>
  <c r="DK1"/>
  <c r="CA1"/>
  <c r="V1"/>
  <c r="AD1"/>
  <c r="AL1"/>
  <c r="AT1"/>
  <c r="BF1"/>
  <c r="BV1"/>
  <c r="CN1"/>
  <c r="DF1"/>
  <c r="DZ1" i="34"/>
  <c r="ER1"/>
  <c r="FJ1"/>
  <c r="DJ1" i="32"/>
  <c r="DP1"/>
  <c r="EV1"/>
  <c r="CY1" i="34"/>
  <c r="FK1"/>
  <c r="EK1"/>
  <c r="FE1" i="32"/>
  <c r="DA1"/>
  <c r="CC1"/>
  <c r="W1" i="34"/>
  <c r="AE1"/>
  <c r="AM1"/>
  <c r="AU1"/>
  <c r="BH1"/>
  <c r="BX1"/>
  <c r="CR1"/>
  <c r="DJ1"/>
  <c r="EB1"/>
  <c r="ET1"/>
  <c r="FL1"/>
  <c r="DH1" i="32"/>
  <c r="CF1"/>
  <c r="BL1"/>
  <c r="AU1"/>
  <c r="AI1"/>
  <c r="Y1"/>
  <c r="BS1"/>
  <c r="DT1"/>
  <c r="EX1"/>
  <c r="DC1" i="34"/>
  <c r="FO1"/>
  <c r="FI1" i="32"/>
  <c r="EE1"/>
  <c r="FG1"/>
  <c r="T1" i="34"/>
  <c r="EO1"/>
  <c r="CS1"/>
  <c r="CK1"/>
  <c r="DU1"/>
  <c r="BI1"/>
  <c r="FC1"/>
  <c r="DW1"/>
  <c r="CQ1"/>
  <c r="BK1"/>
  <c r="CC1"/>
  <c r="BM1"/>
  <c r="BU1"/>
  <c r="DM1"/>
  <c r="BA1"/>
  <c r="EY1"/>
  <c r="DS1"/>
  <c r="CM1"/>
  <c r="BG1"/>
  <c r="BE1"/>
  <c r="DE1"/>
  <c r="EU1"/>
  <c r="DO1"/>
  <c r="CI1"/>
  <c r="BC1"/>
  <c r="FT1"/>
  <c r="FM1"/>
  <c r="CW1"/>
  <c r="FW1"/>
  <c r="EQ1"/>
  <c r="DK1"/>
  <c r="CE1"/>
  <c r="AY1"/>
  <c r="AY74" s="1"/>
  <c r="FR1"/>
  <c r="FB1"/>
  <c r="EL1"/>
  <c r="DV1"/>
  <c r="DF1"/>
  <c r="CP1"/>
  <c r="BZ1"/>
  <c r="AY80" i="4"/>
  <c r="AY67"/>
  <c r="AY73"/>
  <c r="FR1" i="33"/>
  <c r="FB1"/>
  <c r="EL1"/>
  <c r="DV1"/>
  <c r="DF1"/>
  <c r="CP1"/>
  <c r="BZ1"/>
  <c r="BJ1"/>
  <c r="AV1"/>
  <c r="AN1"/>
  <c r="AF1"/>
  <c r="X1"/>
  <c r="BW1"/>
  <c r="DC1"/>
  <c r="EI1"/>
  <c r="FO1"/>
  <c r="AB1" i="31"/>
  <c r="AJ1"/>
  <c r="AR1"/>
  <c r="BB1"/>
  <c r="BR1"/>
  <c r="CH1"/>
  <c r="CX1"/>
  <c r="DN1"/>
  <c r="ED1"/>
  <c r="ET1"/>
  <c r="FJ1"/>
  <c r="DE1" i="33"/>
  <c r="FQ1"/>
  <c r="CA1" i="31"/>
  <c r="DG1"/>
  <c r="EM1"/>
  <c r="FS1"/>
  <c r="V1" i="4"/>
  <c r="ET1"/>
  <c r="DM1"/>
  <c r="CF1"/>
  <c r="AW1"/>
  <c r="FT1"/>
  <c r="EM1"/>
  <c r="DF1"/>
  <c r="BY1"/>
  <c r="AQ1"/>
  <c r="CK1" i="33"/>
  <c r="BI1" i="31"/>
  <c r="DU1"/>
  <c r="DY1" i="33"/>
  <c r="DY1" i="31"/>
  <c r="EG1"/>
  <c r="FP1" i="33"/>
  <c r="EZ1"/>
  <c r="EJ1"/>
  <c r="DT1"/>
  <c r="DD1"/>
  <c r="CN1"/>
  <c r="BX1"/>
  <c r="BH1"/>
  <c r="AU1"/>
  <c r="AM1"/>
  <c r="AE1"/>
  <c r="W1"/>
  <c r="CA1"/>
  <c r="DG1"/>
  <c r="EM1"/>
  <c r="FS1"/>
  <c r="U1" i="31"/>
  <c r="AC1"/>
  <c r="AK1"/>
  <c r="AS1"/>
  <c r="BD1"/>
  <c r="BT1"/>
  <c r="CJ1"/>
  <c r="CZ1"/>
  <c r="DP1"/>
  <c r="EF1"/>
  <c r="EV1"/>
  <c r="FL1"/>
  <c r="BA1" i="33"/>
  <c r="DM1"/>
  <c r="AY1" i="31"/>
  <c r="AY71" s="1"/>
  <c r="CE1"/>
  <c r="DK1"/>
  <c r="EQ1"/>
  <c r="FW1"/>
  <c r="FV1" i="4"/>
  <c r="EO1"/>
  <c r="DH1"/>
  <c r="CA1"/>
  <c r="AS1"/>
  <c r="FP1"/>
  <c r="EI1"/>
  <c r="DB1"/>
  <c r="BU1"/>
  <c r="AM1"/>
  <c r="DA1" i="33"/>
  <c r="BQ1" i="31"/>
  <c r="EC1"/>
  <c r="FE1" i="33"/>
  <c r="EO1" i="31"/>
  <c r="BI1" i="33"/>
  <c r="DU1"/>
  <c r="BC1" i="31"/>
  <c r="CI1"/>
  <c r="DO1"/>
  <c r="EU1"/>
  <c r="FR1" i="4"/>
  <c r="EK1"/>
  <c r="DD1"/>
  <c r="BW1"/>
  <c r="AO1"/>
  <c r="FL1"/>
  <c r="EE1"/>
  <c r="CX1"/>
  <c r="BQ1"/>
  <c r="AI1"/>
  <c r="DQ1" i="33"/>
  <c r="BY1" i="31"/>
  <c r="EK1"/>
  <c r="FE1"/>
  <c r="FU1" i="33"/>
  <c r="W1" i="31"/>
  <c r="AE1"/>
  <c r="AM1"/>
  <c r="AU1"/>
  <c r="BH1"/>
  <c r="BX1"/>
  <c r="CN1"/>
  <c r="DD1"/>
  <c r="DT1"/>
  <c r="EJ1"/>
  <c r="EZ1"/>
  <c r="FP1"/>
  <c r="BQ1" i="33"/>
  <c r="EC1"/>
  <c r="BG1" i="31"/>
  <c r="CM1"/>
  <c r="DS1"/>
  <c r="EY1"/>
  <c r="FN1" i="4"/>
  <c r="EG1"/>
  <c r="CZ1"/>
  <c r="BS1"/>
  <c r="AK1"/>
  <c r="FH1"/>
  <c r="EA1"/>
  <c r="CT1"/>
  <c r="BM1"/>
  <c r="AE1"/>
  <c r="EG1" i="33"/>
  <c r="CG1" i="31"/>
  <c r="ES1"/>
  <c r="BE1"/>
  <c r="DU1" i="32"/>
  <c r="FA1"/>
  <c r="FC1"/>
  <c r="EA1"/>
  <c r="G2" i="34"/>
  <c r="I12" i="4"/>
  <c r="DV1" i="32"/>
  <c r="EL1"/>
  <c r="FB1"/>
  <c r="FR1"/>
  <c r="FA1" i="34"/>
  <c r="CO1" i="32"/>
  <c r="EG1"/>
  <c r="FM1"/>
  <c r="DO1"/>
  <c r="EY1"/>
  <c r="DI1"/>
  <c r="FI1" i="31"/>
  <c r="FU1"/>
  <c r="EW1"/>
  <c r="DB1" i="32"/>
  <c r="CL1"/>
  <c r="BW1"/>
  <c r="DC1"/>
  <c r="DX1"/>
  <c r="EN1"/>
  <c r="FD1"/>
  <c r="FT1"/>
  <c r="FI1" i="34"/>
  <c r="CW1" i="32"/>
  <c r="EK1"/>
  <c r="FQ1"/>
  <c r="DW1"/>
  <c r="FO1"/>
  <c r="FW1"/>
  <c r="FQ1" i="31"/>
  <c r="EQ1" i="32"/>
  <c r="FM1" i="31"/>
  <c r="I9" i="4"/>
  <c r="I6" i="34"/>
  <c r="I2" s="1"/>
  <c r="G2" i="32"/>
  <c r="Q1" i="34"/>
  <c r="J28" i="1" s="1"/>
  <c r="I2" i="33"/>
  <c r="I6" i="4"/>
  <c r="B65"/>
  <c r="I65" s="1"/>
  <c r="B67"/>
  <c r="G67" s="1"/>
  <c r="J64"/>
  <c r="B64"/>
  <c r="I64" s="1"/>
  <c r="J63"/>
  <c r="B63"/>
  <c r="I63" s="1"/>
  <c r="B73"/>
  <c r="G73" s="1"/>
  <c r="B83"/>
  <c r="I83" s="1"/>
  <c r="I2" i="31"/>
  <c r="G62" i="4"/>
  <c r="I62"/>
  <c r="G61"/>
  <c r="I61"/>
  <c r="I80"/>
  <c r="G80"/>
  <c r="J13"/>
  <c r="J65"/>
  <c r="J11"/>
  <c r="J45"/>
  <c r="B2" i="33"/>
  <c r="AY23"/>
  <c r="J8" i="4"/>
  <c r="G68"/>
  <c r="G77"/>
  <c r="G71"/>
  <c r="G69"/>
  <c r="G74"/>
  <c r="G70"/>
  <c r="I2" i="32"/>
  <c r="G2" i="33"/>
  <c r="B2" i="32"/>
  <c r="G2" i="31"/>
  <c r="B2"/>
  <c r="AY55" i="33" l="1"/>
  <c r="AY16"/>
  <c r="AY70"/>
  <c r="CE70" s="1"/>
  <c r="DK70" s="1"/>
  <c r="EQ70" s="1"/>
  <c r="FW70" s="1"/>
  <c r="AY54"/>
  <c r="CE54" s="1"/>
  <c r="DK54" s="1"/>
  <c r="AY31"/>
  <c r="CE31" s="1"/>
  <c r="J2" i="31"/>
  <c r="J2" i="32"/>
  <c r="AY41" i="33"/>
  <c r="CE41" s="1"/>
  <c r="DK41" s="1"/>
  <c r="EQ41" s="1"/>
  <c r="C41" s="1"/>
  <c r="AY47"/>
  <c r="CE47" s="1"/>
  <c r="DK47" s="1"/>
  <c r="AY69"/>
  <c r="CE69" s="1"/>
  <c r="AY15"/>
  <c r="CE15" s="1"/>
  <c r="DK15" s="1"/>
  <c r="AY52"/>
  <c r="CE52" s="1"/>
  <c r="DK52" s="1"/>
  <c r="AY37"/>
  <c r="CE37" s="1"/>
  <c r="DK37" s="1"/>
  <c r="AY32"/>
  <c r="CE32" s="1"/>
  <c r="DK32" s="1"/>
  <c r="AY22"/>
  <c r="CE22" s="1"/>
  <c r="DK22" s="1"/>
  <c r="AY38"/>
  <c r="CE38" s="1"/>
  <c r="DK38" s="1"/>
  <c r="AY51"/>
  <c r="CE51" s="1"/>
  <c r="DK51" s="1"/>
  <c r="AY59"/>
  <c r="CE59" s="1"/>
  <c r="AY74"/>
  <c r="CE74" s="1"/>
  <c r="DK74" s="1"/>
  <c r="EQ74" s="1"/>
  <c r="FW74" s="1"/>
  <c r="H74" s="1"/>
  <c r="AY77"/>
  <c r="CE77" s="1"/>
  <c r="AY50"/>
  <c r="CE50" s="1"/>
  <c r="AY21"/>
  <c r="CE21" s="1"/>
  <c r="DK21" s="1"/>
  <c r="EQ21" s="1"/>
  <c r="C21" s="1"/>
  <c r="AY33"/>
  <c r="CE33" s="1"/>
  <c r="DK33" s="1"/>
  <c r="EQ33" s="1"/>
  <c r="C33" s="1"/>
  <c r="AY58"/>
  <c r="CE58" s="1"/>
  <c r="DK58" s="1"/>
  <c r="AY19"/>
  <c r="CE19" s="1"/>
  <c r="DK19" s="1"/>
  <c r="EQ19" s="1"/>
  <c r="C19" s="1"/>
  <c r="AY27"/>
  <c r="CE27" s="1"/>
  <c r="DK27" s="1"/>
  <c r="EQ27" s="1"/>
  <c r="C27" s="1"/>
  <c r="AY36"/>
  <c r="CE36" s="1"/>
  <c r="AY18"/>
  <c r="CE18" s="1"/>
  <c r="AY26"/>
  <c r="CE26" s="1"/>
  <c r="AY35"/>
  <c r="AY42"/>
  <c r="CE42" s="1"/>
  <c r="DK42" s="1"/>
  <c r="AY49"/>
  <c r="CE49" s="1"/>
  <c r="AY53"/>
  <c r="CE53" s="1"/>
  <c r="DK53" s="1"/>
  <c r="AY57"/>
  <c r="CE57" s="1"/>
  <c r="DK57" s="1"/>
  <c r="AY67"/>
  <c r="CE67" s="1"/>
  <c r="DK67" s="1"/>
  <c r="AY71"/>
  <c r="CE71" s="1"/>
  <c r="DK71" s="1"/>
  <c r="AY68"/>
  <c r="AY73"/>
  <c r="CE73" s="1"/>
  <c r="DK73" s="1"/>
  <c r="EQ73" s="1"/>
  <c r="FW73" s="1"/>
  <c r="H73" s="1"/>
  <c r="AY80"/>
  <c r="CE80" s="1"/>
  <c r="DK80" s="1"/>
  <c r="AY20"/>
  <c r="CE20" s="1"/>
  <c r="DK20" s="1"/>
  <c r="EQ20" s="1"/>
  <c r="C20" s="1"/>
  <c r="AY24"/>
  <c r="CE24" s="1"/>
  <c r="DK24" s="1"/>
  <c r="EQ24" s="1"/>
  <c r="C24" s="1"/>
  <c r="AY25"/>
  <c r="CE25" s="1"/>
  <c r="AY56"/>
  <c r="CE56" s="1"/>
  <c r="DK56" s="1"/>
  <c r="AY17"/>
  <c r="CE17" s="1"/>
  <c r="DK17" s="1"/>
  <c r="EQ17" s="1"/>
  <c r="C17" s="1"/>
  <c r="AY48"/>
  <c r="CE48" s="1"/>
  <c r="AY43"/>
  <c r="CE43" s="1"/>
  <c r="DK43" s="1"/>
  <c r="EQ43" s="1"/>
  <c r="C43" s="1"/>
  <c r="AY35" i="34"/>
  <c r="CE35" s="1"/>
  <c r="DK35" s="1"/>
  <c r="EQ35" s="1"/>
  <c r="C35" s="1"/>
  <c r="AY33"/>
  <c r="CE33" s="1"/>
  <c r="DK33" s="1"/>
  <c r="EQ33" s="1"/>
  <c r="C33" s="1"/>
  <c r="AY53"/>
  <c r="CE53" s="1"/>
  <c r="AY56" i="31"/>
  <c r="CE56" s="1"/>
  <c r="DK56" s="1"/>
  <c r="EQ56" s="1"/>
  <c r="C56" s="1"/>
  <c r="AY43"/>
  <c r="CE43" s="1"/>
  <c r="AY40"/>
  <c r="CE40" s="1"/>
  <c r="AY18"/>
  <c r="CE18" s="1"/>
  <c r="AY68"/>
  <c r="CE68" s="1"/>
  <c r="AY26"/>
  <c r="CE26" s="1"/>
  <c r="AY32"/>
  <c r="CE32" s="1"/>
  <c r="AY27"/>
  <c r="CE27" s="1"/>
  <c r="AY15"/>
  <c r="CE15" s="1"/>
  <c r="AY17"/>
  <c r="CE17" s="1"/>
  <c r="CE34" i="4"/>
  <c r="DK34" s="1"/>
  <c r="EQ34" s="1"/>
  <c r="C34" s="1"/>
  <c r="CE16" i="33"/>
  <c r="AY52" i="34"/>
  <c r="CE52" s="1"/>
  <c r="DK52" s="1"/>
  <c r="EQ52" s="1"/>
  <c r="C52" s="1"/>
  <c r="AY54" i="31"/>
  <c r="CE54" s="1"/>
  <c r="AY77"/>
  <c r="CE77" s="1"/>
  <c r="AY57"/>
  <c r="CE57" s="1"/>
  <c r="AY41"/>
  <c r="CE41" s="1"/>
  <c r="AY38"/>
  <c r="CE38" s="1"/>
  <c r="AY35"/>
  <c r="CE35" s="1"/>
  <c r="AY43" i="32"/>
  <c r="CE43" s="1"/>
  <c r="DK43" s="1"/>
  <c r="AY40" i="33"/>
  <c r="CE40" s="1"/>
  <c r="DK40" s="1"/>
  <c r="AY59" i="31"/>
  <c r="CE59" s="1"/>
  <c r="DK59" s="1"/>
  <c r="EQ59" s="1"/>
  <c r="FW59" s="1"/>
  <c r="AY34"/>
  <c r="CE34" s="1"/>
  <c r="AY33"/>
  <c r="CE33" s="1"/>
  <c r="AY44"/>
  <c r="CE44" s="1"/>
  <c r="AY25"/>
  <c r="CE25" s="1"/>
  <c r="AY28"/>
  <c r="CE28" s="1"/>
  <c r="AY42" i="34"/>
  <c r="CE42" s="1"/>
  <c r="DK42" s="1"/>
  <c r="EQ42" s="1"/>
  <c r="C42" s="1"/>
  <c r="AY28"/>
  <c r="CE28" s="1"/>
  <c r="DK28" s="1"/>
  <c r="EQ28" s="1"/>
  <c r="C28" s="1"/>
  <c r="AY16"/>
  <c r="CE16" s="1"/>
  <c r="DK16" s="1"/>
  <c r="EQ16" s="1"/>
  <c r="C16" s="1"/>
  <c r="AY38"/>
  <c r="CE38" s="1"/>
  <c r="DK38" s="1"/>
  <c r="EQ38" s="1"/>
  <c r="C38" s="1"/>
  <c r="AY23"/>
  <c r="CE23" s="1"/>
  <c r="DK23" s="1"/>
  <c r="EQ23" s="1"/>
  <c r="C23" s="1"/>
  <c r="AY40"/>
  <c r="CE40" s="1"/>
  <c r="DK40" s="1"/>
  <c r="EQ40" s="1"/>
  <c r="C40" s="1"/>
  <c r="AY21"/>
  <c r="CE21" s="1"/>
  <c r="DK21" s="1"/>
  <c r="EQ21" s="1"/>
  <c r="C21" s="1"/>
  <c r="AY54"/>
  <c r="AY19"/>
  <c r="CE19" s="1"/>
  <c r="DK19" s="1"/>
  <c r="EQ19" s="1"/>
  <c r="C19" s="1"/>
  <c r="AY51"/>
  <c r="CE51" s="1"/>
  <c r="DK51" s="1"/>
  <c r="EQ51" s="1"/>
  <c r="C51" s="1"/>
  <c r="AY15"/>
  <c r="CE15" s="1"/>
  <c r="DK15" s="1"/>
  <c r="EQ15" s="1"/>
  <c r="C15" s="1"/>
  <c r="AY26"/>
  <c r="CE26" s="1"/>
  <c r="DK26" s="1"/>
  <c r="EQ26" s="1"/>
  <c r="C26" s="1"/>
  <c r="AY55" i="31"/>
  <c r="CE55" s="1"/>
  <c r="AY53"/>
  <c r="CE53" s="1"/>
  <c r="AY52"/>
  <c r="CE52" s="1"/>
  <c r="AY24"/>
  <c r="CE24" s="1"/>
  <c r="AY69" i="34"/>
  <c r="CE69" s="1"/>
  <c r="DK69" s="1"/>
  <c r="EQ69" s="1"/>
  <c r="FW69" s="1"/>
  <c r="AY30" i="33"/>
  <c r="CE30" s="1"/>
  <c r="AY36" i="34"/>
  <c r="CE36" s="1"/>
  <c r="DK36" s="1"/>
  <c r="EQ36" s="1"/>
  <c r="C36" s="1"/>
  <c r="AY59"/>
  <c r="CE59" s="1"/>
  <c r="DK59" s="1"/>
  <c r="EQ59" s="1"/>
  <c r="C59" s="1"/>
  <c r="AY50"/>
  <c r="AY32"/>
  <c r="CE32" s="1"/>
  <c r="DK32" s="1"/>
  <c r="EQ32" s="1"/>
  <c r="C32" s="1"/>
  <c r="AY43"/>
  <c r="CE43" s="1"/>
  <c r="DK43" s="1"/>
  <c r="EQ43" s="1"/>
  <c r="C43" s="1"/>
  <c r="AY24"/>
  <c r="CE24" s="1"/>
  <c r="DK24" s="1"/>
  <c r="EQ24" s="1"/>
  <c r="C24" s="1"/>
  <c r="AY47" i="31"/>
  <c r="CE47" s="1"/>
  <c r="DK47" s="1"/>
  <c r="EQ47" s="1"/>
  <c r="C47" s="1"/>
  <c r="AY42"/>
  <c r="CE42" s="1"/>
  <c r="AY48"/>
  <c r="CE48" s="1"/>
  <c r="DK48" s="1"/>
  <c r="EQ48" s="1"/>
  <c r="C48" s="1"/>
  <c r="AY20"/>
  <c r="CE20" s="1"/>
  <c r="AY71" i="34"/>
  <c r="CE71" s="1"/>
  <c r="AY58"/>
  <c r="CE58" s="1"/>
  <c r="AY30"/>
  <c r="CE30" s="1"/>
  <c r="DK30" s="1"/>
  <c r="EQ30" s="1"/>
  <c r="C30" s="1"/>
  <c r="AY56"/>
  <c r="CE56" s="1"/>
  <c r="DK56" s="1"/>
  <c r="EQ56" s="1"/>
  <c r="C56" s="1"/>
  <c r="AY47"/>
  <c r="AY27"/>
  <c r="CE27" s="1"/>
  <c r="DK27" s="1"/>
  <c r="EQ27" s="1"/>
  <c r="C27" s="1"/>
  <c r="AY39"/>
  <c r="CE39" s="1"/>
  <c r="DK39" s="1"/>
  <c r="EQ39" s="1"/>
  <c r="C39" s="1"/>
  <c r="AY20"/>
  <c r="CE20" s="1"/>
  <c r="DK20" s="1"/>
  <c r="EQ20" s="1"/>
  <c r="C20" s="1"/>
  <c r="AY73" i="31"/>
  <c r="CE73" s="1"/>
  <c r="AY48" i="34"/>
  <c r="CE48" s="1"/>
  <c r="AY41"/>
  <c r="CE41" s="1"/>
  <c r="DK41" s="1"/>
  <c r="EQ41" s="1"/>
  <c r="C41" s="1"/>
  <c r="AY22"/>
  <c r="CE22" s="1"/>
  <c r="DK22" s="1"/>
  <c r="EQ22" s="1"/>
  <c r="C22" s="1"/>
  <c r="AY55"/>
  <c r="CE55" s="1"/>
  <c r="DK55" s="1"/>
  <c r="EQ55" s="1"/>
  <c r="C55" s="1"/>
  <c r="AY44"/>
  <c r="CE44" s="1"/>
  <c r="DK44" s="1"/>
  <c r="EQ44" s="1"/>
  <c r="C44" s="1"/>
  <c r="AY25"/>
  <c r="CE25" s="1"/>
  <c r="DK25" s="1"/>
  <c r="EQ25" s="1"/>
  <c r="C25" s="1"/>
  <c r="AY37"/>
  <c r="CE37" s="1"/>
  <c r="DK37" s="1"/>
  <c r="EQ37" s="1"/>
  <c r="C37" s="1"/>
  <c r="AY18"/>
  <c r="CE18" s="1"/>
  <c r="DK18" s="1"/>
  <c r="EQ18" s="1"/>
  <c r="C18" s="1"/>
  <c r="AY67" i="31"/>
  <c r="CE67" s="1"/>
  <c r="AY70" i="34"/>
  <c r="CE70" s="1"/>
  <c r="AY77"/>
  <c r="CE77" s="1"/>
  <c r="DK77" s="1"/>
  <c r="AY73" i="32"/>
  <c r="CE73" s="1"/>
  <c r="DK73" s="1"/>
  <c r="AY44" i="33"/>
  <c r="CE44" s="1"/>
  <c r="DK59"/>
  <c r="EQ59" s="1"/>
  <c r="C59" s="1"/>
  <c r="CE23"/>
  <c r="DK23" s="1"/>
  <c r="CE55"/>
  <c r="DK55" s="1"/>
  <c r="CE68"/>
  <c r="DK68" s="1"/>
  <c r="AY67" i="34"/>
  <c r="CE67" s="1"/>
  <c r="CE77" i="4"/>
  <c r="DK77" s="1"/>
  <c r="EQ77" s="1"/>
  <c r="DK48" i="33"/>
  <c r="EQ48" s="1"/>
  <c r="C48" s="1"/>
  <c r="AY27" i="32"/>
  <c r="CE27" s="1"/>
  <c r="DK27" s="1"/>
  <c r="EQ27" s="1"/>
  <c r="C27" s="1"/>
  <c r="CE18" i="4"/>
  <c r="DK18" s="1"/>
  <c r="AY57" i="34"/>
  <c r="CE57" s="1"/>
  <c r="AY49"/>
  <c r="CE49" s="1"/>
  <c r="AY34"/>
  <c r="CE34" s="1"/>
  <c r="DK34" s="1"/>
  <c r="EQ34" s="1"/>
  <c r="C34" s="1"/>
  <c r="AY17"/>
  <c r="CE17" s="1"/>
  <c r="DK17" s="1"/>
  <c r="EQ17" s="1"/>
  <c r="C17" s="1"/>
  <c r="AY31"/>
  <c r="CE31" s="1"/>
  <c r="DK31" s="1"/>
  <c r="EQ31" s="1"/>
  <c r="C31" s="1"/>
  <c r="AY23" i="31"/>
  <c r="CE23" s="1"/>
  <c r="AY21"/>
  <c r="CE21" s="1"/>
  <c r="AY37"/>
  <c r="CE37" s="1"/>
  <c r="AY16"/>
  <c r="CE16" s="1"/>
  <c r="AY73" i="34"/>
  <c r="CE73" s="1"/>
  <c r="DK73" s="1"/>
  <c r="EQ73" s="1"/>
  <c r="CE39" i="33"/>
  <c r="DK39" s="1"/>
  <c r="EQ39" s="1"/>
  <c r="CE17" i="4"/>
  <c r="DK17" s="1"/>
  <c r="EQ17" s="1"/>
  <c r="C17" s="1"/>
  <c r="CE56"/>
  <c r="DK56" s="1"/>
  <c r="EQ56" s="1"/>
  <c r="C56" s="1"/>
  <c r="CE24"/>
  <c r="DK24" s="1"/>
  <c r="AY51" i="32"/>
  <c r="CE51" s="1"/>
  <c r="AY59"/>
  <c r="CE59" s="1"/>
  <c r="CE28" i="4"/>
  <c r="DK28" s="1"/>
  <c r="CE58"/>
  <c r="DK58" s="1"/>
  <c r="EQ58" s="1"/>
  <c r="C58" s="1"/>
  <c r="CE25"/>
  <c r="DK25" s="1"/>
  <c r="EQ25" s="1"/>
  <c r="C25" s="1"/>
  <c r="CE52"/>
  <c r="DK52" s="1"/>
  <c r="EQ52" s="1"/>
  <c r="C52" s="1"/>
  <c r="CE20"/>
  <c r="DK20" s="1"/>
  <c r="AY18" i="32"/>
  <c r="CE18" s="1"/>
  <c r="AY19"/>
  <c r="CE19" s="1"/>
  <c r="AY22"/>
  <c r="CE22" s="1"/>
  <c r="CE47" i="4"/>
  <c r="DK47" s="1"/>
  <c r="CE16"/>
  <c r="DK16" s="1"/>
  <c r="CE44"/>
  <c r="DK44" s="1"/>
  <c r="EQ44" s="1"/>
  <c r="C44" s="1"/>
  <c r="CE40"/>
  <c r="DK40" s="1"/>
  <c r="EQ40" s="1"/>
  <c r="C40" s="1"/>
  <c r="AY34" i="33"/>
  <c r="CE34" s="1"/>
  <c r="CE36" i="4"/>
  <c r="DK36" s="1"/>
  <c r="EQ36" s="1"/>
  <c r="C36" s="1"/>
  <c r="CE36" i="32"/>
  <c r="DK36" s="1"/>
  <c r="EQ36" s="1"/>
  <c r="C36" s="1"/>
  <c r="CE55" i="4"/>
  <c r="DK55" s="1"/>
  <c r="CE43"/>
  <c r="DK43" s="1"/>
  <c r="CE32"/>
  <c r="DK32" s="1"/>
  <c r="EQ32" s="1"/>
  <c r="C32" s="1"/>
  <c r="CE23"/>
  <c r="DK23" s="1"/>
  <c r="EQ23" s="1"/>
  <c r="C23" s="1"/>
  <c r="CE74"/>
  <c r="DK74" s="1"/>
  <c r="AY69" i="31"/>
  <c r="CE69" s="1"/>
  <c r="AY44" i="32"/>
  <c r="CE44" s="1"/>
  <c r="AY71"/>
  <c r="CE71" s="1"/>
  <c r="DK71" s="1"/>
  <c r="CE42" i="4"/>
  <c r="DK42" s="1"/>
  <c r="EQ42" s="1"/>
  <c r="C42" s="1"/>
  <c r="CE73"/>
  <c r="DK73" s="1"/>
  <c r="CE54"/>
  <c r="DK54" s="1"/>
  <c r="EQ54" s="1"/>
  <c r="C54" s="1"/>
  <c r="CE31"/>
  <c r="DK31" s="1"/>
  <c r="CE22"/>
  <c r="DK22" s="1"/>
  <c r="CE70"/>
  <c r="DK70" s="1"/>
  <c r="CE53"/>
  <c r="DK53" s="1"/>
  <c r="CE41"/>
  <c r="DK41" s="1"/>
  <c r="CE30"/>
  <c r="DK30" s="1"/>
  <c r="EQ30" s="1"/>
  <c r="C30" s="1"/>
  <c r="CE21"/>
  <c r="DK21" s="1"/>
  <c r="EQ21" s="1"/>
  <c r="C21" s="1"/>
  <c r="CE68"/>
  <c r="DK68" s="1"/>
  <c r="AY80" i="31"/>
  <c r="CE80" s="1"/>
  <c r="DK80" s="1"/>
  <c r="AY77" i="32"/>
  <c r="CE77" s="1"/>
  <c r="DK77" s="1"/>
  <c r="AY28" i="33"/>
  <c r="CE28" s="1"/>
  <c r="CE15" i="4"/>
  <c r="DK15" s="1"/>
  <c r="EQ15" s="1"/>
  <c r="C15" s="1"/>
  <c r="CE67"/>
  <c r="DK67" s="1"/>
  <c r="CE39"/>
  <c r="DK39" s="1"/>
  <c r="CE19"/>
  <c r="DK19" s="1"/>
  <c r="EQ19" s="1"/>
  <c r="C19" s="1"/>
  <c r="CE80"/>
  <c r="DK80" s="1"/>
  <c r="CE69"/>
  <c r="DK69" s="1"/>
  <c r="EQ69" s="1"/>
  <c r="CE51"/>
  <c r="DK51" s="1"/>
  <c r="CE27"/>
  <c r="DK27" s="1"/>
  <c r="EQ27" s="1"/>
  <c r="C27" s="1"/>
  <c r="CE59"/>
  <c r="DK59" s="1"/>
  <c r="CE50"/>
  <c r="DK50" s="1"/>
  <c r="EQ50" s="1"/>
  <c r="C50" s="1"/>
  <c r="CE37"/>
  <c r="DK37" s="1"/>
  <c r="CE26"/>
  <c r="DK26" s="1"/>
  <c r="CE57"/>
  <c r="DK57" s="1"/>
  <c r="CE48"/>
  <c r="DK48" s="1"/>
  <c r="EQ48" s="1"/>
  <c r="C48" s="1"/>
  <c r="CE49"/>
  <c r="DK49" s="1"/>
  <c r="CE38"/>
  <c r="DK38" s="1"/>
  <c r="EQ38" s="1"/>
  <c r="C38" s="1"/>
  <c r="CE33"/>
  <c r="DK33" s="1"/>
  <c r="AY70" i="32"/>
  <c r="CE70" s="1"/>
  <c r="DK70" s="1"/>
  <c r="AY31"/>
  <c r="CE31" s="1"/>
  <c r="CE71" i="31"/>
  <c r="DK71" s="1"/>
  <c r="EQ71" s="1"/>
  <c r="FW71" s="1"/>
  <c r="H71" s="1"/>
  <c r="CE35" i="4"/>
  <c r="DK35" s="1"/>
  <c r="AY70" i="31"/>
  <c r="CE70" s="1"/>
  <c r="AY35" i="32"/>
  <c r="CE35" s="1"/>
  <c r="AY53"/>
  <c r="CE53" s="1"/>
  <c r="CE74" i="34"/>
  <c r="DK74" s="1"/>
  <c r="EQ74" s="1"/>
  <c r="FW74" s="1"/>
  <c r="CE71" i="4"/>
  <c r="DK71" s="1"/>
  <c r="EQ71" s="1"/>
  <c r="AY51" i="31"/>
  <c r="CE51" s="1"/>
  <c r="AY19"/>
  <c r="CE19" s="1"/>
  <c r="AY30"/>
  <c r="CE30" s="1"/>
  <c r="AY50"/>
  <c r="CE50" s="1"/>
  <c r="DK50" s="1"/>
  <c r="EQ50" s="1"/>
  <c r="C50" s="1"/>
  <c r="AY31"/>
  <c r="CE31" s="1"/>
  <c r="AY74"/>
  <c r="CE74" s="1"/>
  <c r="DK74" s="1"/>
  <c r="EQ74" s="1"/>
  <c r="FW74" s="1"/>
  <c r="AY80" i="34"/>
  <c r="CE80" s="1"/>
  <c r="AY26" i="32"/>
  <c r="CE26" s="1"/>
  <c r="AY74"/>
  <c r="CE74" s="1"/>
  <c r="DK74" s="1"/>
  <c r="AY39"/>
  <c r="CE39" s="1"/>
  <c r="AY52"/>
  <c r="CE52" s="1"/>
  <c r="AY36" i="31"/>
  <c r="CE36" s="1"/>
  <c r="AY49"/>
  <c r="CE49" s="1"/>
  <c r="DK49" s="1"/>
  <c r="AY58"/>
  <c r="CE58" s="1"/>
  <c r="DK58" s="1"/>
  <c r="EQ58" s="1"/>
  <c r="FW58" s="1"/>
  <c r="AY39"/>
  <c r="CE39" s="1"/>
  <c r="AY22"/>
  <c r="CE22" s="1"/>
  <c r="AY68" i="34"/>
  <c r="CE68" s="1"/>
  <c r="AY67" i="32"/>
  <c r="CE67" s="1"/>
  <c r="DK67" s="1"/>
  <c r="AY47"/>
  <c r="CE47" s="1"/>
  <c r="AY21"/>
  <c r="CE21" s="1"/>
  <c r="AY34"/>
  <c r="CE34" s="1"/>
  <c r="AY54"/>
  <c r="CE54" s="1"/>
  <c r="AY55"/>
  <c r="CE55" s="1"/>
  <c r="AY24"/>
  <c r="CE24" s="1"/>
  <c r="AY38"/>
  <c r="CE38" s="1"/>
  <c r="AY58"/>
  <c r="CE58" s="1"/>
  <c r="AY57"/>
  <c r="CE57" s="1"/>
  <c r="AY25"/>
  <c r="CE25" s="1"/>
  <c r="AY40"/>
  <c r="CE40" s="1"/>
  <c r="AY68"/>
  <c r="AY23"/>
  <c r="CE23" s="1"/>
  <c r="AY48"/>
  <c r="CE48" s="1"/>
  <c r="AY28"/>
  <c r="CE28" s="1"/>
  <c r="AY50"/>
  <c r="CE50" s="1"/>
  <c r="AY30"/>
  <c r="CE30" s="1"/>
  <c r="AY56"/>
  <c r="CE56" s="1"/>
  <c r="AY49"/>
  <c r="CE49" s="1"/>
  <c r="AY32"/>
  <c r="CE32" s="1"/>
  <c r="AY37"/>
  <c r="CE37" s="1"/>
  <c r="AY80"/>
  <c r="AY41"/>
  <c r="CE41" s="1"/>
  <c r="AY69"/>
  <c r="CE69" s="1"/>
  <c r="DK69" s="1"/>
  <c r="AY20"/>
  <c r="CE20" s="1"/>
  <c r="AY15"/>
  <c r="CE15" s="1"/>
  <c r="AY33"/>
  <c r="CE33" s="1"/>
  <c r="AY16"/>
  <c r="CE16" s="1"/>
  <c r="AY17"/>
  <c r="CE17" s="1"/>
  <c r="AY42"/>
  <c r="CE42" s="1"/>
  <c r="Q1" i="31"/>
  <c r="J25" i="1" s="1"/>
  <c r="Q1" i="32"/>
  <c r="J26" i="1" s="1"/>
  <c r="Q1" i="33"/>
  <c r="J27" i="1" s="1"/>
  <c r="DK69" i="33"/>
  <c r="EQ69" s="1"/>
  <c r="G78" i="4"/>
  <c r="I78"/>
  <c r="G75"/>
  <c r="I75"/>
  <c r="G76"/>
  <c r="I76"/>
  <c r="J2"/>
  <c r="B2"/>
  <c r="DK16" i="33"/>
  <c r="EQ16" s="1"/>
  <c r="C16" s="1"/>
  <c r="DK18"/>
  <c r="EQ18" s="1"/>
  <c r="C18" s="1"/>
  <c r="DK26"/>
  <c r="EQ26" s="1"/>
  <c r="C26" s="1"/>
  <c r="DK31"/>
  <c r="H78" i="4"/>
  <c r="H75"/>
  <c r="EQ42" i="33" l="1"/>
  <c r="C42" s="1"/>
  <c r="EQ80" i="4"/>
  <c r="DK49" i="33"/>
  <c r="EQ49" s="1"/>
  <c r="C49" s="1"/>
  <c r="DK68" i="31"/>
  <c r="EQ68" s="1"/>
  <c r="FW68" s="1"/>
  <c r="DK53" i="34"/>
  <c r="EQ53" s="1"/>
  <c r="C53" s="1"/>
  <c r="DK18" i="32"/>
  <c r="EQ18" s="1"/>
  <c r="DK53" i="31"/>
  <c r="EQ53" s="1"/>
  <c r="C53" s="1"/>
  <c r="EQ55" i="33"/>
  <c r="C55" s="1"/>
  <c r="DK36"/>
  <c r="EQ36" s="1"/>
  <c r="C36" s="1"/>
  <c r="DK77"/>
  <c r="EQ77" s="1"/>
  <c r="FW77" s="1"/>
  <c r="EQ57"/>
  <c r="C57" s="1"/>
  <c r="EQ52"/>
  <c r="C52" s="1"/>
  <c r="DK25"/>
  <c r="EQ25" s="1"/>
  <c r="C25" s="1"/>
  <c r="CE35"/>
  <c r="DK35" s="1"/>
  <c r="EQ37"/>
  <c r="C37" s="1"/>
  <c r="DK50"/>
  <c r="EQ50" s="1"/>
  <c r="DK51" i="32"/>
  <c r="EQ51" s="1"/>
  <c r="C51" s="1"/>
  <c r="EQ54" i="33"/>
  <c r="C54" s="1"/>
  <c r="FW71" i="4"/>
  <c r="H71" s="1"/>
  <c r="DK54" i="32"/>
  <c r="EQ54" s="1"/>
  <c r="C54" s="1"/>
  <c r="EQ47" i="33"/>
  <c r="C47" s="1"/>
  <c r="DK54" i="31"/>
  <c r="EQ54" s="1"/>
  <c r="C54" s="1"/>
  <c r="EQ38" i="33"/>
  <c r="C38" s="1"/>
  <c r="DK52" i="32"/>
  <c r="EQ52" s="1"/>
  <c r="C52" s="1"/>
  <c r="FW77" i="4"/>
  <c r="H77" s="1"/>
  <c r="DK16" i="32"/>
  <c r="EQ16" s="1"/>
  <c r="C16" s="1"/>
  <c r="DK53"/>
  <c r="EQ53" s="1"/>
  <c r="C53" s="1"/>
  <c r="DK70" i="34"/>
  <c r="EQ70" s="1"/>
  <c r="CE50"/>
  <c r="DK50" s="1"/>
  <c r="DK71"/>
  <c r="EQ71" s="1"/>
  <c r="DK19" i="32"/>
  <c r="EQ19" s="1"/>
  <c r="C19" s="1"/>
  <c r="EQ80" i="33"/>
  <c r="FW80" s="1"/>
  <c r="EQ51"/>
  <c r="C51" s="1"/>
  <c r="DK69" i="31"/>
  <c r="EQ69" s="1"/>
  <c r="FW69" s="1"/>
  <c r="H69" s="1"/>
  <c r="DK32" i="32"/>
  <c r="EQ32" s="1"/>
  <c r="C32" s="1"/>
  <c r="EQ67" i="33"/>
  <c r="FW67" s="1"/>
  <c r="H67" s="1"/>
  <c r="DK77" i="31"/>
  <c r="EQ77" s="1"/>
  <c r="FW77" s="1"/>
  <c r="H77" s="1"/>
  <c r="DK57"/>
  <c r="EQ57" s="1"/>
  <c r="C57" s="1"/>
  <c r="DK34" i="33"/>
  <c r="EQ34" s="1"/>
  <c r="C34" s="1"/>
  <c r="DK55" i="31"/>
  <c r="EQ55" s="1"/>
  <c r="C55" s="1"/>
  <c r="DK59" i="32"/>
  <c r="EQ59" s="1"/>
  <c r="C59" s="1"/>
  <c r="DK34"/>
  <c r="EQ34" s="1"/>
  <c r="C34" s="1"/>
  <c r="DK73" i="31"/>
  <c r="EQ73" s="1"/>
  <c r="DK40" i="32"/>
  <c r="EQ40" s="1"/>
  <c r="C40" s="1"/>
  <c r="EQ53" i="33"/>
  <c r="C53" s="1"/>
  <c r="DK49" i="32"/>
  <c r="EQ49" s="1"/>
  <c r="C49" s="1"/>
  <c r="DK49" i="34"/>
  <c r="EQ49" s="1"/>
  <c r="C49" s="1"/>
  <c r="CE47"/>
  <c r="DK47" s="1"/>
  <c r="DK30" i="33"/>
  <c r="EQ30" s="1"/>
  <c r="C30" s="1"/>
  <c r="EQ67" i="4"/>
  <c r="FW67" s="1"/>
  <c r="DK70" i="31"/>
  <c r="EQ70" s="1"/>
  <c r="EQ71" i="32"/>
  <c r="FW71" s="1"/>
  <c r="H71" s="1"/>
  <c r="DK48" i="34"/>
  <c r="EQ48" s="1"/>
  <c r="DK52" i="31"/>
  <c r="EQ52" s="1"/>
  <c r="C52" s="1"/>
  <c r="DK67" i="34"/>
  <c r="EQ67" s="1"/>
  <c r="FW67" s="1"/>
  <c r="DK37" i="32"/>
  <c r="EQ37" s="1"/>
  <c r="C37" s="1"/>
  <c r="FW54" i="33"/>
  <c r="H54" s="1"/>
  <c r="DK58" i="34"/>
  <c r="EQ58" s="1"/>
  <c r="C58" s="1"/>
  <c r="EQ68" i="33"/>
  <c r="FW68" s="1"/>
  <c r="H68" s="1"/>
  <c r="DK55" i="32"/>
  <c r="EQ55" s="1"/>
  <c r="C55" s="1"/>
  <c r="DK17"/>
  <c r="EQ17" s="1"/>
  <c r="C17" s="1"/>
  <c r="H74" i="31"/>
  <c r="EQ73" i="32"/>
  <c r="FW73" s="1"/>
  <c r="H73" s="1"/>
  <c r="CE54" i="34"/>
  <c r="DK54" s="1"/>
  <c r="EQ54" s="1"/>
  <c r="C54" s="1"/>
  <c r="EQ73" i="4"/>
  <c r="FW73" s="1"/>
  <c r="H73" s="1"/>
  <c r="DK67" i="31"/>
  <c r="EQ67" s="1"/>
  <c r="FW67" s="1"/>
  <c r="H67" s="1"/>
  <c r="FW43" i="33"/>
  <c r="H43" s="1"/>
  <c r="EQ56"/>
  <c r="C56" s="1"/>
  <c r="EQ68" i="4"/>
  <c r="FW68" s="1"/>
  <c r="H68" s="1"/>
  <c r="EQ58" i="33"/>
  <c r="C58" s="1"/>
  <c r="DK44"/>
  <c r="EQ44" s="1"/>
  <c r="EQ80" i="31"/>
  <c r="FW80" s="1"/>
  <c r="EQ71" i="33"/>
  <c r="FW71" s="1"/>
  <c r="EQ70" i="32"/>
  <c r="FW70" s="1"/>
  <c r="H70" s="1"/>
  <c r="DK57" i="34"/>
  <c r="EQ57" s="1"/>
  <c r="C57" s="1"/>
  <c r="FW59" i="33"/>
  <c r="H59" s="1"/>
  <c r="DK22" i="32"/>
  <c r="EQ22" s="1"/>
  <c r="EQ74" i="4"/>
  <c r="FW74" s="1"/>
  <c r="H74" s="1"/>
  <c r="DK26" i="32"/>
  <c r="EQ26" s="1"/>
  <c r="DK33"/>
  <c r="EQ33" s="1"/>
  <c r="C33" s="1"/>
  <c r="EQ74"/>
  <c r="FW74" s="1"/>
  <c r="DK23"/>
  <c r="EQ23" s="1"/>
  <c r="C23" s="1"/>
  <c r="DK42"/>
  <c r="EQ42" s="1"/>
  <c r="C42" s="1"/>
  <c r="DK24"/>
  <c r="EQ24" s="1"/>
  <c r="C24" s="1"/>
  <c r="EQ77"/>
  <c r="FW77" s="1"/>
  <c r="H77" s="1"/>
  <c r="DK39"/>
  <c r="EQ39" s="1"/>
  <c r="EQ70" i="4"/>
  <c r="FW70" s="1"/>
  <c r="FW69"/>
  <c r="H69" s="1"/>
  <c r="DK48" i="32"/>
  <c r="EQ48" s="1"/>
  <c r="C48" s="1"/>
  <c r="DK31"/>
  <c r="EQ31" s="1"/>
  <c r="EQ77" i="34"/>
  <c r="FW77" s="1"/>
  <c r="DK44" i="32"/>
  <c r="EQ44" s="1"/>
  <c r="C44" s="1"/>
  <c r="DK35"/>
  <c r="EQ35" s="1"/>
  <c r="EQ40" i="33"/>
  <c r="C40" s="1"/>
  <c r="DK28"/>
  <c r="EQ28" s="1"/>
  <c r="C28" s="1"/>
  <c r="DK56" i="32"/>
  <c r="EQ56" s="1"/>
  <c r="C56" s="1"/>
  <c r="DK21"/>
  <c r="EQ21" s="1"/>
  <c r="C21" s="1"/>
  <c r="DK25"/>
  <c r="EQ25" s="1"/>
  <c r="C25" s="1"/>
  <c r="DK15"/>
  <c r="EQ15" s="1"/>
  <c r="C15" s="1"/>
  <c r="DK47"/>
  <c r="EQ47" s="1"/>
  <c r="C47" s="1"/>
  <c r="DK30"/>
  <c r="EQ30" s="1"/>
  <c r="C30" s="1"/>
  <c r="DK57"/>
  <c r="EQ57" s="1"/>
  <c r="C57" s="1"/>
  <c r="DK68" i="34"/>
  <c r="EQ68" s="1"/>
  <c r="FW68" s="1"/>
  <c r="H68" s="1"/>
  <c r="DK80"/>
  <c r="EQ80" s="1"/>
  <c r="FW80" s="1"/>
  <c r="FW48" i="33"/>
  <c r="H48" s="1"/>
  <c r="DK20" i="32"/>
  <c r="EQ20" s="1"/>
  <c r="C20" s="1"/>
  <c r="EQ67"/>
  <c r="FW67" s="1"/>
  <c r="H67" s="1"/>
  <c r="DK38"/>
  <c r="EQ38" s="1"/>
  <c r="C38" s="1"/>
  <c r="DK58"/>
  <c r="EQ58" s="1"/>
  <c r="C58" s="1"/>
  <c r="EQ69"/>
  <c r="FW69" s="1"/>
  <c r="CE80"/>
  <c r="DK41"/>
  <c r="EQ41" s="1"/>
  <c r="C41" s="1"/>
  <c r="DK50"/>
  <c r="EQ50" s="1"/>
  <c r="C50" s="1"/>
  <c r="FW73" i="34"/>
  <c r="H73" s="1"/>
  <c r="H69"/>
  <c r="CE68" i="32"/>
  <c r="DK28"/>
  <c r="EQ28" s="1"/>
  <c r="C28" s="1"/>
  <c r="H70" i="33"/>
  <c r="H74" i="34"/>
  <c r="G2" i="4"/>
  <c r="FW69" i="33"/>
  <c r="H69" s="1"/>
  <c r="FW80" i="4"/>
  <c r="H80" s="1"/>
  <c r="I2"/>
  <c r="Q1" s="1"/>
  <c r="J24" i="1" s="1"/>
  <c r="FW27" i="32"/>
  <c r="H27" s="1"/>
  <c r="FW36"/>
  <c r="H36" s="1"/>
  <c r="FW51" i="34"/>
  <c r="H51" s="1"/>
  <c r="FW55"/>
  <c r="H55" s="1"/>
  <c r="FW59"/>
  <c r="H59" s="1"/>
  <c r="EQ49" i="31"/>
  <c r="C49" s="1"/>
  <c r="DK22"/>
  <c r="DK31"/>
  <c r="DK39"/>
  <c r="DK21"/>
  <c r="DK38"/>
  <c r="DK19"/>
  <c r="DK36"/>
  <c r="C59"/>
  <c r="H59"/>
  <c r="DK16"/>
  <c r="DK24"/>
  <c r="DK33"/>
  <c r="DK41"/>
  <c r="DK17"/>
  <c r="DK34"/>
  <c r="DK15"/>
  <c r="DK32"/>
  <c r="FW50"/>
  <c r="H50" s="1"/>
  <c r="FW20" i="34"/>
  <c r="H20" s="1"/>
  <c r="FW28"/>
  <c r="H28" s="1"/>
  <c r="FW37"/>
  <c r="H37" s="1"/>
  <c r="FW17"/>
  <c r="H17" s="1"/>
  <c r="FW25"/>
  <c r="H25" s="1"/>
  <c r="FW34"/>
  <c r="H34" s="1"/>
  <c r="FW42"/>
  <c r="H42" s="1"/>
  <c r="FW47" i="31"/>
  <c r="H47" s="1"/>
  <c r="FW22" i="34"/>
  <c r="H22" s="1"/>
  <c r="FW31"/>
  <c r="H31" s="1"/>
  <c r="FW39"/>
  <c r="H39" s="1"/>
  <c r="FW15"/>
  <c r="H15" s="1"/>
  <c r="FW23"/>
  <c r="H23" s="1"/>
  <c r="FW32"/>
  <c r="H32" s="1"/>
  <c r="FW40"/>
  <c r="H40" s="1"/>
  <c r="FW52"/>
  <c r="H52" s="1"/>
  <c r="FW56"/>
  <c r="H56" s="1"/>
  <c r="DK18" i="31"/>
  <c r="DK26"/>
  <c r="DK35"/>
  <c r="DK43"/>
  <c r="H58"/>
  <c r="C58"/>
  <c r="DK30"/>
  <c r="DK27"/>
  <c r="DK44"/>
  <c r="DK51"/>
  <c r="EQ51" s="1"/>
  <c r="DK20"/>
  <c r="DK28"/>
  <c r="DK37"/>
  <c r="DK25"/>
  <c r="DK42"/>
  <c r="DK23"/>
  <c r="DK40"/>
  <c r="FW16" i="34"/>
  <c r="H16" s="1"/>
  <c r="FW24"/>
  <c r="H24" s="1"/>
  <c r="FW33"/>
  <c r="H33" s="1"/>
  <c r="FW41"/>
  <c r="H41" s="1"/>
  <c r="FW21"/>
  <c r="H21" s="1"/>
  <c r="FW30"/>
  <c r="H30" s="1"/>
  <c r="FW38"/>
  <c r="H38" s="1"/>
  <c r="FW48" i="31"/>
  <c r="H48" s="1"/>
  <c r="FW18" i="34"/>
  <c r="H18" s="1"/>
  <c r="FW26"/>
  <c r="H26" s="1"/>
  <c r="FW35"/>
  <c r="H35" s="1"/>
  <c r="FW43"/>
  <c r="H43" s="1"/>
  <c r="FW19"/>
  <c r="H19" s="1"/>
  <c r="FW27"/>
  <c r="H27" s="1"/>
  <c r="FW36"/>
  <c r="H36" s="1"/>
  <c r="FW44"/>
  <c r="H44" s="1"/>
  <c r="FW56" i="31"/>
  <c r="H56" s="1"/>
  <c r="EQ31" i="33"/>
  <c r="C31" s="1"/>
  <c r="EQ22"/>
  <c r="C22" s="1"/>
  <c r="FW27"/>
  <c r="H27" s="1"/>
  <c r="FW19"/>
  <c r="H19" s="1"/>
  <c r="FW20"/>
  <c r="H20" s="1"/>
  <c r="FW25"/>
  <c r="H25" s="1"/>
  <c r="FW17"/>
  <c r="H17" s="1"/>
  <c r="FW54" i="32"/>
  <c r="H54" s="1"/>
  <c r="FW26" i="33"/>
  <c r="H26" s="1"/>
  <c r="FW18"/>
  <c r="H18" s="1"/>
  <c r="EQ32"/>
  <c r="C32" s="1"/>
  <c r="EQ23"/>
  <c r="C23" s="1"/>
  <c r="EQ15"/>
  <c r="C15" s="1"/>
  <c r="EQ43" i="32"/>
  <c r="FW33" i="33"/>
  <c r="H33" s="1"/>
  <c r="FW24"/>
  <c r="H24" s="1"/>
  <c r="FW16"/>
  <c r="H16" s="1"/>
  <c r="FW21"/>
  <c r="H21" s="1"/>
  <c r="H76" i="4"/>
  <c r="H62"/>
  <c r="FW39" i="33"/>
  <c r="H39" s="1"/>
  <c r="C39"/>
  <c r="EQ16" i="4"/>
  <c r="C16" s="1"/>
  <c r="EQ20"/>
  <c r="C20" s="1"/>
  <c r="EQ24"/>
  <c r="C24" s="1"/>
  <c r="EQ28"/>
  <c r="C28" s="1"/>
  <c r="EQ33"/>
  <c r="C33" s="1"/>
  <c r="EQ37"/>
  <c r="C37" s="1"/>
  <c r="EQ41"/>
  <c r="C41" s="1"/>
  <c r="EQ47"/>
  <c r="C47" s="1"/>
  <c r="EQ51"/>
  <c r="C51" s="1"/>
  <c r="EQ55"/>
  <c r="C55" s="1"/>
  <c r="EQ59"/>
  <c r="C59" s="1"/>
  <c r="FW17"/>
  <c r="H17" s="1"/>
  <c r="FW21"/>
  <c r="H21" s="1"/>
  <c r="FW25"/>
  <c r="H25" s="1"/>
  <c r="FW30"/>
  <c r="H30" s="1"/>
  <c r="FW34"/>
  <c r="H34" s="1"/>
  <c r="FW38"/>
  <c r="H38" s="1"/>
  <c r="FW42"/>
  <c r="H42" s="1"/>
  <c r="FW48"/>
  <c r="H48" s="1"/>
  <c r="FW52"/>
  <c r="H52" s="1"/>
  <c r="FW56"/>
  <c r="H56" s="1"/>
  <c r="FW42" i="33"/>
  <c r="H42" s="1"/>
  <c r="FW41"/>
  <c r="H41" s="1"/>
  <c r="EQ18" i="4"/>
  <c r="C18" s="1"/>
  <c r="EQ22"/>
  <c r="C22" s="1"/>
  <c r="EQ26"/>
  <c r="C26" s="1"/>
  <c r="EQ31"/>
  <c r="C31" s="1"/>
  <c r="EQ35"/>
  <c r="C35" s="1"/>
  <c r="EQ39"/>
  <c r="C39" s="1"/>
  <c r="EQ43"/>
  <c r="C43" s="1"/>
  <c r="EQ49"/>
  <c r="C49" s="1"/>
  <c r="EQ53"/>
  <c r="C53" s="1"/>
  <c r="EQ57"/>
  <c r="C57" s="1"/>
  <c r="FW15"/>
  <c r="H15" s="1"/>
  <c r="FW19"/>
  <c r="H19" s="1"/>
  <c r="FW23"/>
  <c r="H23" s="1"/>
  <c r="FW27"/>
  <c r="H27" s="1"/>
  <c r="FW32"/>
  <c r="H32" s="1"/>
  <c r="FW36"/>
  <c r="H36" s="1"/>
  <c r="FW40"/>
  <c r="H40" s="1"/>
  <c r="FW44"/>
  <c r="H44" s="1"/>
  <c r="FW50"/>
  <c r="H50" s="1"/>
  <c r="FW54"/>
  <c r="H54" s="1"/>
  <c r="FW58"/>
  <c r="H58" s="1"/>
  <c r="H61"/>
  <c r="FW49" i="33" l="1"/>
  <c r="H49" s="1"/>
  <c r="FW52"/>
  <c r="H52" s="1"/>
  <c r="FW36"/>
  <c r="H36" s="1"/>
  <c r="FW55"/>
  <c r="H55" s="1"/>
  <c r="FW57"/>
  <c r="H57" s="1"/>
  <c r="H68" i="31"/>
  <c r="FW53"/>
  <c r="H53" s="1"/>
  <c r="FW53" i="34"/>
  <c r="H53" s="1"/>
  <c r="H80" i="33"/>
  <c r="FW54" i="31"/>
  <c r="H54" s="1"/>
  <c r="C50" i="33"/>
  <c r="FW50"/>
  <c r="H50" s="1"/>
  <c r="FW47"/>
  <c r="H47" s="1"/>
  <c r="EQ35"/>
  <c r="C35" s="1"/>
  <c r="FW37"/>
  <c r="H37" s="1"/>
  <c r="FW33" i="4"/>
  <c r="H33" s="1"/>
  <c r="FW37"/>
  <c r="H37" s="1"/>
  <c r="FW41"/>
  <c r="H41" s="1"/>
  <c r="FW28"/>
  <c r="H28" s="1"/>
  <c r="FW50" i="32"/>
  <c r="H50" s="1"/>
  <c r="FW19"/>
  <c r="H19" s="1"/>
  <c r="FW55" i="31"/>
  <c r="H55" s="1"/>
  <c r="FW16" i="32"/>
  <c r="H16" s="1"/>
  <c r="FW73" i="31"/>
  <c r="H73" s="1"/>
  <c r="FW51" i="33"/>
  <c r="H51" s="1"/>
  <c r="FW40" i="32"/>
  <c r="H40" s="1"/>
  <c r="FW20"/>
  <c r="H20" s="1"/>
  <c r="FW70" i="31"/>
  <c r="H70" s="1"/>
  <c r="FW57"/>
  <c r="H57" s="1"/>
  <c r="FW17" i="32"/>
  <c r="H17" s="1"/>
  <c r="FW38" i="33"/>
  <c r="H38" s="1"/>
  <c r="H67" i="4"/>
  <c r="FW71" i="34"/>
  <c r="H71" s="1"/>
  <c r="FW70"/>
  <c r="H70" s="1"/>
  <c r="FW32" i="32"/>
  <c r="H32" s="1"/>
  <c r="FW24"/>
  <c r="H24" s="1"/>
  <c r="FW52" i="31"/>
  <c r="H52" s="1"/>
  <c r="FW34" i="33"/>
  <c r="H34" s="1"/>
  <c r="EQ50" i="34"/>
  <c r="C50" s="1"/>
  <c r="H80" i="31"/>
  <c r="FW30" i="33"/>
  <c r="H30" s="1"/>
  <c r="FW34" i="32"/>
  <c r="H34" s="1"/>
  <c r="FW38"/>
  <c r="H38" s="1"/>
  <c r="FW58" i="33"/>
  <c r="H58" s="1"/>
  <c r="FW53"/>
  <c r="H53" s="1"/>
  <c r="H70" i="4"/>
  <c r="FW49" i="34"/>
  <c r="H49" s="1"/>
  <c r="H67"/>
  <c r="C48"/>
  <c r="FW48"/>
  <c r="H48" s="1"/>
  <c r="EQ47"/>
  <c r="C47" s="1"/>
  <c r="H77"/>
  <c r="FW57"/>
  <c r="H57" s="1"/>
  <c r="FW28" i="32"/>
  <c r="H28" s="1"/>
  <c r="FW37"/>
  <c r="H37" s="1"/>
  <c r="FW58" i="34"/>
  <c r="H58" s="1"/>
  <c r="FW23" i="32"/>
  <c r="H23" s="1"/>
  <c r="FW33"/>
  <c r="H33" s="1"/>
  <c r="FW21"/>
  <c r="H21" s="1"/>
  <c r="FW54" i="34"/>
  <c r="H54" s="1"/>
  <c r="H71" i="33"/>
  <c r="H74" i="32"/>
  <c r="FW56" i="33"/>
  <c r="H56" s="1"/>
  <c r="C44"/>
  <c r="FW44"/>
  <c r="H44" s="1"/>
  <c r="FW42" i="32"/>
  <c r="H42" s="1"/>
  <c r="FW15"/>
  <c r="H15" s="1"/>
  <c r="FW44"/>
  <c r="H44" s="1"/>
  <c r="FW28" i="33"/>
  <c r="H28" s="1"/>
  <c r="FW40"/>
  <c r="H40" s="1"/>
  <c r="FW30" i="32"/>
  <c r="H30" s="1"/>
  <c r="H69"/>
  <c r="FW25"/>
  <c r="H25" s="1"/>
  <c r="FW41"/>
  <c r="H41" s="1"/>
  <c r="FW58"/>
  <c r="H58" s="1"/>
  <c r="H80" i="34"/>
  <c r="DK68" i="32"/>
  <c r="DK80"/>
  <c r="EQ80" s="1"/>
  <c r="FW24" i="4"/>
  <c r="H24" s="1"/>
  <c r="FW16"/>
  <c r="H16" s="1"/>
  <c r="FW20"/>
  <c r="H20" s="1"/>
  <c r="FW55"/>
  <c r="H55" s="1"/>
  <c r="FW59"/>
  <c r="H59" s="1"/>
  <c r="FW51"/>
  <c r="H51" s="1"/>
  <c r="H77" i="33"/>
  <c r="FW49" i="31"/>
  <c r="H49" s="1"/>
  <c r="FW47" i="4"/>
  <c r="H47" s="1"/>
  <c r="C51" i="31"/>
  <c r="FW51"/>
  <c r="H51" s="1"/>
  <c r="EQ23"/>
  <c r="EQ27"/>
  <c r="EQ43"/>
  <c r="FW43" s="1"/>
  <c r="EQ26"/>
  <c r="EQ42"/>
  <c r="EQ37"/>
  <c r="EQ20"/>
  <c r="EQ32"/>
  <c r="C32" s="1"/>
  <c r="EQ15"/>
  <c r="C15" s="1"/>
  <c r="EQ34"/>
  <c r="C34" s="1"/>
  <c r="EQ17"/>
  <c r="C17" s="1"/>
  <c r="EQ41"/>
  <c r="C41" s="1"/>
  <c r="EQ33"/>
  <c r="C33" s="1"/>
  <c r="EQ24"/>
  <c r="C24" s="1"/>
  <c r="EQ16"/>
  <c r="C16" s="1"/>
  <c r="EQ36"/>
  <c r="C36" s="1"/>
  <c r="EQ19"/>
  <c r="C19" s="1"/>
  <c r="EQ38"/>
  <c r="C38" s="1"/>
  <c r="EQ21"/>
  <c r="C21" s="1"/>
  <c r="EQ39"/>
  <c r="C39" s="1"/>
  <c r="EQ31"/>
  <c r="C31" s="1"/>
  <c r="EQ22"/>
  <c r="C22" s="1"/>
  <c r="EQ40"/>
  <c r="EQ44"/>
  <c r="EQ30"/>
  <c r="FW30" s="1"/>
  <c r="EQ35"/>
  <c r="EQ18"/>
  <c r="FW18" s="1"/>
  <c r="EQ25"/>
  <c r="EQ28"/>
  <c r="FW28" s="1"/>
  <c r="C39" i="32"/>
  <c r="FW39"/>
  <c r="H39" s="1"/>
  <c r="C31"/>
  <c r="FW31"/>
  <c r="H31" s="1"/>
  <c r="C22"/>
  <c r="FW22"/>
  <c r="H22" s="1"/>
  <c r="FW49"/>
  <c r="H49" s="1"/>
  <c r="FW59"/>
  <c r="H59" s="1"/>
  <c r="FW56"/>
  <c r="H56" s="1"/>
  <c r="FW23" i="33"/>
  <c r="H23" s="1"/>
  <c r="FW53" i="32"/>
  <c r="H53" s="1"/>
  <c r="FW55"/>
  <c r="H55" s="1"/>
  <c r="FW52"/>
  <c r="H52" s="1"/>
  <c r="FW31" i="33"/>
  <c r="H31" s="1"/>
  <c r="C43" i="32"/>
  <c r="FW43"/>
  <c r="H43" s="1"/>
  <c r="C35"/>
  <c r="FW35"/>
  <c r="H35" s="1"/>
  <c r="C26"/>
  <c r="FW26"/>
  <c r="H26" s="1"/>
  <c r="C18"/>
  <c r="FW18"/>
  <c r="H18" s="1"/>
  <c r="FW57"/>
  <c r="H57" s="1"/>
  <c r="FW51"/>
  <c r="H51" s="1"/>
  <c r="FW48"/>
  <c r="H48" s="1"/>
  <c r="FW15" i="33"/>
  <c r="H15" s="1"/>
  <c r="FW32"/>
  <c r="H32" s="1"/>
  <c r="FW47" i="32"/>
  <c r="H47" s="1"/>
  <c r="FW22" i="33"/>
  <c r="H22" s="1"/>
  <c r="FW49" i="4"/>
  <c r="H49" s="1"/>
  <c r="FW39"/>
  <c r="H39" s="1"/>
  <c r="FW31"/>
  <c r="H31" s="1"/>
  <c r="FW26"/>
  <c r="H26" s="1"/>
  <c r="FW57"/>
  <c r="H57" s="1"/>
  <c r="FW43"/>
  <c r="H43" s="1"/>
  <c r="FW35"/>
  <c r="H35" s="1"/>
  <c r="FW22"/>
  <c r="H22" s="1"/>
  <c r="FW53"/>
  <c r="H53" s="1"/>
  <c r="FW18"/>
  <c r="H18" s="1"/>
  <c r="FW35" i="33" l="1"/>
  <c r="H35" s="1"/>
  <c r="H2" s="1"/>
  <c r="FW50" i="34"/>
  <c r="H50" s="1"/>
  <c r="FW47"/>
  <c r="H47" s="1"/>
  <c r="EQ68" i="32"/>
  <c r="FW68" s="1"/>
  <c r="FW80"/>
  <c r="H80" s="1"/>
  <c r="C25" i="31"/>
  <c r="C35"/>
  <c r="C44"/>
  <c r="C20"/>
  <c r="C42"/>
  <c r="C43"/>
  <c r="H43"/>
  <c r="C23"/>
  <c r="FW22"/>
  <c r="H22" s="1"/>
  <c r="FW31"/>
  <c r="H31" s="1"/>
  <c r="FW39"/>
  <c r="H39" s="1"/>
  <c r="FW21"/>
  <c r="H21" s="1"/>
  <c r="FW38"/>
  <c r="H38" s="1"/>
  <c r="FW19"/>
  <c r="H19" s="1"/>
  <c r="FW36"/>
  <c r="H36" s="1"/>
  <c r="FW16"/>
  <c r="H16" s="1"/>
  <c r="FW24"/>
  <c r="H24" s="1"/>
  <c r="FW33"/>
  <c r="H33" s="1"/>
  <c r="FW41"/>
  <c r="H41" s="1"/>
  <c r="FW17"/>
  <c r="H17" s="1"/>
  <c r="FW34"/>
  <c r="H34" s="1"/>
  <c r="FW15"/>
  <c r="H15" s="1"/>
  <c r="FW32"/>
  <c r="H32" s="1"/>
  <c r="FW35"/>
  <c r="H35" s="1"/>
  <c r="FW44"/>
  <c r="H44" s="1"/>
  <c r="FW25"/>
  <c r="H25" s="1"/>
  <c r="FW23"/>
  <c r="H23" s="1"/>
  <c r="C28"/>
  <c r="H28"/>
  <c r="C18"/>
  <c r="H18"/>
  <c r="C30"/>
  <c r="H30"/>
  <c r="C40"/>
  <c r="C37"/>
  <c r="C26"/>
  <c r="C27"/>
  <c r="FW26"/>
  <c r="H26" s="1"/>
  <c r="FW27"/>
  <c r="H27" s="1"/>
  <c r="FW20"/>
  <c r="H20" s="1"/>
  <c r="FW37"/>
  <c r="H37" s="1"/>
  <c r="FW42"/>
  <c r="H42" s="1"/>
  <c r="FW40"/>
  <c r="H40" s="1"/>
  <c r="H2" i="4"/>
  <c r="H2" i="34" l="1"/>
  <c r="H68" i="32"/>
  <c r="H2" s="1"/>
  <c r="R1" s="1"/>
  <c r="R1" i="33"/>
  <c r="P1"/>
  <c r="I27" i="1" s="1"/>
  <c r="R1" i="34"/>
  <c r="P1"/>
  <c r="I28" i="1" s="1"/>
  <c r="H2" i="31"/>
  <c r="P1" s="1"/>
  <c r="R1" i="4"/>
  <c r="K24" i="1" s="1"/>
  <c r="P1" i="4"/>
  <c r="I24" i="1" s="1"/>
  <c r="P1" i="32" l="1"/>
  <c r="I26" i="1" s="1"/>
  <c r="R1" i="31"/>
  <c r="I25" i="1"/>
</calcChain>
</file>

<file path=xl/sharedStrings.xml><?xml version="1.0" encoding="utf-8"?>
<sst xmlns="http://schemas.openxmlformats.org/spreadsheetml/2006/main" count="1712" uniqueCount="353">
  <si>
    <t>…</t>
  </si>
  <si>
    <t>Justifications scientifiques, technologiques, socio-économiques</t>
  </si>
  <si>
    <t>Architectures de solutions</t>
  </si>
  <si>
    <t xml:space="preserve">Supports de communication </t>
  </si>
  <si>
    <t xml:space="preserve">Documents de formalisation de la solution imaginée </t>
  </si>
  <si>
    <t>Prototype ou une maquette numérique ou matérielle</t>
  </si>
  <si>
    <t>O1 -  Caractériser des systèmes privilégiant un usage raisonné du point de vue développement durable</t>
  </si>
  <si>
    <t>CO1.1. Justifier les choix des matériaux, des structures d’un système et les énergies mises en oeuvre dans une approche de développement durable</t>
  </si>
  <si>
    <t>CO1.2. Justifier le choix d’une solution selon des contraintes d’ergonomie et d’effets sur la santé de l’homme et du vivant</t>
  </si>
  <si>
    <t>O2 - Identifier les éléments permettant la limitation de l’Impact environnemental d’un système et de ses constituants</t>
  </si>
  <si>
    <t>CO2.1. Identifier les flux et la forme de l’énergie, caractériser ses transformations et/ou modulations et estimer l’efficacité énergétique globale d’un système</t>
  </si>
  <si>
    <t>CO2.2. Justifier les solutions constructives d’un système au regard des impacts environnementaux et économiques engendrés tout au long de son cycle de vie</t>
  </si>
  <si>
    <t>O6 - Communiquer une idée, un principe ou une solution technique, un projet, y compris en langue étrangère</t>
  </si>
  <si>
    <t>CO6.1. Décrire une idée, un principe, une solution, un projet en utilisant des outils de représentation adaptés</t>
  </si>
  <si>
    <t>CO6.2. Décrire le fonctionnement et/ou l’exploitation d’un système en utilisant l'outil de description le plus pertinent</t>
  </si>
  <si>
    <t>CO6.3. Présenter et argumenter des démarches, des résultats, y compris dans une langue étrangère</t>
  </si>
  <si>
    <t>O7 -  Imaginer une solution, répondre à un besoin</t>
  </si>
  <si>
    <t>CO7.ac1. Participer à une étude architecturale, dans une démarche de développement durable</t>
  </si>
  <si>
    <t>CO7.ac2. Proposer/choisir des solutions techniques répondant aux contraintes et attentes d’une construction</t>
  </si>
  <si>
    <t>CO7.ac3. Concevoir une organisation de réalisation</t>
  </si>
  <si>
    <t>O8 -Valider des solutions techniques</t>
  </si>
  <si>
    <t>CO8.ac1. Simuler un comportement structurel, thermique et acoustique de tout ou partie d’une construction</t>
  </si>
  <si>
    <t>CO8.ac2. Analyser les résultats issus de simulations ou d’essais de laboratoire</t>
  </si>
  <si>
    <t>CO8.ac3. Analyser/valider les choix structurels et de confort</t>
  </si>
  <si>
    <t>CO8.es Justifier des éléments d'une simulation relative au comportement de tout ou partie d'un système et les écarts par rapport au réel</t>
  </si>
  <si>
    <t>O9 – Gérer la vie du produit</t>
  </si>
  <si>
    <t>CO9.ac1. Améliorer les performances d’une construction du point de vue énergétique, domotique et informationnel</t>
  </si>
  <si>
    <t>CO9.ac2. Identifier et décrire les causes de désordre dans une construction</t>
  </si>
  <si>
    <t>CO9.ac3. Valoriser la fin de vie du produit : déconstruction, gestion des déchets, valorisation des produits</t>
  </si>
  <si>
    <t>Evaluation en cours d'année</t>
  </si>
  <si>
    <t>Soutenance finale</t>
  </si>
  <si>
    <t>ENJEU</t>
  </si>
  <si>
    <t>PROBLEMATIQUE</t>
  </si>
  <si>
    <t>Charge horaire</t>
  </si>
  <si>
    <t>B</t>
  </si>
  <si>
    <t>Nom</t>
  </si>
  <si>
    <t>Prénom</t>
  </si>
  <si>
    <t>Section</t>
  </si>
  <si>
    <t>S-SI</t>
  </si>
  <si>
    <t>STI2D-AC</t>
  </si>
  <si>
    <t>STI2D-EE</t>
  </si>
  <si>
    <t>STI2D-ITEC</t>
  </si>
  <si>
    <t>STI2D-SIN</t>
  </si>
  <si>
    <t xml:space="preserve">INTITULE DU PROJET </t>
  </si>
  <si>
    <t>Session</t>
  </si>
  <si>
    <t>Etablissement</t>
  </si>
  <si>
    <t>SUPPORT</t>
  </si>
  <si>
    <t>Coller une image donnant un repère visuel du projet</t>
  </si>
  <si>
    <t>EQUIPE PEDAGOGIQUE associée :</t>
  </si>
  <si>
    <r>
      <t>ELEVES du groupe de projet :</t>
    </r>
    <r>
      <rPr>
        <sz val="12"/>
        <color rgb="FF000000"/>
        <rFont val="Arial"/>
        <family val="2"/>
      </rPr>
      <t xml:space="preserve"> </t>
    </r>
  </si>
  <si>
    <t>Elève A</t>
  </si>
  <si>
    <t>Elève B</t>
  </si>
  <si>
    <t>Elève C</t>
  </si>
  <si>
    <t>Elève D</t>
  </si>
  <si>
    <t>Elève E</t>
  </si>
  <si>
    <t>Production(s) attendue(s)</t>
  </si>
  <si>
    <t>Effectif</t>
  </si>
  <si>
    <t>Question de société, enjeu du DD , …</t>
  </si>
  <si>
    <t>C</t>
  </si>
  <si>
    <t>D</t>
  </si>
  <si>
    <t>CO7.ee1. Participer à une démarche de conception dans le but de proposer plusieurs solutions possibles à un problème technique identifié en lien avec un enjeu énergétique</t>
  </si>
  <si>
    <t>CO7.ee2. Justifier une solution retenue en intégrant les conséquences des choix sur le triptyque matériau-énergie-information</t>
  </si>
  <si>
    <t>CO7.ee3. Définir la structure, la constitution d’un système en fonction des caractéristiques technico-économiques et environnementales attendues</t>
  </si>
  <si>
    <t>CO7.ee4. Définir les modifications de la structure, les choix de constituants et du type de système de gestion d'une chaîne d’énergie afin de répondre à une évolution d’un cahier des charges</t>
  </si>
  <si>
    <t>CO8.ee1. Renseigner un logiciel de simulation du comportement énergétique avec les caractéristiques du système et les paramètres externes pour un point de fonctionnement donné</t>
  </si>
  <si>
    <t>CO8.ee2. Interpréter les résultats d'une simulation afin de valider une solution ou l’optimiser</t>
  </si>
  <si>
    <t>CO8.ee3. Comparer et interpréter le résultat d'une simulation d'un comportement d’un système avec un comportement réel</t>
  </si>
  <si>
    <t>CO8.ee4. Mettre en oeuvre un protocole d’essais et de mesures sur le prototype d’une chaîne d’énergie, interpréter les résultats</t>
  </si>
  <si>
    <t>CO9.ee1. Expérimenter des procédés de stockage, de production, de transport, de transformation, d’énergie pour aider à la conception d’une chaîne d’énergie</t>
  </si>
  <si>
    <t>CO9.ee2. Réaliser et valider un prototype obtenu en réponse à tout ou partie du cahier des charges initial</t>
  </si>
  <si>
    <t>CO9.ee3. Intégrer un prototype dans un système à modifier pour valider son comportement et ses performances</t>
  </si>
  <si>
    <t>CO7.itec1. Identifier et justifier un problème technique à partir de l’analyse globale d’un système (approche matière-énergie-information)</t>
  </si>
  <si>
    <t>CO7.itec2. Proposer des solutions à un problème technique identifié en participant à des démarches de créativité, choisir et justifier la solution retenue</t>
  </si>
  <si>
    <t>CO7.itec3. Définir, à l’aide d’un modeleur numérique, les formes et dimensions d'une pièce d'un mécanisme à partir des contraintes fonctionnelles, de son principe de réalisation et de son matériau</t>
  </si>
  <si>
    <t>CO7.itec4. Définir, à l’aide d’un modeleur numérique, les modifications d'un mécanisme à partir des contraintes fonctionnelles</t>
  </si>
  <si>
    <t>CO8.itec1. Paramétrer un logiciel de simulation mécanique pour obtenir les caractéristiques d'une loi d'entrée/sortie d'un mécanisme simple</t>
  </si>
  <si>
    <t>CO8.itec2. Interpréter les résultats d'une simulation mécanique pour valider une solution ou modifier une pièce ou un mécanisme</t>
  </si>
  <si>
    <t>CO8.itec3. Mettre en oeuvre un protocole d’essais et de mesures, interpréter les résultats</t>
  </si>
  <si>
    <t>CO8.itec4. Comparer et interpréter le résultat d'une simulation d'un comportement mécanique avec un comportement réel</t>
  </si>
  <si>
    <t>CO9.itec1. Expérimenter des procédés pour caractériser les paramètres de transformation de la matière et leurs conséquences sur la définition et l’obtention de pièces</t>
  </si>
  <si>
    <t>CO9.itec2. Réaliser et valider un prototype obtenu par rapport à tout ou partie du cahier des charges initial</t>
  </si>
  <si>
    <t>CO9.itec3. Intégrer les pièces prototypes dans le système à modifier pour valider son comportement et ses performances</t>
  </si>
  <si>
    <t>CO7.sin1. Décoder la notice technique d’un système, vérifier la conformité du fonctionnement</t>
  </si>
  <si>
    <t>CO7.sin2. Décoder le cahier des charges fonctionnel décrivant le besoin exprimé, identifier la fonction définie par un besoin exprimé, faire des mesures pour caractériser cette fonction et conclure sur sa conformité</t>
  </si>
  <si>
    <t>CO7.sin3. Exprimer le principe de fonctionnement d’un système à partir des diagrammes SysML pertinents Repérer les constituants de la chaîne d’énergie et d’information</t>
  </si>
  <si>
    <t>CO8.sin1. Rechercher et choisir une solution logicielle ou matérielle au regard de la définition d'un système</t>
  </si>
  <si>
    <t>CO8.sin2. Établir pour une fonction précédemment identifiée un modèle de comportement à partir de mesures faites sur le système</t>
  </si>
  <si>
    <t>CO8.sin3. Traduire sous forme graphique l’architecture de la chaîne d’information identifiée pour un système et définir les paramètres d’utilisation du simulateur</t>
  </si>
  <si>
    <t>CO8.sin4. Identifier les variables simulées et mesurées sur un système pour valider le choix d’une solution</t>
  </si>
  <si>
    <t>CO9.sin1. Utiliser les outils adaptés pour planifier un projet (diagramme de Gantt, chemin critique, données économiques, réunions de projet)</t>
  </si>
  <si>
    <t>CO9.sin2. Installer, configurer et instrumenter un système réel Mettre en oeuvre la chaîne d’acquisition puis acquérir, traiter, transmettre et restituer l’information</t>
  </si>
  <si>
    <t>CO9.sin3. Rechercher des évolutions de constituants dans le cadre d’une démarche de veille technologique, analyser la structure d'un système pour intervenir sur les constituants dans le cadre d'une opération de maintenance</t>
  </si>
  <si>
    <t>CO9.sin4. Rechercher et choisir de nouveaux constituants d’un système (ou d’un projet finalisé) au regard d’évolutions technologiques, socio-économiques spécifiées dans un cahier des charges. Organiser le projet permettant de « maquettiser » la solution choisie</t>
  </si>
  <si>
    <t>Eleves</t>
  </si>
  <si>
    <t>choix</t>
  </si>
  <si>
    <t>Ref</t>
  </si>
  <si>
    <t>Charge horaire élève (cible = 70h) :</t>
  </si>
  <si>
    <t>TD</t>
  </si>
  <si>
    <t>TE</t>
  </si>
  <si>
    <t>TC</t>
  </si>
  <si>
    <t>TA</t>
  </si>
  <si>
    <t>TB</t>
  </si>
  <si>
    <t>tA</t>
  </si>
  <si>
    <t>tB</t>
  </si>
  <si>
    <t>tC</t>
  </si>
  <si>
    <t>tD</t>
  </si>
  <si>
    <t>tE</t>
  </si>
  <si>
    <t>x</t>
  </si>
  <si>
    <t>ETAPES / TACHES</t>
  </si>
  <si>
    <t>SPECIFICATION / PLANIFICATION</t>
  </si>
  <si>
    <t>CONCEPTION PRELIMINAIRE</t>
  </si>
  <si>
    <t>CONCEPTION DETAILLEE</t>
  </si>
  <si>
    <t>Revues</t>
  </si>
  <si>
    <t>QUALIFICATION - INTEGRATION - VALIDATION</t>
  </si>
  <si>
    <t xml:space="preserve">Effectif :  </t>
  </si>
  <si>
    <t>PROFESSEUR REFERENT :</t>
  </si>
  <si>
    <t>&gt;</t>
  </si>
  <si>
    <t>GLOBAL</t>
  </si>
  <si>
    <r>
      <t>Compétences évalu</t>
    </r>
    <r>
      <rPr>
        <b/>
        <u/>
        <sz val="12"/>
        <rFont val="Arial"/>
        <family val="2"/>
      </rPr>
      <t>ABLES</t>
    </r>
  </si>
  <si>
    <t>Lycée PASTEUR</t>
  </si>
  <si>
    <t>MODE D'EMPLOI</t>
  </si>
  <si>
    <t>1.</t>
  </si>
  <si>
    <t>2.</t>
  </si>
  <si>
    <t>3.</t>
  </si>
  <si>
    <t>- Répartir les tâches entre les élèves en cochant les cases de la partie droite du tableau; la charge horaire pour chaque élève se calcule automatiquement</t>
  </si>
  <si>
    <t>Veiller en particulier à indiquer pour chaque élève sa section (STI2D-AC, EE, ITEC, SIN ou S-SI)</t>
  </si>
  <si>
    <t>Pour fonctionner, il faut autoriser l'activation des macros (avec une version de MSexcel 2008 au moins).</t>
  </si>
  <si>
    <t>Le contenu des menus déroulants peut être modifié en éditant les paramètres définis dans l'onglet "paramètres".</t>
  </si>
  <si>
    <t>Décliner le projet en tâches (onglet "Déclinaison projet")</t>
  </si>
  <si>
    <t>Compléter le deuxième onglet ("CdC") définissant le cahier du charge du projet</t>
  </si>
  <si>
    <t>Remplir le premier onglet ("Synthèse") en indiquant les éléments donnant le cadre général du projet</t>
  </si>
  <si>
    <t>CE DOSSIER permet de caractériser un projet proposé par les équipes pédagogiques en classe de terminale, S-SI ou STI2D, en vue d'une validation académique.</t>
  </si>
  <si>
    <t>- Pour chaque étape jalonnant le projet, lister les tâches prévisionnelles à accomplir en associant à chaque tâche une estimation du temps requis</t>
  </si>
  <si>
    <t>4.</t>
  </si>
  <si>
    <t>- Ajuster la répartition des tâches pour viser un équilibre de la charge horaire par élève d'approximativement 70h</t>
  </si>
  <si>
    <t>Cliquer sur l'îcone "Mettre à jour les tâches"; les tâches affectées à l'élève sont automatiquement reportées</t>
  </si>
  <si>
    <t>Une grille apparaît avec les compétences à évaluer dans le cadre du projet, conforme à la section d'appartenance de l'élève</t>
  </si>
  <si>
    <t>% d'indicateurs globalement évaluables</t>
  </si>
  <si>
    <t>en STI2D, le BO précise que 50% au moins des indicateurs de la grille de soutenance finale devront être évaluES</t>
  </si>
  <si>
    <t>en SSI, le BO précise que 50% au moins des indicateurs de la grille unique d'évaluation devront êtres évaluES</t>
  </si>
  <si>
    <t>5.</t>
  </si>
  <si>
    <t>REMARQUES IMPORTANTES:</t>
  </si>
  <si>
    <t>L'onglet "Synthèse" permet de s'assurer de la validité du projet</t>
  </si>
  <si>
    <t>volume horaire (h)</t>
  </si>
  <si>
    <t>Cet outil est encore au stade de développement, et sera rendu plus "robuste" au fil du temps et des retours d'expérience</t>
  </si>
  <si>
    <t>Nb tâches</t>
  </si>
  <si>
    <t>Nombre de lignes à afficher :</t>
  </si>
  <si>
    <t>-  Modéliser</t>
  </si>
  <si>
    <t>-  Expérimenter</t>
  </si>
  <si>
    <t>-  Communiquer</t>
  </si>
  <si>
    <t>Pour faciliter la lecture, vous pouvez ajuster le nombre de lignes à afficher pour chaque étape du projet suivant le besoin à l'aide du menu déroulant; chaque étape est limitée à une déclinaison en 30 tâches</t>
  </si>
  <si>
    <t>Taux Global</t>
  </si>
  <si>
    <t>Soutenance</t>
  </si>
  <si>
    <t>Tx Indic. REVUES</t>
  </si>
  <si>
    <t>Tx Indic. SOUTEN.</t>
  </si>
  <si>
    <t>Pour chaque élève (onglet "Eleve A", "Eleve B", …):</t>
  </si>
  <si>
    <t>Par contre, les grilles de déclinaison du projet et validation de tâches par élèves sont renseignées initialement de façon prévisionnelles, et peuvent évoluer en cours de réalisation du projet, pour laisser la place à la dimension créative de la démarche de projet. Les équipes devront s'assurer que ces évolutions laissent toutefois les indicateurs au vert.</t>
  </si>
  <si>
    <t>Contribution de professeurs non-STI</t>
  </si>
  <si>
    <t>discipline(s)</t>
  </si>
  <si>
    <t>Intervention de professeur(s) non-STI (sciences, LV…)</t>
  </si>
  <si>
    <t>REVUE DE PROJET - Planification</t>
  </si>
  <si>
    <t>REVUE DE PROJET - Conception préliminaire</t>
  </si>
  <si>
    <t>REVUE DE PROJET - Conception détaillée</t>
  </si>
  <si>
    <t>REVUE DE PROJET - Réalisation</t>
  </si>
  <si>
    <t>PROTOTYPAGE / REALISATION</t>
  </si>
  <si>
    <t>REVUE DE PROJET - Validation</t>
  </si>
  <si>
    <t>OUI</t>
  </si>
  <si>
    <t>Question</t>
  </si>
  <si>
    <t>NON</t>
  </si>
  <si>
    <t>IR_t</t>
  </si>
  <si>
    <t>IR_e</t>
  </si>
  <si>
    <t>IS_t</t>
  </si>
  <si>
    <t>IS_e</t>
  </si>
  <si>
    <t>Pluridisciplinarité :</t>
  </si>
  <si>
    <t xml:space="preserve">   % d'indicateurs évaluables lors des revues de projet</t>
  </si>
  <si>
    <t xml:space="preserve">   % d'indicateurs évaluables à la soutenance</t>
  </si>
  <si>
    <t>ESAAT</t>
  </si>
  <si>
    <t xml:space="preserve">EPID </t>
  </si>
  <si>
    <t>EPIL</t>
  </si>
  <si>
    <t>LICP</t>
  </si>
  <si>
    <t>Lycée BAGGIO</t>
  </si>
  <si>
    <t>Lycée BAUDIMONT SAINT-CHARLES</t>
  </si>
  <si>
    <t>Lycée BEAUPRE</t>
  </si>
  <si>
    <t>Lycée BEHAL</t>
  </si>
  <si>
    <t>Lycée BRANLY</t>
  </si>
  <si>
    <t>Lycée CARNOT - Arras</t>
  </si>
  <si>
    <t>Lycée CARNOT - Bruay</t>
  </si>
  <si>
    <t>Lycée CHATELET</t>
  </si>
  <si>
    <t>Lycée CLAUDEL</t>
  </si>
  <si>
    <t>Lycée COLBERT</t>
  </si>
  <si>
    <t>Lycée COUTEAUX</t>
  </si>
  <si>
    <t>Lycée DAMPIERRE</t>
  </si>
  <si>
    <t>Lycée DARRAS</t>
  </si>
  <si>
    <t>Lycée de l'EUROPE</t>
  </si>
  <si>
    <t>Lycée DEFOREST-de-LEWARDE</t>
  </si>
  <si>
    <t>Lycée des FLANDRES</t>
  </si>
  <si>
    <t>Lycée du HAINAUT</t>
  </si>
  <si>
    <t>Lycée du PAYS DE CONDE</t>
  </si>
  <si>
    <t>Lycée DUEZ</t>
  </si>
  <si>
    <t>Lycée EIFFEL</t>
  </si>
  <si>
    <t>Lycée FOREST</t>
  </si>
  <si>
    <t>Lycée JACQUARD</t>
  </si>
  <si>
    <t>Lycée KASTLER</t>
  </si>
  <si>
    <t>Lycée LA MALASSISE</t>
  </si>
  <si>
    <t>Lycée LABBE</t>
  </si>
  <si>
    <t>Lycée LEGRAND</t>
  </si>
  <si>
    <t>Lycée MALRAUX</t>
  </si>
  <si>
    <t>Lycée OZANAM</t>
  </si>
  <si>
    <t>Lycée PASCAL</t>
  </si>
  <si>
    <t>Lycée PROUVE</t>
  </si>
  <si>
    <t>Lycée ROSTAND</t>
  </si>
  <si>
    <t>Lycée SAINT JOSEPH - Hazebrouck</t>
  </si>
  <si>
    <t>Lycée SAINT JOSEPH - St Martin Boulogne</t>
  </si>
  <si>
    <t>Lycée SAINT LUC</t>
  </si>
  <si>
    <t>Lycée SAINT REMI</t>
  </si>
  <si>
    <t>Lycée SAINT-LOUIS</t>
  </si>
  <si>
    <t>Lycée SEVIGNE</t>
  </si>
  <si>
    <t>Lycée VINCI</t>
  </si>
  <si>
    <t>Lycée WOILLEZ</t>
  </si>
  <si>
    <t>Elève A:</t>
  </si>
  <si>
    <t>Elève B:</t>
  </si>
  <si>
    <t>Elève C:</t>
  </si>
  <si>
    <t>Elève D:</t>
  </si>
  <si>
    <t>Elève E:</t>
  </si>
  <si>
    <t>Elève B :</t>
  </si>
  <si>
    <t>Elève A :</t>
  </si>
  <si>
    <t>Elève C :</t>
  </si>
  <si>
    <t>Elève D :</t>
  </si>
  <si>
    <t>Elève E :</t>
  </si>
  <si>
    <t>PRODUCTION  FINALE ATTENDUE</t>
  </si>
  <si>
    <t>Coller ici les pages du cahier des charges au format JPG</t>
  </si>
  <si>
    <t>Cette version du fichier excel peut être encore très largement améliorée; si vous proposez des améliorations, merci d'en faire profiter l'ensemble de la communauté en envoyant vos propositions à votre corps d'inspection pédagogique.</t>
  </si>
  <si>
    <t>Problème à l'origine du projet</t>
  </si>
  <si>
    <t>Vérifier sur l'onglet "Synthèse" que les voyants sont au vert.</t>
  </si>
  <si>
    <t>A</t>
  </si>
  <si>
    <t>Traduire un besoin fonctionnel en problématique technique</t>
  </si>
  <si>
    <t xml:space="preserve">Définir le besoin </t>
  </si>
  <si>
    <t>A1</t>
  </si>
  <si>
    <t>A3</t>
  </si>
  <si>
    <t>Comparer les résultats expérimentaux avec les critères du cahier des charges et interpréter les écarts</t>
  </si>
  <si>
    <t>Comparer les résultats expérimentaux avec les résultats simulés et interpréter les écarts</t>
  </si>
  <si>
    <t>Comparer les résultats simulés avec les critères du cahier des charges et interpréter les écarts</t>
  </si>
  <si>
    <t>-  Analyser</t>
  </si>
  <si>
    <t>B3</t>
  </si>
  <si>
    <t>Simuler le fonctionnement de tout ou partie d’un système à l’aide d’un modèle fourni</t>
  </si>
  <si>
    <t>B4</t>
  </si>
  <si>
    <t>Interpréter les résultats obtenus</t>
  </si>
  <si>
    <t>Préciser les limites de validité du modèle utilisé</t>
  </si>
  <si>
    <t>Modifier les paramètres du modèle pour répondre au cahier des charges ou aux résultats expérimentaux</t>
  </si>
  <si>
    <t>Valider un modèle optimisé fourni</t>
  </si>
  <si>
    <t>C1</t>
  </si>
  <si>
    <t>C2</t>
  </si>
  <si>
    <t>Identifier les grandeurs physiques à mesurer</t>
  </si>
  <si>
    <t>Décrire une chaîne d'acquisition</t>
  </si>
  <si>
    <t>Identifier le comportement des composants</t>
  </si>
  <si>
    <t>Justifier le choix des essais réalisés</t>
  </si>
  <si>
    <t>Conduire les essais en respectant les consignes de sécurité à partir d’un protocole fourni</t>
  </si>
  <si>
    <t>Traiter les données mesurées en vue d’analyser les écarts</t>
  </si>
  <si>
    <t>D1</t>
  </si>
  <si>
    <t>D2</t>
  </si>
  <si>
    <t>Rechercher des informations</t>
  </si>
  <si>
    <t>Analyser, choisir et classer des informations</t>
  </si>
  <si>
    <t>Choisir un support de communication et un média adapté, argumenter</t>
  </si>
  <si>
    <t>Produire un support de communication</t>
  </si>
  <si>
    <t>Adapter sa stratégie de communication au contexte</t>
  </si>
  <si>
    <t>PRESENTATION DU PROJET</t>
  </si>
  <si>
    <t>- Lorsque le projet est pluri-disciplinaire, vous pouvez préciser les tâches pour lesquelles les professeurs non-STI apportent plus scpécifiquement leur contribution.</t>
  </si>
  <si>
    <r>
      <t xml:space="preserve">Indiquer pour chaque tâche les compétences qui sont mobilisées, et qui seront donc évaluables, en cochant les cases correspondantes; </t>
    </r>
    <r>
      <rPr>
        <b/>
        <sz val="12"/>
        <color rgb="FFFF0000"/>
        <rFont val="Calibri"/>
        <family val="2"/>
        <scheme val="minor"/>
      </rPr>
      <t xml:space="preserve">il faut noter qu'une compétence évaluable ne sera pas forcément évaluée… en revanche si une compétence n'est pas évaluable, elle ne sera forcément pas évaluée! Pour respecter le cadre défini au BO n°39 du 23 octobre 2014, où : 
- </t>
    </r>
    <r>
      <rPr>
        <b/>
        <u/>
        <sz val="12"/>
        <color rgb="FFFF0000"/>
        <rFont val="Calibri"/>
        <family val="2"/>
        <scheme val="minor"/>
      </rPr>
      <t>Tous les indicateurs doivent être évalués en présentation du projet</t>
    </r>
    <r>
      <rPr>
        <b/>
        <sz val="12"/>
        <color rgb="FFFF0000"/>
        <rFont val="Calibri"/>
        <family val="2"/>
        <scheme val="minor"/>
      </rPr>
      <t xml:space="preserve">,
- </t>
    </r>
    <r>
      <rPr>
        <b/>
        <u/>
        <sz val="12"/>
        <color rgb="FFFF0000"/>
        <rFont val="Calibri"/>
        <family val="2"/>
        <scheme val="minor"/>
      </rPr>
      <t>Au moins 50% des indicateurs dans chaque objectifs doivent être évalués en conduite de projet :</t>
    </r>
    <r>
      <rPr>
        <b/>
        <sz val="12"/>
        <color rgb="FFFF0000"/>
        <rFont val="Calibri"/>
        <family val="2"/>
        <scheme val="minor"/>
      </rPr>
      <t xml:space="preserve"> il faut s'assurer lors de la validation qu'un nombre supérieur d'indicateurs sont </t>
    </r>
    <r>
      <rPr>
        <b/>
        <u/>
        <sz val="12"/>
        <color rgb="FFFF0000"/>
        <rFont val="Calibri"/>
        <family val="2"/>
        <scheme val="minor"/>
      </rPr>
      <t>évaluables</t>
    </r>
    <r>
      <rPr>
        <b/>
        <sz val="12"/>
        <color rgb="FFFF0000"/>
        <rFont val="Calibri"/>
        <family val="2"/>
        <scheme val="minor"/>
      </rPr>
      <t>, laissant ensuite de la "marge" pour l'évaluation. De plus le calcul actuel du % d'indicateur évaluables est seulement indicatif (il s'appuie sur le % de compétences évaluables et non sur le % d'indicateurs pour chaque compétence). Pour ces raisons le taux affiché reste rouge entre 0 et 50%, passe à l'orange entre 50 et 75%, et passe au vert au delà de 75%.</t>
    </r>
  </si>
  <si>
    <t>La définition du projet, une fois définie, est figée (onglet CdC) pour toute la durée du projet.</t>
  </si>
  <si>
    <t>Compléter l’IBD en fonction des résultats obtenus</t>
  </si>
  <si>
    <t>Formaliser un protocole d'essai</t>
  </si>
  <si>
    <t>Faire les essais, mesurer les performances</t>
  </si>
  <si>
    <t>Analyser les résultats et les comparer au cdcf</t>
  </si>
  <si>
    <t>Prise en compte du cahier des charges et analyse de l'existant</t>
  </si>
  <si>
    <t>Recenser et formaliser les pistes de recherches</t>
  </si>
  <si>
    <t>Etablir et distribuer les tâches</t>
  </si>
  <si>
    <t>Planifier les tâches à l'aide d'un outil logiciel adapté</t>
  </si>
  <si>
    <t>Etablir la chaîne d'information et d'énergie du système</t>
  </si>
  <si>
    <t>Identifier les contraintes socio- économiques</t>
  </si>
  <si>
    <t>Etude de la fonction acquisition de l'information</t>
  </si>
  <si>
    <t>Etude de la fonction traitement de l'information</t>
  </si>
  <si>
    <t>Etude de la fonction communication de l'information</t>
  </si>
  <si>
    <t>Choix de la solution optimales pour l'acquisition</t>
  </si>
  <si>
    <t>Choix de la solution optimales pour la communication de l'information</t>
  </si>
  <si>
    <t>Réalisation du diagramme iBD du système</t>
  </si>
  <si>
    <t>Câbler l'ensemble des solutions techniques retenues</t>
  </si>
  <si>
    <t>Mettre en oeuvrel'ensemble des solutions techniques retenues</t>
  </si>
  <si>
    <t>Valider le fonctionnement global</t>
  </si>
  <si>
    <t>Modéliser la solution optimale</t>
  </si>
  <si>
    <t>Etude de prix des matériels existants chez les fournisseurs</t>
  </si>
  <si>
    <t>Intégrer les différents éléments afin de créer le système complet</t>
  </si>
  <si>
    <t>Rechercher des solutions pour pallier aux écarts éventuels</t>
  </si>
  <si>
    <t>Session 2024</t>
  </si>
  <si>
    <t>Nom1</t>
  </si>
  <si>
    <t>Prénom1</t>
  </si>
  <si>
    <t>Nom2</t>
  </si>
  <si>
    <t>Nom3</t>
  </si>
  <si>
    <t>Nom4</t>
  </si>
  <si>
    <t>Prénom2</t>
  </si>
  <si>
    <t>Prénom3</t>
  </si>
  <si>
    <t>Prénom4</t>
  </si>
  <si>
    <t>Traqueur solaire</t>
  </si>
  <si>
    <t>Optimiser la production d’énergie d'une installation photovoltaique.</t>
  </si>
  <si>
    <t>Réalisation d'un prototype permettant :
- de détecter la position du soleil
- de positionner le panneau photovoltaïque
- de mesurer et d'afficher la tension délivrée par le panneau photovoltaïque
- d'afficher la position du soleil (élévation et azimut)</t>
  </si>
  <si>
    <t>FONCTIONS DE SERVICE</t>
  </si>
  <si>
    <t>CRITERES</t>
  </si>
  <si>
    <t>NIVEAUX</t>
  </si>
  <si>
    <t>FLEXIBILITE</t>
  </si>
  <si>
    <t>FP1</t>
  </si>
  <si>
    <t>S'adapter automatiquement à la position du soleil</t>
  </si>
  <si>
    <t>Position optimale par rapport au soleil</t>
  </si>
  <si>
    <t>F1</t>
  </si>
  <si>
    <t>FC1</t>
  </si>
  <si>
    <t>Etre posé au sol</t>
  </si>
  <si>
    <t>Surface au sol</t>
  </si>
  <si>
    <t>Supporter le panneau</t>
  </si>
  <si>
    <t>Maintenir et fixer le panneau</t>
  </si>
  <si>
    <t>FC2</t>
  </si>
  <si>
    <t>FC3</t>
  </si>
  <si>
    <t>Tension moteur</t>
  </si>
  <si>
    <t>Tension commande</t>
  </si>
  <si>
    <t>Puissance transmise</t>
  </si>
  <si>
    <t>Pertes minimales</t>
  </si>
  <si>
    <t>FC4</t>
  </si>
  <si>
    <t>F2</t>
  </si>
  <si>
    <t>FC5</t>
  </si>
  <si>
    <t>F0</t>
  </si>
  <si>
    <t>Um = 5V</t>
  </si>
  <si>
    <t>Uc = 5V</t>
  </si>
  <si>
    <t>Alimenter les moteurs et la commande</t>
  </si>
  <si>
    <t>Renseigner l'utilisateur</t>
  </si>
  <si>
    <t>Affichage azimut</t>
  </si>
  <si>
    <t>Affichage élévation</t>
  </si>
  <si>
    <t>de 0° à 90°</t>
  </si>
  <si>
    <t>de 0 à 180°</t>
  </si>
  <si>
    <t>Comment améliorer la production d'énergie d'un panneau photovoltaïque en le positionnant de façon permanente face au soleil.</t>
  </si>
  <si>
    <t>Affichage de la tension délivrée par le pammeau</t>
  </si>
  <si>
    <t>Suivant panneau utilisé</t>
  </si>
  <si>
    <t>Poids suivant panneau utilisé</t>
  </si>
  <si>
    <t>Mettre en mouvement</t>
  </si>
  <si>
    <t>Servomoteur</t>
  </si>
  <si>
    <t>Orientation des axes vertical et horizontal</t>
  </si>
  <si>
    <t>Angle de rayonnement solaire perpendiculaire à la surface du panneau, précision ±1%</t>
  </si>
  <si>
    <t>Précision ±1%</t>
  </si>
  <si>
    <t>F0 = impératif ; F1 = peu négociable ; F2 = négociable ; F3 = libre</t>
  </si>
  <si>
    <t>Etude de la fonction gestion des motorisations</t>
  </si>
  <si>
    <t>Schématisation / modélisation de la fonction acquisition de l'information</t>
  </si>
  <si>
    <t>Schématisation / modélisation de la fonction traitement de l'information</t>
  </si>
  <si>
    <t>Choix de la solution optimales pour le traitement de l'information</t>
  </si>
  <si>
    <t>Schématisation / modélisation de la fonction communication de l'information</t>
  </si>
  <si>
    <t>Choix de la solution optimale pour la gestion des motorisations</t>
  </si>
  <si>
    <t>Schématisation / modélisation de la fonction gestion des motorisations</t>
  </si>
  <si>
    <t>MORISEAUX, HUYON</t>
  </si>
</sst>
</file>

<file path=xl/styles.xml><?xml version="1.0" encoding="utf-8"?>
<styleSheet xmlns="http://schemas.openxmlformats.org/spreadsheetml/2006/main">
  <fonts count="84">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b/>
      <sz val="10"/>
      <color rgb="FF000000"/>
      <name val="Arial"/>
      <family val="2"/>
    </font>
    <font>
      <sz val="10"/>
      <name val="Arial"/>
      <family val="2"/>
    </font>
    <font>
      <sz val="12"/>
      <color rgb="FF000000"/>
      <name val="Arial"/>
      <family val="2"/>
    </font>
    <font>
      <b/>
      <i/>
      <sz val="16"/>
      <color rgb="FF000000"/>
      <name val="Arial"/>
      <family val="2"/>
    </font>
    <font>
      <b/>
      <sz val="12"/>
      <color rgb="FF000000"/>
      <name val="Arial"/>
      <family val="2"/>
    </font>
    <font>
      <sz val="11"/>
      <color rgb="FF000000"/>
      <name val="Arial"/>
      <family val="2"/>
    </font>
    <font>
      <sz val="11"/>
      <color theme="1"/>
      <name val="Arial"/>
      <family val="2"/>
    </font>
    <font>
      <b/>
      <sz val="18"/>
      <color theme="1"/>
      <name val="Arial"/>
      <family val="2"/>
    </font>
    <font>
      <b/>
      <sz val="11"/>
      <color theme="1"/>
      <name val="Arial"/>
      <family val="2"/>
    </font>
    <font>
      <sz val="10"/>
      <name val="Verdana"/>
      <family val="2"/>
    </font>
    <font>
      <sz val="11"/>
      <name val="Arial"/>
      <family val="2"/>
    </font>
    <font>
      <b/>
      <sz val="11"/>
      <name val="Arial"/>
      <family val="2"/>
      <charset val="204"/>
    </font>
    <font>
      <u/>
      <sz val="11"/>
      <color theme="10"/>
      <name val="Calibri"/>
      <family val="2"/>
      <scheme val="minor"/>
    </font>
    <font>
      <u/>
      <sz val="11"/>
      <color theme="11"/>
      <name val="Calibri"/>
      <family val="2"/>
      <scheme val="minor"/>
    </font>
    <font>
      <i/>
      <sz val="10"/>
      <name val="Arial"/>
      <family val="2"/>
    </font>
    <font>
      <b/>
      <sz val="22"/>
      <name val="Arial"/>
      <family val="2"/>
    </font>
    <font>
      <sz val="14"/>
      <color theme="1"/>
      <name val="Arial"/>
      <family val="2"/>
    </font>
    <font>
      <sz val="12"/>
      <color theme="1"/>
      <name val="Arial"/>
      <family val="2"/>
    </font>
    <font>
      <i/>
      <sz val="10"/>
      <color theme="4" tint="-0.249977111117893"/>
      <name val="Arial"/>
      <family val="2"/>
    </font>
    <font>
      <b/>
      <sz val="10"/>
      <color theme="1"/>
      <name val="Arial"/>
      <family val="2"/>
    </font>
    <font>
      <sz val="8"/>
      <name val="Calibri"/>
      <family val="2"/>
      <scheme val="minor"/>
    </font>
    <font>
      <sz val="12"/>
      <color rgb="FF000000"/>
      <name val="Lucida Grande"/>
    </font>
    <font>
      <b/>
      <sz val="14"/>
      <color rgb="FF000000"/>
      <name val="Arial"/>
      <family val="2"/>
    </font>
    <font>
      <b/>
      <sz val="11"/>
      <color rgb="FF000000"/>
      <name val="Arial"/>
      <family val="2"/>
    </font>
    <font>
      <sz val="10"/>
      <color theme="1"/>
      <name val="Arial"/>
      <family val="2"/>
    </font>
    <font>
      <b/>
      <sz val="12"/>
      <name val="Arial"/>
      <family val="2"/>
    </font>
    <font>
      <b/>
      <sz val="12"/>
      <color theme="0"/>
      <name val="Arial"/>
      <family val="2"/>
    </font>
    <font>
      <b/>
      <sz val="16"/>
      <color theme="1"/>
      <name val="Arial"/>
      <family val="2"/>
    </font>
    <font>
      <b/>
      <sz val="22"/>
      <name val="Arial Black"/>
      <family val="2"/>
    </font>
    <font>
      <sz val="14"/>
      <color theme="1"/>
      <name val="Apple Chancery"/>
    </font>
    <font>
      <sz val="8"/>
      <color theme="1"/>
      <name val="Arial"/>
      <family val="2"/>
    </font>
    <font>
      <b/>
      <sz val="10"/>
      <name val="Arial"/>
      <family val="2"/>
    </font>
    <font>
      <i/>
      <sz val="11"/>
      <color theme="1"/>
      <name val="Calibri"/>
      <family val="2"/>
      <scheme val="minor"/>
    </font>
    <font>
      <b/>
      <sz val="14"/>
      <color theme="1"/>
      <name val="Arial"/>
      <family val="2"/>
    </font>
    <font>
      <sz val="10"/>
      <name val="Apple Chancery"/>
    </font>
    <font>
      <b/>
      <sz val="11"/>
      <name val="Apple Chancery"/>
    </font>
    <font>
      <i/>
      <sz val="8"/>
      <name val="Verdana"/>
      <family val="2"/>
    </font>
    <font>
      <i/>
      <sz val="12"/>
      <name val="Times New Roman"/>
      <family val="1"/>
    </font>
    <font>
      <b/>
      <sz val="20"/>
      <color rgb="FFFF0000"/>
      <name val="Arial"/>
      <family val="2"/>
    </font>
    <font>
      <b/>
      <sz val="14"/>
      <color theme="4" tint="-0.249977111117893"/>
      <name val="Arial"/>
      <family val="2"/>
    </font>
    <font>
      <sz val="14"/>
      <color theme="0"/>
      <name val="Arial"/>
      <family val="2"/>
    </font>
    <font>
      <b/>
      <sz val="12"/>
      <color theme="4" tint="-0.249977111117893"/>
      <name val="Arial"/>
      <family val="2"/>
    </font>
    <font>
      <sz val="10"/>
      <color theme="4" tint="-0.249977111117893"/>
      <name val="Arial"/>
      <family val="2"/>
    </font>
    <font>
      <b/>
      <sz val="10"/>
      <color theme="0" tint="-4.9989318521683403E-2"/>
      <name val="Arial"/>
      <family val="2"/>
    </font>
    <font>
      <b/>
      <sz val="10"/>
      <color theme="4" tint="-0.249977111117893"/>
      <name val="Arial"/>
      <family val="2"/>
    </font>
    <font>
      <b/>
      <sz val="11"/>
      <color theme="0"/>
      <name val="Arial"/>
      <family val="2"/>
    </font>
    <font>
      <sz val="14"/>
      <color theme="7"/>
      <name val="Apple Chancery"/>
    </font>
    <font>
      <sz val="14"/>
      <color theme="9"/>
      <name val="Apple Chancery"/>
    </font>
    <font>
      <b/>
      <sz val="24"/>
      <color theme="7"/>
      <name val="Arial"/>
      <family val="2"/>
    </font>
    <font>
      <i/>
      <sz val="8"/>
      <color theme="1"/>
      <name val="Arial"/>
      <family val="2"/>
    </font>
    <font>
      <b/>
      <sz val="16"/>
      <color rgb="FFFF0000"/>
      <name val="Arial"/>
      <family val="2"/>
    </font>
    <font>
      <sz val="12"/>
      <name val="Times New Roman"/>
      <family val="1"/>
    </font>
    <font>
      <b/>
      <sz val="11"/>
      <color rgb="FFFF0000"/>
      <name val="Arial"/>
      <family val="2"/>
    </font>
    <font>
      <sz val="11"/>
      <name val="Verdana"/>
      <family val="2"/>
    </font>
    <font>
      <i/>
      <sz val="11"/>
      <name val="Times New Roman"/>
      <family val="1"/>
    </font>
    <font>
      <b/>
      <sz val="11"/>
      <color theme="5" tint="-0.499984740745262"/>
      <name val="Arial"/>
      <family val="2"/>
    </font>
    <font>
      <sz val="11"/>
      <color theme="1"/>
      <name val="Calibri"/>
      <family val="2"/>
      <scheme val="minor"/>
    </font>
    <font>
      <b/>
      <u/>
      <sz val="12"/>
      <name val="Arial"/>
      <family val="2"/>
    </font>
    <font>
      <b/>
      <sz val="12"/>
      <color theme="1"/>
      <name val="Calibri"/>
      <family val="2"/>
      <scheme val="minor"/>
    </font>
    <font>
      <b/>
      <sz val="11"/>
      <color theme="4" tint="-0.249977111117893"/>
      <name val="Arial"/>
      <family val="2"/>
    </font>
    <font>
      <i/>
      <sz val="12"/>
      <color theme="1"/>
      <name val="Calibri"/>
      <family val="2"/>
      <scheme val="minor"/>
    </font>
    <font>
      <b/>
      <sz val="11"/>
      <color theme="0" tint="-4.9989318521683403E-2"/>
      <name val="Arial"/>
      <family val="2"/>
    </font>
    <font>
      <sz val="12"/>
      <name val="Arial"/>
      <family val="2"/>
    </font>
    <font>
      <b/>
      <sz val="10"/>
      <name val="Verdana"/>
      <family val="2"/>
    </font>
    <font>
      <b/>
      <sz val="12"/>
      <color rgb="FFFF0000"/>
      <name val="Calibri"/>
      <family val="2"/>
      <scheme val="minor"/>
    </font>
    <font>
      <b/>
      <u/>
      <sz val="12"/>
      <color rgb="FFFF0000"/>
      <name val="Calibri"/>
      <family val="2"/>
      <scheme val="minor"/>
    </font>
    <font>
      <b/>
      <sz val="14"/>
      <color theme="6" tint="-0.249977111117893"/>
      <name val="Arial"/>
      <family val="2"/>
    </font>
    <font>
      <i/>
      <sz val="12"/>
      <color theme="0"/>
      <name val="Arial"/>
      <family val="2"/>
    </font>
    <font>
      <sz val="12"/>
      <color theme="6" tint="-0.499984740745262"/>
      <name val="Arial"/>
      <family val="2"/>
    </font>
    <font>
      <sz val="14"/>
      <name val="Arial Black"/>
      <family val="2"/>
    </font>
    <font>
      <sz val="12"/>
      <color rgb="FFFF0000"/>
      <name val="Arial"/>
      <family val="2"/>
    </font>
    <font>
      <i/>
      <sz val="12"/>
      <name val="Arial"/>
      <family val="2"/>
    </font>
    <font>
      <b/>
      <sz val="20"/>
      <color theme="1"/>
      <name val="Calibri"/>
      <family val="2"/>
      <scheme val="minor"/>
    </font>
    <font>
      <b/>
      <sz val="12"/>
      <color theme="1"/>
      <name val="Arial"/>
      <family val="2"/>
    </font>
    <font>
      <sz val="12"/>
      <color theme="6" tint="-0.499984740745262"/>
      <name val="Arial"/>
      <family val="2"/>
    </font>
    <font>
      <sz val="20"/>
      <color theme="0"/>
      <name val="Arial"/>
      <family val="2"/>
    </font>
    <font>
      <sz val="10"/>
      <name val="Arial Narrow"/>
      <family val="2"/>
    </font>
    <font>
      <b/>
      <sz val="11"/>
      <color theme="3"/>
      <name val="Arial"/>
      <family val="2"/>
    </font>
    <font>
      <sz val="20"/>
      <name val="Arial"/>
      <family val="2"/>
    </font>
  </fonts>
  <fills count="17">
    <fill>
      <patternFill patternType="none"/>
    </fill>
    <fill>
      <patternFill patternType="gray125"/>
    </fill>
    <fill>
      <patternFill patternType="solid">
        <fgColor rgb="FFFFFF00"/>
        <bgColor indexed="64"/>
      </patternFill>
    </fill>
    <fill>
      <patternFill patternType="solid">
        <fgColor rgb="FFFF8000"/>
        <bgColor indexed="64"/>
      </patternFill>
    </fill>
    <fill>
      <patternFill patternType="solid">
        <fgColor theme="0"/>
        <bgColor indexed="64"/>
      </patternFill>
    </fill>
    <fill>
      <patternFill patternType="solid">
        <fgColor theme="1" tint="0.499984740745262"/>
        <bgColor indexed="64"/>
      </patternFill>
    </fill>
    <fill>
      <patternFill patternType="solid">
        <fgColor theme="4" tint="0.79998168889431442"/>
        <bgColor indexed="64"/>
      </patternFill>
    </fill>
    <fill>
      <patternFill patternType="solid">
        <fgColor theme="4" tint="-0.249977111117893"/>
        <bgColor indexed="64"/>
      </patternFill>
    </fill>
    <fill>
      <patternFill patternType="solid">
        <fgColor theme="7"/>
        <bgColor indexed="64"/>
      </patternFill>
    </fill>
    <fill>
      <patternFill patternType="solid">
        <fgColor rgb="FFFF0000"/>
        <bgColor indexed="64"/>
      </patternFill>
    </fill>
    <fill>
      <patternFill patternType="solid">
        <fgColor theme="9" tint="0.59999389629810485"/>
        <bgColor indexed="64"/>
      </patternFill>
    </fill>
    <fill>
      <patternFill patternType="solid">
        <fgColor theme="9"/>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theme="6" tint="-0.249977111117893"/>
        <bgColor indexed="64"/>
      </patternFill>
    </fill>
    <fill>
      <patternFill patternType="solid">
        <fgColor theme="6" tint="0.59999389629810485"/>
        <bgColor indexed="64"/>
      </patternFill>
    </fill>
    <fill>
      <patternFill patternType="solid">
        <fgColor theme="0" tint="-4.9989318521683403E-2"/>
        <bgColor indexed="64"/>
      </patternFill>
    </fill>
  </fills>
  <borders count="49">
    <border>
      <left/>
      <right/>
      <top/>
      <bottom/>
      <diagonal/>
    </border>
    <border>
      <left style="thin">
        <color theme="3" tint="0.39997558519241921"/>
      </left>
      <right/>
      <top style="thin">
        <color theme="3" tint="0.39997558519241921"/>
      </top>
      <bottom/>
      <diagonal/>
    </border>
    <border>
      <left/>
      <right/>
      <top style="thin">
        <color theme="3" tint="0.39997558519241921"/>
      </top>
      <bottom/>
      <diagonal/>
    </border>
    <border>
      <left/>
      <right style="thin">
        <color theme="3" tint="0.39997558519241921"/>
      </right>
      <top style="thin">
        <color theme="3" tint="0.39997558519241921"/>
      </top>
      <bottom/>
      <diagonal/>
    </border>
    <border>
      <left style="thin">
        <color theme="3" tint="0.39997558519241921"/>
      </left>
      <right/>
      <top/>
      <bottom style="thin">
        <color theme="3" tint="0.39997558519241921"/>
      </bottom>
      <diagonal/>
    </border>
    <border>
      <left/>
      <right/>
      <top/>
      <bottom style="thin">
        <color theme="3" tint="0.39997558519241921"/>
      </bottom>
      <diagonal/>
    </border>
    <border>
      <left/>
      <right style="thin">
        <color theme="3" tint="0.39997558519241921"/>
      </right>
      <top/>
      <bottom style="thin">
        <color theme="3" tint="0.39997558519241921"/>
      </bottom>
      <diagonal/>
    </border>
    <border>
      <left style="thin">
        <color theme="3" tint="0.39997558519241921"/>
      </left>
      <right/>
      <top/>
      <bottom/>
      <diagonal/>
    </border>
    <border>
      <left style="thin">
        <color theme="3" tint="0.39997558519241921"/>
      </left>
      <right/>
      <top style="thin">
        <color theme="3" tint="0.39997558519241921"/>
      </top>
      <bottom style="thin">
        <color theme="3" tint="0.39997558519241921"/>
      </bottom>
      <diagonal/>
    </border>
    <border>
      <left/>
      <right style="thin">
        <color theme="3" tint="0.39997558519241921"/>
      </right>
      <top style="thin">
        <color theme="3" tint="0.39997558519241921"/>
      </top>
      <bottom style="thin">
        <color theme="3" tint="0.39997558519241921"/>
      </bottom>
      <diagonal/>
    </border>
    <border>
      <left/>
      <right style="thin">
        <color theme="3" tint="0.39997558519241921"/>
      </right>
      <top/>
      <bottom/>
      <diagonal/>
    </border>
    <border>
      <left/>
      <right/>
      <top style="thin">
        <color theme="3" tint="0.39997558519241921"/>
      </top>
      <bottom style="thin">
        <color theme="3" tint="0.39997558519241921"/>
      </bottom>
      <diagonal/>
    </border>
    <border>
      <left style="thin">
        <color theme="4" tint="-0.249977111117893"/>
      </left>
      <right style="thin">
        <color theme="4" tint="-0.249977111117893"/>
      </right>
      <top style="thin">
        <color theme="4" tint="-0.249977111117893"/>
      </top>
      <bottom style="thin">
        <color theme="4" tint="-0.249977111117893"/>
      </bottom>
      <diagonal/>
    </border>
    <border>
      <left style="thick">
        <color theme="0"/>
      </left>
      <right style="thick">
        <color theme="0"/>
      </right>
      <top style="thick">
        <color theme="0"/>
      </top>
      <bottom style="thick">
        <color theme="0"/>
      </bottom>
      <diagonal/>
    </border>
    <border>
      <left style="thin">
        <color theme="1" tint="0.499984740745262"/>
      </left>
      <right style="thin">
        <color theme="1" tint="0.499984740745262"/>
      </right>
      <top/>
      <bottom/>
      <diagonal/>
    </border>
    <border>
      <left/>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style="medium">
        <color theme="1" tint="0.499984740745262"/>
      </top>
      <bottom style="medium">
        <color theme="1" tint="0.499984740745262"/>
      </bottom>
      <diagonal/>
    </border>
    <border>
      <left style="medium">
        <color theme="4" tint="-0.249977111117893"/>
      </left>
      <right style="medium">
        <color theme="4" tint="-0.249977111117893"/>
      </right>
      <top style="medium">
        <color theme="4" tint="-0.249977111117893"/>
      </top>
      <bottom style="medium">
        <color theme="4" tint="-0.249977111117893"/>
      </bottom>
      <diagonal/>
    </border>
    <border>
      <left style="thin">
        <color theme="4" tint="-0.249977111117893"/>
      </left>
      <right/>
      <top/>
      <bottom style="thin">
        <color theme="4" tint="-0.249977111117893"/>
      </bottom>
      <diagonal/>
    </border>
    <border>
      <left/>
      <right style="thin">
        <color theme="1" tint="0.499984740745262"/>
      </right>
      <top style="thin">
        <color theme="1" tint="0.499984740745262"/>
      </top>
      <bottom style="thin">
        <color theme="1" tint="0.499984740745262"/>
      </bottom>
      <diagonal/>
    </border>
    <border>
      <left style="thick">
        <color theme="0"/>
      </left>
      <right/>
      <top/>
      <bottom/>
      <diagonal/>
    </border>
    <border>
      <left style="thin">
        <color theme="4" tint="-0.249977111117893"/>
      </left>
      <right/>
      <top style="thin">
        <color theme="4" tint="-0.249977111117893"/>
      </top>
      <bottom/>
      <diagonal/>
    </border>
    <border>
      <left/>
      <right/>
      <top style="thin">
        <color theme="4" tint="-0.249977111117893"/>
      </top>
      <bottom/>
      <diagonal/>
    </border>
    <border>
      <left/>
      <right style="thin">
        <color theme="4" tint="-0.249977111117893"/>
      </right>
      <top style="thin">
        <color theme="4" tint="-0.249977111117893"/>
      </top>
      <bottom/>
      <diagonal/>
    </border>
    <border>
      <left style="thin">
        <color theme="4" tint="-0.249977111117893"/>
      </left>
      <right/>
      <top/>
      <bottom/>
      <diagonal/>
    </border>
    <border>
      <left/>
      <right/>
      <top/>
      <bottom style="thin">
        <color theme="4" tint="-0.249977111117893"/>
      </bottom>
      <diagonal/>
    </border>
    <border>
      <left style="thin">
        <color theme="6" tint="-0.249977111117893"/>
      </left>
      <right style="thin">
        <color theme="6" tint="-0.249977111117893"/>
      </right>
      <top style="thin">
        <color theme="6" tint="-0.249977111117893"/>
      </top>
      <bottom style="thin">
        <color theme="6" tint="-0.249977111117893"/>
      </bottom>
      <diagonal/>
    </border>
    <border>
      <left style="thin">
        <color theme="6" tint="-0.249977111117893"/>
      </left>
      <right/>
      <top style="thin">
        <color theme="6" tint="-0.249977111117893"/>
      </top>
      <bottom style="thin">
        <color theme="6" tint="-0.249977111117893"/>
      </bottom>
      <diagonal/>
    </border>
    <border>
      <left/>
      <right style="thin">
        <color theme="6" tint="-0.249977111117893"/>
      </right>
      <top style="thin">
        <color theme="6" tint="-0.249977111117893"/>
      </top>
      <bottom style="thin">
        <color theme="6" tint="-0.249977111117893"/>
      </bottom>
      <diagonal/>
    </border>
    <border>
      <left style="thin">
        <color theme="4" tint="-0.249977111117893"/>
      </left>
      <right style="thin">
        <color theme="6" tint="-0.249977111117893"/>
      </right>
      <top/>
      <bottom/>
      <diagonal/>
    </border>
    <border>
      <left style="thick">
        <color theme="0"/>
      </left>
      <right/>
      <top/>
      <bottom style="thick">
        <color theme="0"/>
      </bottom>
      <diagonal/>
    </border>
    <border>
      <left/>
      <right/>
      <top/>
      <bottom style="thick">
        <color theme="0"/>
      </bottom>
      <diagonal/>
    </border>
    <border>
      <left style="thin">
        <color theme="1" tint="0.499984740745262"/>
      </left>
      <right/>
      <top/>
      <bottom/>
      <diagonal/>
    </border>
    <border>
      <left/>
      <right style="thin">
        <color theme="1" tint="0.499984740745262"/>
      </right>
      <top/>
      <bottom/>
      <diagonal/>
    </border>
    <border>
      <left/>
      <right style="thin">
        <color theme="1" tint="0.499984740745262"/>
      </right>
      <top style="thin">
        <color theme="1" tint="0.499984740745262"/>
      </top>
      <bottom/>
      <diagonal/>
    </border>
    <border>
      <left/>
      <right style="thin">
        <color theme="3" tint="0.39994506668294322"/>
      </right>
      <top style="thin">
        <color theme="3" tint="0.39997558519241921"/>
      </top>
      <bottom/>
      <diagonal/>
    </border>
    <border>
      <left/>
      <right style="thin">
        <color theme="3" tint="0.39994506668294322"/>
      </right>
      <top/>
      <bottom/>
      <diagonal/>
    </border>
    <border>
      <left style="thin">
        <color theme="3" tint="0.39997558519241921"/>
      </left>
      <right/>
      <top/>
      <bottom style="thin">
        <color theme="3" tint="0.39994506668294322"/>
      </bottom>
      <diagonal/>
    </border>
    <border>
      <left/>
      <right/>
      <top/>
      <bottom style="thin">
        <color theme="3" tint="0.39994506668294322"/>
      </bottom>
      <diagonal/>
    </border>
    <border>
      <left/>
      <right style="thin">
        <color theme="3" tint="0.39994506668294322"/>
      </right>
      <top/>
      <bottom style="thin">
        <color theme="3" tint="0.39994506668294322"/>
      </bottom>
      <diagonal/>
    </border>
    <border>
      <left/>
      <right/>
      <top style="thin">
        <color indexed="64"/>
      </top>
      <bottom style="thin">
        <color theme="1" tint="0.499984740745262"/>
      </bottom>
      <diagonal/>
    </border>
    <border>
      <left/>
      <right style="thin">
        <color theme="4" tint="-0.249977111117893"/>
      </right>
      <top/>
      <bottom style="thin">
        <color theme="4" tint="-0.249977111117893"/>
      </bottom>
      <diagonal/>
    </border>
    <border>
      <left style="thick">
        <color theme="4" tint="-0.249977111117893"/>
      </left>
      <right/>
      <top style="thick">
        <color theme="4" tint="-0.249977111117893"/>
      </top>
      <bottom/>
      <diagonal/>
    </border>
    <border>
      <left/>
      <right/>
      <top style="thick">
        <color theme="4" tint="-0.249977111117893"/>
      </top>
      <bottom/>
      <diagonal/>
    </border>
    <border>
      <left style="thick">
        <color theme="4" tint="-0.249977111117893"/>
      </left>
      <right style="thick">
        <color theme="4" tint="-0.249977111117893"/>
      </right>
      <top style="thick">
        <color theme="4" tint="-0.249977111117893"/>
      </top>
      <bottom style="thick">
        <color theme="4" tint="-0.249977111117893"/>
      </bottom>
      <diagonal/>
    </border>
    <border>
      <left style="thick">
        <color theme="4" tint="-0.249977111117893"/>
      </left>
      <right style="thick">
        <color theme="4" tint="-0.249977111117893"/>
      </right>
      <top style="thick">
        <color theme="4" tint="-0.249977111117893"/>
      </top>
      <bottom/>
      <diagonal/>
    </border>
    <border>
      <left style="thick">
        <color theme="4" tint="-0.249977111117893"/>
      </left>
      <right style="thick">
        <color theme="4" tint="-0.249977111117893"/>
      </right>
      <top/>
      <bottom style="thick">
        <color theme="4" tint="-0.249977111117893"/>
      </bottom>
      <diagonal/>
    </border>
    <border>
      <left style="thick">
        <color theme="4" tint="-0.249977111117893"/>
      </left>
      <right style="thick">
        <color theme="4" tint="-0.249977111117893"/>
      </right>
      <top/>
      <bottom/>
      <diagonal/>
    </border>
  </borders>
  <cellStyleXfs count="559">
    <xf numFmtId="0" fontId="0" fillId="0" borderId="0"/>
    <xf numFmtId="0" fontId="14" fillId="0" borderId="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9" fontId="61" fillId="0" borderId="0" applyFon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cellStyleXfs>
  <cellXfs count="297">
    <xf numFmtId="0" fontId="0" fillId="0" borderId="0" xfId="0"/>
    <xf numFmtId="0" fontId="11" fillId="0" borderId="0" xfId="0" applyFont="1"/>
    <xf numFmtId="0" fontId="14" fillId="0" borderId="0" xfId="1"/>
    <xf numFmtId="0" fontId="15" fillId="0" borderId="0" xfId="1" applyFont="1" applyAlignment="1">
      <alignment wrapText="1"/>
    </xf>
    <xf numFmtId="0" fontId="6" fillId="0" borderId="0" xfId="1" applyFont="1" applyAlignment="1">
      <alignment vertical="center"/>
    </xf>
    <xf numFmtId="0" fontId="6" fillId="0" borderId="0" xfId="1" applyFont="1" applyAlignment="1">
      <alignment textRotation="90" wrapText="1"/>
    </xf>
    <xf numFmtId="0" fontId="8" fillId="0" borderId="0" xfId="0" applyFont="1" applyAlignment="1">
      <alignment horizontal="center" vertical="center" wrapText="1" readingOrder="1"/>
    </xf>
    <xf numFmtId="0" fontId="21" fillId="0" borderId="0" xfId="0" applyFont="1" applyAlignment="1">
      <alignment horizontal="center" vertical="center"/>
    </xf>
    <xf numFmtId="0" fontId="12" fillId="0" borderId="0" xfId="0" applyFont="1" applyAlignment="1">
      <alignment horizontal="center" vertical="center"/>
    </xf>
    <xf numFmtId="0" fontId="12" fillId="0" borderId="0" xfId="0" applyFont="1" applyAlignment="1">
      <alignment vertical="center"/>
    </xf>
    <xf numFmtId="0" fontId="11" fillId="0" borderId="0" xfId="0" applyFont="1" applyAlignment="1">
      <alignment vertical="center"/>
    </xf>
    <xf numFmtId="0" fontId="11" fillId="0" borderId="0" xfId="0" applyFont="1" applyAlignment="1">
      <alignment horizontal="left" vertical="center" indent="1"/>
    </xf>
    <xf numFmtId="0" fontId="11" fillId="0" borderId="0" xfId="0" applyFont="1" applyAlignment="1">
      <alignment horizontal="left" indent="1"/>
    </xf>
    <xf numFmtId="0" fontId="10" fillId="0" borderId="0" xfId="0" applyFont="1" applyAlignment="1">
      <alignment horizontal="right" vertical="center" wrapText="1" readingOrder="1"/>
    </xf>
    <xf numFmtId="0" fontId="5" fillId="0" borderId="0" xfId="0" applyFont="1" applyAlignment="1">
      <alignment vertical="center" wrapText="1" readingOrder="1"/>
    </xf>
    <xf numFmtId="0" fontId="9" fillId="0" borderId="0" xfId="0" applyFont="1" applyAlignment="1">
      <alignment horizontal="left" vertical="center" wrapText="1" readingOrder="1"/>
    </xf>
    <xf numFmtId="0" fontId="9" fillId="0" borderId="0" xfId="0" applyFont="1" applyAlignment="1">
      <alignment vertical="center" wrapText="1" readingOrder="1"/>
    </xf>
    <xf numFmtId="0" fontId="7" fillId="0" borderId="0" xfId="0" applyFont="1" applyAlignment="1">
      <alignment vertical="center" wrapText="1"/>
    </xf>
    <xf numFmtId="0" fontId="6" fillId="0" borderId="0" xfId="0" applyFont="1" applyAlignment="1">
      <alignment vertical="center" wrapText="1" readingOrder="1"/>
    </xf>
    <xf numFmtId="0" fontId="7" fillId="0" borderId="0" xfId="0" applyFont="1" applyAlignment="1">
      <alignment horizontal="center" vertical="center" wrapText="1"/>
    </xf>
    <xf numFmtId="0" fontId="6" fillId="0" borderId="0" xfId="0" applyFont="1" applyAlignment="1">
      <alignment horizontal="left" vertical="center" wrapText="1" readingOrder="1"/>
    </xf>
    <xf numFmtId="0" fontId="4" fillId="0" borderId="0" xfId="0" applyFont="1" applyAlignment="1">
      <alignment vertical="center" wrapText="1" readingOrder="1"/>
    </xf>
    <xf numFmtId="0" fontId="22" fillId="0" borderId="0" xfId="0" applyFont="1"/>
    <xf numFmtId="0" fontId="4" fillId="0" borderId="0" xfId="0" applyFont="1" applyAlignment="1">
      <alignment horizontal="center" vertical="center" wrapText="1"/>
    </xf>
    <xf numFmtId="0" fontId="5" fillId="0" borderId="0" xfId="0" applyFont="1" applyAlignment="1">
      <alignment horizontal="left" vertical="center" wrapText="1" readingOrder="1"/>
    </xf>
    <xf numFmtId="0" fontId="12" fillId="0" borderId="0" xfId="0" applyFont="1"/>
    <xf numFmtId="0" fontId="11" fillId="0" borderId="0" xfId="0" applyFont="1" applyAlignment="1">
      <alignment vertical="center" textRotation="90" wrapText="1"/>
    </xf>
    <xf numFmtId="0" fontId="11" fillId="5" borderId="0" xfId="0" applyFont="1" applyFill="1"/>
    <xf numFmtId="0" fontId="22" fillId="5" borderId="0" xfId="0" applyFont="1" applyFill="1"/>
    <xf numFmtId="0" fontId="10" fillId="5" borderId="0" xfId="0" applyFont="1" applyFill="1" applyAlignment="1">
      <alignment horizontal="right" vertical="center" wrapText="1" readingOrder="1"/>
    </xf>
    <xf numFmtId="0" fontId="9" fillId="5" borderId="0" xfId="0" applyFont="1" applyFill="1" applyAlignment="1">
      <alignment horizontal="left" vertical="center" wrapText="1" readingOrder="1"/>
    </xf>
    <xf numFmtId="0" fontId="4" fillId="5" borderId="0" xfId="0" applyFont="1" applyFill="1" applyAlignment="1">
      <alignment vertical="center" wrapText="1" readingOrder="1"/>
    </xf>
    <xf numFmtId="0" fontId="11" fillId="0" borderId="0" xfId="0" applyFont="1" applyAlignment="1">
      <alignment horizontal="center"/>
    </xf>
    <xf numFmtId="0" fontId="29" fillId="5" borderId="0" xfId="0" applyFont="1" applyFill="1" applyAlignment="1">
      <alignment vertical="top"/>
    </xf>
    <xf numFmtId="0" fontId="29" fillId="0" borderId="0" xfId="0" applyFont="1" applyAlignment="1">
      <alignment vertical="top"/>
    </xf>
    <xf numFmtId="0" fontId="6" fillId="6" borderId="9" xfId="0" applyFont="1" applyFill="1" applyBorder="1" applyAlignment="1">
      <alignment vertical="center" wrapText="1" readingOrder="1"/>
    </xf>
    <xf numFmtId="0" fontId="30" fillId="6" borderId="12" xfId="0" applyFont="1" applyFill="1" applyBorder="1" applyAlignment="1">
      <alignment horizontal="center" vertical="center" wrapText="1"/>
    </xf>
    <xf numFmtId="0" fontId="24" fillId="0" borderId="0" xfId="0" applyFont="1" applyAlignment="1">
      <alignment vertical="center" wrapText="1"/>
    </xf>
    <xf numFmtId="0" fontId="22" fillId="0" borderId="0" xfId="0" applyFont="1" applyAlignment="1">
      <alignment vertical="center"/>
    </xf>
    <xf numFmtId="0" fontId="11" fillId="5" borderId="0" xfId="0" applyFont="1" applyFill="1" applyAlignment="1">
      <alignment vertical="center"/>
    </xf>
    <xf numFmtId="0" fontId="14" fillId="8" borderId="0" xfId="1" applyFill="1" applyAlignment="1">
      <alignment vertical="center"/>
    </xf>
    <xf numFmtId="0" fontId="14" fillId="0" borderId="0" xfId="1" applyAlignment="1">
      <alignment vertical="center"/>
    </xf>
    <xf numFmtId="0" fontId="22" fillId="5" borderId="0" xfId="0" applyFont="1" applyFill="1" applyAlignment="1">
      <alignment vertical="center"/>
    </xf>
    <xf numFmtId="0" fontId="14" fillId="3" borderId="0" xfId="1" applyFill="1" applyAlignment="1">
      <alignment vertical="center"/>
    </xf>
    <xf numFmtId="0" fontId="5" fillId="0" borderId="0" xfId="0" applyFont="1" applyAlignment="1">
      <alignment wrapText="1" readingOrder="1"/>
    </xf>
    <xf numFmtId="0" fontId="19" fillId="0" borderId="0" xfId="0" applyFont="1" applyAlignment="1">
      <alignment horizontal="left" vertical="center" wrapText="1" indent="4" readingOrder="1"/>
    </xf>
    <xf numFmtId="0" fontId="9" fillId="4" borderId="0" xfId="0" applyFont="1" applyFill="1" applyAlignment="1">
      <alignment vertical="center" wrapText="1" readingOrder="1"/>
    </xf>
    <xf numFmtId="0" fontId="22" fillId="0" borderId="0" xfId="0" applyFont="1" applyAlignment="1">
      <alignment vertical="top"/>
    </xf>
    <xf numFmtId="0" fontId="29" fillId="0" borderId="0" xfId="0" applyFont="1" applyAlignment="1">
      <alignment horizontal="center" vertical="center"/>
    </xf>
    <xf numFmtId="0" fontId="11" fillId="0" borderId="0" xfId="0" applyFont="1" applyAlignment="1">
      <alignment horizontal="center" vertical="center"/>
    </xf>
    <xf numFmtId="0" fontId="11" fillId="0" borderId="0" xfId="0" applyFont="1" applyAlignment="1">
      <alignment horizontal="left" indent="2"/>
    </xf>
    <xf numFmtId="0" fontId="22" fillId="0" borderId="0" xfId="0" applyFont="1" applyAlignment="1">
      <alignment horizontal="left" vertical="top" wrapText="1" indent="2"/>
    </xf>
    <xf numFmtId="0" fontId="34" fillId="0" borderId="12" xfId="0" applyFont="1" applyBorder="1" applyAlignment="1">
      <alignment horizontal="center" vertical="center"/>
    </xf>
    <xf numFmtId="0" fontId="35" fillId="0" borderId="0" xfId="0" applyFont="1" applyAlignment="1">
      <alignment vertical="center"/>
    </xf>
    <xf numFmtId="0" fontId="14" fillId="0" borderId="0" xfId="1" applyAlignment="1">
      <alignment horizontal="center" vertical="center"/>
    </xf>
    <xf numFmtId="0" fontId="15" fillId="0" borderId="0" xfId="1" applyFont="1" applyAlignment="1">
      <alignment vertical="center" wrapText="1"/>
    </xf>
    <xf numFmtId="0" fontId="36" fillId="2" borderId="15" xfId="1" applyFont="1" applyFill="1" applyBorder="1" applyAlignment="1">
      <alignment vertical="center" wrapText="1"/>
    </xf>
    <xf numFmtId="0" fontId="6" fillId="0" borderId="15" xfId="1" applyFont="1" applyBorder="1" applyAlignment="1">
      <alignment vertical="center" wrapText="1"/>
    </xf>
    <xf numFmtId="0" fontId="14" fillId="0" borderId="14" xfId="1" applyBorder="1"/>
    <xf numFmtId="0" fontId="29" fillId="0" borderId="0" xfId="0" applyFont="1" applyAlignment="1">
      <alignment horizontal="center"/>
    </xf>
    <xf numFmtId="0" fontId="40" fillId="10" borderId="16" xfId="0" applyFont="1" applyFill="1" applyBorder="1" applyAlignment="1">
      <alignment horizontal="center" vertical="center" wrapText="1"/>
    </xf>
    <xf numFmtId="0" fontId="41" fillId="0" borderId="0" xfId="1" applyFont="1" applyAlignment="1">
      <alignment horizontal="right" vertical="center" wrapText="1"/>
    </xf>
    <xf numFmtId="0" fontId="38" fillId="0" borderId="0" xfId="0" applyFont="1" applyAlignment="1">
      <alignment horizontal="center"/>
    </xf>
    <xf numFmtId="0" fontId="35" fillId="0" borderId="0" xfId="0" applyFont="1"/>
    <xf numFmtId="0" fontId="20" fillId="0" borderId="17" xfId="1" applyFont="1" applyBorder="1" applyAlignment="1">
      <alignment horizontal="center" wrapText="1"/>
    </xf>
    <xf numFmtId="0" fontId="33" fillId="0" borderId="17" xfId="1" applyFont="1" applyBorder="1" applyAlignment="1">
      <alignment horizontal="center" wrapText="1"/>
    </xf>
    <xf numFmtId="0" fontId="6" fillId="0" borderId="14" xfId="1" applyFont="1" applyBorder="1" applyAlignment="1">
      <alignment horizontal="center" textRotation="90" wrapText="1"/>
    </xf>
    <xf numFmtId="0" fontId="29" fillId="0" borderId="0" xfId="0" applyFont="1" applyAlignment="1">
      <alignment horizontal="left" vertical="center"/>
    </xf>
    <xf numFmtId="0" fontId="14" fillId="0" borderId="0" xfId="1" applyAlignment="1">
      <alignment horizontal="center"/>
    </xf>
    <xf numFmtId="0" fontId="42" fillId="0" borderId="0" xfId="1" applyFont="1" applyAlignment="1">
      <alignment horizontal="center" vertical="center" wrapText="1"/>
    </xf>
    <xf numFmtId="0" fontId="16" fillId="6" borderId="12" xfId="0" applyFont="1" applyFill="1" applyBorder="1" applyAlignment="1">
      <alignment horizontal="left" vertical="center" wrapText="1" indent="2"/>
    </xf>
    <xf numFmtId="0" fontId="45" fillId="9" borderId="13" xfId="0" applyFont="1" applyFill="1" applyBorder="1" applyAlignment="1">
      <alignment horizontal="center" vertical="center" wrapText="1" readingOrder="1"/>
    </xf>
    <xf numFmtId="9" fontId="45" fillId="9" borderId="13" xfId="0" applyNumberFormat="1" applyFont="1" applyFill="1" applyBorder="1" applyAlignment="1">
      <alignment horizontal="center" vertical="center" wrapText="1" readingOrder="1"/>
    </xf>
    <xf numFmtId="0" fontId="9" fillId="0" borderId="11" xfId="0" applyFont="1" applyBorder="1" applyAlignment="1">
      <alignment horizontal="left" vertical="center" wrapText="1" readingOrder="1"/>
    </xf>
    <xf numFmtId="0" fontId="28" fillId="6" borderId="8" xfId="0" applyFont="1" applyFill="1" applyBorder="1" applyAlignment="1" applyProtection="1">
      <alignment vertical="center" wrapText="1" readingOrder="1"/>
      <protection locked="0"/>
    </xf>
    <xf numFmtId="0" fontId="13" fillId="6" borderId="11" xfId="0" applyFont="1" applyFill="1" applyBorder="1" applyAlignment="1" applyProtection="1">
      <alignment vertical="center"/>
      <protection locked="0"/>
    </xf>
    <xf numFmtId="0" fontId="22" fillId="0" borderId="0" xfId="0" applyFont="1" applyAlignment="1">
      <alignment horizontal="center" vertical="center"/>
    </xf>
    <xf numFmtId="0" fontId="11" fillId="0" borderId="0" xfId="0" applyFont="1" applyAlignment="1">
      <alignment horizontal="left" vertical="center"/>
    </xf>
    <xf numFmtId="0" fontId="22" fillId="0" borderId="0" xfId="0" applyFont="1" applyAlignment="1">
      <alignment horizontal="left" vertical="center"/>
    </xf>
    <xf numFmtId="0" fontId="49" fillId="7" borderId="19" xfId="0" applyFont="1" applyFill="1" applyBorder="1" applyAlignment="1">
      <alignment vertical="center" wrapText="1"/>
    </xf>
    <xf numFmtId="0" fontId="48" fillId="7" borderId="19" xfId="0" applyFont="1" applyFill="1" applyBorder="1" applyAlignment="1">
      <alignment horizontal="center" vertical="center" wrapText="1"/>
    </xf>
    <xf numFmtId="0" fontId="48" fillId="7" borderId="19" xfId="0" applyFont="1" applyFill="1" applyBorder="1" applyAlignment="1">
      <alignment horizontal="left" vertical="center" wrapText="1" indent="2"/>
    </xf>
    <xf numFmtId="0" fontId="52" fillId="11" borderId="0" xfId="0" applyFont="1" applyFill="1" applyAlignment="1">
      <alignment horizontal="center" vertical="center"/>
    </xf>
    <xf numFmtId="0" fontId="31" fillId="11" borderId="0" xfId="0" applyFont="1" applyFill="1" applyAlignment="1">
      <alignment horizontal="center" vertical="center" wrapText="1"/>
    </xf>
    <xf numFmtId="0" fontId="6" fillId="11" borderId="14" xfId="1" applyFont="1" applyFill="1" applyBorder="1" applyAlignment="1">
      <alignment horizontal="center" textRotation="90" wrapText="1"/>
    </xf>
    <xf numFmtId="0" fontId="14" fillId="11" borderId="14" xfId="1" applyFill="1" applyBorder="1"/>
    <xf numFmtId="0" fontId="39" fillId="12" borderId="16" xfId="1" applyFont="1" applyFill="1" applyBorder="1" applyAlignment="1">
      <alignment horizontal="center" vertical="center"/>
    </xf>
    <xf numFmtId="0" fontId="14" fillId="11" borderId="0" xfId="1" applyFill="1" applyAlignment="1">
      <alignment vertical="center"/>
    </xf>
    <xf numFmtId="0" fontId="6" fillId="8" borderId="14" xfId="1" applyFont="1" applyFill="1" applyBorder="1" applyAlignment="1">
      <alignment horizontal="center" textRotation="90" wrapText="1"/>
    </xf>
    <xf numFmtId="0" fontId="14" fillId="8" borderId="14" xfId="1" applyFill="1" applyBorder="1"/>
    <xf numFmtId="0" fontId="15" fillId="0" borderId="15" xfId="0" applyFont="1" applyBorder="1" applyAlignment="1">
      <alignment vertical="center" wrapText="1"/>
    </xf>
    <xf numFmtId="0" fontId="36" fillId="8" borderId="16" xfId="1" applyFont="1" applyFill="1" applyBorder="1" applyAlignment="1">
      <alignment horizontal="center" vertical="center"/>
    </xf>
    <xf numFmtId="0" fontId="53" fillId="12" borderId="16" xfId="1" applyFont="1" applyFill="1" applyBorder="1" applyAlignment="1">
      <alignment horizontal="center" vertical="center"/>
    </xf>
    <xf numFmtId="0" fontId="36" fillId="11" borderId="16" xfId="1" applyFont="1" applyFill="1" applyBorder="1" applyAlignment="1">
      <alignment horizontal="center" vertical="center"/>
    </xf>
    <xf numFmtId="0" fontId="14" fillId="0" borderId="15" xfId="1" applyBorder="1" applyAlignment="1">
      <alignment vertical="center"/>
    </xf>
    <xf numFmtId="0" fontId="19" fillId="0" borderId="0" xfId="1" applyFont="1" applyAlignment="1">
      <alignment horizontal="center" textRotation="90" wrapText="1"/>
    </xf>
    <xf numFmtId="0" fontId="54" fillId="0" borderId="0" xfId="0" applyFont="1" applyAlignment="1">
      <alignment horizontal="center"/>
    </xf>
    <xf numFmtId="0" fontId="54" fillId="0" borderId="0" xfId="0" applyFont="1" applyAlignment="1">
      <alignment horizontal="center" vertical="center"/>
    </xf>
    <xf numFmtId="9" fontId="55" fillId="0" borderId="17" xfId="0" applyNumberFormat="1" applyFont="1" applyBorder="1" applyAlignment="1">
      <alignment horizontal="center" wrapText="1" readingOrder="1"/>
    </xf>
    <xf numFmtId="9" fontId="43" fillId="0" borderId="17" xfId="0" applyNumberFormat="1" applyFont="1" applyBorder="1" applyAlignment="1">
      <alignment horizontal="center" wrapText="1" readingOrder="1"/>
    </xf>
    <xf numFmtId="0" fontId="42" fillId="4" borderId="0" xfId="1" applyFont="1" applyFill="1" applyAlignment="1">
      <alignment horizontal="center" vertical="center" wrapText="1"/>
    </xf>
    <xf numFmtId="0" fontId="56" fillId="0" borderId="0" xfId="1" applyFont="1" applyAlignment="1">
      <alignment horizontal="center" vertical="center" wrapText="1"/>
    </xf>
    <xf numFmtId="9" fontId="57" fillId="0" borderId="17" xfId="0" applyNumberFormat="1" applyFont="1" applyBorder="1" applyAlignment="1">
      <alignment horizontal="center" wrapText="1" readingOrder="1"/>
    </xf>
    <xf numFmtId="0" fontId="58" fillId="0" borderId="0" xfId="1" applyFont="1" applyAlignment="1">
      <alignment horizontal="center"/>
    </xf>
    <xf numFmtId="0" fontId="59" fillId="4" borderId="0" xfId="1" applyFont="1" applyFill="1" applyAlignment="1">
      <alignment horizontal="center" vertical="center" wrapText="1"/>
    </xf>
    <xf numFmtId="0" fontId="58" fillId="0" borderId="0" xfId="1" applyFont="1" applyAlignment="1">
      <alignment horizontal="center" vertical="center"/>
    </xf>
    <xf numFmtId="0" fontId="58" fillId="0" borderId="15" xfId="1" applyFont="1" applyBorder="1" applyAlignment="1">
      <alignment horizontal="center" vertical="center"/>
    </xf>
    <xf numFmtId="0" fontId="60" fillId="0" borderId="20" xfId="1" applyFont="1" applyBorder="1" applyAlignment="1">
      <alignment horizontal="center" vertical="center" wrapText="1"/>
    </xf>
    <xf numFmtId="0" fontId="31" fillId="13" borderId="0" xfId="1" applyFont="1" applyFill="1" applyAlignment="1">
      <alignment horizontal="center" vertical="center" wrapText="1"/>
    </xf>
    <xf numFmtId="0" fontId="31" fillId="8" borderId="0" xfId="1" applyFont="1" applyFill="1" applyAlignment="1">
      <alignment horizontal="center" vertical="center" wrapText="1"/>
    </xf>
    <xf numFmtId="0" fontId="30" fillId="2" borderId="0" xfId="1" applyFont="1" applyFill="1" applyAlignment="1">
      <alignment horizontal="center" vertical="center" wrapText="1"/>
    </xf>
    <xf numFmtId="0" fontId="3" fillId="0" borderId="0" xfId="0" applyFont="1"/>
    <xf numFmtId="0" fontId="3" fillId="0" borderId="0" xfId="0" applyFont="1" applyAlignment="1">
      <alignment horizontal="center"/>
    </xf>
    <xf numFmtId="0" fontId="3" fillId="0" borderId="0" xfId="0" applyFont="1" applyAlignment="1">
      <alignment wrapText="1"/>
    </xf>
    <xf numFmtId="0" fontId="3" fillId="0" borderId="0" xfId="0" quotePrefix="1" applyFont="1" applyAlignment="1">
      <alignment wrapText="1"/>
    </xf>
    <xf numFmtId="0" fontId="37" fillId="0" borderId="0" xfId="0" applyFont="1" applyAlignment="1">
      <alignment wrapText="1"/>
    </xf>
    <xf numFmtId="0" fontId="3" fillId="0" borderId="0" xfId="0" applyFont="1" applyAlignment="1">
      <alignment horizontal="center" vertical="center"/>
    </xf>
    <xf numFmtId="0" fontId="37" fillId="0" borderId="0" xfId="0" applyFont="1" applyAlignment="1">
      <alignment vertical="center" wrapText="1"/>
    </xf>
    <xf numFmtId="0" fontId="3" fillId="0" borderId="0" xfId="0" applyFont="1" applyAlignment="1">
      <alignment vertical="center"/>
    </xf>
    <xf numFmtId="0" fontId="3" fillId="0" borderId="0" xfId="0" applyFont="1" applyAlignment="1">
      <alignment vertical="center" wrapText="1"/>
    </xf>
    <xf numFmtId="0" fontId="63" fillId="2" borderId="0" xfId="0" applyFont="1" applyFill="1" applyAlignment="1">
      <alignment wrapText="1"/>
    </xf>
    <xf numFmtId="0" fontId="3" fillId="2" borderId="0" xfId="0" applyFont="1" applyFill="1" applyAlignment="1">
      <alignment wrapText="1"/>
    </xf>
    <xf numFmtId="0" fontId="65" fillId="0" borderId="0" xfId="0" applyFont="1" applyAlignment="1">
      <alignment wrapText="1"/>
    </xf>
    <xf numFmtId="0" fontId="16" fillId="6" borderId="12" xfId="0" applyFont="1" applyFill="1" applyBorder="1" applyAlignment="1">
      <alignment horizontal="center" vertical="center" wrapText="1"/>
    </xf>
    <xf numFmtId="0" fontId="50" fillId="11" borderId="25" xfId="0" applyFont="1" applyFill="1" applyBorder="1" applyAlignment="1">
      <alignment horizontal="left" vertical="center" wrapText="1" indent="2"/>
    </xf>
    <xf numFmtId="0" fontId="50" fillId="8" borderId="19" xfId="0" applyFont="1" applyFill="1" applyBorder="1" applyAlignment="1">
      <alignment horizontal="left" vertical="center" wrapText="1" indent="2"/>
    </xf>
    <xf numFmtId="0" fontId="31" fillId="8" borderId="26" xfId="0" applyFont="1" applyFill="1" applyBorder="1" applyAlignment="1">
      <alignment horizontal="center" vertical="center" wrapText="1"/>
    </xf>
    <xf numFmtId="0" fontId="51" fillId="8" borderId="26" xfId="0" applyFont="1" applyFill="1" applyBorder="1" applyAlignment="1">
      <alignment horizontal="center" vertical="center"/>
    </xf>
    <xf numFmtId="0" fontId="66" fillId="7" borderId="19" xfId="0" applyFont="1" applyFill="1" applyBorder="1" applyAlignment="1">
      <alignment horizontal="right" vertical="center"/>
    </xf>
    <xf numFmtId="0" fontId="37" fillId="0" borderId="0" xfId="0" quotePrefix="1" applyFont="1" applyAlignment="1">
      <alignment wrapText="1"/>
    </xf>
    <xf numFmtId="0" fontId="22" fillId="0" borderId="0" xfId="0" applyFont="1" applyAlignment="1">
      <alignment horizontal="right" vertical="center"/>
    </xf>
    <xf numFmtId="0" fontId="14" fillId="2" borderId="0" xfId="1" applyFill="1" applyAlignment="1">
      <alignment horizontal="center" vertical="center"/>
    </xf>
    <xf numFmtId="0" fontId="29" fillId="2" borderId="0" xfId="0" applyFont="1" applyFill="1" applyAlignment="1">
      <alignment horizontal="center" vertical="center"/>
    </xf>
    <xf numFmtId="0" fontId="35" fillId="2" borderId="0" xfId="0" applyFont="1" applyFill="1" applyAlignment="1">
      <alignment vertical="center"/>
    </xf>
    <xf numFmtId="0" fontId="22" fillId="13" borderId="0" xfId="0" applyFont="1" applyFill="1" applyAlignment="1">
      <alignment vertical="center"/>
    </xf>
    <xf numFmtId="0" fontId="16" fillId="11" borderId="0" xfId="0" applyFont="1" applyFill="1" applyAlignment="1">
      <alignment horizontal="left" vertical="center" wrapText="1" indent="2"/>
    </xf>
    <xf numFmtId="0" fontId="67" fillId="4" borderId="0" xfId="0" applyFont="1" applyFill="1" applyAlignment="1">
      <alignment vertical="center" wrapText="1" readingOrder="1"/>
    </xf>
    <xf numFmtId="0" fontId="31" fillId="13" borderId="0" xfId="0" applyFont="1" applyFill="1" applyAlignment="1">
      <alignment vertical="center"/>
    </xf>
    <xf numFmtId="0" fontId="31" fillId="4" borderId="0" xfId="0" applyFont="1" applyFill="1" applyAlignment="1">
      <alignment vertical="center"/>
    </xf>
    <xf numFmtId="0" fontId="64" fillId="4" borderId="0" xfId="0" applyFont="1" applyFill="1" applyAlignment="1">
      <alignment horizontal="center" vertical="center"/>
    </xf>
    <xf numFmtId="0" fontId="2" fillId="2" borderId="0" xfId="0" applyFont="1" applyFill="1" applyAlignment="1">
      <alignment wrapText="1"/>
    </xf>
    <xf numFmtId="0" fontId="63" fillId="0" borderId="0" xfId="0" applyFont="1" applyAlignment="1">
      <alignment wrapText="1"/>
    </xf>
    <xf numFmtId="0" fontId="68" fillId="0" borderId="0" xfId="1" quotePrefix="1" applyFont="1" applyAlignment="1">
      <alignment vertical="center"/>
    </xf>
    <xf numFmtId="1" fontId="43" fillId="4" borderId="0" xfId="0" applyNumberFormat="1" applyFont="1" applyFill="1" applyAlignment="1">
      <alignment horizontal="center" vertical="center" wrapText="1" readingOrder="1"/>
    </xf>
    <xf numFmtId="0" fontId="44" fillId="4" borderId="0" xfId="0" applyFont="1" applyFill="1" applyAlignment="1">
      <alignment horizontal="center" vertical="center"/>
    </xf>
    <xf numFmtId="0" fontId="47" fillId="4" borderId="0" xfId="1" applyFont="1" applyFill="1" applyAlignment="1">
      <alignment vertical="center" wrapText="1"/>
    </xf>
    <xf numFmtId="0" fontId="34" fillId="0" borderId="27" xfId="0" applyFont="1" applyBorder="1" applyAlignment="1">
      <alignment horizontal="center" vertical="center"/>
    </xf>
    <xf numFmtId="0" fontId="34" fillId="14" borderId="27" xfId="0" applyFont="1" applyFill="1" applyBorder="1" applyAlignment="1">
      <alignment horizontal="center" vertical="center"/>
    </xf>
    <xf numFmtId="0" fontId="66" fillId="4" borderId="25" xfId="0" applyFont="1" applyFill="1" applyBorder="1" applyAlignment="1">
      <alignment horizontal="right" vertical="center"/>
    </xf>
    <xf numFmtId="0" fontId="24" fillId="4" borderId="0" xfId="0" applyFont="1" applyFill="1" applyAlignment="1">
      <alignment vertical="center" wrapText="1"/>
    </xf>
    <xf numFmtId="0" fontId="34" fillId="4" borderId="0" xfId="0" applyFont="1" applyFill="1" applyAlignment="1">
      <alignment horizontal="center" vertical="center"/>
    </xf>
    <xf numFmtId="0" fontId="52" fillId="4" borderId="0" xfId="0" applyFont="1" applyFill="1" applyAlignment="1">
      <alignment horizontal="center" vertical="center"/>
    </xf>
    <xf numFmtId="0" fontId="11" fillId="4" borderId="0" xfId="0" applyFont="1" applyFill="1"/>
    <xf numFmtId="0" fontId="51" fillId="4" borderId="30" xfId="0" applyFont="1" applyFill="1" applyBorder="1" applyAlignment="1">
      <alignment horizontal="center" vertical="center"/>
    </xf>
    <xf numFmtId="0" fontId="72" fillId="14" borderId="27" xfId="0" applyFont="1" applyFill="1" applyBorder="1" applyAlignment="1">
      <alignment horizontal="center"/>
    </xf>
    <xf numFmtId="0" fontId="11" fillId="14" borderId="0" xfId="0" applyFont="1" applyFill="1"/>
    <xf numFmtId="0" fontId="72" fillId="14" borderId="27" xfId="0" applyFont="1" applyFill="1" applyBorder="1" applyAlignment="1">
      <alignment horizontal="center" vertical="center"/>
    </xf>
    <xf numFmtId="0" fontId="73" fillId="15" borderId="0" xfId="0" applyFont="1" applyFill="1" applyAlignment="1">
      <alignment horizontal="center" vertical="center"/>
    </xf>
    <xf numFmtId="0" fontId="31" fillId="13" borderId="13" xfId="1" applyFont="1" applyFill="1" applyBorder="1" applyAlignment="1">
      <alignment horizontal="center" vertical="center" wrapText="1"/>
    </xf>
    <xf numFmtId="0" fontId="31" fillId="8" borderId="13" xfId="1" applyFont="1" applyFill="1" applyBorder="1" applyAlignment="1">
      <alignment horizontal="center" vertical="center" wrapText="1"/>
    </xf>
    <xf numFmtId="0" fontId="22" fillId="8" borderId="21" xfId="0" applyFont="1" applyFill="1" applyBorder="1" applyAlignment="1">
      <alignment vertical="center"/>
    </xf>
    <xf numFmtId="0" fontId="31" fillId="8" borderId="31" xfId="0" applyFont="1" applyFill="1" applyBorder="1" applyAlignment="1">
      <alignment vertical="center"/>
    </xf>
    <xf numFmtId="0" fontId="31" fillId="8" borderId="32" xfId="0" applyFont="1" applyFill="1" applyBorder="1" applyAlignment="1">
      <alignment vertical="center"/>
    </xf>
    <xf numFmtId="0" fontId="74" fillId="11" borderId="24" xfId="0" applyFont="1" applyFill="1" applyBorder="1" applyAlignment="1">
      <alignment horizontal="center" vertical="center"/>
    </xf>
    <xf numFmtId="0" fontId="39" fillId="4" borderId="33" xfId="1" applyFont="1" applyFill="1" applyBorder="1" applyAlignment="1">
      <alignment horizontal="center" vertical="center"/>
    </xf>
    <xf numFmtId="0" fontId="39" fillId="2" borderId="15" xfId="1" applyFont="1" applyFill="1" applyBorder="1" applyAlignment="1">
      <alignment horizontal="center" vertical="center"/>
    </xf>
    <xf numFmtId="0" fontId="30" fillId="2" borderId="15" xfId="1" applyFont="1" applyFill="1" applyBorder="1" applyAlignment="1">
      <alignment vertical="center" wrapText="1"/>
    </xf>
    <xf numFmtId="9" fontId="30" fillId="2" borderId="15" xfId="272" applyFont="1" applyFill="1" applyBorder="1" applyAlignment="1">
      <alignment horizontal="center" vertical="center" wrapText="1" readingOrder="1"/>
    </xf>
    <xf numFmtId="0" fontId="16" fillId="8" borderId="26" xfId="0" applyFont="1" applyFill="1" applyBorder="1" applyAlignment="1">
      <alignment horizontal="left" vertical="center" wrapText="1" indent="2"/>
    </xf>
    <xf numFmtId="0" fontId="15" fillId="11" borderId="0" xfId="0" applyFont="1" applyFill="1" applyAlignment="1">
      <alignment horizontal="right" vertical="center"/>
    </xf>
    <xf numFmtId="0" fontId="15" fillId="8" borderId="26" xfId="0" applyFont="1" applyFill="1" applyBorder="1" applyAlignment="1">
      <alignment horizontal="right" vertical="center"/>
    </xf>
    <xf numFmtId="1" fontId="45" fillId="9" borderId="13" xfId="0" applyNumberFormat="1" applyFont="1" applyFill="1" applyBorder="1" applyAlignment="1">
      <alignment horizontal="center" vertical="center" wrapText="1" readingOrder="1"/>
    </xf>
    <xf numFmtId="9" fontId="75" fillId="0" borderId="17" xfId="0" applyNumberFormat="1" applyFont="1" applyBorder="1" applyAlignment="1">
      <alignment horizontal="center" wrapText="1" readingOrder="1"/>
    </xf>
    <xf numFmtId="0" fontId="76" fillId="0" borderId="0" xfId="1" applyFont="1" applyAlignment="1">
      <alignment horizontal="center" vertical="center" wrapText="1" readingOrder="1"/>
    </xf>
    <xf numFmtId="0" fontId="67" fillId="2" borderId="15" xfId="1" applyFont="1" applyFill="1" applyBorder="1" applyAlignment="1">
      <alignment horizontal="center" vertical="center" wrapText="1" readingOrder="1"/>
    </xf>
    <xf numFmtId="0" fontId="67" fillId="0" borderId="0" xfId="1" applyFont="1" applyAlignment="1">
      <alignment horizontal="center" vertical="center" readingOrder="1"/>
    </xf>
    <xf numFmtId="0" fontId="67" fillId="0" borderId="15" xfId="1" applyFont="1" applyBorder="1" applyAlignment="1">
      <alignment horizontal="center" vertical="center" readingOrder="1"/>
    </xf>
    <xf numFmtId="0" fontId="67" fillId="0" borderId="15" xfId="1" applyFont="1" applyBorder="1" applyAlignment="1">
      <alignment horizontal="center" vertical="center"/>
    </xf>
    <xf numFmtId="0" fontId="67" fillId="0" borderId="0" xfId="1" applyFont="1" applyAlignment="1">
      <alignment horizontal="center" readingOrder="1"/>
    </xf>
    <xf numFmtId="0" fontId="77" fillId="2" borderId="0" xfId="0" applyFont="1" applyFill="1" applyAlignment="1">
      <alignment vertical="center" wrapText="1"/>
    </xf>
    <xf numFmtId="0" fontId="38" fillId="0" borderId="0" xfId="0" applyFont="1" applyAlignment="1">
      <alignment horizontal="center" vertical="center"/>
    </xf>
    <xf numFmtId="0" fontId="78" fillId="0" borderId="0" xfId="0" applyFont="1" applyAlignment="1">
      <alignment horizontal="center" vertical="center"/>
    </xf>
    <xf numFmtId="0" fontId="46" fillId="16" borderId="22" xfId="1" applyFont="1" applyFill="1" applyBorder="1" applyAlignment="1">
      <alignment horizontal="left" vertical="center" wrapText="1" indent="2"/>
    </xf>
    <xf numFmtId="0" fontId="46" fillId="16" borderId="23" xfId="1" applyFont="1" applyFill="1" applyBorder="1" applyAlignment="1">
      <alignment horizontal="left" vertical="center" wrapText="1" indent="2"/>
    </xf>
    <xf numFmtId="0" fontId="64" fillId="16" borderId="23" xfId="1" applyFont="1" applyFill="1" applyBorder="1" applyAlignment="1">
      <alignment horizontal="center" vertical="center" wrapText="1"/>
    </xf>
    <xf numFmtId="0" fontId="47" fillId="16" borderId="23" xfId="1" applyFont="1" applyFill="1" applyBorder="1" applyAlignment="1">
      <alignment vertical="center" wrapText="1"/>
    </xf>
    <xf numFmtId="0" fontId="47" fillId="16" borderId="24" xfId="1" applyFont="1" applyFill="1" applyBorder="1" applyAlignment="1">
      <alignment vertical="center" wrapText="1"/>
    </xf>
    <xf numFmtId="0" fontId="16" fillId="0" borderId="34" xfId="0" applyFont="1" applyBorder="1" applyAlignment="1">
      <alignment horizontal="left" vertical="center" shrinkToFit="1"/>
    </xf>
    <xf numFmtId="0" fontId="16" fillId="0" borderId="34" xfId="0" applyFont="1" applyBorder="1" applyAlignment="1">
      <alignment vertical="center" shrinkToFit="1"/>
    </xf>
    <xf numFmtId="0" fontId="66" fillId="7" borderId="19" xfId="0" applyFont="1" applyFill="1" applyBorder="1" applyAlignment="1">
      <alignment horizontal="left" vertical="center" wrapText="1" indent="2"/>
    </xf>
    <xf numFmtId="0" fontId="7" fillId="0" borderId="0" xfId="0" applyFont="1" applyAlignment="1">
      <alignment horizontal="center" vertical="center" wrapText="1" readingOrder="1"/>
    </xf>
    <xf numFmtId="0" fontId="79" fillId="15" borderId="0" xfId="0" applyFont="1" applyFill="1" applyAlignment="1">
      <alignment horizontal="center" vertical="center"/>
    </xf>
    <xf numFmtId="1" fontId="80" fillId="9" borderId="0" xfId="0" applyNumberFormat="1" applyFont="1" applyFill="1" applyAlignment="1">
      <alignment horizontal="center" vertical="center" wrapText="1" readingOrder="1"/>
    </xf>
    <xf numFmtId="0" fontId="0" fillId="4" borderId="0" xfId="0" applyFill="1" applyAlignment="1">
      <alignment horizontal="center"/>
    </xf>
    <xf numFmtId="0" fontId="0" fillId="4" borderId="0" xfId="0" applyFill="1" applyAlignment="1">
      <alignment horizontal="left"/>
    </xf>
    <xf numFmtId="0" fontId="37" fillId="4" borderId="0" xfId="0" applyFont="1" applyFill="1" applyAlignment="1">
      <alignment horizontal="right"/>
    </xf>
    <xf numFmtId="0" fontId="0" fillId="4" borderId="0" xfId="0" applyFill="1"/>
    <xf numFmtId="0" fontId="81" fillId="4" borderId="0" xfId="0" applyFont="1" applyFill="1" applyAlignment="1">
      <alignment horizontal="left"/>
    </xf>
    <xf numFmtId="0" fontId="81" fillId="4" borderId="0" xfId="0" applyFont="1" applyFill="1" applyAlignment="1">
      <alignment horizontal="left" vertical="justify"/>
    </xf>
    <xf numFmtId="0" fontId="82" fillId="0" borderId="0" xfId="0" applyFont="1" applyAlignment="1">
      <alignment horizontal="left" vertical="center" wrapText="1" indent="1"/>
    </xf>
    <xf numFmtId="0" fontId="82" fillId="0" borderId="0" xfId="0" applyFont="1" applyAlignment="1">
      <alignment horizontal="left" vertical="center" indent="1"/>
    </xf>
    <xf numFmtId="0" fontId="44" fillId="0" borderId="18" xfId="0" applyFont="1" applyBorder="1" applyAlignment="1">
      <alignment horizontal="center" vertical="center" shrinkToFit="1"/>
    </xf>
    <xf numFmtId="0" fontId="22" fillId="4" borderId="0" xfId="0" applyFont="1" applyFill="1" applyAlignment="1">
      <alignment vertical="center"/>
    </xf>
    <xf numFmtId="0" fontId="32"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applyAlignment="1">
      <alignment horizontal="left" vertical="center" indent="1"/>
    </xf>
    <xf numFmtId="0" fontId="11" fillId="4" borderId="0" xfId="0" applyFont="1" applyFill="1" applyAlignment="1">
      <alignment horizontal="left" indent="1"/>
    </xf>
    <xf numFmtId="0" fontId="1" fillId="0" borderId="0" xfId="0" applyFont="1" applyAlignment="1">
      <alignment wrapText="1"/>
    </xf>
    <xf numFmtId="0" fontId="16" fillId="0" borderId="35" xfId="0" applyFont="1" applyBorder="1" applyAlignment="1">
      <alignment vertical="center" shrinkToFit="1"/>
    </xf>
    <xf numFmtId="0" fontId="36" fillId="2" borderId="41" xfId="1" applyFont="1" applyFill="1" applyBorder="1" applyAlignment="1">
      <alignment vertical="center" wrapText="1"/>
    </xf>
    <xf numFmtId="0" fontId="30" fillId="2" borderId="15" xfId="1" quotePrefix="1" applyFont="1" applyFill="1" applyBorder="1" applyAlignment="1">
      <alignment vertical="center" wrapText="1"/>
    </xf>
    <xf numFmtId="0" fontId="39" fillId="2" borderId="16" xfId="1" applyFont="1" applyFill="1" applyBorder="1" applyAlignment="1">
      <alignment horizontal="center" vertical="center"/>
    </xf>
    <xf numFmtId="0" fontId="53" fillId="2" borderId="16" xfId="1" applyFont="1" applyFill="1" applyBorder="1" applyAlignment="1">
      <alignment horizontal="center" vertical="center"/>
    </xf>
    <xf numFmtId="0" fontId="36" fillId="2" borderId="16" xfId="1" applyFont="1" applyFill="1" applyBorder="1" applyAlignment="1">
      <alignment horizontal="center" vertical="center"/>
    </xf>
    <xf numFmtId="0" fontId="40" fillId="2" borderId="16" xfId="0" applyFont="1" applyFill="1" applyBorder="1" applyAlignment="1">
      <alignment horizontal="center" vertical="center" wrapText="1"/>
    </xf>
    <xf numFmtId="0" fontId="39" fillId="2" borderId="33" xfId="1" applyFont="1" applyFill="1" applyBorder="1" applyAlignment="1">
      <alignment horizontal="center" vertical="center"/>
    </xf>
    <xf numFmtId="0" fontId="74" fillId="8" borderId="42" xfId="0" applyFont="1" applyFill="1" applyBorder="1" applyAlignment="1">
      <alignment horizontal="center" vertical="center"/>
    </xf>
    <xf numFmtId="0" fontId="67" fillId="0" borderId="15" xfId="272" applyNumberFormat="1" applyFont="1" applyBorder="1" applyAlignment="1">
      <alignment horizontal="center" vertical="center"/>
    </xf>
    <xf numFmtId="9" fontId="83" fillId="9" borderId="17" xfId="0" applyNumberFormat="1" applyFont="1" applyFill="1" applyBorder="1" applyAlignment="1">
      <alignment horizontal="center" wrapText="1" readingOrder="1"/>
    </xf>
    <xf numFmtId="0" fontId="1" fillId="0" borderId="0" xfId="0" quotePrefix="1" applyFont="1" applyAlignment="1">
      <alignment wrapText="1"/>
    </xf>
    <xf numFmtId="0" fontId="1" fillId="0" borderId="0" xfId="0" applyFont="1" applyAlignment="1">
      <alignment vertical="center" wrapText="1"/>
    </xf>
    <xf numFmtId="0" fontId="1" fillId="2" borderId="0" xfId="0" applyFont="1" applyFill="1" applyAlignment="1">
      <alignment wrapText="1"/>
    </xf>
    <xf numFmtId="0" fontId="24" fillId="0" borderId="45" xfId="0" applyFont="1" applyBorder="1" applyAlignment="1">
      <alignment horizontal="center" vertical="center"/>
    </xf>
    <xf numFmtId="0" fontId="24" fillId="0" borderId="45" xfId="0" applyFont="1" applyBorder="1" applyAlignment="1">
      <alignment vertical="center"/>
    </xf>
    <xf numFmtId="0" fontId="29" fillId="6" borderId="45" xfId="0" applyFont="1" applyFill="1" applyBorder="1" applyAlignment="1">
      <alignment horizontal="center" vertical="center"/>
    </xf>
    <xf numFmtId="0" fontId="29" fillId="6" borderId="45" xfId="0" applyFont="1" applyFill="1" applyBorder="1" applyAlignment="1">
      <alignment horizontal="left" vertical="center" wrapText="1" indent="1"/>
    </xf>
    <xf numFmtId="0" fontId="29" fillId="6" borderId="45" xfId="0" applyFont="1" applyFill="1" applyBorder="1" applyAlignment="1">
      <alignment horizontal="left" vertical="center" wrapText="1"/>
    </xf>
    <xf numFmtId="0" fontId="29" fillId="6" borderId="45" xfId="0" applyFont="1" applyFill="1" applyBorder="1" applyAlignment="1">
      <alignment vertical="center" wrapText="1"/>
    </xf>
    <xf numFmtId="0" fontId="29" fillId="6" borderId="45" xfId="0" applyFont="1" applyFill="1" applyBorder="1" applyAlignment="1">
      <alignment horizontal="center" vertical="center" wrapText="1"/>
    </xf>
    <xf numFmtId="0" fontId="29" fillId="6" borderId="45" xfId="0" applyFont="1" applyFill="1" applyBorder="1" applyAlignment="1">
      <alignment horizontal="left" vertical="center" indent="1"/>
    </xf>
    <xf numFmtId="0" fontId="29" fillId="6" borderId="45" xfId="0" applyFont="1" applyFill="1" applyBorder="1" applyAlignment="1">
      <alignment horizontal="left" vertical="center"/>
    </xf>
    <xf numFmtId="0" fontId="29" fillId="6" borderId="46" xfId="0" applyFont="1" applyFill="1" applyBorder="1" applyAlignment="1">
      <alignment horizontal="center" vertical="center"/>
    </xf>
    <xf numFmtId="0" fontId="29" fillId="6" borderId="46" xfId="0" applyFont="1" applyFill="1" applyBorder="1" applyAlignment="1">
      <alignment horizontal="left" vertical="center" indent="1"/>
    </xf>
    <xf numFmtId="0" fontId="29" fillId="6" borderId="46" xfId="0" applyFont="1" applyFill="1" applyBorder="1" applyAlignment="1">
      <alignment horizontal="left" vertical="center"/>
    </xf>
    <xf numFmtId="0" fontId="29" fillId="6" borderId="46" xfId="0" applyFont="1" applyFill="1" applyBorder="1" applyAlignment="1">
      <alignment vertical="center" wrapText="1"/>
    </xf>
    <xf numFmtId="0" fontId="29" fillId="6" borderId="47" xfId="0" applyFont="1" applyFill="1" applyBorder="1" applyAlignment="1">
      <alignment horizontal="center" vertical="center"/>
    </xf>
    <xf numFmtId="0" fontId="29" fillId="6" borderId="47" xfId="0" applyFont="1" applyFill="1" applyBorder="1" applyAlignment="1">
      <alignment vertical="center" wrapText="1"/>
    </xf>
    <xf numFmtId="0" fontId="29" fillId="6" borderId="46" xfId="0" applyFont="1" applyFill="1" applyBorder="1" applyAlignment="1">
      <alignment vertical="center"/>
    </xf>
    <xf numFmtId="0" fontId="29" fillId="6" borderId="48" xfId="0" applyFont="1" applyFill="1" applyBorder="1" applyAlignment="1">
      <alignment horizontal="center" vertical="center"/>
    </xf>
    <xf numFmtId="0" fontId="29" fillId="6" borderId="48" xfId="0" applyFont="1" applyFill="1" applyBorder="1" applyAlignment="1">
      <alignment horizontal="left" vertical="center"/>
    </xf>
    <xf numFmtId="0" fontId="29" fillId="6" borderId="48" xfId="0" applyFont="1" applyFill="1" applyBorder="1" applyAlignment="1">
      <alignment vertical="center"/>
    </xf>
    <xf numFmtId="0" fontId="29" fillId="6" borderId="47" xfId="0" applyFont="1" applyFill="1" applyBorder="1" applyAlignment="1">
      <alignment horizontal="left" vertical="center"/>
    </xf>
    <xf numFmtId="0" fontId="29" fillId="6" borderId="47" xfId="0" applyFont="1" applyFill="1" applyBorder="1" applyAlignment="1">
      <alignment vertical="center"/>
    </xf>
    <xf numFmtId="0" fontId="29" fillId="6" borderId="48" xfId="0" applyFont="1" applyFill="1" applyBorder="1" applyAlignment="1">
      <alignment horizontal="left" vertical="center" wrapText="1"/>
    </xf>
    <xf numFmtId="0" fontId="29" fillId="6" borderId="47" xfId="0" applyFont="1" applyFill="1" applyBorder="1" applyAlignment="1">
      <alignment horizontal="left" vertical="center" wrapText="1"/>
    </xf>
    <xf numFmtId="0" fontId="29" fillId="6" borderId="48" xfId="0" applyFont="1" applyFill="1" applyBorder="1" applyAlignment="1">
      <alignment vertical="center" wrapText="1"/>
    </xf>
    <xf numFmtId="0" fontId="22" fillId="4" borderId="0" xfId="0" applyFont="1" applyFill="1" applyAlignment="1">
      <alignment horizontal="center" vertical="center"/>
    </xf>
    <xf numFmtId="0" fontId="35" fillId="4" borderId="0" xfId="0" applyFont="1" applyFill="1" applyAlignment="1">
      <alignment horizontal="center" vertical="center"/>
    </xf>
    <xf numFmtId="0" fontId="5" fillId="0" borderId="11" xfId="0" applyFont="1" applyBorder="1" applyAlignment="1">
      <alignment horizontal="left" wrapText="1" readingOrder="1"/>
    </xf>
    <xf numFmtId="0" fontId="11" fillId="0" borderId="0" xfId="0" applyFont="1" applyAlignment="1">
      <alignment horizontal="center"/>
    </xf>
    <xf numFmtId="0" fontId="8" fillId="0" borderId="0" xfId="0" applyFont="1" applyAlignment="1">
      <alignment horizontal="center" vertical="center" wrapText="1" readingOrder="1"/>
    </xf>
    <xf numFmtId="0" fontId="9" fillId="0" borderId="0" xfId="0" applyFont="1" applyAlignment="1">
      <alignment horizontal="left" vertical="center" wrapText="1" readingOrder="1"/>
    </xf>
    <xf numFmtId="0" fontId="23" fillId="0" borderId="0" xfId="0" applyFont="1" applyAlignment="1">
      <alignment horizontal="center" vertical="center" wrapText="1" readingOrder="1"/>
    </xf>
    <xf numFmtId="0" fontId="30" fillId="0" borderId="0" xfId="0" applyFont="1" applyAlignment="1">
      <alignment horizontal="center" vertical="center" wrapText="1" readingOrder="1"/>
    </xf>
    <xf numFmtId="0" fontId="10" fillId="6" borderId="1" xfId="0" applyFont="1" applyFill="1" applyBorder="1" applyAlignment="1" applyProtection="1">
      <alignment horizontal="left" vertical="center" wrapText="1" readingOrder="1"/>
      <protection locked="0"/>
    </xf>
    <xf numFmtId="0" fontId="10" fillId="6" borderId="2" xfId="0" applyFont="1" applyFill="1" applyBorder="1" applyAlignment="1" applyProtection="1">
      <alignment horizontal="left" vertical="center" wrapText="1" readingOrder="1"/>
      <protection locked="0"/>
    </xf>
    <xf numFmtId="0" fontId="10" fillId="6" borderId="3" xfId="0" applyFont="1" applyFill="1" applyBorder="1" applyAlignment="1" applyProtection="1">
      <alignment horizontal="left" vertical="center" wrapText="1" readingOrder="1"/>
      <protection locked="0"/>
    </xf>
    <xf numFmtId="0" fontId="10" fillId="6" borderId="4" xfId="0" applyFont="1" applyFill="1" applyBorder="1" applyAlignment="1" applyProtection="1">
      <alignment horizontal="left" vertical="center" wrapText="1" readingOrder="1"/>
      <protection locked="0"/>
    </xf>
    <xf numFmtId="0" fontId="10" fillId="6" borderId="5" xfId="0" applyFont="1" applyFill="1" applyBorder="1" applyAlignment="1" applyProtection="1">
      <alignment horizontal="left" vertical="center" wrapText="1" readingOrder="1"/>
      <protection locked="0"/>
    </xf>
    <xf numFmtId="0" fontId="10" fillId="6" borderId="6" xfId="0" applyFont="1" applyFill="1" applyBorder="1" applyAlignment="1" applyProtection="1">
      <alignment horizontal="left" vertical="center" wrapText="1" readingOrder="1"/>
      <protection locked="0"/>
    </xf>
    <xf numFmtId="0" fontId="5" fillId="0" borderId="0" xfId="0" applyFont="1" applyAlignment="1">
      <alignment horizontal="right" vertical="center" wrapText="1" readingOrder="1"/>
    </xf>
    <xf numFmtId="0" fontId="5" fillId="0" borderId="10" xfId="0" applyFont="1" applyBorder="1" applyAlignment="1">
      <alignment horizontal="right" vertical="center" wrapText="1" readingOrder="1"/>
    </xf>
    <xf numFmtId="0" fontId="9" fillId="6" borderId="8" xfId="0" applyFont="1" applyFill="1" applyBorder="1" applyAlignment="1" applyProtection="1">
      <alignment horizontal="left" vertical="center" wrapText="1" readingOrder="1"/>
      <protection locked="0"/>
    </xf>
    <xf numFmtId="0" fontId="9" fillId="6" borderId="11" xfId="0" applyFont="1" applyFill="1" applyBorder="1" applyAlignment="1" applyProtection="1">
      <alignment horizontal="left" vertical="center" wrapText="1" readingOrder="1"/>
      <protection locked="0"/>
    </xf>
    <xf numFmtId="0" fontId="9" fillId="6" borderId="9" xfId="0" applyFont="1" applyFill="1" applyBorder="1" applyAlignment="1" applyProtection="1">
      <alignment horizontal="left" vertical="center" wrapText="1" readingOrder="1"/>
      <protection locked="0"/>
    </xf>
    <xf numFmtId="0" fontId="19" fillId="0" borderId="21" xfId="0" applyFont="1" applyBorder="1" applyAlignment="1">
      <alignment horizontal="center" vertical="center" wrapText="1"/>
    </xf>
    <xf numFmtId="0" fontId="5" fillId="0" borderId="0" xfId="0" applyFont="1" applyAlignment="1">
      <alignment horizontal="left" vertical="center" wrapText="1" readingOrder="1"/>
    </xf>
    <xf numFmtId="0" fontId="27" fillId="6" borderId="1" xfId="0" applyFont="1" applyFill="1" applyBorder="1" applyAlignment="1" applyProtection="1">
      <alignment vertical="center" wrapText="1" readingOrder="1"/>
      <protection locked="0"/>
    </xf>
    <xf numFmtId="0" fontId="27" fillId="6" borderId="2" xfId="0" applyFont="1" applyFill="1" applyBorder="1" applyAlignment="1" applyProtection="1">
      <alignment vertical="center" wrapText="1" readingOrder="1"/>
      <protection locked="0"/>
    </xf>
    <xf numFmtId="0" fontId="27" fillId="6" borderId="36" xfId="0" applyFont="1" applyFill="1" applyBorder="1" applyAlignment="1" applyProtection="1">
      <alignment vertical="center" wrapText="1" readingOrder="1"/>
      <protection locked="0"/>
    </xf>
    <xf numFmtId="0" fontId="27" fillId="6" borderId="7" xfId="0" applyFont="1" applyFill="1" applyBorder="1" applyAlignment="1" applyProtection="1">
      <alignment vertical="center" wrapText="1" readingOrder="1"/>
      <protection locked="0"/>
    </xf>
    <xf numFmtId="0" fontId="27" fillId="6" borderId="0" xfId="0" applyFont="1" applyFill="1" applyAlignment="1" applyProtection="1">
      <alignment vertical="center" wrapText="1" readingOrder="1"/>
      <protection locked="0"/>
    </xf>
    <xf numFmtId="0" fontId="27" fillId="6" borderId="37" xfId="0" applyFont="1" applyFill="1" applyBorder="1" applyAlignment="1" applyProtection="1">
      <alignment vertical="center" wrapText="1" readingOrder="1"/>
      <protection locked="0"/>
    </xf>
    <xf numFmtId="0" fontId="27" fillId="6" borderId="38" xfId="0" applyFont="1" applyFill="1" applyBorder="1" applyAlignment="1" applyProtection="1">
      <alignment vertical="center" wrapText="1" readingOrder="1"/>
      <protection locked="0"/>
    </xf>
    <xf numFmtId="0" fontId="27" fillId="6" borderId="39" xfId="0" applyFont="1" applyFill="1" applyBorder="1" applyAlignment="1" applyProtection="1">
      <alignment vertical="center" wrapText="1" readingOrder="1"/>
      <protection locked="0"/>
    </xf>
    <xf numFmtId="0" fontId="27" fillId="6" borderId="40" xfId="0" applyFont="1" applyFill="1" applyBorder="1" applyAlignment="1" applyProtection="1">
      <alignment vertical="center" wrapText="1" readingOrder="1"/>
      <protection locked="0"/>
    </xf>
    <xf numFmtId="0" fontId="4" fillId="0" borderId="0" xfId="0" applyFont="1" applyAlignment="1">
      <alignment horizontal="center" vertical="center" wrapText="1"/>
    </xf>
    <xf numFmtId="0" fontId="27" fillId="6" borderId="1" xfId="0" applyFont="1" applyFill="1" applyBorder="1" applyAlignment="1" applyProtection="1">
      <alignment horizontal="center" vertical="center" wrapText="1" readingOrder="1"/>
      <protection locked="0"/>
    </xf>
    <xf numFmtId="0" fontId="27" fillId="6" borderId="2" xfId="0" applyFont="1" applyFill="1" applyBorder="1" applyAlignment="1" applyProtection="1">
      <alignment horizontal="center" vertical="center" wrapText="1" readingOrder="1"/>
      <protection locked="0"/>
    </xf>
    <xf numFmtId="0" fontId="27" fillId="6" borderId="3" xfId="0" applyFont="1" applyFill="1" applyBorder="1" applyAlignment="1" applyProtection="1">
      <alignment horizontal="center" vertical="center" wrapText="1" readingOrder="1"/>
      <protection locked="0"/>
    </xf>
    <xf numFmtId="0" fontId="27" fillId="6" borderId="4" xfId="0" applyFont="1" applyFill="1" applyBorder="1" applyAlignment="1" applyProtection="1">
      <alignment horizontal="center" vertical="center" wrapText="1" readingOrder="1"/>
      <protection locked="0"/>
    </xf>
    <xf numFmtId="0" fontId="27" fillId="6" borderId="5" xfId="0" applyFont="1" applyFill="1" applyBorder="1" applyAlignment="1" applyProtection="1">
      <alignment horizontal="center" vertical="center" wrapText="1" readingOrder="1"/>
      <protection locked="0"/>
    </xf>
    <xf numFmtId="0" fontId="27" fillId="6" borderId="6" xfId="0" applyFont="1" applyFill="1" applyBorder="1" applyAlignment="1" applyProtection="1">
      <alignment horizontal="center" vertical="center" wrapText="1" readingOrder="1"/>
      <protection locked="0"/>
    </xf>
    <xf numFmtId="0" fontId="23" fillId="0" borderId="0" xfId="0" applyFont="1" applyAlignment="1">
      <alignment horizontal="center" wrapText="1" readingOrder="1"/>
    </xf>
    <xf numFmtId="0" fontId="21" fillId="4" borderId="44" xfId="0" applyFont="1" applyFill="1" applyBorder="1" applyAlignment="1">
      <alignment horizontal="center" vertical="center"/>
    </xf>
    <xf numFmtId="0" fontId="0" fillId="0" borderId="44" xfId="0" applyBorder="1" applyAlignment="1">
      <alignment horizontal="center"/>
    </xf>
    <xf numFmtId="0" fontId="29" fillId="6" borderId="48" xfId="0" applyFont="1" applyFill="1" applyBorder="1" applyAlignment="1">
      <alignment horizontal="center" vertical="center"/>
    </xf>
    <xf numFmtId="0" fontId="29" fillId="6" borderId="47" xfId="0" applyFont="1" applyFill="1" applyBorder="1" applyAlignment="1">
      <alignment horizontal="center" vertical="center"/>
    </xf>
    <xf numFmtId="0" fontId="29" fillId="6" borderId="48" xfId="0" applyFont="1" applyFill="1" applyBorder="1" applyAlignment="1">
      <alignment horizontal="left" vertical="center" indent="1"/>
    </xf>
    <xf numFmtId="0" fontId="29" fillId="6" borderId="47" xfId="0" applyFont="1" applyFill="1" applyBorder="1" applyAlignment="1">
      <alignment horizontal="left" vertical="center" indent="1"/>
    </xf>
    <xf numFmtId="0" fontId="32" fillId="4" borderId="0" xfId="0" applyFont="1" applyFill="1" applyAlignment="1">
      <alignment horizontal="center" vertical="center"/>
    </xf>
    <xf numFmtId="0" fontId="24" fillId="0" borderId="43" xfId="0" applyFont="1" applyBorder="1" applyAlignment="1">
      <alignment horizontal="center" vertical="center"/>
    </xf>
    <xf numFmtId="0" fontId="24" fillId="0" borderId="44" xfId="0" applyFont="1" applyBorder="1" applyAlignment="1">
      <alignment horizontal="center" vertical="center"/>
    </xf>
    <xf numFmtId="0" fontId="29" fillId="6" borderId="46" xfId="0" applyFont="1" applyFill="1" applyBorder="1" applyAlignment="1">
      <alignment horizontal="center" vertical="center"/>
    </xf>
    <xf numFmtId="0" fontId="29" fillId="6" borderId="46" xfId="0" applyFont="1" applyFill="1" applyBorder="1" applyAlignment="1">
      <alignment horizontal="left" vertical="center" indent="1"/>
    </xf>
    <xf numFmtId="0" fontId="71" fillId="16" borderId="28" xfId="0" applyFont="1" applyFill="1" applyBorder="1" applyAlignment="1">
      <alignment horizontal="center" vertical="center" wrapText="1"/>
    </xf>
    <xf numFmtId="0" fontId="71" fillId="16" borderId="29" xfId="0" applyFont="1" applyFill="1" applyBorder="1" applyAlignment="1">
      <alignment horizontal="center" vertical="center" wrapText="1"/>
    </xf>
  </cellXfs>
  <cellStyles count="559">
    <cellStyle name="Lien hypertexte" xfId="2" builtinId="8" hidden="1"/>
    <cellStyle name="Lien hypertexte" xfId="4" builtinId="8" hidden="1"/>
    <cellStyle name="Lien hypertexte" xfId="6" builtinId="8" hidden="1"/>
    <cellStyle name="Lien hypertexte" xfId="8" builtinId="8" hidden="1"/>
    <cellStyle name="Lien hypertexte" xfId="10" builtinId="8" hidden="1"/>
    <cellStyle name="Lien hypertexte" xfId="12" builtinId="8" hidden="1"/>
    <cellStyle name="Lien hypertexte" xfId="14" builtinId="8" hidden="1"/>
    <cellStyle name="Lien hypertexte" xfId="16" builtinId="8" hidden="1"/>
    <cellStyle name="Lien hypertexte" xfId="18" builtinId="8" hidden="1"/>
    <cellStyle name="Lien hypertexte" xfId="20" builtinId="8" hidden="1"/>
    <cellStyle name="Lien hypertexte" xfId="22" builtinId="8" hidden="1"/>
    <cellStyle name="Lien hypertexte" xfId="24" builtinId="8" hidden="1"/>
    <cellStyle name="Lien hypertexte" xfId="26" builtinId="8" hidden="1"/>
    <cellStyle name="Lien hypertexte" xfId="28" builtinId="8" hidden="1"/>
    <cellStyle name="Lien hypertexte" xfId="30" builtinId="8" hidden="1"/>
    <cellStyle name="Lien hypertexte" xfId="32" builtinId="8" hidden="1"/>
    <cellStyle name="Lien hypertexte" xfId="34" builtinId="8" hidden="1"/>
    <cellStyle name="Lien hypertexte" xfId="36" builtinId="8" hidden="1"/>
    <cellStyle name="Lien hypertexte" xfId="38" builtinId="8" hidden="1"/>
    <cellStyle name="Lien hypertexte" xfId="40" builtinId="8" hidden="1"/>
    <cellStyle name="Lien hypertexte" xfId="42" builtinId="8" hidden="1"/>
    <cellStyle name="Lien hypertexte" xfId="44" builtinId="8" hidden="1"/>
    <cellStyle name="Lien hypertexte" xfId="46" builtinId="8" hidden="1"/>
    <cellStyle name="Lien hypertexte" xfId="48" builtinId="8" hidden="1"/>
    <cellStyle name="Lien hypertexte" xfId="50" builtinId="8" hidden="1"/>
    <cellStyle name="Lien hypertexte" xfId="52" builtinId="8" hidden="1"/>
    <cellStyle name="Lien hypertexte" xfId="54" builtinId="8" hidden="1"/>
    <cellStyle name="Lien hypertexte" xfId="56" builtinId="8" hidden="1"/>
    <cellStyle name="Lien hypertexte" xfId="58" builtinId="8" hidden="1"/>
    <cellStyle name="Lien hypertexte" xfId="60" builtinId="8" hidden="1"/>
    <cellStyle name="Lien hypertexte" xfId="62" builtinId="8" hidden="1"/>
    <cellStyle name="Lien hypertexte" xfId="64" builtinId="8" hidden="1"/>
    <cellStyle name="Lien hypertexte" xfId="66" builtinId="8" hidden="1"/>
    <cellStyle name="Lien hypertexte" xfId="68" builtinId="8" hidden="1"/>
    <cellStyle name="Lien hypertexte" xfId="70" builtinId="8" hidden="1"/>
    <cellStyle name="Lien hypertexte" xfId="72" builtinId="8" hidden="1"/>
    <cellStyle name="Lien hypertexte" xfId="74" builtinId="8" hidden="1"/>
    <cellStyle name="Lien hypertexte" xfId="76" builtinId="8" hidden="1"/>
    <cellStyle name="Lien hypertexte" xfId="78" builtinId="8" hidden="1"/>
    <cellStyle name="Lien hypertexte" xfId="80" builtinId="8" hidden="1"/>
    <cellStyle name="Lien hypertexte" xfId="82" builtinId="8" hidden="1"/>
    <cellStyle name="Lien hypertexte" xfId="84" builtinId="8" hidden="1"/>
    <cellStyle name="Lien hypertexte" xfId="86" builtinId="8" hidden="1"/>
    <cellStyle name="Lien hypertexte" xfId="88" builtinId="8" hidden="1"/>
    <cellStyle name="Lien hypertexte" xfId="90" builtinId="8" hidden="1"/>
    <cellStyle name="Lien hypertexte" xfId="92" builtinId="8" hidden="1"/>
    <cellStyle name="Lien hypertexte" xfId="94" builtinId="8" hidden="1"/>
    <cellStyle name="Lien hypertexte" xfId="96" builtinId="8" hidden="1"/>
    <cellStyle name="Lien hypertexte" xfId="98" builtinId="8" hidden="1"/>
    <cellStyle name="Lien hypertexte" xfId="100" builtinId="8" hidden="1"/>
    <cellStyle name="Lien hypertexte" xfId="102" builtinId="8" hidden="1"/>
    <cellStyle name="Lien hypertexte" xfId="104" builtinId="8" hidden="1"/>
    <cellStyle name="Lien hypertexte" xfId="106" builtinId="8" hidden="1"/>
    <cellStyle name="Lien hypertexte" xfId="108" builtinId="8" hidden="1"/>
    <cellStyle name="Lien hypertexte" xfId="110" builtinId="8" hidden="1"/>
    <cellStyle name="Lien hypertexte" xfId="112" builtinId="8" hidden="1"/>
    <cellStyle name="Lien hypertexte" xfId="114" builtinId="8" hidden="1"/>
    <cellStyle name="Lien hypertexte" xfId="116" builtinId="8" hidden="1"/>
    <cellStyle name="Lien hypertexte" xfId="118" builtinId="8" hidden="1"/>
    <cellStyle name="Lien hypertexte" xfId="120" builtinId="8" hidden="1"/>
    <cellStyle name="Lien hypertexte" xfId="122" builtinId="8" hidden="1"/>
    <cellStyle name="Lien hypertexte" xfId="124" builtinId="8" hidden="1"/>
    <cellStyle name="Lien hypertexte" xfId="126" builtinId="8" hidden="1"/>
    <cellStyle name="Lien hypertexte" xfId="128" builtinId="8" hidden="1"/>
    <cellStyle name="Lien hypertexte" xfId="130" builtinId="8" hidden="1"/>
    <cellStyle name="Lien hypertexte" xfId="132" builtinId="8" hidden="1"/>
    <cellStyle name="Lien hypertexte" xfId="134" builtinId="8" hidden="1"/>
    <cellStyle name="Lien hypertexte" xfId="136" builtinId="8" hidden="1"/>
    <cellStyle name="Lien hypertexte" xfId="138" builtinId="8" hidden="1"/>
    <cellStyle name="Lien hypertexte" xfId="140" builtinId="8" hidden="1"/>
    <cellStyle name="Lien hypertexte" xfId="142" builtinId="8" hidden="1"/>
    <cellStyle name="Lien hypertexte" xfId="144" builtinId="8" hidden="1"/>
    <cellStyle name="Lien hypertexte" xfId="146" builtinId="8" hidden="1"/>
    <cellStyle name="Lien hypertexte" xfId="148" builtinId="8" hidden="1"/>
    <cellStyle name="Lien hypertexte" xfId="150" builtinId="8" hidden="1"/>
    <cellStyle name="Lien hypertexte" xfId="152" builtinId="8" hidden="1"/>
    <cellStyle name="Lien hypertexte" xfId="154" builtinId="8" hidden="1"/>
    <cellStyle name="Lien hypertexte" xfId="156" builtinId="8" hidden="1"/>
    <cellStyle name="Lien hypertexte" xfId="158" builtinId="8" hidden="1"/>
    <cellStyle name="Lien hypertexte" xfId="160" builtinId="8" hidden="1"/>
    <cellStyle name="Lien hypertexte" xfId="162" builtinId="8" hidden="1"/>
    <cellStyle name="Lien hypertexte" xfId="164" builtinId="8" hidden="1"/>
    <cellStyle name="Lien hypertexte" xfId="166" builtinId="8" hidden="1"/>
    <cellStyle name="Lien hypertexte" xfId="168" builtinId="8" hidden="1"/>
    <cellStyle name="Lien hypertexte" xfId="170" builtinId="8" hidden="1"/>
    <cellStyle name="Lien hypertexte" xfId="172" builtinId="8" hidden="1"/>
    <cellStyle name="Lien hypertexte" xfId="174" builtinId="8" hidden="1"/>
    <cellStyle name="Lien hypertexte" xfId="176" builtinId="8" hidden="1"/>
    <cellStyle name="Lien hypertexte" xfId="178" builtinId="8" hidden="1"/>
    <cellStyle name="Lien hypertexte" xfId="180" builtinId="8" hidden="1"/>
    <cellStyle name="Lien hypertexte" xfId="182" builtinId="8" hidden="1"/>
    <cellStyle name="Lien hypertexte" xfId="184" builtinId="8" hidden="1"/>
    <cellStyle name="Lien hypertexte" xfId="186" builtinId="8" hidden="1"/>
    <cellStyle name="Lien hypertexte" xfId="188" builtinId="8" hidden="1"/>
    <cellStyle name="Lien hypertexte" xfId="190" builtinId="8" hidden="1"/>
    <cellStyle name="Lien hypertexte" xfId="192" builtinId="8" hidden="1"/>
    <cellStyle name="Lien hypertexte" xfId="194" builtinId="8" hidden="1"/>
    <cellStyle name="Lien hypertexte" xfId="196" builtinId="8" hidden="1"/>
    <cellStyle name="Lien hypertexte" xfId="198" builtinId="8" hidden="1"/>
    <cellStyle name="Lien hypertexte" xfId="200" builtinId="8" hidden="1"/>
    <cellStyle name="Lien hypertexte" xfId="202" builtinId="8" hidden="1"/>
    <cellStyle name="Lien hypertexte" xfId="204" builtinId="8" hidden="1"/>
    <cellStyle name="Lien hypertexte" xfId="206" builtinId="8" hidden="1"/>
    <cellStyle name="Lien hypertexte" xfId="208" builtinId="8" hidden="1"/>
    <cellStyle name="Lien hypertexte" xfId="210" builtinId="8" hidden="1"/>
    <cellStyle name="Lien hypertexte" xfId="212" builtinId="8" hidden="1"/>
    <cellStyle name="Lien hypertexte" xfId="214" builtinId="8" hidden="1"/>
    <cellStyle name="Lien hypertexte" xfId="216" builtinId="8" hidden="1"/>
    <cellStyle name="Lien hypertexte" xfId="218" builtinId="8" hidden="1"/>
    <cellStyle name="Lien hypertexte" xfId="220" builtinId="8" hidden="1"/>
    <cellStyle name="Lien hypertexte" xfId="222" builtinId="8" hidden="1"/>
    <cellStyle name="Lien hypertexte" xfId="224" builtinId="8" hidden="1"/>
    <cellStyle name="Lien hypertexte" xfId="226" builtinId="8" hidden="1"/>
    <cellStyle name="Lien hypertexte" xfId="228" builtinId="8" hidden="1"/>
    <cellStyle name="Lien hypertexte" xfId="230" builtinId="8" hidden="1"/>
    <cellStyle name="Lien hypertexte" xfId="232" builtinId="8" hidden="1"/>
    <cellStyle name="Lien hypertexte" xfId="234" builtinId="8" hidden="1"/>
    <cellStyle name="Lien hypertexte" xfId="236" builtinId="8" hidden="1"/>
    <cellStyle name="Lien hypertexte" xfId="238" builtinId="8" hidden="1"/>
    <cellStyle name="Lien hypertexte" xfId="240" builtinId="8" hidden="1"/>
    <cellStyle name="Lien hypertexte" xfId="242" builtinId="8" hidden="1"/>
    <cellStyle name="Lien hypertexte" xfId="244" builtinId="8" hidden="1"/>
    <cellStyle name="Lien hypertexte" xfId="246" builtinId="8" hidden="1"/>
    <cellStyle name="Lien hypertexte" xfId="248" builtinId="8" hidden="1"/>
    <cellStyle name="Lien hypertexte" xfId="250" builtinId="8" hidden="1"/>
    <cellStyle name="Lien hypertexte" xfId="252" builtinId="8" hidden="1"/>
    <cellStyle name="Lien hypertexte" xfId="254" builtinId="8" hidden="1"/>
    <cellStyle name="Lien hypertexte" xfId="256" builtinId="8" hidden="1"/>
    <cellStyle name="Lien hypertexte" xfId="258" builtinId="8" hidden="1"/>
    <cellStyle name="Lien hypertexte" xfId="260" builtinId="8" hidden="1"/>
    <cellStyle name="Lien hypertexte" xfId="262" builtinId="8" hidden="1"/>
    <cellStyle name="Lien hypertexte" xfId="264" builtinId="8" hidden="1"/>
    <cellStyle name="Lien hypertexte" xfId="266" builtinId="8" hidden="1"/>
    <cellStyle name="Lien hypertexte" xfId="268" builtinId="8" hidden="1"/>
    <cellStyle name="Lien hypertexte" xfId="270" builtinId="8" hidden="1"/>
    <cellStyle name="Lien hypertexte" xfId="273" builtinId="8" hidden="1"/>
    <cellStyle name="Lien hypertexte" xfId="275" builtinId="8" hidden="1"/>
    <cellStyle name="Lien hypertexte" xfId="277" builtinId="8" hidden="1"/>
    <cellStyle name="Lien hypertexte" xfId="279" builtinId="8" hidden="1"/>
    <cellStyle name="Lien hypertexte" xfId="281" builtinId="8" hidden="1"/>
    <cellStyle name="Lien hypertexte" xfId="283" builtinId="8" hidden="1"/>
    <cellStyle name="Lien hypertexte" xfId="285" builtinId="8" hidden="1"/>
    <cellStyle name="Lien hypertexte" xfId="287" builtinId="8" hidden="1"/>
    <cellStyle name="Lien hypertexte" xfId="289" builtinId="8" hidden="1"/>
    <cellStyle name="Lien hypertexte" xfId="291" builtinId="8" hidden="1"/>
    <cellStyle name="Lien hypertexte" xfId="293" builtinId="8" hidden="1"/>
    <cellStyle name="Lien hypertexte" xfId="295" builtinId="8" hidden="1"/>
    <cellStyle name="Lien hypertexte" xfId="297" builtinId="8" hidden="1"/>
    <cellStyle name="Lien hypertexte" xfId="299" builtinId="8" hidden="1"/>
    <cellStyle name="Lien hypertexte" xfId="301" builtinId="8" hidden="1"/>
    <cellStyle name="Lien hypertexte" xfId="303" builtinId="8" hidden="1"/>
    <cellStyle name="Lien hypertexte" xfId="305" builtinId="8" hidden="1"/>
    <cellStyle name="Lien hypertexte" xfId="307" builtinId="8" hidden="1"/>
    <cellStyle name="Lien hypertexte" xfId="309" builtinId="8" hidden="1"/>
    <cellStyle name="Lien hypertexte" xfId="311" builtinId="8" hidden="1"/>
    <cellStyle name="Lien hypertexte" xfId="313" builtinId="8" hidden="1"/>
    <cellStyle name="Lien hypertexte" xfId="315" builtinId="8" hidden="1"/>
    <cellStyle name="Lien hypertexte" xfId="317" builtinId="8" hidden="1"/>
    <cellStyle name="Lien hypertexte" xfId="319" builtinId="8" hidden="1"/>
    <cellStyle name="Lien hypertexte" xfId="321" builtinId="8" hidden="1"/>
    <cellStyle name="Lien hypertexte" xfId="323" builtinId="8" hidden="1"/>
    <cellStyle name="Lien hypertexte" xfId="325" builtinId="8" hidden="1"/>
    <cellStyle name="Lien hypertexte" xfId="327" builtinId="8" hidden="1"/>
    <cellStyle name="Lien hypertexte" xfId="329" builtinId="8" hidden="1"/>
    <cellStyle name="Lien hypertexte" xfId="331" builtinId="8" hidden="1"/>
    <cellStyle name="Lien hypertexte" xfId="333" builtinId="8" hidden="1"/>
    <cellStyle name="Lien hypertexte" xfId="335" builtinId="8" hidden="1"/>
    <cellStyle name="Lien hypertexte" xfId="337" builtinId="8" hidden="1"/>
    <cellStyle name="Lien hypertexte" xfId="339" builtinId="8" hidden="1"/>
    <cellStyle name="Lien hypertexte" xfId="341" builtinId="8" hidden="1"/>
    <cellStyle name="Lien hypertexte" xfId="343" builtinId="8" hidden="1"/>
    <cellStyle name="Lien hypertexte" xfId="345" builtinId="8" hidden="1"/>
    <cellStyle name="Lien hypertexte" xfId="347" builtinId="8" hidden="1"/>
    <cellStyle name="Lien hypertexte" xfId="349" builtinId="8" hidden="1"/>
    <cellStyle name="Lien hypertexte" xfId="351" builtinId="8" hidden="1"/>
    <cellStyle name="Lien hypertexte" xfId="353" builtinId="8" hidden="1"/>
    <cellStyle name="Lien hypertexte" xfId="355" builtinId="8" hidden="1"/>
    <cellStyle name="Lien hypertexte" xfId="357" builtinId="8" hidden="1"/>
    <cellStyle name="Lien hypertexte" xfId="359" builtinId="8" hidden="1"/>
    <cellStyle name="Lien hypertexte" xfId="361" builtinId="8" hidden="1"/>
    <cellStyle name="Lien hypertexte" xfId="363" builtinId="8" hidden="1"/>
    <cellStyle name="Lien hypertexte" xfId="365" builtinId="8" hidden="1"/>
    <cellStyle name="Lien hypertexte" xfId="367" builtinId="8" hidden="1"/>
    <cellStyle name="Lien hypertexte" xfId="369" builtinId="8" hidden="1"/>
    <cellStyle name="Lien hypertexte" xfId="371" builtinId="8" hidden="1"/>
    <cellStyle name="Lien hypertexte" xfId="373" builtinId="8" hidden="1"/>
    <cellStyle name="Lien hypertexte" xfId="375" builtinId="8" hidden="1"/>
    <cellStyle name="Lien hypertexte" xfId="377" builtinId="8" hidden="1"/>
    <cellStyle name="Lien hypertexte" xfId="379" builtinId="8" hidden="1"/>
    <cellStyle name="Lien hypertexte" xfId="381" builtinId="8" hidden="1"/>
    <cellStyle name="Lien hypertexte" xfId="383" builtinId="8" hidden="1"/>
    <cellStyle name="Lien hypertexte" xfId="385" builtinId="8" hidden="1"/>
    <cellStyle name="Lien hypertexte" xfId="387" builtinId="8" hidden="1"/>
    <cellStyle name="Lien hypertexte" xfId="389" builtinId="8" hidden="1"/>
    <cellStyle name="Lien hypertexte" xfId="391" builtinId="8" hidden="1"/>
    <cellStyle name="Lien hypertexte" xfId="393" builtinId="8" hidden="1"/>
    <cellStyle name="Lien hypertexte" xfId="395" builtinId="8" hidden="1"/>
    <cellStyle name="Lien hypertexte" xfId="397" builtinId="8" hidden="1"/>
    <cellStyle name="Lien hypertexte" xfId="399" builtinId="8" hidden="1"/>
    <cellStyle name="Lien hypertexte" xfId="401" builtinId="8" hidden="1"/>
    <cellStyle name="Lien hypertexte" xfId="403" builtinId="8" hidden="1"/>
    <cellStyle name="Lien hypertexte" xfId="405" builtinId="8" hidden="1"/>
    <cellStyle name="Lien hypertexte" xfId="407" builtinId="8" hidden="1"/>
    <cellStyle name="Lien hypertexte" xfId="409" builtinId="8" hidden="1"/>
    <cellStyle name="Lien hypertexte" xfId="411" builtinId="8" hidden="1"/>
    <cellStyle name="Lien hypertexte" xfId="413" builtinId="8" hidden="1"/>
    <cellStyle name="Lien hypertexte" xfId="415" builtinId="8" hidden="1"/>
    <cellStyle name="Lien hypertexte" xfId="417" builtinId="8" hidden="1"/>
    <cellStyle name="Lien hypertexte" xfId="419" builtinId="8" hidden="1"/>
    <cellStyle name="Lien hypertexte" xfId="421" builtinId="8" hidden="1"/>
    <cellStyle name="Lien hypertexte" xfId="423" builtinId="8" hidden="1"/>
    <cellStyle name="Lien hypertexte" xfId="425" builtinId="8" hidden="1"/>
    <cellStyle name="Lien hypertexte" xfId="427" builtinId="8" hidden="1"/>
    <cellStyle name="Lien hypertexte" xfId="429" builtinId="8" hidden="1"/>
    <cellStyle name="Lien hypertexte" xfId="431" builtinId="8" hidden="1"/>
    <cellStyle name="Lien hypertexte" xfId="433" builtinId="8" hidden="1"/>
    <cellStyle name="Lien hypertexte" xfId="435" builtinId="8" hidden="1"/>
    <cellStyle name="Lien hypertexte" xfId="437" builtinId="8" hidden="1"/>
    <cellStyle name="Lien hypertexte" xfId="439" builtinId="8" hidden="1"/>
    <cellStyle name="Lien hypertexte" xfId="441" builtinId="8" hidden="1"/>
    <cellStyle name="Lien hypertexte" xfId="443" builtinId="8" hidden="1"/>
    <cellStyle name="Lien hypertexte" xfId="445" builtinId="8" hidden="1"/>
    <cellStyle name="Lien hypertexte" xfId="447" builtinId="8" hidden="1"/>
    <cellStyle name="Lien hypertexte" xfId="449" builtinId="8" hidden="1"/>
    <cellStyle name="Lien hypertexte" xfId="451" builtinId="8" hidden="1"/>
    <cellStyle name="Lien hypertexte" xfId="453" builtinId="8" hidden="1"/>
    <cellStyle name="Lien hypertexte" xfId="455" builtinId="8" hidden="1"/>
    <cellStyle name="Lien hypertexte" xfId="457" builtinId="8" hidden="1"/>
    <cellStyle name="Lien hypertexte" xfId="459" builtinId="8" hidden="1"/>
    <cellStyle name="Lien hypertexte" xfId="461" builtinId="8" hidden="1"/>
    <cellStyle name="Lien hypertexte" xfId="463" builtinId="8" hidden="1"/>
    <cellStyle name="Lien hypertexte" xfId="465" builtinId="8" hidden="1"/>
    <cellStyle name="Lien hypertexte" xfId="467" builtinId="8" hidden="1"/>
    <cellStyle name="Lien hypertexte" xfId="469" builtinId="8" hidden="1"/>
    <cellStyle name="Lien hypertexte" xfId="471" builtinId="8" hidden="1"/>
    <cellStyle name="Lien hypertexte" xfId="473" builtinId="8" hidden="1"/>
    <cellStyle name="Lien hypertexte" xfId="475" builtinId="8" hidden="1"/>
    <cellStyle name="Lien hypertexte" xfId="477" builtinId="8" hidden="1"/>
    <cellStyle name="Lien hypertexte" xfId="479" builtinId="8" hidden="1"/>
    <cellStyle name="Lien hypertexte" xfId="481" builtinId="8" hidden="1"/>
    <cellStyle name="Lien hypertexte" xfId="483" builtinId="8" hidden="1"/>
    <cellStyle name="Lien hypertexte" xfId="485" builtinId="8" hidden="1"/>
    <cellStyle name="Lien hypertexte" xfId="487" builtinId="8" hidden="1"/>
    <cellStyle name="Lien hypertexte" xfId="489" builtinId="8" hidden="1"/>
    <cellStyle name="Lien hypertexte" xfId="491" builtinId="8" hidden="1"/>
    <cellStyle name="Lien hypertexte" xfId="493" builtinId="8" hidden="1"/>
    <cellStyle name="Lien hypertexte" xfId="495" builtinId="8" hidden="1"/>
    <cellStyle name="Lien hypertexte" xfId="497" builtinId="8" hidden="1"/>
    <cellStyle name="Lien hypertexte" xfId="499" builtinId="8" hidden="1"/>
    <cellStyle name="Lien hypertexte" xfId="501" builtinId="8" hidden="1"/>
    <cellStyle name="Lien hypertexte" xfId="503" builtinId="8" hidden="1"/>
    <cellStyle name="Lien hypertexte" xfId="505" builtinId="8" hidden="1"/>
    <cellStyle name="Lien hypertexte" xfId="507" builtinId="8" hidden="1"/>
    <cellStyle name="Lien hypertexte" xfId="509" builtinId="8" hidden="1"/>
    <cellStyle name="Lien hypertexte" xfId="511" builtinId="8" hidden="1"/>
    <cellStyle name="Lien hypertexte" xfId="513" builtinId="8" hidden="1"/>
    <cellStyle name="Lien hypertexte" xfId="515" builtinId="8" hidden="1"/>
    <cellStyle name="Lien hypertexte" xfId="517" builtinId="8" hidden="1"/>
    <cellStyle name="Lien hypertexte" xfId="519" builtinId="8" hidden="1"/>
    <cellStyle name="Lien hypertexte" xfId="521" builtinId="8" hidden="1"/>
    <cellStyle name="Lien hypertexte" xfId="523" builtinId="8" hidden="1"/>
    <cellStyle name="Lien hypertexte" xfId="525" builtinId="8" hidden="1"/>
    <cellStyle name="Lien hypertexte" xfId="527" builtinId="8" hidden="1"/>
    <cellStyle name="Lien hypertexte" xfId="529" builtinId="8" hidden="1"/>
    <cellStyle name="Lien hypertexte" xfId="531" builtinId="8" hidden="1"/>
    <cellStyle name="Lien hypertexte" xfId="533" builtinId="8" hidden="1"/>
    <cellStyle name="Lien hypertexte" xfId="535" builtinId="8" hidden="1"/>
    <cellStyle name="Lien hypertexte" xfId="537" builtinId="8" hidden="1"/>
    <cellStyle name="Lien hypertexte" xfId="539" builtinId="8" hidden="1"/>
    <cellStyle name="Lien hypertexte" xfId="541" builtinId="8" hidden="1"/>
    <cellStyle name="Lien hypertexte" xfId="543" builtinId="8" hidden="1"/>
    <cellStyle name="Lien hypertexte" xfId="545" builtinId="8" hidden="1"/>
    <cellStyle name="Lien hypertexte" xfId="547" builtinId="8" hidden="1"/>
    <cellStyle name="Lien hypertexte" xfId="549" builtinId="8" hidden="1"/>
    <cellStyle name="Lien hypertexte" xfId="551" builtinId="8" hidden="1"/>
    <cellStyle name="Lien hypertexte" xfId="553" builtinId="8" hidden="1"/>
    <cellStyle name="Lien hypertexte" xfId="555" builtinId="8" hidden="1"/>
    <cellStyle name="Lien hypertexte" xfId="557" builtinId="8" hidden="1"/>
    <cellStyle name="Lien hypertexte visité" xfId="3" builtinId="9" hidden="1"/>
    <cellStyle name="Lien hypertexte visité" xfId="5" builtinId="9" hidden="1"/>
    <cellStyle name="Lien hypertexte visité" xfId="7" builtinId="9" hidden="1"/>
    <cellStyle name="Lien hypertexte visité" xfId="9" builtinId="9" hidden="1"/>
    <cellStyle name="Lien hypertexte visité" xfId="11" builtinId="9" hidden="1"/>
    <cellStyle name="Lien hypertexte visité" xfId="13" builtinId="9" hidden="1"/>
    <cellStyle name="Lien hypertexte visité" xfId="15" builtinId="9" hidden="1"/>
    <cellStyle name="Lien hypertexte visité" xfId="17" builtinId="9" hidden="1"/>
    <cellStyle name="Lien hypertexte visité" xfId="19" builtinId="9" hidden="1"/>
    <cellStyle name="Lien hypertexte visité" xfId="21" builtinId="9" hidden="1"/>
    <cellStyle name="Lien hypertexte visité" xfId="23" builtinId="9" hidden="1"/>
    <cellStyle name="Lien hypertexte visité" xfId="25" builtinId="9" hidden="1"/>
    <cellStyle name="Lien hypertexte visité" xfId="27" builtinId="9" hidden="1"/>
    <cellStyle name="Lien hypertexte visité" xfId="29" builtinId="9" hidden="1"/>
    <cellStyle name="Lien hypertexte visité" xfId="31" builtinId="9" hidden="1"/>
    <cellStyle name="Lien hypertexte visité" xfId="33" builtinId="9" hidden="1"/>
    <cellStyle name="Lien hypertexte visité" xfId="35" builtinId="9" hidden="1"/>
    <cellStyle name="Lien hypertexte visité" xfId="37" builtinId="9" hidden="1"/>
    <cellStyle name="Lien hypertexte visité" xfId="39" builtinId="9" hidden="1"/>
    <cellStyle name="Lien hypertexte visité" xfId="41" builtinId="9" hidden="1"/>
    <cellStyle name="Lien hypertexte visité" xfId="43" builtinId="9" hidden="1"/>
    <cellStyle name="Lien hypertexte visité" xfId="45" builtinId="9" hidden="1"/>
    <cellStyle name="Lien hypertexte visité" xfId="47" builtinId="9" hidden="1"/>
    <cellStyle name="Lien hypertexte visité" xfId="49" builtinId="9" hidden="1"/>
    <cellStyle name="Lien hypertexte visité" xfId="51" builtinId="9" hidden="1"/>
    <cellStyle name="Lien hypertexte visité" xfId="53" builtinId="9" hidden="1"/>
    <cellStyle name="Lien hypertexte visité" xfId="55" builtinId="9" hidden="1"/>
    <cellStyle name="Lien hypertexte visité" xfId="57" builtinId="9" hidden="1"/>
    <cellStyle name="Lien hypertexte visité" xfId="59" builtinId="9" hidden="1"/>
    <cellStyle name="Lien hypertexte visité" xfId="61" builtinId="9" hidden="1"/>
    <cellStyle name="Lien hypertexte visité" xfId="63" builtinId="9" hidden="1"/>
    <cellStyle name="Lien hypertexte visité" xfId="65" builtinId="9" hidden="1"/>
    <cellStyle name="Lien hypertexte visité" xfId="67" builtinId="9" hidden="1"/>
    <cellStyle name="Lien hypertexte visité" xfId="69" builtinId="9" hidden="1"/>
    <cellStyle name="Lien hypertexte visité" xfId="71" builtinId="9" hidden="1"/>
    <cellStyle name="Lien hypertexte visité" xfId="73" builtinId="9" hidden="1"/>
    <cellStyle name="Lien hypertexte visité" xfId="75" builtinId="9" hidden="1"/>
    <cellStyle name="Lien hypertexte visité" xfId="77" builtinId="9" hidden="1"/>
    <cellStyle name="Lien hypertexte visité" xfId="79" builtinId="9" hidden="1"/>
    <cellStyle name="Lien hypertexte visité" xfId="81" builtinId="9" hidden="1"/>
    <cellStyle name="Lien hypertexte visité" xfId="83" builtinId="9" hidden="1"/>
    <cellStyle name="Lien hypertexte visité" xfId="85" builtinId="9" hidden="1"/>
    <cellStyle name="Lien hypertexte visité" xfId="87" builtinId="9" hidden="1"/>
    <cellStyle name="Lien hypertexte visité" xfId="89" builtinId="9" hidden="1"/>
    <cellStyle name="Lien hypertexte visité" xfId="91" builtinId="9" hidden="1"/>
    <cellStyle name="Lien hypertexte visité" xfId="93" builtinId="9" hidden="1"/>
    <cellStyle name="Lien hypertexte visité" xfId="95" builtinId="9" hidden="1"/>
    <cellStyle name="Lien hypertexte visité" xfId="97" builtinId="9" hidden="1"/>
    <cellStyle name="Lien hypertexte visité" xfId="99" builtinId="9" hidden="1"/>
    <cellStyle name="Lien hypertexte visité" xfId="101" builtinId="9" hidden="1"/>
    <cellStyle name="Lien hypertexte visité" xfId="103" builtinId="9" hidden="1"/>
    <cellStyle name="Lien hypertexte visité" xfId="105" builtinId="9" hidden="1"/>
    <cellStyle name="Lien hypertexte visité" xfId="107" builtinId="9" hidden="1"/>
    <cellStyle name="Lien hypertexte visité" xfId="109" builtinId="9" hidden="1"/>
    <cellStyle name="Lien hypertexte visité" xfId="111" builtinId="9" hidden="1"/>
    <cellStyle name="Lien hypertexte visité" xfId="113" builtinId="9" hidden="1"/>
    <cellStyle name="Lien hypertexte visité" xfId="115" builtinId="9" hidden="1"/>
    <cellStyle name="Lien hypertexte visité" xfId="117" builtinId="9" hidden="1"/>
    <cellStyle name="Lien hypertexte visité" xfId="119" builtinId="9" hidden="1"/>
    <cellStyle name="Lien hypertexte visité" xfId="121" builtinId="9" hidden="1"/>
    <cellStyle name="Lien hypertexte visité" xfId="123" builtinId="9" hidden="1"/>
    <cellStyle name="Lien hypertexte visité" xfId="125" builtinId="9" hidden="1"/>
    <cellStyle name="Lien hypertexte visité" xfId="127" builtinId="9" hidden="1"/>
    <cellStyle name="Lien hypertexte visité" xfId="129" builtinId="9" hidden="1"/>
    <cellStyle name="Lien hypertexte visité" xfId="131" builtinId="9" hidden="1"/>
    <cellStyle name="Lien hypertexte visité" xfId="133" builtinId="9" hidden="1"/>
    <cellStyle name="Lien hypertexte visité" xfId="135" builtinId="9" hidden="1"/>
    <cellStyle name="Lien hypertexte visité" xfId="137" builtinId="9" hidden="1"/>
    <cellStyle name="Lien hypertexte visité" xfId="139" builtinId="9" hidden="1"/>
    <cellStyle name="Lien hypertexte visité" xfId="141" builtinId="9" hidden="1"/>
    <cellStyle name="Lien hypertexte visité" xfId="143" builtinId="9" hidden="1"/>
    <cellStyle name="Lien hypertexte visité" xfId="145" builtinId="9" hidden="1"/>
    <cellStyle name="Lien hypertexte visité" xfId="147" builtinId="9" hidden="1"/>
    <cellStyle name="Lien hypertexte visité" xfId="149" builtinId="9" hidden="1"/>
    <cellStyle name="Lien hypertexte visité" xfId="151" builtinId="9" hidden="1"/>
    <cellStyle name="Lien hypertexte visité" xfId="153" builtinId="9" hidden="1"/>
    <cellStyle name="Lien hypertexte visité" xfId="155" builtinId="9" hidden="1"/>
    <cellStyle name="Lien hypertexte visité" xfId="157" builtinId="9" hidden="1"/>
    <cellStyle name="Lien hypertexte visité" xfId="159" builtinId="9" hidden="1"/>
    <cellStyle name="Lien hypertexte visité" xfId="161" builtinId="9" hidden="1"/>
    <cellStyle name="Lien hypertexte visité" xfId="163" builtinId="9" hidden="1"/>
    <cellStyle name="Lien hypertexte visité" xfId="165" builtinId="9" hidden="1"/>
    <cellStyle name="Lien hypertexte visité" xfId="167" builtinId="9" hidden="1"/>
    <cellStyle name="Lien hypertexte visité" xfId="169" builtinId="9" hidden="1"/>
    <cellStyle name="Lien hypertexte visité" xfId="171" builtinId="9" hidden="1"/>
    <cellStyle name="Lien hypertexte visité" xfId="173" builtinId="9" hidden="1"/>
    <cellStyle name="Lien hypertexte visité" xfId="175" builtinId="9" hidden="1"/>
    <cellStyle name="Lien hypertexte visité" xfId="177" builtinId="9" hidden="1"/>
    <cellStyle name="Lien hypertexte visité" xfId="179" builtinId="9" hidden="1"/>
    <cellStyle name="Lien hypertexte visité" xfId="181" builtinId="9" hidden="1"/>
    <cellStyle name="Lien hypertexte visité" xfId="183" builtinId="9" hidden="1"/>
    <cellStyle name="Lien hypertexte visité" xfId="185" builtinId="9" hidden="1"/>
    <cellStyle name="Lien hypertexte visité" xfId="187" builtinId="9" hidden="1"/>
    <cellStyle name="Lien hypertexte visité" xfId="189" builtinId="9" hidden="1"/>
    <cellStyle name="Lien hypertexte visité" xfId="191" builtinId="9" hidden="1"/>
    <cellStyle name="Lien hypertexte visité" xfId="193" builtinId="9" hidden="1"/>
    <cellStyle name="Lien hypertexte visité" xfId="195" builtinId="9" hidden="1"/>
    <cellStyle name="Lien hypertexte visité" xfId="197" builtinId="9" hidden="1"/>
    <cellStyle name="Lien hypertexte visité" xfId="199" builtinId="9" hidden="1"/>
    <cellStyle name="Lien hypertexte visité" xfId="201" builtinId="9" hidden="1"/>
    <cellStyle name="Lien hypertexte visité" xfId="203" builtinId="9" hidden="1"/>
    <cellStyle name="Lien hypertexte visité" xfId="205" builtinId="9" hidden="1"/>
    <cellStyle name="Lien hypertexte visité" xfId="207" builtinId="9" hidden="1"/>
    <cellStyle name="Lien hypertexte visité" xfId="209" builtinId="9" hidden="1"/>
    <cellStyle name="Lien hypertexte visité" xfId="211" builtinId="9" hidden="1"/>
    <cellStyle name="Lien hypertexte visité" xfId="213" builtinId="9" hidden="1"/>
    <cellStyle name="Lien hypertexte visité" xfId="215" builtinId="9" hidden="1"/>
    <cellStyle name="Lien hypertexte visité" xfId="217" builtinId="9" hidden="1"/>
    <cellStyle name="Lien hypertexte visité" xfId="219" builtinId="9" hidden="1"/>
    <cellStyle name="Lien hypertexte visité" xfId="221" builtinId="9" hidden="1"/>
    <cellStyle name="Lien hypertexte visité" xfId="223" builtinId="9" hidden="1"/>
    <cellStyle name="Lien hypertexte visité" xfId="225" builtinId="9" hidden="1"/>
    <cellStyle name="Lien hypertexte visité" xfId="227" builtinId="9" hidden="1"/>
    <cellStyle name="Lien hypertexte visité" xfId="229" builtinId="9" hidden="1"/>
    <cellStyle name="Lien hypertexte visité" xfId="231" builtinId="9" hidden="1"/>
    <cellStyle name="Lien hypertexte visité" xfId="233" builtinId="9" hidden="1"/>
    <cellStyle name="Lien hypertexte visité" xfId="235" builtinId="9" hidden="1"/>
    <cellStyle name="Lien hypertexte visité" xfId="237" builtinId="9" hidden="1"/>
    <cellStyle name="Lien hypertexte visité" xfId="239" builtinId="9" hidden="1"/>
    <cellStyle name="Lien hypertexte visité" xfId="241" builtinId="9" hidden="1"/>
    <cellStyle name="Lien hypertexte visité" xfId="243" builtinId="9" hidden="1"/>
    <cellStyle name="Lien hypertexte visité" xfId="245" builtinId="9" hidden="1"/>
    <cellStyle name="Lien hypertexte visité" xfId="247" builtinId="9" hidden="1"/>
    <cellStyle name="Lien hypertexte visité" xfId="249" builtinId="9" hidden="1"/>
    <cellStyle name="Lien hypertexte visité" xfId="251" builtinId="9" hidden="1"/>
    <cellStyle name="Lien hypertexte visité" xfId="253" builtinId="9" hidden="1"/>
    <cellStyle name="Lien hypertexte visité" xfId="255" builtinId="9" hidden="1"/>
    <cellStyle name="Lien hypertexte visité" xfId="257" builtinId="9" hidden="1"/>
    <cellStyle name="Lien hypertexte visité" xfId="259" builtinId="9" hidden="1"/>
    <cellStyle name="Lien hypertexte visité" xfId="261" builtinId="9" hidden="1"/>
    <cellStyle name="Lien hypertexte visité" xfId="263" builtinId="9" hidden="1"/>
    <cellStyle name="Lien hypertexte visité" xfId="265" builtinId="9" hidden="1"/>
    <cellStyle name="Lien hypertexte visité" xfId="267" builtinId="9" hidden="1"/>
    <cellStyle name="Lien hypertexte visité" xfId="269" builtinId="9" hidden="1"/>
    <cellStyle name="Lien hypertexte visité" xfId="271" builtinId="9" hidden="1"/>
    <cellStyle name="Lien hypertexte visité" xfId="274" builtinId="9" hidden="1"/>
    <cellStyle name="Lien hypertexte visité" xfId="276" builtinId="9" hidden="1"/>
    <cellStyle name="Lien hypertexte visité" xfId="278" builtinId="9" hidden="1"/>
    <cellStyle name="Lien hypertexte visité" xfId="280" builtinId="9" hidden="1"/>
    <cellStyle name="Lien hypertexte visité" xfId="282" builtinId="9" hidden="1"/>
    <cellStyle name="Lien hypertexte visité" xfId="284" builtinId="9" hidden="1"/>
    <cellStyle name="Lien hypertexte visité" xfId="286" builtinId="9" hidden="1"/>
    <cellStyle name="Lien hypertexte visité" xfId="288" builtinId="9" hidden="1"/>
    <cellStyle name="Lien hypertexte visité" xfId="290" builtinId="9" hidden="1"/>
    <cellStyle name="Lien hypertexte visité" xfId="292" builtinId="9" hidden="1"/>
    <cellStyle name="Lien hypertexte visité" xfId="294" builtinId="9" hidden="1"/>
    <cellStyle name="Lien hypertexte visité" xfId="296" builtinId="9" hidden="1"/>
    <cellStyle name="Lien hypertexte visité" xfId="298" builtinId="9" hidden="1"/>
    <cellStyle name="Lien hypertexte visité" xfId="300" builtinId="9" hidden="1"/>
    <cellStyle name="Lien hypertexte visité" xfId="302" builtinId="9" hidden="1"/>
    <cellStyle name="Lien hypertexte visité" xfId="304" builtinId="9" hidden="1"/>
    <cellStyle name="Lien hypertexte visité" xfId="306" builtinId="9" hidden="1"/>
    <cellStyle name="Lien hypertexte visité" xfId="308" builtinId="9" hidden="1"/>
    <cellStyle name="Lien hypertexte visité" xfId="310" builtinId="9" hidden="1"/>
    <cellStyle name="Lien hypertexte visité" xfId="312" builtinId="9" hidden="1"/>
    <cellStyle name="Lien hypertexte visité" xfId="314" builtinId="9" hidden="1"/>
    <cellStyle name="Lien hypertexte visité" xfId="316" builtinId="9" hidden="1"/>
    <cellStyle name="Lien hypertexte visité" xfId="318" builtinId="9" hidden="1"/>
    <cellStyle name="Lien hypertexte visité" xfId="320" builtinId="9" hidden="1"/>
    <cellStyle name="Lien hypertexte visité" xfId="322" builtinId="9" hidden="1"/>
    <cellStyle name="Lien hypertexte visité" xfId="324" builtinId="9" hidden="1"/>
    <cellStyle name="Lien hypertexte visité" xfId="326" builtinId="9" hidden="1"/>
    <cellStyle name="Lien hypertexte visité" xfId="328" builtinId="9" hidden="1"/>
    <cellStyle name="Lien hypertexte visité" xfId="330" builtinId="9" hidden="1"/>
    <cellStyle name="Lien hypertexte visité" xfId="332" builtinId="9" hidden="1"/>
    <cellStyle name="Lien hypertexte visité" xfId="334" builtinId="9" hidden="1"/>
    <cellStyle name="Lien hypertexte visité" xfId="336" builtinId="9" hidden="1"/>
    <cellStyle name="Lien hypertexte visité" xfId="338" builtinId="9" hidden="1"/>
    <cellStyle name="Lien hypertexte visité" xfId="340" builtinId="9" hidden="1"/>
    <cellStyle name="Lien hypertexte visité" xfId="342" builtinId="9" hidden="1"/>
    <cellStyle name="Lien hypertexte visité" xfId="344" builtinId="9" hidden="1"/>
    <cellStyle name="Lien hypertexte visité" xfId="346" builtinId="9" hidden="1"/>
    <cellStyle name="Lien hypertexte visité" xfId="348" builtinId="9" hidden="1"/>
    <cellStyle name="Lien hypertexte visité" xfId="350" builtinId="9" hidden="1"/>
    <cellStyle name="Lien hypertexte visité" xfId="352" builtinId="9" hidden="1"/>
    <cellStyle name="Lien hypertexte visité" xfId="354" builtinId="9" hidden="1"/>
    <cellStyle name="Lien hypertexte visité" xfId="356" builtinId="9" hidden="1"/>
    <cellStyle name="Lien hypertexte visité" xfId="358" builtinId="9" hidden="1"/>
    <cellStyle name="Lien hypertexte visité" xfId="360" builtinId="9" hidden="1"/>
    <cellStyle name="Lien hypertexte visité" xfId="362" builtinId="9" hidden="1"/>
    <cellStyle name="Lien hypertexte visité" xfId="364" builtinId="9" hidden="1"/>
    <cellStyle name="Lien hypertexte visité" xfId="366" builtinId="9" hidden="1"/>
    <cellStyle name="Lien hypertexte visité" xfId="368" builtinId="9" hidden="1"/>
    <cellStyle name="Lien hypertexte visité" xfId="370" builtinId="9" hidden="1"/>
    <cellStyle name="Lien hypertexte visité" xfId="372" builtinId="9" hidden="1"/>
    <cellStyle name="Lien hypertexte visité" xfId="374" builtinId="9" hidden="1"/>
    <cellStyle name="Lien hypertexte visité" xfId="376" builtinId="9" hidden="1"/>
    <cellStyle name="Lien hypertexte visité" xfId="378" builtinId="9" hidden="1"/>
    <cellStyle name="Lien hypertexte visité" xfId="380" builtinId="9" hidden="1"/>
    <cellStyle name="Lien hypertexte visité" xfId="382" builtinId="9" hidden="1"/>
    <cellStyle name="Lien hypertexte visité" xfId="384" builtinId="9" hidden="1"/>
    <cellStyle name="Lien hypertexte visité" xfId="386" builtinId="9" hidden="1"/>
    <cellStyle name="Lien hypertexte visité" xfId="388" builtinId="9" hidden="1"/>
    <cellStyle name="Lien hypertexte visité" xfId="390" builtinId="9" hidden="1"/>
    <cellStyle name="Lien hypertexte visité" xfId="392" builtinId="9" hidden="1"/>
    <cellStyle name="Lien hypertexte visité" xfId="394" builtinId="9" hidden="1"/>
    <cellStyle name="Lien hypertexte visité" xfId="396" builtinId="9" hidden="1"/>
    <cellStyle name="Lien hypertexte visité" xfId="398" builtinId="9" hidden="1"/>
    <cellStyle name="Lien hypertexte visité" xfId="400" builtinId="9" hidden="1"/>
    <cellStyle name="Lien hypertexte visité" xfId="402" builtinId="9" hidden="1"/>
    <cellStyle name="Lien hypertexte visité" xfId="404" builtinId="9" hidden="1"/>
    <cellStyle name="Lien hypertexte visité" xfId="406" builtinId="9" hidden="1"/>
    <cellStyle name="Lien hypertexte visité" xfId="408" builtinId="9" hidden="1"/>
    <cellStyle name="Lien hypertexte visité" xfId="410" builtinId="9" hidden="1"/>
    <cellStyle name="Lien hypertexte visité" xfId="412" builtinId="9" hidden="1"/>
    <cellStyle name="Lien hypertexte visité" xfId="414" builtinId="9" hidden="1"/>
    <cellStyle name="Lien hypertexte visité" xfId="416" builtinId="9" hidden="1"/>
    <cellStyle name="Lien hypertexte visité" xfId="418" builtinId="9" hidden="1"/>
    <cellStyle name="Lien hypertexte visité" xfId="420" builtinId="9" hidden="1"/>
    <cellStyle name="Lien hypertexte visité" xfId="422" builtinId="9" hidden="1"/>
    <cellStyle name="Lien hypertexte visité" xfId="424" builtinId="9" hidden="1"/>
    <cellStyle name="Lien hypertexte visité" xfId="426" builtinId="9" hidden="1"/>
    <cellStyle name="Lien hypertexte visité" xfId="428" builtinId="9" hidden="1"/>
    <cellStyle name="Lien hypertexte visité" xfId="430" builtinId="9" hidden="1"/>
    <cellStyle name="Lien hypertexte visité" xfId="432" builtinId="9" hidden="1"/>
    <cellStyle name="Lien hypertexte visité" xfId="434" builtinId="9" hidden="1"/>
    <cellStyle name="Lien hypertexte visité" xfId="436" builtinId="9" hidden="1"/>
    <cellStyle name="Lien hypertexte visité" xfId="438" builtinId="9" hidden="1"/>
    <cellStyle name="Lien hypertexte visité" xfId="440" builtinId="9" hidden="1"/>
    <cellStyle name="Lien hypertexte visité" xfId="442" builtinId="9" hidden="1"/>
    <cellStyle name="Lien hypertexte visité" xfId="444" builtinId="9" hidden="1"/>
    <cellStyle name="Lien hypertexte visité" xfId="446" builtinId="9" hidden="1"/>
    <cellStyle name="Lien hypertexte visité" xfId="448" builtinId="9" hidden="1"/>
    <cellStyle name="Lien hypertexte visité" xfId="450" builtinId="9" hidden="1"/>
    <cellStyle name="Lien hypertexte visité" xfId="452" builtinId="9" hidden="1"/>
    <cellStyle name="Lien hypertexte visité" xfId="454" builtinId="9" hidden="1"/>
    <cellStyle name="Lien hypertexte visité" xfId="456" builtinId="9" hidden="1"/>
    <cellStyle name="Lien hypertexte visité" xfId="458" builtinId="9" hidden="1"/>
    <cellStyle name="Lien hypertexte visité" xfId="460" builtinId="9" hidden="1"/>
    <cellStyle name="Lien hypertexte visité" xfId="462" builtinId="9" hidden="1"/>
    <cellStyle name="Lien hypertexte visité" xfId="464" builtinId="9" hidden="1"/>
    <cellStyle name="Lien hypertexte visité" xfId="466" builtinId="9" hidden="1"/>
    <cellStyle name="Lien hypertexte visité" xfId="468" builtinId="9" hidden="1"/>
    <cellStyle name="Lien hypertexte visité" xfId="470" builtinId="9" hidden="1"/>
    <cellStyle name="Lien hypertexte visité" xfId="472" builtinId="9" hidden="1"/>
    <cellStyle name="Lien hypertexte visité" xfId="474" builtinId="9" hidden="1"/>
    <cellStyle name="Lien hypertexte visité" xfId="476" builtinId="9" hidden="1"/>
    <cellStyle name="Lien hypertexte visité" xfId="478" builtinId="9" hidden="1"/>
    <cellStyle name="Lien hypertexte visité" xfId="480" builtinId="9" hidden="1"/>
    <cellStyle name="Lien hypertexte visité" xfId="482" builtinId="9" hidden="1"/>
    <cellStyle name="Lien hypertexte visité" xfId="484" builtinId="9" hidden="1"/>
    <cellStyle name="Lien hypertexte visité" xfId="486" builtinId="9" hidden="1"/>
    <cellStyle name="Lien hypertexte visité" xfId="488" builtinId="9" hidden="1"/>
    <cellStyle name="Lien hypertexte visité" xfId="490" builtinId="9" hidden="1"/>
    <cellStyle name="Lien hypertexte visité" xfId="492" builtinId="9" hidden="1"/>
    <cellStyle name="Lien hypertexte visité" xfId="494" builtinId="9" hidden="1"/>
    <cellStyle name="Lien hypertexte visité" xfId="496" builtinId="9" hidden="1"/>
    <cellStyle name="Lien hypertexte visité" xfId="498" builtinId="9" hidden="1"/>
    <cellStyle name="Lien hypertexte visité" xfId="500" builtinId="9" hidden="1"/>
    <cellStyle name="Lien hypertexte visité" xfId="502" builtinId="9" hidden="1"/>
    <cellStyle name="Lien hypertexte visité" xfId="504" builtinId="9" hidden="1"/>
    <cellStyle name="Lien hypertexte visité" xfId="506" builtinId="9" hidden="1"/>
    <cellStyle name="Lien hypertexte visité" xfId="508" builtinId="9" hidden="1"/>
    <cellStyle name="Lien hypertexte visité" xfId="510" builtinId="9" hidden="1"/>
    <cellStyle name="Lien hypertexte visité" xfId="512" builtinId="9" hidden="1"/>
    <cellStyle name="Lien hypertexte visité" xfId="514" builtinId="9" hidden="1"/>
    <cellStyle name="Lien hypertexte visité" xfId="516" builtinId="9" hidden="1"/>
    <cellStyle name="Lien hypertexte visité" xfId="518" builtinId="9" hidden="1"/>
    <cellStyle name="Lien hypertexte visité" xfId="520" builtinId="9" hidden="1"/>
    <cellStyle name="Lien hypertexte visité" xfId="522" builtinId="9" hidden="1"/>
    <cellStyle name="Lien hypertexte visité" xfId="524" builtinId="9" hidden="1"/>
    <cellStyle name="Lien hypertexte visité" xfId="526" builtinId="9" hidden="1"/>
    <cellStyle name="Lien hypertexte visité" xfId="528" builtinId="9" hidden="1"/>
    <cellStyle name="Lien hypertexte visité" xfId="530" builtinId="9" hidden="1"/>
    <cellStyle name="Lien hypertexte visité" xfId="532" builtinId="9" hidden="1"/>
    <cellStyle name="Lien hypertexte visité" xfId="534" builtinId="9" hidden="1"/>
    <cellStyle name="Lien hypertexte visité" xfId="536" builtinId="9" hidden="1"/>
    <cellStyle name="Lien hypertexte visité" xfId="538" builtinId="9" hidden="1"/>
    <cellStyle name="Lien hypertexte visité" xfId="540" builtinId="9" hidden="1"/>
    <cellStyle name="Lien hypertexte visité" xfId="542" builtinId="9" hidden="1"/>
    <cellStyle name="Lien hypertexte visité" xfId="544" builtinId="9" hidden="1"/>
    <cellStyle name="Lien hypertexte visité" xfId="546" builtinId="9" hidden="1"/>
    <cellStyle name="Lien hypertexte visité" xfId="548" builtinId="9" hidden="1"/>
    <cellStyle name="Lien hypertexte visité" xfId="550" builtinId="9" hidden="1"/>
    <cellStyle name="Lien hypertexte visité" xfId="552" builtinId="9" hidden="1"/>
    <cellStyle name="Lien hypertexte visité" xfId="554" builtinId="9" hidden="1"/>
    <cellStyle name="Lien hypertexte visité" xfId="556" builtinId="9" hidden="1"/>
    <cellStyle name="Lien hypertexte visité" xfId="558" builtinId="9" hidden="1"/>
    <cellStyle name="Normal" xfId="0" builtinId="0"/>
    <cellStyle name="Normal 2" xfId="1"/>
    <cellStyle name="Pourcentage" xfId="272" builtinId="5"/>
  </cellStyles>
  <dxfs count="196">
    <dxf>
      <font>
        <b/>
        <i val="0"/>
        <color auto="1"/>
      </font>
      <fill>
        <patternFill patternType="solid">
          <fgColor indexed="64"/>
          <bgColor rgb="FFFF0000"/>
        </patternFill>
      </fill>
    </dxf>
    <dxf>
      <font>
        <b/>
        <i val="0"/>
        <color auto="1"/>
      </font>
      <fill>
        <patternFill patternType="solid">
          <fgColor indexed="64"/>
          <bgColor rgb="FF00FF00"/>
        </patternFill>
      </fill>
    </dxf>
    <dxf>
      <fill>
        <patternFill>
          <bgColor rgb="FFFFFF00"/>
        </patternFill>
      </fill>
    </dxf>
    <dxf>
      <font>
        <b/>
        <i val="0"/>
        <color auto="1"/>
      </font>
      <fill>
        <patternFill patternType="solid">
          <fgColor indexed="64"/>
          <bgColor rgb="FFFF0000"/>
        </patternFill>
      </fill>
    </dxf>
    <dxf>
      <font>
        <b/>
        <i val="0"/>
        <color auto="1"/>
      </font>
      <fill>
        <patternFill patternType="solid">
          <fgColor indexed="64"/>
          <bgColor rgb="FF00FF00"/>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solid">
          <fgColor indexed="64"/>
          <bgColor rgb="FFFF0000"/>
        </patternFill>
      </fill>
    </dxf>
    <dxf>
      <font>
        <b/>
        <i val="0"/>
        <color auto="1"/>
      </font>
      <fill>
        <patternFill patternType="solid">
          <fgColor indexed="64"/>
          <bgColor rgb="FF00FF00"/>
        </patternFill>
      </fill>
    </dxf>
    <dxf>
      <fill>
        <patternFill>
          <bgColor rgb="FFFFFF00"/>
        </patternFill>
      </fill>
    </dxf>
    <dxf>
      <font>
        <b/>
        <i val="0"/>
        <color auto="1"/>
      </font>
      <fill>
        <patternFill patternType="solid">
          <fgColor indexed="64"/>
          <bgColor rgb="FFFF0000"/>
        </patternFill>
      </fill>
    </dxf>
    <dxf>
      <font>
        <b/>
        <i val="0"/>
        <color auto="1"/>
      </font>
      <fill>
        <patternFill patternType="solid">
          <fgColor indexed="64"/>
          <bgColor rgb="FF00FF00"/>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solid">
          <fgColor indexed="64"/>
          <bgColor rgb="FFFF0000"/>
        </patternFill>
      </fill>
    </dxf>
    <dxf>
      <font>
        <b/>
        <i val="0"/>
        <color auto="1"/>
      </font>
      <fill>
        <patternFill patternType="solid">
          <fgColor indexed="64"/>
          <bgColor rgb="FF00FF00"/>
        </patternFill>
      </fill>
    </dxf>
    <dxf>
      <fill>
        <patternFill>
          <bgColor rgb="FFFFFF00"/>
        </patternFill>
      </fill>
    </dxf>
    <dxf>
      <font>
        <b/>
        <i val="0"/>
        <color auto="1"/>
      </font>
      <fill>
        <patternFill patternType="solid">
          <fgColor indexed="64"/>
          <bgColor rgb="FFFF0000"/>
        </patternFill>
      </fill>
    </dxf>
    <dxf>
      <font>
        <b/>
        <i val="0"/>
        <color auto="1"/>
      </font>
      <fill>
        <patternFill patternType="solid">
          <fgColor indexed="64"/>
          <bgColor rgb="FF00FF00"/>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solid">
          <fgColor indexed="64"/>
          <bgColor rgb="FFFF0000"/>
        </patternFill>
      </fill>
    </dxf>
    <dxf>
      <font>
        <b/>
        <i val="0"/>
        <color auto="1"/>
      </font>
      <fill>
        <patternFill patternType="solid">
          <fgColor indexed="64"/>
          <bgColor rgb="FF00FF00"/>
        </patternFill>
      </fill>
    </dxf>
    <dxf>
      <fill>
        <patternFill>
          <bgColor rgb="FFFFFF00"/>
        </patternFill>
      </fill>
    </dxf>
    <dxf>
      <font>
        <b/>
        <i val="0"/>
        <color auto="1"/>
      </font>
      <fill>
        <patternFill patternType="solid">
          <fgColor indexed="64"/>
          <bgColor rgb="FFFF0000"/>
        </patternFill>
      </fill>
    </dxf>
    <dxf>
      <font>
        <b/>
        <i val="0"/>
        <color auto="1"/>
      </font>
      <fill>
        <patternFill patternType="solid">
          <fgColor indexed="64"/>
          <bgColor rgb="FF00FF00"/>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ill>
        <patternFill>
          <bgColor rgb="FFFFFF00"/>
        </patternFill>
      </fill>
    </dxf>
    <dxf>
      <font>
        <b/>
        <i val="0"/>
        <color auto="1"/>
      </font>
      <fill>
        <patternFill patternType="solid">
          <fgColor indexed="64"/>
          <bgColor rgb="FFFF0000"/>
        </patternFill>
      </fill>
    </dxf>
    <dxf>
      <font>
        <b/>
        <i val="0"/>
        <color auto="1"/>
      </font>
      <fill>
        <patternFill patternType="solid">
          <fgColor indexed="64"/>
          <bgColor rgb="FF00FF00"/>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auto="1"/>
      </font>
      <fill>
        <patternFill patternType="none">
          <fgColor indexed="64"/>
          <bgColor auto="1"/>
        </patternFill>
      </fill>
    </dxf>
    <dxf>
      <font>
        <b/>
        <i val="0"/>
        <color theme="1"/>
      </font>
      <fill>
        <patternFill patternType="solid">
          <fgColor indexed="64"/>
          <bgColor theme="9"/>
        </patternFill>
      </fill>
    </dxf>
    <dxf>
      <font>
        <b val="0"/>
        <i val="0"/>
        <color theme="1" tint="0.499984740745262"/>
      </font>
      <fill>
        <patternFill patternType="solid">
          <fgColor indexed="64"/>
          <bgColor theme="9"/>
        </patternFill>
      </fill>
    </dxf>
    <dxf>
      <font>
        <b/>
        <i val="0"/>
        <color auto="1"/>
      </font>
      <fill>
        <patternFill patternType="solid">
          <fgColor indexed="64"/>
          <bgColor rgb="FFFFFF00"/>
        </patternFill>
      </fill>
    </dxf>
    <dxf>
      <font>
        <b/>
        <i val="0"/>
        <color auto="1"/>
      </font>
      <fill>
        <patternFill patternType="solid">
          <fgColor indexed="64"/>
          <bgColor rgb="FF00FF00"/>
        </patternFill>
      </fill>
    </dxf>
    <dxf>
      <font>
        <b/>
        <i val="0"/>
        <color theme="0" tint="-0.14999847407452621"/>
      </font>
      <fill>
        <patternFill patternType="solid">
          <fgColor indexed="64"/>
          <bgColor theme="0"/>
        </patternFill>
      </fill>
    </dxf>
    <dxf>
      <font>
        <b/>
        <i val="0"/>
        <color auto="1"/>
      </font>
      <fill>
        <patternFill patternType="solid">
          <fgColor indexed="64"/>
          <bgColor rgb="FFFFFF00"/>
        </patternFill>
      </fill>
    </dxf>
    <dxf>
      <font>
        <b/>
        <i val="0"/>
        <color auto="1"/>
      </font>
      <fill>
        <patternFill patternType="solid">
          <fgColor indexed="64"/>
          <bgColor rgb="FF00FF00"/>
        </patternFill>
      </fill>
    </dxf>
    <dxf>
      <font>
        <b/>
        <i val="0"/>
        <color auto="1"/>
      </font>
      <fill>
        <patternFill patternType="solid">
          <fgColor indexed="64"/>
          <bgColor rgb="FFFFFF00"/>
        </patternFill>
      </fill>
      <border>
        <left/>
        <right/>
        <top/>
        <bottom/>
      </border>
    </dxf>
    <dxf>
      <font>
        <b/>
        <i val="0"/>
        <color auto="1"/>
      </font>
      <fill>
        <patternFill patternType="solid">
          <fgColor indexed="64"/>
          <bgColor rgb="FF00FF00"/>
        </patternFill>
      </fill>
    </dxf>
  </dxfs>
  <tableStyles count="0" defaultTableStyle="TableStyleMedium9" defaultPivotStyle="PivotStyleLight16"/>
  <colors>
    <mruColors>
      <color rgb="FFF5F50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Drop" dropLines="82" dropStyle="combo" dx="22" fmlaRange="parametres!$A$1:$A$9" sel="8" val="0"/>
</file>

<file path=xl/ctrlProps/ctrlProp2.xml><?xml version="1.0" encoding="utf-8"?>
<formControlPr xmlns="http://schemas.microsoft.com/office/spreadsheetml/2009/9/main" objectType="Drop" dropLines="82" dropStyle="combo" dx="22" fmlaRange="parametres!$B$1:$B$49" sel="22" val="0"/>
</file>

<file path=xl/ctrlProps/ctrlProp3.xml><?xml version="1.0" encoding="utf-8"?>
<formControlPr xmlns="http://schemas.microsoft.com/office/spreadsheetml/2009/9/main" objectType="Drop" dropLines="82" dropStyle="combo" dx="22" fmlaLink="#REF!" fmlaRange="parametres!$C$1:$C$4" sel="2" val="0"/>
</file>

<file path=xl/ctrlProps/ctrlProp4.xml><?xml version="1.0" encoding="utf-8"?>
<formControlPr xmlns="http://schemas.microsoft.com/office/spreadsheetml/2009/9/main" objectType="Drop" dropLines="82" dropStyle="combo" dx="22" fmlaLink="parametres!$G$2" fmlaRange="parametres!$E$1:$E$6" sel="6" val="0"/>
</file>

<file path=xl/ctrlProps/ctrlProp5.xml><?xml version="1.0" encoding="utf-8"?>
<formControlPr xmlns="http://schemas.microsoft.com/office/spreadsheetml/2009/9/main" objectType="Drop" dropLines="82" dropStyle="combo" dx="22" fmlaLink="parametres!$G$3" fmlaRange="parametres!$E$1:$E$6" sel="6" val="0"/>
</file>

<file path=xl/ctrlProps/ctrlProp6.xml><?xml version="1.0" encoding="utf-8"?>
<formControlPr xmlns="http://schemas.microsoft.com/office/spreadsheetml/2009/9/main" objectType="Drop" dropLines="82" dropStyle="combo" dx="22" fmlaLink="parametres!$G$4" fmlaRange="parametres!$E$1:$E$6" sel="6" val="0"/>
</file>

<file path=xl/ctrlProps/ctrlProp7.xml><?xml version="1.0" encoding="utf-8"?>
<formControlPr xmlns="http://schemas.microsoft.com/office/spreadsheetml/2009/9/main" objectType="Drop" dropLines="82" dropStyle="combo" dx="22" fmlaLink="parametres!$G$5" fmlaRange="parametres!$E$1:$E$6" sel="1" val="0"/>
</file>

<file path=xl/ctrlProps/ctrlProp8.xml><?xml version="1.0" encoding="utf-8"?>
<formControlPr xmlns="http://schemas.microsoft.com/office/spreadsheetml/2009/9/main" objectType="Drop" dropLines="82" dropStyle="combo" dx="22" fmlaLink="parametres!$G$6" fmlaRange="parametres!$E$1:$E$6" sel="1" val="0"/>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Drop" dropLines="93" dropStyle="combo" dx="22" fmlaLink="$N$10" fmlaRange="parametres!$I$2:$I$31" sel="4" val="0"/>
</file>

<file path=xl/ctrlProps/ctrlProp30.xml><?xml version="1.0" encoding="utf-8"?>
<formControlPr xmlns="http://schemas.microsoft.com/office/spreadsheetml/2009/9/main" objectType="Drop" dropLines="93" dropStyle="combo" dx="22" fmlaLink="$N$42" fmlaRange="parametres!$I$2:$I$31" sel="5" val="0"/>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93" dropStyle="combo" dx="22" fmlaLink="$N$74" fmlaRange="parametres!$I$2:$I$31" sel="12" val="0"/>
</file>

<file path=xl/ctrlProps/ctrlProp36.xml><?xml version="1.0" encoding="utf-8"?>
<formControlPr xmlns="http://schemas.microsoft.com/office/spreadsheetml/2009/9/main" objectType="Drop" dropLines="93" dropStyle="combo" dx="22" fmlaLink="$N$106" fmlaRange="parametres!$I$2:$I$31" sel="4" val="0"/>
</file>

<file path=xl/ctrlProps/ctrlProp37.xml><?xml version="1.0" encoding="utf-8"?>
<formControlPr xmlns="http://schemas.microsoft.com/office/spreadsheetml/2009/9/main" objectType="Drop" dropLines="93" dropStyle="combo" dx="22" fmlaLink="$N$138" fmlaRange="parametres!$I$2:$I$31" sel="5" val="0"/>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12</xdr:col>
      <xdr:colOff>266700</xdr:colOff>
      <xdr:row>0</xdr:row>
      <xdr:rowOff>152399</xdr:rowOff>
    </xdr:from>
    <xdr:to>
      <xdr:col>12</xdr:col>
      <xdr:colOff>1591733</xdr:colOff>
      <xdr:row>4</xdr:row>
      <xdr:rowOff>84666</xdr:rowOff>
    </xdr:to>
    <xdr:pic>
      <xdr:nvPicPr>
        <xdr:cNvPr id="2" name="Image 1" descr="acad+e">
          <a:extLst>
            <a:ext uri="{FF2B5EF4-FFF2-40B4-BE49-F238E27FC236}">
              <a16:creationId xmlns="" xmlns:a16="http://schemas.microsoft.com/office/drawing/2014/main" id="{00000000-0008-0000-0000-000002000000}"/>
            </a:ext>
          </a:extLst>
        </xdr:cNvPr>
        <xdr:cNvPicPr/>
      </xdr:nvPicPr>
      <xdr:blipFill>
        <a:blip xmlns:r="http://schemas.openxmlformats.org/officeDocument/2006/relationships" r:embed="rId1" cstate="print"/>
        <a:srcRect/>
        <a:stretch>
          <a:fillRect/>
        </a:stretch>
      </xdr:blipFill>
      <xdr:spPr bwMode="auto">
        <a:xfrm>
          <a:off x="13288433" y="152399"/>
          <a:ext cx="1325033" cy="897467"/>
        </a:xfrm>
        <a:prstGeom prst="rect">
          <a:avLst/>
        </a:prstGeom>
        <a:noFill/>
        <a:ln w="9525">
          <a:noFill/>
          <a:miter lim="800000"/>
          <a:headEnd/>
          <a:tailEnd/>
        </a:ln>
      </xdr:spPr>
    </xdr:pic>
    <xdr:clientData/>
  </xdr:twoCellAnchor>
  <xdr:oneCellAnchor>
    <xdr:from>
      <xdr:col>0</xdr:col>
      <xdr:colOff>0</xdr:colOff>
      <xdr:row>0</xdr:row>
      <xdr:rowOff>0</xdr:rowOff>
    </xdr:from>
    <xdr:ext cx="7505700" cy="901700"/>
    <xdr:sp macro="" textlink="">
      <xdr:nvSpPr>
        <xdr:cNvPr id="4" name="Rectangle 3">
          <a:extLst>
            <a:ext uri="{FF2B5EF4-FFF2-40B4-BE49-F238E27FC236}">
              <a16:creationId xmlns="" xmlns:a16="http://schemas.microsoft.com/office/drawing/2014/main" id="{00000000-0008-0000-0000-000004000000}"/>
            </a:ext>
          </a:extLst>
        </xdr:cNvPr>
        <xdr:cNvSpPr/>
      </xdr:nvSpPr>
      <xdr:spPr>
        <a:xfrm>
          <a:off x="0" y="0"/>
          <a:ext cx="7505700" cy="901700"/>
        </a:xfrm>
        <a:prstGeom prst="rect">
          <a:avLst/>
        </a:prstGeom>
        <a:noFill/>
      </xdr:spPr>
      <xdr:txBody>
        <a:bodyPr wrap="none" lIns="91440" tIns="45720" rIns="91440" bIns="45720" anchor="ctr">
          <a:no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1800000" algn="l"/>
          <a:r>
            <a:rPr lang="fr-FR" sz="28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FICHE PROJET</a:t>
          </a:r>
        </a:p>
      </xdr:txBody>
    </xdr:sp>
    <xdr:clientData/>
  </xdr:oneCellAnchor>
  <xdr:twoCellAnchor>
    <xdr:from>
      <xdr:col>7</xdr:col>
      <xdr:colOff>911678</xdr:colOff>
      <xdr:row>20</xdr:row>
      <xdr:rowOff>228600</xdr:rowOff>
    </xdr:from>
    <xdr:to>
      <xdr:col>13</xdr:col>
      <xdr:colOff>12700</xdr:colOff>
      <xdr:row>28</xdr:row>
      <xdr:rowOff>203200</xdr:rowOff>
    </xdr:to>
    <xdr:sp macro="" textlink="">
      <xdr:nvSpPr>
        <xdr:cNvPr id="5" name="Rectangle à coins arrondis 4">
          <a:extLst>
            <a:ext uri="{FF2B5EF4-FFF2-40B4-BE49-F238E27FC236}">
              <a16:creationId xmlns="" xmlns:a16="http://schemas.microsoft.com/office/drawing/2014/main" id="{00000000-0008-0000-0000-000005000000}"/>
            </a:ext>
          </a:extLst>
        </xdr:cNvPr>
        <xdr:cNvSpPr/>
      </xdr:nvSpPr>
      <xdr:spPr>
        <a:xfrm>
          <a:off x="7660821" y="5957207"/>
          <a:ext cx="4979308" cy="2070100"/>
        </a:xfrm>
        <a:prstGeom prst="roundRect">
          <a:avLst>
            <a:gd name="adj" fmla="val 5729"/>
          </a:avLst>
        </a:prstGeom>
        <a:noFill/>
        <a:ln w="38100" cmpd="sng">
          <a:solidFill>
            <a:srgbClr val="FF0000"/>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8</xdr:col>
      <xdr:colOff>280443</xdr:colOff>
      <xdr:row>5</xdr:row>
      <xdr:rowOff>266700</xdr:rowOff>
    </xdr:from>
    <xdr:to>
      <xdr:col>12</xdr:col>
      <xdr:colOff>533399</xdr:colOff>
      <xdr:row>15</xdr:row>
      <xdr:rowOff>241300</xdr:rowOff>
    </xdr:to>
    <xdr:pic>
      <xdr:nvPicPr>
        <xdr:cNvPr id="6" name="Image 5">
          <a:extLst>
            <a:ext uri="{FF2B5EF4-FFF2-40B4-BE49-F238E27FC236}">
              <a16:creationId xmlns=""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440443" y="1536700"/>
          <a:ext cx="3694656" cy="40259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5740400" cy="901700"/>
    <xdr:sp macro="" textlink="">
      <xdr:nvSpPr>
        <xdr:cNvPr id="15" name="Rectangle 14">
          <a:extLst>
            <a:ext uri="{FF2B5EF4-FFF2-40B4-BE49-F238E27FC236}">
              <a16:creationId xmlns="" xmlns:a16="http://schemas.microsoft.com/office/drawing/2014/main" id="{00000000-0008-0000-0100-00000F000000}"/>
            </a:ext>
          </a:extLst>
        </xdr:cNvPr>
        <xdr:cNvSpPr/>
      </xdr:nvSpPr>
      <xdr:spPr>
        <a:xfrm>
          <a:off x="0" y="0"/>
          <a:ext cx="5740400" cy="901700"/>
        </a:xfrm>
        <a:prstGeom prst="rect">
          <a:avLst/>
        </a:prstGeom>
        <a:noFill/>
      </xdr:spPr>
      <xdr:txBody>
        <a:bodyPr wrap="none" lIns="91440" tIns="45720" rIns="91440" bIns="45720" anchor="ctr">
          <a:no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1800000" algn="l"/>
          <a:r>
            <a:rPr lang="fr-FR" sz="28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CAHIER</a:t>
          </a:r>
          <a:r>
            <a:rPr lang="fr-FR" sz="28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DES CHARGES</a:t>
          </a:r>
          <a:endParaRPr lang="fr-FR" sz="28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endParaRPr>
        </a:p>
      </xdr:txBody>
    </xdr:sp>
    <xdr:clientData/>
  </xdr:oneCellAnchor>
  <xdr:twoCellAnchor editAs="oneCell">
    <xdr:from>
      <xdr:col>2</xdr:col>
      <xdr:colOff>0</xdr:colOff>
      <xdr:row>4</xdr:row>
      <xdr:rowOff>507999</xdr:rowOff>
    </xdr:from>
    <xdr:to>
      <xdr:col>4</xdr:col>
      <xdr:colOff>2133600</xdr:colOff>
      <xdr:row>17</xdr:row>
      <xdr:rowOff>282665</xdr:rowOff>
    </xdr:to>
    <xdr:pic>
      <xdr:nvPicPr>
        <xdr:cNvPr id="2" name="Image 1">
          <a:extLst>
            <a:ext uri="{FF2B5EF4-FFF2-40B4-BE49-F238E27FC236}">
              <a16:creationId xmlns=""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447800" y="1727199"/>
          <a:ext cx="7912100" cy="5860207"/>
        </a:xfrm>
        <a:prstGeom prst="rect">
          <a:avLst/>
        </a:prstGeom>
      </xdr:spPr>
    </xdr:pic>
    <xdr:clientData/>
  </xdr:twoCellAnchor>
  <xdr:twoCellAnchor editAs="oneCell">
    <xdr:from>
      <xdr:col>2</xdr:col>
      <xdr:colOff>0</xdr:colOff>
      <xdr:row>24</xdr:row>
      <xdr:rowOff>0</xdr:rowOff>
    </xdr:from>
    <xdr:to>
      <xdr:col>5</xdr:col>
      <xdr:colOff>651112</xdr:colOff>
      <xdr:row>41</xdr:row>
      <xdr:rowOff>127000</xdr:rowOff>
    </xdr:to>
    <xdr:pic>
      <xdr:nvPicPr>
        <xdr:cNvPr id="5" name="Image 4">
          <a:extLst>
            <a:ext uri="{FF2B5EF4-FFF2-40B4-BE49-F238E27FC236}">
              <a16:creationId xmlns="" xmlns:a16="http://schemas.microsoft.com/office/drawing/2014/main" id="{00000000-0008-0000-0100-000005000000}"/>
            </a:ext>
          </a:extLst>
        </xdr:cNvPr>
        <xdr:cNvPicPr>
          <a:picLocks noChangeAspect="1"/>
        </xdr:cNvPicPr>
      </xdr:nvPicPr>
      <xdr:blipFill>
        <a:blip xmlns:r="http://schemas.openxmlformats.org/officeDocument/2006/relationships" r:embed="rId2"/>
        <a:stretch>
          <a:fillRect/>
        </a:stretch>
      </xdr:blipFill>
      <xdr:spPr>
        <a:xfrm>
          <a:off x="1447800" y="9550400"/>
          <a:ext cx="9490312" cy="5308600"/>
        </a:xfrm>
        <a:prstGeom prst="rect">
          <a:avLst/>
        </a:prstGeom>
      </xdr:spPr>
    </xdr:pic>
    <xdr:clientData/>
  </xdr:twoCellAnchor>
  <xdr:twoCellAnchor>
    <xdr:from>
      <xdr:col>13</xdr:col>
      <xdr:colOff>0</xdr:colOff>
      <xdr:row>2</xdr:row>
      <xdr:rowOff>0</xdr:rowOff>
    </xdr:from>
    <xdr:to>
      <xdr:col>21</xdr:col>
      <xdr:colOff>335906</xdr:colOff>
      <xdr:row>6</xdr:row>
      <xdr:rowOff>207421</xdr:rowOff>
    </xdr:to>
    <xdr:grpSp>
      <xdr:nvGrpSpPr>
        <xdr:cNvPr id="3" name="Group 38">
          <a:extLst>
            <a:ext uri="{FF2B5EF4-FFF2-40B4-BE49-F238E27FC236}">
              <a16:creationId xmlns="" xmlns:a16="http://schemas.microsoft.com/office/drawing/2014/main" id="{00000000-0008-0000-0100-000003000000}"/>
            </a:ext>
          </a:extLst>
        </xdr:cNvPr>
        <xdr:cNvGrpSpPr>
          <a:grpSpLocks/>
        </xdr:cNvGrpSpPr>
      </xdr:nvGrpSpPr>
      <xdr:grpSpPr bwMode="auto">
        <a:xfrm>
          <a:off x="24137471" y="605118"/>
          <a:ext cx="6162964" cy="2000362"/>
          <a:chOff x="1661" y="4208"/>
          <a:chExt cx="9112" cy="3810"/>
        </a:xfrm>
      </xdr:grpSpPr>
      <xdr:sp macro="" textlink="">
        <xdr:nvSpPr>
          <xdr:cNvPr id="4" name="Freeform 39">
            <a:extLst>
              <a:ext uri="{FF2B5EF4-FFF2-40B4-BE49-F238E27FC236}">
                <a16:creationId xmlns="" xmlns:a16="http://schemas.microsoft.com/office/drawing/2014/main" id="{00000000-0008-0000-0100-000004000000}"/>
              </a:ext>
            </a:extLst>
          </xdr:cNvPr>
          <xdr:cNvSpPr>
            <a:spLocks/>
          </xdr:cNvSpPr>
        </xdr:nvSpPr>
        <xdr:spPr bwMode="auto">
          <a:xfrm flipH="1">
            <a:off x="4106" y="4938"/>
            <a:ext cx="1296" cy="623"/>
          </a:xfrm>
          <a:custGeom>
            <a:avLst/>
            <a:gdLst/>
            <a:ahLst/>
            <a:cxnLst>
              <a:cxn ang="0">
                <a:pos x="0" y="396000"/>
              </a:cxn>
              <a:cxn ang="0">
                <a:pos x="540000" y="216000"/>
              </a:cxn>
              <a:cxn ang="0">
                <a:pos x="756000" y="0"/>
              </a:cxn>
            </a:cxnLst>
            <a:rect l="0" t="0" r="r" b="b"/>
            <a:pathLst>
              <a:path w="756000" h="396000">
                <a:moveTo>
                  <a:pt x="0" y="396000"/>
                </a:moveTo>
                <a:cubicBezTo>
                  <a:pt x="207000" y="339000"/>
                  <a:pt x="414000" y="282000"/>
                  <a:pt x="540000" y="216000"/>
                </a:cubicBezTo>
                <a:cubicBezTo>
                  <a:pt x="666000" y="150000"/>
                  <a:pt x="720000" y="36000"/>
                  <a:pt x="756000" y="0"/>
                </a:cubicBezTo>
              </a:path>
            </a:pathLst>
          </a:custGeom>
          <a:noFill/>
          <a:ln w="28575">
            <a:solidFill>
              <a:srgbClr val="0099CC"/>
            </a:solidFill>
            <a:round/>
            <a:headEnd/>
            <a:tailEnd/>
          </a:ln>
          <a:effectLst/>
        </xdr:spPr>
      </xdr:sp>
      <xdr:sp macro="" textlink="">
        <xdr:nvSpPr>
          <xdr:cNvPr id="6" name="Freeform 40">
            <a:extLst>
              <a:ext uri="{FF2B5EF4-FFF2-40B4-BE49-F238E27FC236}">
                <a16:creationId xmlns="" xmlns:a16="http://schemas.microsoft.com/office/drawing/2014/main" id="{00000000-0008-0000-0100-000006000000}"/>
              </a:ext>
            </a:extLst>
          </xdr:cNvPr>
          <xdr:cNvSpPr>
            <a:spLocks/>
          </xdr:cNvSpPr>
        </xdr:nvSpPr>
        <xdr:spPr bwMode="auto">
          <a:xfrm>
            <a:off x="7316" y="4948"/>
            <a:ext cx="1085" cy="711"/>
          </a:xfrm>
          <a:custGeom>
            <a:avLst/>
            <a:gdLst/>
            <a:ahLst/>
            <a:cxnLst>
              <a:cxn ang="0">
                <a:pos x="0" y="396000"/>
              </a:cxn>
              <a:cxn ang="0">
                <a:pos x="540000" y="216000"/>
              </a:cxn>
              <a:cxn ang="0">
                <a:pos x="756000" y="0"/>
              </a:cxn>
            </a:cxnLst>
            <a:rect l="0" t="0" r="r" b="b"/>
            <a:pathLst>
              <a:path w="756000" h="396000">
                <a:moveTo>
                  <a:pt x="0" y="396000"/>
                </a:moveTo>
                <a:cubicBezTo>
                  <a:pt x="207000" y="339000"/>
                  <a:pt x="414000" y="282000"/>
                  <a:pt x="540000" y="216000"/>
                </a:cubicBezTo>
                <a:cubicBezTo>
                  <a:pt x="666000" y="150000"/>
                  <a:pt x="720000" y="36000"/>
                  <a:pt x="756000" y="0"/>
                </a:cubicBezTo>
              </a:path>
            </a:pathLst>
          </a:custGeom>
          <a:noFill/>
          <a:ln w="28575">
            <a:solidFill>
              <a:srgbClr val="0099CC"/>
            </a:solidFill>
            <a:round/>
            <a:headEnd/>
            <a:tailEnd/>
          </a:ln>
          <a:effectLst/>
        </xdr:spPr>
      </xdr:sp>
      <xdr:sp macro="" textlink="">
        <xdr:nvSpPr>
          <xdr:cNvPr id="7" name="Line 41">
            <a:extLst>
              <a:ext uri="{FF2B5EF4-FFF2-40B4-BE49-F238E27FC236}">
                <a16:creationId xmlns="" xmlns:a16="http://schemas.microsoft.com/office/drawing/2014/main" id="{00000000-0008-0000-0100-000007000000}"/>
              </a:ext>
            </a:extLst>
          </xdr:cNvPr>
          <xdr:cNvSpPr>
            <a:spLocks noChangeShapeType="1"/>
          </xdr:cNvSpPr>
        </xdr:nvSpPr>
        <xdr:spPr bwMode="auto">
          <a:xfrm flipH="1">
            <a:off x="6261" y="5896"/>
            <a:ext cx="0" cy="1061"/>
          </a:xfrm>
          <a:prstGeom prst="line">
            <a:avLst/>
          </a:prstGeom>
          <a:noFill/>
          <a:ln w="28575">
            <a:solidFill>
              <a:srgbClr val="0099CC"/>
            </a:solidFill>
            <a:round/>
            <a:headEnd/>
            <a:tailEnd/>
          </a:ln>
          <a:effectLst/>
        </xdr:spPr>
      </xdr:sp>
      <xdr:sp macro="" textlink="">
        <xdr:nvSpPr>
          <xdr:cNvPr id="8" name="Oval 42">
            <a:extLst>
              <a:ext uri="{FF2B5EF4-FFF2-40B4-BE49-F238E27FC236}">
                <a16:creationId xmlns="" xmlns:a16="http://schemas.microsoft.com/office/drawing/2014/main" id="{00000000-0008-0000-0100-000008000000}"/>
              </a:ext>
            </a:extLst>
          </xdr:cNvPr>
          <xdr:cNvSpPr>
            <a:spLocks noChangeArrowheads="1"/>
          </xdr:cNvSpPr>
        </xdr:nvSpPr>
        <xdr:spPr bwMode="auto">
          <a:xfrm>
            <a:off x="4778" y="4859"/>
            <a:ext cx="2991" cy="1640"/>
          </a:xfrm>
          <a:prstGeom prst="ellipse">
            <a:avLst/>
          </a:prstGeom>
          <a:gradFill rotWithShape="0">
            <a:gsLst>
              <a:gs pos="0">
                <a:srgbClr val="CCECFF"/>
              </a:gs>
              <a:gs pos="100000">
                <a:srgbClr val="FFFFCC"/>
              </a:gs>
            </a:gsLst>
            <a:path path="shape">
              <a:fillToRect l="50000" t="50000" r="50000" b="50000"/>
            </a:path>
          </a:gradFill>
          <a:ln w="28575">
            <a:solidFill>
              <a:srgbClr val="0099CC"/>
            </a:solidFill>
            <a:round/>
            <a:headEnd/>
            <a:tailEnd/>
          </a:ln>
          <a:effectLst/>
        </xdr:spPr>
        <xdr:txBody>
          <a:bodyPr vertOverflow="clip" wrap="square" lIns="36576" tIns="36576" rIns="36576" bIns="36576" anchor="t" upright="1"/>
          <a:lstStyle/>
          <a:p>
            <a:pPr algn="ctr" rtl="0">
              <a:defRPr sz="1000"/>
            </a:pPr>
            <a:r>
              <a:rPr lang="fr-FR" sz="1100" b="1" i="0" u="none" strike="noStrike" baseline="0">
                <a:solidFill>
                  <a:srgbClr val="800080"/>
                </a:solidFill>
                <a:latin typeface="Arial"/>
                <a:cs typeface="Arial"/>
              </a:rPr>
              <a:t>Support, motorisation et commande </a:t>
            </a:r>
          </a:p>
          <a:p>
            <a:pPr algn="l" rtl="0">
              <a:defRPr sz="1000"/>
            </a:pPr>
            <a:endParaRPr lang="fr-FR" sz="1100" b="1" i="0" u="none" strike="noStrike" baseline="0">
              <a:solidFill>
                <a:srgbClr val="800080"/>
              </a:solidFill>
              <a:latin typeface="Arial"/>
              <a:cs typeface="Arial"/>
            </a:endParaRPr>
          </a:p>
        </xdr:txBody>
      </xdr:sp>
      <xdr:sp macro="" textlink="">
        <xdr:nvSpPr>
          <xdr:cNvPr id="9" name="Text Box 43">
            <a:extLst>
              <a:ext uri="{FF2B5EF4-FFF2-40B4-BE49-F238E27FC236}">
                <a16:creationId xmlns="" xmlns:a16="http://schemas.microsoft.com/office/drawing/2014/main" id="{00000000-0008-0000-0100-000009000000}"/>
              </a:ext>
            </a:extLst>
          </xdr:cNvPr>
          <xdr:cNvSpPr txBox="1">
            <a:spLocks noChangeArrowheads="1"/>
          </xdr:cNvSpPr>
        </xdr:nvSpPr>
        <xdr:spPr bwMode="auto">
          <a:xfrm>
            <a:off x="1702" y="4208"/>
            <a:ext cx="4536" cy="1077"/>
          </a:xfrm>
          <a:prstGeom prst="rect">
            <a:avLst/>
          </a:prstGeom>
          <a:noFill/>
          <a:ln w="9525">
            <a:noFill/>
            <a:miter lim="800000"/>
            <a:headEnd/>
            <a:tailEnd/>
          </a:ln>
          <a:effectLst/>
        </xdr:spPr>
        <xdr:txBody>
          <a:bodyPr vertOverflow="clip" wrap="square" lIns="36576" tIns="36576" rIns="36576" bIns="36576" anchor="t" upright="1"/>
          <a:lstStyle/>
          <a:p>
            <a:pPr algn="ctr" rtl="0">
              <a:defRPr sz="1000"/>
            </a:pPr>
            <a:r>
              <a:rPr lang="fr-FR" sz="1100" b="1" i="0" u="none" strike="noStrike" baseline="0">
                <a:solidFill>
                  <a:srgbClr val="000000"/>
                </a:solidFill>
                <a:latin typeface="Arial"/>
                <a:cs typeface="Arial"/>
              </a:rPr>
              <a:t>A qui le produit rend-il service ?</a:t>
            </a:r>
          </a:p>
          <a:p>
            <a:pPr algn="ctr" rtl="0">
              <a:defRPr sz="1000"/>
            </a:pPr>
            <a:r>
              <a:rPr lang="fr-FR" sz="1100" b="0" i="0" u="none" strike="noStrike" baseline="0">
                <a:solidFill>
                  <a:srgbClr val="000000"/>
                </a:solidFill>
                <a:latin typeface="Arial"/>
                <a:cs typeface="Arial"/>
              </a:rPr>
              <a:t>Utilisateur</a:t>
            </a:r>
          </a:p>
          <a:p>
            <a:pPr algn="l" rtl="0">
              <a:defRPr sz="1000"/>
            </a:pPr>
            <a:endParaRPr lang="fr-FR" sz="1100" b="0" i="0" u="none" strike="noStrike" baseline="0">
              <a:solidFill>
                <a:srgbClr val="000000"/>
              </a:solidFill>
              <a:latin typeface="Arial"/>
              <a:cs typeface="Arial"/>
            </a:endParaRPr>
          </a:p>
        </xdr:txBody>
      </xdr:sp>
      <xdr:sp macro="" textlink="">
        <xdr:nvSpPr>
          <xdr:cNvPr id="10" name="Text Box 44">
            <a:extLst>
              <a:ext uri="{FF2B5EF4-FFF2-40B4-BE49-F238E27FC236}">
                <a16:creationId xmlns="" xmlns:a16="http://schemas.microsoft.com/office/drawing/2014/main" id="{00000000-0008-0000-0100-00000A000000}"/>
              </a:ext>
            </a:extLst>
          </xdr:cNvPr>
          <xdr:cNvSpPr txBox="1">
            <a:spLocks noChangeArrowheads="1"/>
          </xdr:cNvSpPr>
        </xdr:nvSpPr>
        <xdr:spPr bwMode="auto">
          <a:xfrm>
            <a:off x="6238" y="4208"/>
            <a:ext cx="4535" cy="1077"/>
          </a:xfrm>
          <a:prstGeom prst="rect">
            <a:avLst/>
          </a:prstGeom>
          <a:noFill/>
          <a:ln w="9525">
            <a:noFill/>
            <a:miter lim="800000"/>
            <a:headEnd/>
            <a:tailEnd/>
          </a:ln>
          <a:effectLst/>
        </xdr:spPr>
        <xdr:txBody>
          <a:bodyPr vertOverflow="clip" wrap="square" lIns="36576" tIns="36576" rIns="36576" bIns="36576" anchor="t" upright="1"/>
          <a:lstStyle/>
          <a:p>
            <a:pPr algn="ctr" rtl="0">
              <a:defRPr sz="1000"/>
            </a:pPr>
            <a:r>
              <a:rPr lang="fr-FR" sz="1100" b="1" i="0" u="none" strike="noStrike" baseline="0">
                <a:solidFill>
                  <a:srgbClr val="000000"/>
                </a:solidFill>
                <a:latin typeface="Arial"/>
                <a:cs typeface="Arial"/>
              </a:rPr>
              <a:t>Sur quoi le produit agit-il ?</a:t>
            </a:r>
          </a:p>
          <a:p>
            <a:pPr algn="ctr" rtl="0">
              <a:defRPr sz="1000"/>
            </a:pPr>
            <a:r>
              <a:rPr lang="fr-FR" sz="1100" b="0" i="0" u="none" strike="noStrike" baseline="0">
                <a:solidFill>
                  <a:srgbClr val="000000"/>
                </a:solidFill>
                <a:latin typeface="Arial"/>
                <a:cs typeface="Arial"/>
              </a:rPr>
              <a:t>Position du panneau solaire</a:t>
            </a:r>
          </a:p>
          <a:p>
            <a:pPr algn="l" rtl="0">
              <a:defRPr sz="1000"/>
            </a:pPr>
            <a:endParaRPr lang="fr-FR" sz="1100" b="0" i="0" u="none" strike="noStrike" baseline="0">
              <a:solidFill>
                <a:srgbClr val="000000"/>
              </a:solidFill>
              <a:latin typeface="Arial"/>
              <a:cs typeface="Arial"/>
            </a:endParaRPr>
          </a:p>
        </xdr:txBody>
      </xdr:sp>
      <xdr:sp macro="" textlink="">
        <xdr:nvSpPr>
          <xdr:cNvPr id="11" name="Text Box 45">
            <a:extLst>
              <a:ext uri="{FF2B5EF4-FFF2-40B4-BE49-F238E27FC236}">
                <a16:creationId xmlns="" xmlns:a16="http://schemas.microsoft.com/office/drawing/2014/main" id="{00000000-0008-0000-0100-00000B000000}"/>
              </a:ext>
            </a:extLst>
          </xdr:cNvPr>
          <xdr:cNvSpPr txBox="1">
            <a:spLocks noChangeArrowheads="1"/>
          </xdr:cNvSpPr>
        </xdr:nvSpPr>
        <xdr:spPr bwMode="auto">
          <a:xfrm>
            <a:off x="1661" y="6941"/>
            <a:ext cx="9071" cy="1077"/>
          </a:xfrm>
          <a:prstGeom prst="rect">
            <a:avLst/>
          </a:prstGeom>
          <a:noFill/>
          <a:ln w="9525">
            <a:noFill/>
            <a:miter lim="800000"/>
            <a:headEnd/>
            <a:tailEnd/>
          </a:ln>
          <a:effectLst/>
        </xdr:spPr>
        <xdr:txBody>
          <a:bodyPr vertOverflow="clip" wrap="square" lIns="36576" tIns="36576" rIns="36576" bIns="36576" anchor="t" upright="1"/>
          <a:lstStyle/>
          <a:p>
            <a:pPr algn="ctr" rtl="0">
              <a:defRPr sz="1000"/>
            </a:pPr>
            <a:r>
              <a:rPr lang="fr-FR" sz="1100" b="1" i="0" u="none" strike="noStrike" baseline="0">
                <a:solidFill>
                  <a:srgbClr val="000000"/>
                </a:solidFill>
                <a:latin typeface="Arial"/>
                <a:cs typeface="Arial"/>
              </a:rPr>
              <a:t>Dans quel but ?</a:t>
            </a:r>
          </a:p>
          <a:p>
            <a:pPr algn="ctr" rtl="0">
              <a:defRPr sz="1000"/>
            </a:pPr>
            <a:r>
              <a:rPr lang="fr-FR" sz="1100" b="0" i="0" u="none" strike="noStrike" baseline="0">
                <a:solidFill>
                  <a:srgbClr val="000000"/>
                </a:solidFill>
                <a:latin typeface="Arial"/>
                <a:cs typeface="Arial"/>
              </a:rPr>
              <a:t>Améliorer le rendement du panneau solaire</a:t>
            </a:r>
          </a:p>
          <a:p>
            <a:pPr algn="l" rtl="0">
              <a:defRPr sz="1000"/>
            </a:pPr>
            <a:endParaRPr lang="fr-FR" sz="1100" b="0" i="0" u="none" strike="noStrike" baseline="0">
              <a:solidFill>
                <a:srgbClr val="000000"/>
              </a:solidFill>
              <a:latin typeface="Arial"/>
              <a:cs typeface="Arial"/>
            </a:endParaRPr>
          </a:p>
        </xdr:txBody>
      </xdr:sp>
    </xdr:grpSp>
    <xdr:clientData/>
  </xdr:twoCellAnchor>
  <xdr:twoCellAnchor>
    <xdr:from>
      <xdr:col>12</xdr:col>
      <xdr:colOff>560294</xdr:colOff>
      <xdr:row>8</xdr:row>
      <xdr:rowOff>152138</xdr:rowOff>
    </xdr:from>
    <xdr:to>
      <xdr:col>21</xdr:col>
      <xdr:colOff>281829</xdr:colOff>
      <xdr:row>14</xdr:row>
      <xdr:rowOff>304212</xdr:rowOff>
    </xdr:to>
    <xdr:grpSp>
      <xdr:nvGrpSpPr>
        <xdr:cNvPr id="12" name="Groupe 11">
          <a:extLst>
            <a:ext uri="{FF2B5EF4-FFF2-40B4-BE49-F238E27FC236}">
              <a16:creationId xmlns="" xmlns:a16="http://schemas.microsoft.com/office/drawing/2014/main" id="{00000000-0008-0000-0100-00000C000000}"/>
            </a:ext>
          </a:extLst>
        </xdr:cNvPr>
        <xdr:cNvGrpSpPr/>
      </xdr:nvGrpSpPr>
      <xdr:grpSpPr>
        <a:xfrm>
          <a:off x="23969382" y="3558726"/>
          <a:ext cx="6276976" cy="3065604"/>
          <a:chOff x="2440216" y="8901473"/>
          <a:chExt cx="4757729" cy="1534934"/>
        </a:xfrm>
      </xdr:grpSpPr>
      <xdr:sp macro="" textlink="">
        <xdr:nvSpPr>
          <xdr:cNvPr id="16" name="Forme libre 52">
            <a:extLst>
              <a:ext uri="{FF2B5EF4-FFF2-40B4-BE49-F238E27FC236}">
                <a16:creationId xmlns="" xmlns:a16="http://schemas.microsoft.com/office/drawing/2014/main" id="{00000000-0008-0000-0100-000010000000}"/>
              </a:ext>
            </a:extLst>
          </xdr:cNvPr>
          <xdr:cNvSpPr/>
        </xdr:nvSpPr>
        <xdr:spPr>
          <a:xfrm flipV="1">
            <a:off x="3552887" y="9481753"/>
            <a:ext cx="883341" cy="235383"/>
          </a:xfrm>
          <a:custGeom>
            <a:avLst/>
            <a:gdLst>
              <a:gd name="connsiteX0" fmla="*/ 0 w 822614"/>
              <a:gd name="connsiteY0" fmla="*/ 321829 h 321829"/>
              <a:gd name="connsiteX1" fmla="*/ 381000 w 822614"/>
              <a:gd name="connsiteY1" fmla="*/ 27420 h 321829"/>
              <a:gd name="connsiteX2" fmla="*/ 822614 w 822614"/>
              <a:gd name="connsiteY2" fmla="*/ 157306 h 321829"/>
            </a:gdLst>
            <a:ahLst/>
            <a:cxnLst>
              <a:cxn ang="0">
                <a:pos x="connsiteX0" y="connsiteY0"/>
              </a:cxn>
              <a:cxn ang="0">
                <a:pos x="connsiteX1" y="connsiteY1"/>
              </a:cxn>
              <a:cxn ang="0">
                <a:pos x="connsiteX2" y="connsiteY2"/>
              </a:cxn>
            </a:cxnLst>
            <a:rect l="l" t="t" r="r" b="b"/>
            <a:pathLst>
              <a:path w="822614" h="321829">
                <a:moveTo>
                  <a:pt x="0" y="321829"/>
                </a:moveTo>
                <a:cubicBezTo>
                  <a:pt x="121949" y="188334"/>
                  <a:pt x="243898" y="54840"/>
                  <a:pt x="381000" y="27420"/>
                </a:cubicBezTo>
                <a:cubicBezTo>
                  <a:pt x="518102" y="0"/>
                  <a:pt x="747569" y="144317"/>
                  <a:pt x="822614" y="157306"/>
                </a:cubicBezTo>
              </a:path>
            </a:pathLst>
          </a:custGeom>
        </xdr:spPr>
        <xdr:style>
          <a:lnRef idx="2">
            <a:schemeClr val="accent1"/>
          </a:lnRef>
          <a:fillRef idx="0">
            <a:schemeClr val="accent1"/>
          </a:fillRef>
          <a:effectRef idx="1">
            <a:schemeClr val="accent1"/>
          </a:effectRef>
          <a:fontRef idx="minor">
            <a:schemeClr val="tx1"/>
          </a:fontRef>
        </xdr:style>
        <xdr:txBody>
          <a:bodyPr vertOverflow="clip" rtlCol="0" anchor="ctr"/>
          <a:lstStyle/>
          <a:p>
            <a:pPr marL="0" indent="0" algn="ctr"/>
            <a:endParaRPr lang="fr-FR" sz="1100">
              <a:solidFill>
                <a:schemeClr val="tx1"/>
              </a:solidFill>
              <a:latin typeface="+mn-lt"/>
              <a:ea typeface="+mn-ea"/>
              <a:cs typeface="+mn-cs"/>
            </a:endParaRPr>
          </a:p>
        </xdr:txBody>
      </xdr:sp>
      <xdr:sp macro="" textlink="">
        <xdr:nvSpPr>
          <xdr:cNvPr id="17" name="Forme libre 53">
            <a:extLst>
              <a:ext uri="{FF2B5EF4-FFF2-40B4-BE49-F238E27FC236}">
                <a16:creationId xmlns="" xmlns:a16="http://schemas.microsoft.com/office/drawing/2014/main" id="{00000000-0008-0000-0100-000011000000}"/>
              </a:ext>
            </a:extLst>
          </xdr:cNvPr>
          <xdr:cNvSpPr/>
        </xdr:nvSpPr>
        <xdr:spPr>
          <a:xfrm>
            <a:off x="4615296" y="8970817"/>
            <a:ext cx="1164000" cy="430069"/>
          </a:xfrm>
          <a:custGeom>
            <a:avLst/>
            <a:gdLst>
              <a:gd name="connsiteX0" fmla="*/ 0 w 1143000"/>
              <a:gd name="connsiteY0" fmla="*/ 0 h 430068"/>
              <a:gd name="connsiteX1" fmla="*/ 458932 w 1143000"/>
              <a:gd name="connsiteY1" fmla="*/ 406977 h 430068"/>
              <a:gd name="connsiteX2" fmla="*/ 1143000 w 1143000"/>
              <a:gd name="connsiteY2" fmla="*/ 138545 h 430068"/>
            </a:gdLst>
            <a:ahLst/>
            <a:cxnLst>
              <a:cxn ang="0">
                <a:pos x="connsiteX0" y="connsiteY0"/>
              </a:cxn>
              <a:cxn ang="0">
                <a:pos x="connsiteX1" y="connsiteY1"/>
              </a:cxn>
              <a:cxn ang="0">
                <a:pos x="connsiteX2" y="connsiteY2"/>
              </a:cxn>
            </a:cxnLst>
            <a:rect l="l" t="t" r="r" b="b"/>
            <a:pathLst>
              <a:path w="1143000" h="430068">
                <a:moveTo>
                  <a:pt x="0" y="0"/>
                </a:moveTo>
                <a:cubicBezTo>
                  <a:pt x="134216" y="191943"/>
                  <a:pt x="268432" y="383886"/>
                  <a:pt x="458932" y="406977"/>
                </a:cubicBezTo>
                <a:cubicBezTo>
                  <a:pt x="649432" y="430068"/>
                  <a:pt x="1030432" y="181841"/>
                  <a:pt x="1143000" y="138545"/>
                </a:cubicBezTo>
              </a:path>
            </a:pathLst>
          </a:custGeom>
        </xdr:spPr>
        <xdr:style>
          <a:lnRef idx="3">
            <a:schemeClr val="accent2"/>
          </a:lnRef>
          <a:fillRef idx="0">
            <a:schemeClr val="accent2"/>
          </a:fillRef>
          <a:effectRef idx="2">
            <a:schemeClr val="accent2"/>
          </a:effectRef>
          <a:fontRef idx="minor">
            <a:schemeClr val="tx1"/>
          </a:fontRef>
        </xdr:style>
        <xdr:txBody>
          <a:bodyPr vertOverflow="clip" rtlCol="0" anchor="ctr"/>
          <a:lstStyle/>
          <a:p>
            <a:pPr algn="ctr"/>
            <a:endParaRPr lang="fr-FR" sz="1100"/>
          </a:p>
        </xdr:txBody>
      </xdr:sp>
      <xdr:sp macro="" textlink="">
        <xdr:nvSpPr>
          <xdr:cNvPr id="18" name="Forme libre 54">
            <a:extLst>
              <a:ext uri="{FF2B5EF4-FFF2-40B4-BE49-F238E27FC236}">
                <a16:creationId xmlns="" xmlns:a16="http://schemas.microsoft.com/office/drawing/2014/main" id="{00000000-0008-0000-0100-000012000000}"/>
              </a:ext>
            </a:extLst>
          </xdr:cNvPr>
          <xdr:cNvSpPr/>
        </xdr:nvSpPr>
        <xdr:spPr>
          <a:xfrm>
            <a:off x="5649671" y="9210160"/>
            <a:ext cx="288052" cy="183900"/>
          </a:xfrm>
          <a:custGeom>
            <a:avLst/>
            <a:gdLst>
              <a:gd name="connsiteX0" fmla="*/ 0 w 502227"/>
              <a:gd name="connsiteY0" fmla="*/ 268432 h 268432"/>
              <a:gd name="connsiteX1" fmla="*/ 502227 w 502227"/>
              <a:gd name="connsiteY1" fmla="*/ 0 h 268432"/>
            </a:gdLst>
            <a:ahLst/>
            <a:cxnLst>
              <a:cxn ang="0">
                <a:pos x="connsiteX0" y="connsiteY0"/>
              </a:cxn>
              <a:cxn ang="0">
                <a:pos x="connsiteX1" y="connsiteY1"/>
              </a:cxn>
            </a:cxnLst>
            <a:rect l="l" t="t" r="r" b="b"/>
            <a:pathLst>
              <a:path w="502227" h="268432">
                <a:moveTo>
                  <a:pt x="0" y="268432"/>
                </a:moveTo>
                <a:cubicBezTo>
                  <a:pt x="209983" y="158750"/>
                  <a:pt x="419966" y="49068"/>
                  <a:pt x="502227" y="0"/>
                </a:cubicBezTo>
              </a:path>
            </a:pathLst>
          </a:custGeom>
        </xdr:spPr>
        <xdr:style>
          <a:lnRef idx="2">
            <a:schemeClr val="accent1"/>
          </a:lnRef>
          <a:fillRef idx="0">
            <a:schemeClr val="accent1"/>
          </a:fillRef>
          <a:effectRef idx="1">
            <a:schemeClr val="accent1"/>
          </a:effectRef>
          <a:fontRef idx="minor">
            <a:schemeClr val="tx1"/>
          </a:fontRef>
        </xdr:style>
        <xdr:txBody>
          <a:bodyPr vertOverflow="clip" rtlCol="0" anchor="ctr"/>
          <a:lstStyle/>
          <a:p>
            <a:pPr algn="ctr"/>
            <a:endParaRPr lang="fr-FR" sz="1100"/>
          </a:p>
        </xdr:txBody>
      </xdr:sp>
      <xdr:sp macro="" textlink="">
        <xdr:nvSpPr>
          <xdr:cNvPr id="19" name="Forme libre 55">
            <a:extLst>
              <a:ext uri="{FF2B5EF4-FFF2-40B4-BE49-F238E27FC236}">
                <a16:creationId xmlns="" xmlns:a16="http://schemas.microsoft.com/office/drawing/2014/main" id="{00000000-0008-0000-0100-000013000000}"/>
              </a:ext>
            </a:extLst>
          </xdr:cNvPr>
          <xdr:cNvSpPr/>
        </xdr:nvSpPr>
        <xdr:spPr>
          <a:xfrm>
            <a:off x="5728885" y="9753514"/>
            <a:ext cx="347144" cy="31525"/>
          </a:xfrm>
          <a:custGeom>
            <a:avLst/>
            <a:gdLst>
              <a:gd name="connsiteX0" fmla="*/ 0 w 580159"/>
              <a:gd name="connsiteY0" fmla="*/ 0 h 226579"/>
              <a:gd name="connsiteX1" fmla="*/ 251113 w 580159"/>
              <a:gd name="connsiteY1" fmla="*/ 190500 h 226579"/>
              <a:gd name="connsiteX2" fmla="*/ 580159 w 580159"/>
              <a:gd name="connsiteY2" fmla="*/ 216477 h 226579"/>
            </a:gdLst>
            <a:ahLst/>
            <a:cxnLst>
              <a:cxn ang="0">
                <a:pos x="connsiteX0" y="connsiteY0"/>
              </a:cxn>
              <a:cxn ang="0">
                <a:pos x="connsiteX1" y="connsiteY1"/>
              </a:cxn>
              <a:cxn ang="0">
                <a:pos x="connsiteX2" y="connsiteY2"/>
              </a:cxn>
            </a:cxnLst>
            <a:rect l="l" t="t" r="r" b="b"/>
            <a:pathLst>
              <a:path w="580159" h="226579">
                <a:moveTo>
                  <a:pt x="0" y="0"/>
                </a:moveTo>
                <a:cubicBezTo>
                  <a:pt x="77210" y="77210"/>
                  <a:pt x="154420" y="154421"/>
                  <a:pt x="251113" y="190500"/>
                </a:cubicBezTo>
                <a:cubicBezTo>
                  <a:pt x="347806" y="226579"/>
                  <a:pt x="528204" y="213591"/>
                  <a:pt x="580159" y="216477"/>
                </a:cubicBezTo>
              </a:path>
            </a:pathLst>
          </a:custGeom>
        </xdr:spPr>
        <xdr:style>
          <a:lnRef idx="2">
            <a:schemeClr val="accent1"/>
          </a:lnRef>
          <a:fillRef idx="0">
            <a:schemeClr val="accent1"/>
          </a:fillRef>
          <a:effectRef idx="1">
            <a:schemeClr val="accent1"/>
          </a:effectRef>
          <a:fontRef idx="minor">
            <a:schemeClr val="tx1"/>
          </a:fontRef>
        </xdr:style>
        <xdr:txBody>
          <a:bodyPr vertOverflow="clip" rtlCol="0" anchor="ctr"/>
          <a:lstStyle/>
          <a:p>
            <a:pPr algn="ctr"/>
            <a:endParaRPr lang="fr-FR" sz="1100"/>
          </a:p>
        </xdr:txBody>
      </xdr:sp>
      <xdr:sp macro="" textlink="">
        <xdr:nvSpPr>
          <xdr:cNvPr id="20" name="Forme libre 56">
            <a:extLst>
              <a:ext uri="{FF2B5EF4-FFF2-40B4-BE49-F238E27FC236}">
                <a16:creationId xmlns="" xmlns:a16="http://schemas.microsoft.com/office/drawing/2014/main" id="{00000000-0008-0000-0100-000014000000}"/>
              </a:ext>
            </a:extLst>
          </xdr:cNvPr>
          <xdr:cNvSpPr/>
        </xdr:nvSpPr>
        <xdr:spPr>
          <a:xfrm>
            <a:off x="5238750" y="9923316"/>
            <a:ext cx="461331" cy="370531"/>
          </a:xfrm>
          <a:custGeom>
            <a:avLst/>
            <a:gdLst>
              <a:gd name="connsiteX0" fmla="*/ 0 w 770659"/>
              <a:gd name="connsiteY0" fmla="*/ 0 h 424295"/>
              <a:gd name="connsiteX1" fmla="*/ 363682 w 770659"/>
              <a:gd name="connsiteY1" fmla="*/ 329045 h 424295"/>
              <a:gd name="connsiteX2" fmla="*/ 770659 w 770659"/>
              <a:gd name="connsiteY2" fmla="*/ 424295 h 424295"/>
            </a:gdLst>
            <a:ahLst/>
            <a:cxnLst>
              <a:cxn ang="0">
                <a:pos x="connsiteX0" y="connsiteY0"/>
              </a:cxn>
              <a:cxn ang="0">
                <a:pos x="connsiteX1" y="connsiteY1"/>
              </a:cxn>
              <a:cxn ang="0">
                <a:pos x="connsiteX2" y="connsiteY2"/>
              </a:cxn>
            </a:cxnLst>
            <a:rect l="l" t="t" r="r" b="b"/>
            <a:pathLst>
              <a:path w="770659" h="424295">
                <a:moveTo>
                  <a:pt x="0" y="0"/>
                </a:moveTo>
                <a:cubicBezTo>
                  <a:pt x="117619" y="129164"/>
                  <a:pt x="235239" y="258329"/>
                  <a:pt x="363682" y="329045"/>
                </a:cubicBezTo>
                <a:cubicBezTo>
                  <a:pt x="492125" y="399761"/>
                  <a:pt x="692727" y="421409"/>
                  <a:pt x="770659" y="424295"/>
                </a:cubicBezTo>
              </a:path>
            </a:pathLst>
          </a:custGeom>
        </xdr:spPr>
        <xdr:style>
          <a:lnRef idx="2">
            <a:schemeClr val="accent1"/>
          </a:lnRef>
          <a:fillRef idx="0">
            <a:schemeClr val="accent1"/>
          </a:fillRef>
          <a:effectRef idx="1">
            <a:schemeClr val="accent1"/>
          </a:effectRef>
          <a:fontRef idx="minor">
            <a:schemeClr val="tx1"/>
          </a:fontRef>
        </xdr:style>
        <xdr:txBody>
          <a:bodyPr vertOverflow="clip" rtlCol="0" anchor="ctr"/>
          <a:lstStyle/>
          <a:p>
            <a:pPr algn="ctr"/>
            <a:endParaRPr lang="fr-FR" sz="1100"/>
          </a:p>
        </xdr:txBody>
      </xdr:sp>
      <xdr:sp macro="" textlink="">
        <xdr:nvSpPr>
          <xdr:cNvPr id="21" name="Oval 48">
            <a:extLst>
              <a:ext uri="{FF2B5EF4-FFF2-40B4-BE49-F238E27FC236}">
                <a16:creationId xmlns="" xmlns:a16="http://schemas.microsoft.com/office/drawing/2014/main" id="{00000000-0008-0000-0100-000015000000}"/>
              </a:ext>
            </a:extLst>
          </xdr:cNvPr>
          <xdr:cNvSpPr>
            <a:spLocks noChangeArrowheads="1"/>
          </xdr:cNvSpPr>
        </xdr:nvSpPr>
        <xdr:spPr bwMode="auto">
          <a:xfrm>
            <a:off x="4068765" y="9233294"/>
            <a:ext cx="1744860" cy="738733"/>
          </a:xfrm>
          <a:prstGeom prst="ellipse">
            <a:avLst/>
          </a:prstGeom>
          <a:gradFill rotWithShape="1">
            <a:gsLst>
              <a:gs pos="0">
                <a:srgbClr val="CCECFF"/>
              </a:gs>
              <a:gs pos="100000">
                <a:srgbClr val="FFFFCC"/>
              </a:gs>
            </a:gsLst>
            <a:path path="shape">
              <a:fillToRect l="50000" t="50000" r="50000" b="50000"/>
            </a:path>
          </a:gradFill>
          <a:ln w="28575" algn="in">
            <a:solidFill>
              <a:srgbClr val="0099CC"/>
            </a:solidFill>
            <a:round/>
            <a:headEnd/>
            <a:tailEnd/>
          </a:ln>
          <a:effectLst/>
        </xdr:spPr>
        <xdr:txBody>
          <a:bodyPr vertOverflow="clip" wrap="square" lIns="36576" tIns="36576" rIns="36576" bIns="36576" anchor="ctr" upright="1"/>
          <a:lstStyle/>
          <a:p>
            <a:pPr algn="ctr" rtl="0">
              <a:defRPr sz="1000"/>
            </a:pPr>
            <a:endParaRPr lang="fr-FR" sz="1100" b="1" i="0" u="none" strike="noStrike" baseline="0">
              <a:solidFill>
                <a:srgbClr val="800080"/>
              </a:solidFill>
              <a:latin typeface="Arial"/>
              <a:cs typeface="Arial"/>
            </a:endParaRPr>
          </a:p>
          <a:p>
            <a:pPr algn="ctr" rtl="0">
              <a:defRPr sz="1000"/>
            </a:pPr>
            <a:endParaRPr lang="fr-FR" sz="1100" b="1" i="0" u="none" strike="noStrike" baseline="0">
              <a:solidFill>
                <a:srgbClr val="800080"/>
              </a:solidFill>
              <a:latin typeface="Arial"/>
              <a:cs typeface="Arial"/>
            </a:endParaRPr>
          </a:p>
          <a:p>
            <a:pPr algn="ctr" rtl="0">
              <a:defRPr sz="1000"/>
            </a:pPr>
            <a:r>
              <a:rPr lang="fr-FR" sz="1100" b="1" i="0" u="none" strike="noStrike" baseline="0">
                <a:solidFill>
                  <a:srgbClr val="800080"/>
                </a:solidFill>
                <a:latin typeface="Arial"/>
                <a:cs typeface="Arial"/>
              </a:rPr>
              <a:t>Support, motorisation et commande</a:t>
            </a:r>
            <a:endParaRPr lang="fr-FR" sz="1000" b="1" i="0" u="none" strike="noStrike" baseline="0">
              <a:solidFill>
                <a:srgbClr val="000000"/>
              </a:solidFill>
              <a:latin typeface="Arial"/>
              <a:cs typeface="Arial"/>
            </a:endParaRPr>
          </a:p>
          <a:p>
            <a:pPr algn="l" rtl="0">
              <a:defRPr sz="1000"/>
            </a:pPr>
            <a:endParaRPr lang="fr-FR" sz="1100" b="1" i="0" u="none" strike="noStrike" baseline="0">
              <a:solidFill>
                <a:srgbClr val="800080"/>
              </a:solidFill>
              <a:latin typeface="Arial"/>
              <a:cs typeface="Arial"/>
            </a:endParaRPr>
          </a:p>
          <a:p>
            <a:pPr algn="l" rtl="0">
              <a:defRPr sz="1000"/>
            </a:pPr>
            <a:endParaRPr lang="fr-FR" sz="1100" b="0" i="0" u="none" strike="noStrike" baseline="0">
              <a:solidFill>
                <a:srgbClr val="000000"/>
              </a:solidFill>
              <a:latin typeface="Times New Roman"/>
              <a:cs typeface="Times New Roman"/>
            </a:endParaRPr>
          </a:p>
          <a:p>
            <a:pPr algn="l" rtl="0">
              <a:defRPr sz="1000"/>
            </a:pPr>
            <a:endParaRPr lang="fr-FR" sz="1100" b="0" i="0" u="none" strike="noStrike" baseline="0">
              <a:solidFill>
                <a:srgbClr val="000000"/>
              </a:solidFill>
              <a:latin typeface="Times New Roman"/>
              <a:cs typeface="Times New Roman"/>
            </a:endParaRPr>
          </a:p>
        </xdr:txBody>
      </xdr:sp>
      <xdr:sp macro="" textlink="">
        <xdr:nvSpPr>
          <xdr:cNvPr id="22" name="Text Box 50">
            <a:extLst>
              <a:ext uri="{FF2B5EF4-FFF2-40B4-BE49-F238E27FC236}">
                <a16:creationId xmlns="" xmlns:a16="http://schemas.microsoft.com/office/drawing/2014/main" id="{00000000-0008-0000-0100-000016000000}"/>
              </a:ext>
            </a:extLst>
          </xdr:cNvPr>
          <xdr:cNvSpPr txBox="1">
            <a:spLocks noChangeArrowheads="1"/>
          </xdr:cNvSpPr>
        </xdr:nvSpPr>
        <xdr:spPr bwMode="auto">
          <a:xfrm>
            <a:off x="5820583" y="9257887"/>
            <a:ext cx="288341" cy="247116"/>
          </a:xfrm>
          <a:prstGeom prst="rect">
            <a:avLst/>
          </a:prstGeom>
          <a:noFill/>
          <a:ln w="9525" algn="in">
            <a:noFill/>
            <a:miter lim="800000"/>
            <a:headEnd/>
            <a:tailEnd/>
          </a:ln>
          <a:effectLst/>
        </xdr:spPr>
        <xdr:txBody>
          <a:bodyPr vertOverflow="clip" wrap="square" lIns="36576" tIns="36576" rIns="36576" bIns="36576" anchor="t" upright="1"/>
          <a:lstStyle/>
          <a:p>
            <a:pPr marL="0" indent="0" algn="ctr" rtl="0">
              <a:defRPr sz="1000"/>
            </a:pPr>
            <a:r>
              <a:rPr lang="fr-FR" sz="1100" b="1" i="0" u="none" strike="noStrike" baseline="0">
                <a:solidFill>
                  <a:schemeClr val="accent1">
                    <a:lumMod val="75000"/>
                  </a:schemeClr>
                </a:solidFill>
                <a:latin typeface="Calibri"/>
                <a:ea typeface="+mn-ea"/>
                <a:cs typeface="Calibri"/>
              </a:rPr>
              <a:t>FC2</a:t>
            </a:r>
          </a:p>
          <a:p>
            <a:pPr algn="l" rtl="0">
              <a:defRPr sz="1000"/>
            </a:pPr>
            <a:endParaRPr lang="fr-FR" sz="800" b="0" i="0" u="none" strike="noStrike" baseline="0">
              <a:solidFill>
                <a:srgbClr val="00FFFF"/>
              </a:solidFill>
              <a:latin typeface="Arial"/>
              <a:cs typeface="Arial"/>
            </a:endParaRPr>
          </a:p>
        </xdr:txBody>
      </xdr:sp>
      <xdr:sp macro="" textlink="">
        <xdr:nvSpPr>
          <xdr:cNvPr id="24" name="Text Box 52">
            <a:extLst>
              <a:ext uri="{FF2B5EF4-FFF2-40B4-BE49-F238E27FC236}">
                <a16:creationId xmlns="" xmlns:a16="http://schemas.microsoft.com/office/drawing/2014/main" id="{00000000-0008-0000-0100-000018000000}"/>
              </a:ext>
            </a:extLst>
          </xdr:cNvPr>
          <xdr:cNvSpPr txBox="1">
            <a:spLocks noChangeArrowheads="1"/>
          </xdr:cNvSpPr>
        </xdr:nvSpPr>
        <xdr:spPr bwMode="auto">
          <a:xfrm>
            <a:off x="4763328" y="8982932"/>
            <a:ext cx="543020" cy="260908"/>
          </a:xfrm>
          <a:prstGeom prst="rect">
            <a:avLst/>
          </a:prstGeom>
          <a:noFill/>
          <a:ln w="9525" algn="in">
            <a:noFill/>
            <a:miter lim="800000"/>
            <a:headEnd/>
            <a:tailEnd/>
          </a:ln>
          <a:effectLst/>
        </xdr:spPr>
        <xdr:txBody>
          <a:bodyPr vertOverflow="clip" wrap="square" lIns="36576" tIns="36576" rIns="36576" bIns="36576" anchor="t" upright="1"/>
          <a:lstStyle/>
          <a:p>
            <a:pPr algn="l" rtl="0">
              <a:defRPr sz="1000"/>
            </a:pPr>
            <a:r>
              <a:rPr lang="fr-FR" sz="1100" b="1" i="0" u="none" strike="noStrike" baseline="0">
                <a:solidFill>
                  <a:srgbClr val="FF0000"/>
                </a:solidFill>
                <a:latin typeface="Calibri"/>
                <a:cs typeface="Calibri"/>
              </a:rPr>
              <a:t>FP1</a:t>
            </a:r>
            <a:endParaRPr lang="fr-FR" sz="1100" b="0" i="0" u="none" strike="noStrike" baseline="0">
              <a:solidFill>
                <a:srgbClr val="000000"/>
              </a:solidFill>
              <a:latin typeface="Times New Roman"/>
              <a:cs typeface="Times New Roman"/>
            </a:endParaRPr>
          </a:p>
          <a:p>
            <a:pPr algn="l" rtl="0">
              <a:defRPr sz="1000"/>
            </a:pPr>
            <a:endParaRPr lang="fr-FR" sz="1100" b="0" i="0" u="none" strike="noStrike" baseline="0">
              <a:solidFill>
                <a:srgbClr val="000000"/>
              </a:solidFill>
              <a:latin typeface="Times New Roman"/>
              <a:cs typeface="Times New Roman"/>
            </a:endParaRPr>
          </a:p>
        </xdr:txBody>
      </xdr:sp>
      <xdr:sp macro="" textlink="">
        <xdr:nvSpPr>
          <xdr:cNvPr id="25" name="Text Box 53">
            <a:extLst>
              <a:ext uri="{FF2B5EF4-FFF2-40B4-BE49-F238E27FC236}">
                <a16:creationId xmlns="" xmlns:a16="http://schemas.microsoft.com/office/drawing/2014/main" id="{00000000-0008-0000-0100-000019000000}"/>
              </a:ext>
            </a:extLst>
          </xdr:cNvPr>
          <xdr:cNvSpPr txBox="1">
            <a:spLocks noChangeArrowheads="1"/>
          </xdr:cNvSpPr>
        </xdr:nvSpPr>
        <xdr:spPr bwMode="auto">
          <a:xfrm>
            <a:off x="5765509" y="9589032"/>
            <a:ext cx="451280" cy="223549"/>
          </a:xfrm>
          <a:prstGeom prst="rect">
            <a:avLst/>
          </a:prstGeom>
          <a:noFill/>
          <a:ln w="9525" algn="in">
            <a:noFill/>
            <a:miter lim="800000"/>
            <a:headEnd/>
            <a:tailEnd/>
          </a:ln>
          <a:effectLst/>
        </xdr:spPr>
        <xdr:txBody>
          <a:bodyPr vertOverflow="clip" wrap="square" lIns="36576" tIns="36576" rIns="36576" bIns="36576" anchor="t" upright="1"/>
          <a:lstStyle/>
          <a:p>
            <a:pPr marL="0" indent="0" algn="ctr" rtl="0">
              <a:defRPr sz="1000"/>
            </a:pPr>
            <a:r>
              <a:rPr lang="fr-FR" sz="1100" b="1" i="0" u="none" strike="noStrike" baseline="0">
                <a:solidFill>
                  <a:schemeClr val="accent1">
                    <a:lumMod val="75000"/>
                  </a:schemeClr>
                </a:solidFill>
                <a:latin typeface="Calibri"/>
                <a:ea typeface="+mn-ea"/>
                <a:cs typeface="Calibri"/>
              </a:rPr>
              <a:t>FC3</a:t>
            </a:r>
          </a:p>
          <a:p>
            <a:pPr algn="l" rtl="0">
              <a:defRPr sz="1000"/>
            </a:pPr>
            <a:endParaRPr lang="fr-FR" sz="800" b="0" i="0" u="none" strike="noStrike" baseline="0">
              <a:solidFill>
                <a:srgbClr val="00FFFF"/>
              </a:solidFill>
              <a:latin typeface="Arial"/>
              <a:cs typeface="Arial"/>
            </a:endParaRPr>
          </a:p>
        </xdr:txBody>
      </xdr:sp>
      <xdr:sp macro="" textlink="">
        <xdr:nvSpPr>
          <xdr:cNvPr id="26" name="Oval 55">
            <a:extLst>
              <a:ext uri="{FF2B5EF4-FFF2-40B4-BE49-F238E27FC236}">
                <a16:creationId xmlns="" xmlns:a16="http://schemas.microsoft.com/office/drawing/2014/main" id="{00000000-0008-0000-0100-00001A000000}"/>
              </a:ext>
            </a:extLst>
          </xdr:cNvPr>
          <xdr:cNvSpPr>
            <a:spLocks noChangeArrowheads="1"/>
          </xdr:cNvSpPr>
        </xdr:nvSpPr>
        <xdr:spPr bwMode="auto">
          <a:xfrm>
            <a:off x="6066039" y="9620578"/>
            <a:ext cx="1131906" cy="331744"/>
          </a:xfrm>
          <a:prstGeom prst="ellipse">
            <a:avLst/>
          </a:prstGeom>
          <a:gradFill rotWithShape="1">
            <a:gsLst>
              <a:gs pos="0">
                <a:srgbClr val="FFFFFF">
                  <a:gamma/>
                  <a:shade val="89020"/>
                  <a:invGamma/>
                </a:srgbClr>
              </a:gs>
              <a:gs pos="100000">
                <a:srgbClr val="FFFFFF"/>
              </a:gs>
            </a:gsLst>
            <a:path path="shape">
              <a:fillToRect l="50000" t="50000" r="50000" b="50000"/>
            </a:path>
          </a:gradFill>
          <a:ln w="9525" algn="in">
            <a:solidFill>
              <a:srgbClr val="0099CC"/>
            </a:solidFill>
            <a:round/>
            <a:headEnd/>
            <a:tailEnd/>
          </a:ln>
          <a:effectLst/>
        </xdr:spPr>
        <xdr:txBody>
          <a:bodyPr vertOverflow="clip" wrap="square" lIns="36576" tIns="36576" rIns="36576" bIns="36576" anchor="ctr" upright="1"/>
          <a:lstStyle/>
          <a:p>
            <a:pPr algn="ctr" rtl="0">
              <a:defRPr sz="1000"/>
            </a:pPr>
            <a:r>
              <a:rPr lang="fr-FR" sz="1000" b="1" i="0" u="none" strike="noStrike" baseline="0">
                <a:solidFill>
                  <a:srgbClr val="000000"/>
                </a:solidFill>
                <a:latin typeface="Arial"/>
                <a:cs typeface="Arial"/>
              </a:rPr>
              <a:t>Batterie</a:t>
            </a:r>
          </a:p>
        </xdr:txBody>
      </xdr:sp>
      <xdr:sp macro="" textlink="">
        <xdr:nvSpPr>
          <xdr:cNvPr id="27" name="Text Box 56">
            <a:extLst>
              <a:ext uri="{FF2B5EF4-FFF2-40B4-BE49-F238E27FC236}">
                <a16:creationId xmlns="" xmlns:a16="http://schemas.microsoft.com/office/drawing/2014/main" id="{00000000-0008-0000-0100-00001B000000}"/>
              </a:ext>
            </a:extLst>
          </xdr:cNvPr>
          <xdr:cNvSpPr txBox="1">
            <a:spLocks noChangeArrowheads="1"/>
          </xdr:cNvSpPr>
        </xdr:nvSpPr>
        <xdr:spPr bwMode="auto">
          <a:xfrm>
            <a:off x="4982970" y="10167474"/>
            <a:ext cx="667711" cy="260907"/>
          </a:xfrm>
          <a:prstGeom prst="rect">
            <a:avLst/>
          </a:prstGeom>
          <a:noFill/>
          <a:ln w="9525" algn="in">
            <a:noFill/>
            <a:miter lim="800000"/>
            <a:headEnd/>
            <a:tailEnd/>
          </a:ln>
          <a:effectLst/>
        </xdr:spPr>
        <xdr:txBody>
          <a:bodyPr vertOverflow="clip" wrap="square" lIns="36576" tIns="36576" rIns="36576" bIns="36576" anchor="t" upright="1"/>
          <a:lstStyle/>
          <a:p>
            <a:pPr algn="ctr" rtl="0">
              <a:defRPr sz="1000"/>
            </a:pPr>
            <a:r>
              <a:rPr lang="fr-FR" sz="1100" b="1" i="0" u="none" strike="noStrike" baseline="0">
                <a:solidFill>
                  <a:schemeClr val="accent1">
                    <a:lumMod val="75000"/>
                  </a:schemeClr>
                </a:solidFill>
                <a:latin typeface="Calibri"/>
                <a:cs typeface="Calibri"/>
              </a:rPr>
              <a:t>FC1</a:t>
            </a:r>
            <a:endParaRPr lang="fr-FR" sz="1100" b="0" i="0" u="none" strike="noStrike" baseline="0">
              <a:solidFill>
                <a:schemeClr val="accent1">
                  <a:lumMod val="75000"/>
                </a:schemeClr>
              </a:solidFill>
              <a:latin typeface="Times New Roman"/>
              <a:cs typeface="Times New Roman"/>
            </a:endParaRPr>
          </a:p>
          <a:p>
            <a:pPr algn="l" rtl="0">
              <a:defRPr sz="1000"/>
            </a:pPr>
            <a:endParaRPr lang="fr-FR" sz="1100" b="0" i="0" u="none" strike="noStrike" baseline="0">
              <a:solidFill>
                <a:srgbClr val="000000"/>
              </a:solidFill>
              <a:latin typeface="Times New Roman"/>
              <a:cs typeface="Times New Roman"/>
            </a:endParaRPr>
          </a:p>
        </xdr:txBody>
      </xdr:sp>
      <xdr:sp macro="" textlink="">
        <xdr:nvSpPr>
          <xdr:cNvPr id="28" name="Freeform 57">
            <a:extLst>
              <a:ext uri="{FF2B5EF4-FFF2-40B4-BE49-F238E27FC236}">
                <a16:creationId xmlns="" xmlns:a16="http://schemas.microsoft.com/office/drawing/2014/main" id="{00000000-0008-0000-0100-00001C000000}"/>
              </a:ext>
            </a:extLst>
          </xdr:cNvPr>
          <xdr:cNvSpPr>
            <a:spLocks/>
          </xdr:cNvSpPr>
        </xdr:nvSpPr>
        <xdr:spPr bwMode="auto">
          <a:xfrm rot="16200000">
            <a:off x="4366569" y="9725860"/>
            <a:ext cx="285568" cy="774781"/>
          </a:xfrm>
          <a:custGeom>
            <a:avLst/>
            <a:gdLst/>
            <a:ahLst/>
            <a:cxnLst>
              <a:cxn ang="0">
                <a:pos x="6000" y="0"/>
              </a:cxn>
              <a:cxn ang="0">
                <a:pos x="78000" y="216000"/>
              </a:cxn>
              <a:cxn ang="0">
                <a:pos x="474000" y="396000"/>
              </a:cxn>
            </a:cxnLst>
            <a:rect l="0" t="0" r="r" b="b"/>
            <a:pathLst>
              <a:path w="474000" h="396000">
                <a:moveTo>
                  <a:pt x="6000" y="0"/>
                </a:moveTo>
                <a:cubicBezTo>
                  <a:pt x="3000" y="75000"/>
                  <a:pt x="0" y="150000"/>
                  <a:pt x="78000" y="216000"/>
                </a:cubicBezTo>
                <a:cubicBezTo>
                  <a:pt x="156000" y="282000"/>
                  <a:pt x="315000" y="339000"/>
                  <a:pt x="474000" y="396000"/>
                </a:cubicBezTo>
              </a:path>
            </a:pathLst>
          </a:custGeom>
          <a:ln>
            <a:headEnd/>
            <a:tailEnd/>
          </a:ln>
        </xdr:spPr>
        <xdr:style>
          <a:lnRef idx="2">
            <a:schemeClr val="accent1"/>
          </a:lnRef>
          <a:fillRef idx="0">
            <a:schemeClr val="accent1"/>
          </a:fillRef>
          <a:effectRef idx="1">
            <a:schemeClr val="accent1"/>
          </a:effectRef>
          <a:fontRef idx="minor">
            <a:schemeClr val="tx1"/>
          </a:fontRef>
        </xdr:style>
      </xdr:sp>
      <xdr:sp macro="" textlink="">
        <xdr:nvSpPr>
          <xdr:cNvPr id="30" name="Oval 51">
            <a:extLst>
              <a:ext uri="{FF2B5EF4-FFF2-40B4-BE49-F238E27FC236}">
                <a16:creationId xmlns="" xmlns:a16="http://schemas.microsoft.com/office/drawing/2014/main" id="{00000000-0008-0000-0100-00001E000000}"/>
              </a:ext>
            </a:extLst>
          </xdr:cNvPr>
          <xdr:cNvSpPr>
            <a:spLocks noChangeArrowheads="1"/>
          </xdr:cNvSpPr>
        </xdr:nvSpPr>
        <xdr:spPr bwMode="auto">
          <a:xfrm>
            <a:off x="5755292" y="8901473"/>
            <a:ext cx="1292452" cy="354662"/>
          </a:xfrm>
          <a:prstGeom prst="ellipse">
            <a:avLst/>
          </a:prstGeom>
          <a:gradFill rotWithShape="1">
            <a:gsLst>
              <a:gs pos="0">
                <a:srgbClr val="FFFFFF">
                  <a:gamma/>
                  <a:shade val="89020"/>
                  <a:invGamma/>
                </a:srgbClr>
              </a:gs>
              <a:gs pos="100000">
                <a:srgbClr val="FFFFFF"/>
              </a:gs>
            </a:gsLst>
            <a:path path="shape">
              <a:fillToRect l="50000" t="50000" r="50000" b="50000"/>
            </a:path>
          </a:gradFill>
          <a:ln w="9525" algn="in">
            <a:solidFill>
              <a:srgbClr val="0099CC"/>
            </a:solidFill>
            <a:round/>
            <a:headEnd/>
            <a:tailEnd/>
          </a:ln>
          <a:effectLst/>
        </xdr:spPr>
        <xdr:txBody>
          <a:bodyPr vertOverflow="clip" wrap="square" lIns="36576" tIns="36576" rIns="36576" bIns="36576" anchor="ctr" upright="1"/>
          <a:lstStyle/>
          <a:p>
            <a:pPr algn="ctr" rtl="0">
              <a:defRPr sz="1000"/>
            </a:pPr>
            <a:r>
              <a:rPr lang="fr-FR" sz="1000" b="1" i="0" u="none" strike="noStrike" baseline="0">
                <a:solidFill>
                  <a:srgbClr val="000000"/>
                </a:solidFill>
                <a:latin typeface="Arial"/>
                <a:cs typeface="Arial"/>
              </a:rPr>
              <a:t>Panneau</a:t>
            </a:r>
          </a:p>
        </xdr:txBody>
      </xdr:sp>
      <xdr:sp macro="" textlink="">
        <xdr:nvSpPr>
          <xdr:cNvPr id="31" name="Oval 51">
            <a:extLst>
              <a:ext uri="{FF2B5EF4-FFF2-40B4-BE49-F238E27FC236}">
                <a16:creationId xmlns="" xmlns:a16="http://schemas.microsoft.com/office/drawing/2014/main" id="{00000000-0008-0000-0100-00001F000000}"/>
              </a:ext>
            </a:extLst>
          </xdr:cNvPr>
          <xdr:cNvSpPr>
            <a:spLocks noChangeArrowheads="1"/>
          </xdr:cNvSpPr>
        </xdr:nvSpPr>
        <xdr:spPr bwMode="auto">
          <a:xfrm>
            <a:off x="5647917" y="10210026"/>
            <a:ext cx="1139556" cy="226381"/>
          </a:xfrm>
          <a:prstGeom prst="ellipse">
            <a:avLst/>
          </a:prstGeom>
          <a:gradFill rotWithShape="1">
            <a:gsLst>
              <a:gs pos="0">
                <a:srgbClr val="FFFFFF">
                  <a:gamma/>
                  <a:shade val="89020"/>
                  <a:invGamma/>
                </a:srgbClr>
              </a:gs>
              <a:gs pos="100000">
                <a:srgbClr val="FFFFFF"/>
              </a:gs>
            </a:gsLst>
            <a:path path="shape">
              <a:fillToRect l="50000" t="50000" r="50000" b="50000"/>
            </a:path>
          </a:gradFill>
          <a:ln w="9525" algn="in">
            <a:solidFill>
              <a:srgbClr val="0099CC"/>
            </a:solidFill>
            <a:round/>
            <a:headEnd/>
            <a:tailEnd/>
          </a:ln>
          <a:effectLst/>
        </xdr:spPr>
        <xdr:txBody>
          <a:bodyPr vertOverflow="clip" wrap="square" lIns="36576" tIns="36576" rIns="36576" bIns="36576" anchor="t" upright="1"/>
          <a:lstStyle/>
          <a:p>
            <a:pPr algn="ctr" rtl="0">
              <a:defRPr sz="1000"/>
            </a:pPr>
            <a:r>
              <a:rPr lang="fr-FR" sz="1000" b="1" i="0" u="none" strike="noStrike" baseline="0">
                <a:solidFill>
                  <a:srgbClr val="000000"/>
                </a:solidFill>
                <a:latin typeface="Arial"/>
                <a:cs typeface="Arial"/>
              </a:rPr>
              <a:t>Sol</a:t>
            </a:r>
          </a:p>
          <a:p>
            <a:pPr algn="ctr" rtl="0">
              <a:defRPr sz="1000"/>
            </a:pPr>
            <a:endParaRPr lang="fr-FR" sz="1000" b="1" i="0" u="none" strike="noStrike" baseline="0">
              <a:solidFill>
                <a:srgbClr val="000000"/>
              </a:solidFill>
              <a:latin typeface="Arial"/>
              <a:cs typeface="Arial"/>
            </a:endParaRPr>
          </a:p>
        </xdr:txBody>
      </xdr:sp>
      <xdr:sp macro="" textlink="">
        <xdr:nvSpPr>
          <xdr:cNvPr id="32" name="Oval 51">
            <a:extLst>
              <a:ext uri="{FF2B5EF4-FFF2-40B4-BE49-F238E27FC236}">
                <a16:creationId xmlns="" xmlns:a16="http://schemas.microsoft.com/office/drawing/2014/main" id="{00000000-0008-0000-0100-000020000000}"/>
              </a:ext>
            </a:extLst>
          </xdr:cNvPr>
          <xdr:cNvSpPr>
            <a:spLocks noChangeArrowheads="1"/>
          </xdr:cNvSpPr>
        </xdr:nvSpPr>
        <xdr:spPr bwMode="auto">
          <a:xfrm>
            <a:off x="2440216" y="9334351"/>
            <a:ext cx="1292452" cy="342487"/>
          </a:xfrm>
          <a:prstGeom prst="ellipse">
            <a:avLst/>
          </a:prstGeom>
          <a:gradFill rotWithShape="1">
            <a:gsLst>
              <a:gs pos="0">
                <a:srgbClr val="FFFFFF">
                  <a:gamma/>
                  <a:shade val="89020"/>
                  <a:invGamma/>
                </a:srgbClr>
              </a:gs>
              <a:gs pos="100000">
                <a:srgbClr val="FFFFFF"/>
              </a:gs>
            </a:gsLst>
            <a:path path="shape">
              <a:fillToRect l="50000" t="50000" r="50000" b="50000"/>
            </a:path>
          </a:gradFill>
          <a:ln w="9525" algn="in">
            <a:solidFill>
              <a:srgbClr val="0099CC"/>
            </a:solidFill>
            <a:round/>
            <a:headEnd/>
            <a:tailEnd/>
          </a:ln>
          <a:effectLst/>
        </xdr:spPr>
        <xdr:txBody>
          <a:bodyPr vertOverflow="clip" wrap="square" lIns="36576" tIns="36576" rIns="36576" bIns="36576" anchor="ctr" upright="1"/>
          <a:lstStyle/>
          <a:p>
            <a:pPr algn="ctr" rtl="0">
              <a:defRPr sz="1000"/>
            </a:pPr>
            <a:r>
              <a:rPr lang="fr-FR" sz="1000" b="1" i="0" u="none" strike="noStrike" baseline="0">
                <a:solidFill>
                  <a:srgbClr val="000000"/>
                </a:solidFill>
                <a:latin typeface="Arial"/>
                <a:cs typeface="Arial"/>
              </a:rPr>
              <a:t>Utilisateur</a:t>
            </a:r>
          </a:p>
        </xdr:txBody>
      </xdr:sp>
      <xdr:sp macro="" textlink="">
        <xdr:nvSpPr>
          <xdr:cNvPr id="35" name="Text Box 53">
            <a:extLst>
              <a:ext uri="{FF2B5EF4-FFF2-40B4-BE49-F238E27FC236}">
                <a16:creationId xmlns="" xmlns:a16="http://schemas.microsoft.com/office/drawing/2014/main" id="{00000000-0008-0000-0100-000023000000}"/>
              </a:ext>
            </a:extLst>
          </xdr:cNvPr>
          <xdr:cNvSpPr txBox="1">
            <a:spLocks noChangeArrowheads="1"/>
          </xdr:cNvSpPr>
        </xdr:nvSpPr>
        <xdr:spPr bwMode="auto">
          <a:xfrm>
            <a:off x="4409855" y="9999799"/>
            <a:ext cx="330053" cy="223549"/>
          </a:xfrm>
          <a:prstGeom prst="rect">
            <a:avLst/>
          </a:prstGeom>
          <a:noFill/>
          <a:ln w="9525" algn="in">
            <a:noFill/>
            <a:miter lim="800000"/>
            <a:headEnd/>
            <a:tailEnd/>
          </a:ln>
          <a:effectLst/>
        </xdr:spPr>
        <xdr:txBody>
          <a:bodyPr vertOverflow="clip" wrap="square" lIns="36576" tIns="36576" rIns="36576" bIns="36576" anchor="t" upright="1"/>
          <a:lstStyle/>
          <a:p>
            <a:pPr marL="0" indent="0" algn="ctr" rtl="0">
              <a:defRPr sz="1000"/>
            </a:pPr>
            <a:r>
              <a:rPr lang="fr-FR" sz="1100" b="1" i="0" u="none" strike="noStrike" baseline="0">
                <a:solidFill>
                  <a:schemeClr val="accent1">
                    <a:lumMod val="75000"/>
                  </a:schemeClr>
                </a:solidFill>
                <a:latin typeface="Calibri"/>
                <a:ea typeface="+mn-ea"/>
                <a:cs typeface="Calibri"/>
              </a:rPr>
              <a:t>FC3</a:t>
            </a:r>
          </a:p>
          <a:p>
            <a:pPr algn="l" rtl="0">
              <a:defRPr sz="1000"/>
            </a:pPr>
            <a:endParaRPr lang="fr-FR" sz="800" b="0" i="0" u="none" strike="noStrike" baseline="0">
              <a:solidFill>
                <a:srgbClr val="00FFFF"/>
              </a:solidFill>
              <a:latin typeface="Arial"/>
              <a:cs typeface="Arial"/>
            </a:endParaRPr>
          </a:p>
        </xdr:txBody>
      </xdr:sp>
      <xdr:sp macro="" textlink="">
        <xdr:nvSpPr>
          <xdr:cNvPr id="37" name="Text Box 53">
            <a:extLst>
              <a:ext uri="{FF2B5EF4-FFF2-40B4-BE49-F238E27FC236}">
                <a16:creationId xmlns="" xmlns:a16="http://schemas.microsoft.com/office/drawing/2014/main" id="{00000000-0008-0000-0100-000025000000}"/>
              </a:ext>
            </a:extLst>
          </xdr:cNvPr>
          <xdr:cNvSpPr txBox="1">
            <a:spLocks noChangeArrowheads="1"/>
          </xdr:cNvSpPr>
        </xdr:nvSpPr>
        <xdr:spPr bwMode="auto">
          <a:xfrm>
            <a:off x="3656642" y="9689348"/>
            <a:ext cx="330053" cy="221493"/>
          </a:xfrm>
          <a:prstGeom prst="rect">
            <a:avLst/>
          </a:prstGeom>
          <a:noFill/>
          <a:ln w="9525" algn="in">
            <a:noFill/>
            <a:miter lim="800000"/>
            <a:headEnd/>
            <a:tailEnd/>
          </a:ln>
          <a:effectLst/>
        </xdr:spPr>
        <xdr:txBody>
          <a:bodyPr vertOverflow="clip" wrap="square" lIns="36576" tIns="36576" rIns="36576" bIns="36576" anchor="t" upright="1"/>
          <a:lstStyle/>
          <a:p>
            <a:pPr marL="0" indent="0" algn="ctr" rtl="0">
              <a:defRPr sz="1000"/>
            </a:pPr>
            <a:r>
              <a:rPr lang="fr-FR" sz="1100" b="1" i="0" u="none" strike="noStrike" baseline="0">
                <a:solidFill>
                  <a:schemeClr val="accent1">
                    <a:lumMod val="75000"/>
                  </a:schemeClr>
                </a:solidFill>
                <a:latin typeface="Calibri"/>
                <a:ea typeface="+mn-ea"/>
                <a:cs typeface="Calibri"/>
              </a:rPr>
              <a:t>FC5</a:t>
            </a:r>
          </a:p>
          <a:p>
            <a:pPr algn="l" rtl="0">
              <a:defRPr sz="1000"/>
            </a:pPr>
            <a:endParaRPr lang="fr-FR" sz="800" b="0" i="0" u="none" strike="noStrike" baseline="0">
              <a:solidFill>
                <a:srgbClr val="00FFFF"/>
              </a:solidFill>
              <a:latin typeface="Arial"/>
              <a:cs typeface="Arial"/>
            </a:endParaRPr>
          </a:p>
        </xdr:txBody>
      </xdr:sp>
    </xdr:grpSp>
    <xdr:clientData/>
  </xdr:twoCellAnchor>
  <xdr:twoCellAnchor>
    <xdr:from>
      <xdr:col>13</xdr:col>
      <xdr:colOff>616323</xdr:colOff>
      <xdr:row>13</xdr:row>
      <xdr:rowOff>123264</xdr:rowOff>
    </xdr:from>
    <xdr:to>
      <xdr:col>16</xdr:col>
      <xdr:colOff>136336</xdr:colOff>
      <xdr:row>14</xdr:row>
      <xdr:rowOff>303022</xdr:rowOff>
    </xdr:to>
    <xdr:sp macro="" textlink="">
      <xdr:nvSpPr>
        <xdr:cNvPr id="39" name="Oval 51">
          <a:extLst>
            <a:ext uri="{FF2B5EF4-FFF2-40B4-BE49-F238E27FC236}">
              <a16:creationId xmlns="" xmlns:a16="http://schemas.microsoft.com/office/drawing/2014/main" id="{00000000-0008-0000-0100-000027000000}"/>
            </a:ext>
          </a:extLst>
        </xdr:cNvPr>
        <xdr:cNvSpPr>
          <a:spLocks noChangeArrowheads="1"/>
        </xdr:cNvSpPr>
      </xdr:nvSpPr>
      <xdr:spPr bwMode="auto">
        <a:xfrm>
          <a:off x="24753794" y="5939117"/>
          <a:ext cx="1705160" cy="684023"/>
        </a:xfrm>
        <a:prstGeom prst="ellipse">
          <a:avLst/>
        </a:prstGeom>
        <a:gradFill rotWithShape="1">
          <a:gsLst>
            <a:gs pos="0">
              <a:srgbClr val="FFFFFF">
                <a:gamma/>
                <a:shade val="89020"/>
                <a:invGamma/>
              </a:srgbClr>
            </a:gs>
            <a:gs pos="100000">
              <a:srgbClr val="FFFFFF"/>
            </a:gs>
          </a:gsLst>
          <a:path path="shape">
            <a:fillToRect l="50000" t="50000" r="50000" b="50000"/>
          </a:path>
        </a:gradFill>
        <a:ln w="9525" algn="in">
          <a:solidFill>
            <a:srgbClr val="0099CC"/>
          </a:solidFill>
          <a:round/>
          <a:headEnd/>
          <a:tailEnd/>
        </a:ln>
        <a:effectLst/>
      </xdr:spPr>
      <xdr:txBody>
        <a:bodyPr vertOverflow="clip" wrap="square" lIns="36576" tIns="36576" rIns="36576" bIns="36576" anchor="ctr" upright="1"/>
        <a:lstStyle/>
        <a:p>
          <a:pPr algn="ctr" rtl="0">
            <a:defRPr sz="1000"/>
          </a:pPr>
          <a:r>
            <a:rPr lang="fr-FR" sz="1000" b="1" i="0" u="none" strike="noStrike" baseline="0">
              <a:solidFill>
                <a:srgbClr val="000000"/>
              </a:solidFill>
              <a:latin typeface="Arial"/>
              <a:cs typeface="Arial"/>
            </a:rPr>
            <a:t>Support axes motorisé</a:t>
          </a:r>
        </a:p>
      </xdr:txBody>
    </xdr:sp>
    <xdr:clientData/>
  </xdr:twoCellAnchor>
  <xdr:twoCellAnchor>
    <xdr:from>
      <xdr:col>15</xdr:col>
      <xdr:colOff>347382</xdr:colOff>
      <xdr:row>7</xdr:row>
      <xdr:rowOff>112058</xdr:rowOff>
    </xdr:from>
    <xdr:to>
      <xdr:col>17</xdr:col>
      <xdr:colOff>595777</xdr:colOff>
      <xdr:row>8</xdr:row>
      <xdr:rowOff>291817</xdr:rowOff>
    </xdr:to>
    <xdr:sp macro="" textlink="">
      <xdr:nvSpPr>
        <xdr:cNvPr id="40" name="Oval 51">
          <a:extLst>
            <a:ext uri="{FF2B5EF4-FFF2-40B4-BE49-F238E27FC236}">
              <a16:creationId xmlns="" xmlns:a16="http://schemas.microsoft.com/office/drawing/2014/main" id="{00000000-0008-0000-0100-000028000000}"/>
            </a:ext>
          </a:extLst>
        </xdr:cNvPr>
        <xdr:cNvSpPr>
          <a:spLocks noChangeArrowheads="1"/>
        </xdr:cNvSpPr>
      </xdr:nvSpPr>
      <xdr:spPr bwMode="auto">
        <a:xfrm>
          <a:off x="25941617" y="3014382"/>
          <a:ext cx="1705160" cy="684023"/>
        </a:xfrm>
        <a:prstGeom prst="ellipse">
          <a:avLst/>
        </a:prstGeom>
        <a:gradFill rotWithShape="1">
          <a:gsLst>
            <a:gs pos="0">
              <a:srgbClr val="FFFFFF">
                <a:gamma/>
                <a:shade val="89020"/>
                <a:invGamma/>
              </a:srgbClr>
            </a:gs>
            <a:gs pos="100000">
              <a:srgbClr val="FFFFFF"/>
            </a:gs>
          </a:gsLst>
          <a:path path="shape">
            <a:fillToRect l="50000" t="50000" r="50000" b="50000"/>
          </a:path>
        </a:gradFill>
        <a:ln w="9525" algn="in">
          <a:solidFill>
            <a:srgbClr val="0099CC"/>
          </a:solidFill>
          <a:round/>
          <a:headEnd/>
          <a:tailEnd/>
        </a:ln>
        <a:effectLst/>
      </xdr:spPr>
      <xdr:txBody>
        <a:bodyPr vertOverflow="clip" wrap="square" lIns="36576" tIns="36576" rIns="36576" bIns="36576" anchor="ctr" upright="1"/>
        <a:lstStyle/>
        <a:p>
          <a:pPr algn="ctr" rtl="0">
            <a:defRPr sz="1000"/>
          </a:pPr>
          <a:r>
            <a:rPr lang="fr-FR" sz="1000" b="1" i="0" u="none" strike="noStrike" baseline="0">
              <a:solidFill>
                <a:srgbClr val="000000"/>
              </a:solidFill>
              <a:latin typeface="Arial"/>
              <a:cs typeface="Arial"/>
            </a:rPr>
            <a:t>Soleil</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0</xdr:rowOff>
    </xdr:from>
    <xdr:ext cx="7505700" cy="901700"/>
    <xdr:sp macro="" textlink="">
      <xdr:nvSpPr>
        <xdr:cNvPr id="20" name="Rectangle 19">
          <a:extLst>
            <a:ext uri="{FF2B5EF4-FFF2-40B4-BE49-F238E27FC236}">
              <a16:creationId xmlns="" xmlns:a16="http://schemas.microsoft.com/office/drawing/2014/main" id="{00000000-0008-0000-0200-000014000000}"/>
            </a:ext>
          </a:extLst>
        </xdr:cNvPr>
        <xdr:cNvSpPr/>
      </xdr:nvSpPr>
      <xdr:spPr>
        <a:xfrm>
          <a:off x="0" y="0"/>
          <a:ext cx="7505700" cy="901700"/>
        </a:xfrm>
        <a:prstGeom prst="rect">
          <a:avLst/>
        </a:prstGeom>
        <a:noFill/>
      </xdr:spPr>
      <xdr:txBody>
        <a:bodyPr wrap="none" lIns="91440" tIns="45720" rIns="91440" bIns="45720" anchor="ctr">
          <a:no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1800000" algn="l"/>
          <a:r>
            <a:rPr lang="fr-FR" sz="28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DECLINAISON DU PROJET</a:t>
          </a:r>
          <a:r>
            <a:rPr lang="fr-FR" sz="28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EN TÂCHES</a:t>
          </a:r>
          <a:endParaRPr lang="fr-FR" sz="28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endParaRPr>
        </a:p>
      </xdr:txBody>
    </xdr:sp>
    <xdr:clientData/>
  </xdr:oneCellAnchor>
  <xdr:twoCellAnchor>
    <xdr:from>
      <xdr:col>3</xdr:col>
      <xdr:colOff>0</xdr:colOff>
      <xdr:row>3</xdr:row>
      <xdr:rowOff>127000</xdr:rowOff>
    </xdr:from>
    <xdr:to>
      <xdr:col>4</xdr:col>
      <xdr:colOff>279400</xdr:colOff>
      <xdr:row>7</xdr:row>
      <xdr:rowOff>241300</xdr:rowOff>
    </xdr:to>
    <xdr:sp macro="" textlink="">
      <xdr:nvSpPr>
        <xdr:cNvPr id="2" name="Rectangle avec flèche vers le bas 1">
          <a:extLst>
            <a:ext uri="{FF2B5EF4-FFF2-40B4-BE49-F238E27FC236}">
              <a16:creationId xmlns="" xmlns:a16="http://schemas.microsoft.com/office/drawing/2014/main" id="{00000000-0008-0000-0200-000002000000}"/>
            </a:ext>
          </a:extLst>
        </xdr:cNvPr>
        <xdr:cNvSpPr/>
      </xdr:nvSpPr>
      <xdr:spPr>
        <a:xfrm>
          <a:off x="1669143" y="1052286"/>
          <a:ext cx="4796971" cy="1348014"/>
        </a:xfrm>
        <a:prstGeom prst="downArrowCallout">
          <a:avLst>
            <a:gd name="adj1" fmla="val 19520"/>
            <a:gd name="adj2" fmla="val 25000"/>
            <a:gd name="adj3" fmla="val 25000"/>
            <a:gd name="adj4" fmla="val 56758"/>
          </a:avLst>
        </a:prstGeom>
        <a:solidFill>
          <a:srgbClr val="FFFF00"/>
        </a:solid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r>
            <a:rPr lang="fr-FR" sz="1200" b="0">
              <a:solidFill>
                <a:schemeClr val="accent1">
                  <a:lumMod val="50000"/>
                </a:schemeClr>
              </a:solidFill>
              <a:latin typeface="Arial"/>
              <a:cs typeface="Arial"/>
            </a:rPr>
            <a:t>1. Pour chaque étape de la démarche de projet, décliner les tâches à réaliser, définir une durée pour chaque tâche.</a:t>
          </a:r>
        </a:p>
        <a:p>
          <a:pPr algn="l"/>
          <a:r>
            <a:rPr lang="fr-FR" sz="1200" b="1">
              <a:solidFill>
                <a:schemeClr val="accent1">
                  <a:lumMod val="50000"/>
                </a:schemeClr>
              </a:solidFill>
              <a:latin typeface="Arial"/>
              <a:cs typeface="Arial"/>
            </a:rPr>
            <a:t>Chaque ETAPE </a:t>
          </a:r>
          <a:r>
            <a:rPr lang="fr-FR" sz="1200" b="0">
              <a:solidFill>
                <a:schemeClr val="accent1">
                  <a:lumMod val="50000"/>
                </a:schemeClr>
              </a:solidFill>
              <a:latin typeface="Arial"/>
              <a:cs typeface="Arial"/>
            </a:rPr>
            <a:t>peut être déclinée en un </a:t>
          </a:r>
          <a:r>
            <a:rPr lang="fr-FR" sz="1200" b="1">
              <a:solidFill>
                <a:schemeClr val="accent1">
                  <a:lumMod val="50000"/>
                </a:schemeClr>
              </a:solidFill>
              <a:latin typeface="Arial"/>
              <a:cs typeface="Arial"/>
            </a:rPr>
            <a:t>MAXIMUM</a:t>
          </a:r>
          <a:r>
            <a:rPr lang="fr-FR" sz="1200" b="1" baseline="0">
              <a:solidFill>
                <a:schemeClr val="accent1">
                  <a:lumMod val="50000"/>
                </a:schemeClr>
              </a:solidFill>
              <a:latin typeface="Arial"/>
              <a:cs typeface="Arial"/>
            </a:rPr>
            <a:t> de 30 tâches</a:t>
          </a:r>
          <a:r>
            <a:rPr lang="fr-FR" sz="1200" b="0" baseline="0">
              <a:solidFill>
                <a:schemeClr val="accent1">
                  <a:lumMod val="50000"/>
                </a:schemeClr>
              </a:solidFill>
              <a:latin typeface="Arial"/>
              <a:cs typeface="Arial"/>
            </a:rPr>
            <a:t>.</a:t>
          </a:r>
          <a:endParaRPr lang="fr-FR" sz="1200" b="1">
            <a:solidFill>
              <a:schemeClr val="accent1">
                <a:lumMod val="50000"/>
              </a:schemeClr>
            </a:solidFill>
            <a:latin typeface="Arial"/>
            <a:cs typeface="Arial"/>
          </a:endParaRPr>
        </a:p>
      </xdr:txBody>
    </xdr:sp>
    <xdr:clientData/>
  </xdr:twoCellAnchor>
  <xdr:twoCellAnchor>
    <xdr:from>
      <xdr:col>4</xdr:col>
      <xdr:colOff>725714</xdr:colOff>
      <xdr:row>0</xdr:row>
      <xdr:rowOff>526140</xdr:rowOff>
    </xdr:from>
    <xdr:to>
      <xdr:col>9</xdr:col>
      <xdr:colOff>961572</xdr:colOff>
      <xdr:row>4</xdr:row>
      <xdr:rowOff>96154</xdr:rowOff>
    </xdr:to>
    <xdr:sp macro="" textlink="">
      <xdr:nvSpPr>
        <xdr:cNvPr id="13" name="Rectangle avec flèche vers le bas 12">
          <a:extLst>
            <a:ext uri="{FF2B5EF4-FFF2-40B4-BE49-F238E27FC236}">
              <a16:creationId xmlns="" xmlns:a16="http://schemas.microsoft.com/office/drawing/2014/main" id="{00000000-0008-0000-0200-00000D000000}"/>
            </a:ext>
          </a:extLst>
        </xdr:cNvPr>
        <xdr:cNvSpPr/>
      </xdr:nvSpPr>
      <xdr:spPr>
        <a:xfrm>
          <a:off x="8527143" y="526140"/>
          <a:ext cx="6132286" cy="1094014"/>
        </a:xfrm>
        <a:prstGeom prst="downArrowCallout">
          <a:avLst>
            <a:gd name="adj1" fmla="val 19520"/>
            <a:gd name="adj2" fmla="val 22260"/>
            <a:gd name="adj3" fmla="val 25000"/>
            <a:gd name="adj4" fmla="val 56758"/>
          </a:avLst>
        </a:prstGeom>
        <a:solidFill>
          <a:srgbClr val="FFFF00"/>
        </a:solid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r>
            <a:rPr lang="fr-FR" sz="1200" b="0">
              <a:solidFill>
                <a:srgbClr val="254061"/>
              </a:solidFill>
              <a:latin typeface="Arial"/>
              <a:cs typeface="Arial"/>
            </a:rPr>
            <a:t>2. Répartir ensuite les</a:t>
          </a:r>
          <a:r>
            <a:rPr lang="fr-FR" sz="1200" b="0" baseline="0">
              <a:solidFill>
                <a:srgbClr val="254061"/>
              </a:solidFill>
              <a:latin typeface="Arial"/>
              <a:cs typeface="Arial"/>
            </a:rPr>
            <a:t> tâches entre les élèves du groupe (A, B, C, ...)</a:t>
          </a:r>
        </a:p>
        <a:p>
          <a:pPr algn="l"/>
          <a:r>
            <a:rPr lang="fr-FR" sz="1200" b="1" u="none" baseline="0">
              <a:solidFill>
                <a:srgbClr val="254061"/>
              </a:solidFill>
              <a:latin typeface="Arial"/>
              <a:cs typeface="Arial"/>
            </a:rPr>
            <a:t>DOUBLE-CLIQUER dans une case pour AFFECTER LA TACHE</a:t>
          </a:r>
          <a:endParaRPr lang="fr-FR" sz="1200" b="1" u="none">
            <a:solidFill>
              <a:srgbClr val="254061"/>
            </a:solidFill>
            <a:latin typeface="Arial"/>
            <a:cs typeface="Arial"/>
          </a:endParaRPr>
        </a:p>
      </xdr:txBody>
    </xdr:sp>
    <xdr:clientData/>
  </xdr:twoCellAnchor>
  <xdr:twoCellAnchor>
    <xdr:from>
      <xdr:col>11</xdr:col>
      <xdr:colOff>0</xdr:colOff>
      <xdr:row>2</xdr:row>
      <xdr:rowOff>72571</xdr:rowOff>
    </xdr:from>
    <xdr:to>
      <xdr:col>13</xdr:col>
      <xdr:colOff>0</xdr:colOff>
      <xdr:row>7</xdr:row>
      <xdr:rowOff>386442</xdr:rowOff>
    </xdr:to>
    <xdr:sp macro="" textlink="">
      <xdr:nvSpPr>
        <xdr:cNvPr id="18" name="Rectangle avec flèche vers le bas 17">
          <a:extLst>
            <a:ext uri="{FF2B5EF4-FFF2-40B4-BE49-F238E27FC236}">
              <a16:creationId xmlns="" xmlns:a16="http://schemas.microsoft.com/office/drawing/2014/main" id="{00000000-0008-0000-0200-000012000000}"/>
            </a:ext>
          </a:extLst>
        </xdr:cNvPr>
        <xdr:cNvSpPr/>
      </xdr:nvSpPr>
      <xdr:spPr>
        <a:xfrm>
          <a:off x="12427857" y="979714"/>
          <a:ext cx="2322286" cy="2001157"/>
        </a:xfrm>
        <a:prstGeom prst="downArrowCallout">
          <a:avLst>
            <a:gd name="adj1" fmla="val 8015"/>
            <a:gd name="adj2" fmla="val 15549"/>
            <a:gd name="adj3" fmla="val 14453"/>
            <a:gd name="adj4" fmla="val 79794"/>
          </a:avLst>
        </a:prstGeom>
        <a:solidFill>
          <a:srgbClr val="FFFF00"/>
        </a:solid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r>
            <a:rPr lang="fr-FR" sz="1200" b="0">
              <a:solidFill>
                <a:srgbClr val="254061"/>
              </a:solidFill>
              <a:latin typeface="Arial"/>
              <a:cs typeface="Arial"/>
            </a:rPr>
            <a:t>3. Pour les projets pluri-disciplinaires, indiquez ici les tâches pour lesquelles un professeur non-STI (sciences, LV,</a:t>
          </a:r>
          <a:r>
            <a:rPr lang="fr-FR" sz="1200" b="0" baseline="0">
              <a:solidFill>
                <a:srgbClr val="254061"/>
              </a:solidFill>
              <a:latin typeface="Arial"/>
              <a:cs typeface="Arial"/>
            </a:rPr>
            <a:t> ...) apporte plus spécifiquement sa contribution à l'encadrement du projet</a:t>
          </a:r>
        </a:p>
        <a:p>
          <a:pPr algn="l"/>
          <a:endParaRPr lang="fr-FR" sz="1200" b="0" baseline="0">
            <a:solidFill>
              <a:srgbClr val="254061"/>
            </a:solidFill>
            <a:latin typeface="Arial"/>
            <a:cs typeface="Arial"/>
          </a:endParaRPr>
        </a:p>
        <a:p>
          <a:pPr algn="l"/>
          <a:endParaRPr lang="fr-FR" sz="1200" b="0" u="none">
            <a:solidFill>
              <a:srgbClr val="254061"/>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0</xdr:col>
      <xdr:colOff>0</xdr:colOff>
      <xdr:row>0</xdr:row>
      <xdr:rowOff>0</xdr:rowOff>
    </xdr:from>
    <xdr:ext cx="5740400" cy="901700"/>
    <xdr:sp macro="" textlink="">
      <xdr:nvSpPr>
        <xdr:cNvPr id="2" name="Rectangle 1">
          <a:extLst>
            <a:ext uri="{FF2B5EF4-FFF2-40B4-BE49-F238E27FC236}">
              <a16:creationId xmlns="" xmlns:a16="http://schemas.microsoft.com/office/drawing/2014/main" id="{00000000-0008-0000-0300-000002000000}"/>
            </a:ext>
          </a:extLst>
        </xdr:cNvPr>
        <xdr:cNvSpPr/>
      </xdr:nvSpPr>
      <xdr:spPr>
        <a:xfrm>
          <a:off x="0" y="0"/>
          <a:ext cx="5740400" cy="901700"/>
        </a:xfrm>
        <a:prstGeom prst="rect">
          <a:avLst/>
        </a:prstGeom>
        <a:noFill/>
      </xdr:spPr>
      <xdr:txBody>
        <a:bodyPr wrap="none" lIns="91440" tIns="45720" rIns="91440" bIns="45720" anchor="ctr">
          <a:no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1800000" algn="l"/>
          <a:r>
            <a:rPr lang="fr-FR" sz="28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VALIDATION DES TÂCHES</a:t>
          </a:r>
        </a:p>
      </xdr:txBody>
    </xdr:sp>
    <xdr:clientData/>
  </xdr:oneCellAnchor>
  <xdr:twoCellAnchor>
    <xdr:from>
      <xdr:col>18</xdr:col>
      <xdr:colOff>111125</xdr:colOff>
      <xdr:row>0</xdr:row>
      <xdr:rowOff>746125</xdr:rowOff>
    </xdr:from>
    <xdr:to>
      <xdr:col>18</xdr:col>
      <xdr:colOff>1841500</xdr:colOff>
      <xdr:row>0</xdr:row>
      <xdr:rowOff>1790700</xdr:rowOff>
    </xdr:to>
    <xdr:grpSp>
      <xdr:nvGrpSpPr>
        <xdr:cNvPr id="6" name="Grouper 5">
          <a:extLst>
            <a:ext uri="{FF2B5EF4-FFF2-40B4-BE49-F238E27FC236}">
              <a16:creationId xmlns="" xmlns:a16="http://schemas.microsoft.com/office/drawing/2014/main" id="{00000000-0008-0000-0300-000006000000}"/>
            </a:ext>
          </a:extLst>
        </xdr:cNvPr>
        <xdr:cNvGrpSpPr/>
      </xdr:nvGrpSpPr>
      <xdr:grpSpPr>
        <a:xfrm>
          <a:off x="12255500" y="746125"/>
          <a:ext cx="1568450" cy="1044575"/>
          <a:chOff x="8470900" y="330201"/>
          <a:chExt cx="1892300" cy="1269999"/>
        </a:xfrm>
      </xdr:grpSpPr>
      <xdr:pic macro="[0]!MasquerTachesVides2">
        <xdr:nvPicPr>
          <xdr:cNvPr id="3" name="Image 2">
            <a:extLst>
              <a:ext uri="{FF2B5EF4-FFF2-40B4-BE49-F238E27FC236}">
                <a16:creationId xmlns="" xmlns:a16="http://schemas.microsoft.com/office/drawing/2014/main" id="{00000000-0008-0000-0300-000003000000}"/>
              </a:ext>
            </a:extLst>
          </xdr:cNvPr>
          <xdr:cNvPicPr>
            <a:picLocks noChangeAspect="1"/>
          </xdr:cNvPicPr>
        </xdr:nvPicPr>
        <xdr:blipFill>
          <a:blip xmlns:r="http://schemas.openxmlformats.org/officeDocument/2006/relationships" r:embed="rId1"/>
          <a:stretch>
            <a:fillRect/>
          </a:stretch>
        </xdr:blipFill>
        <xdr:spPr>
          <a:xfrm>
            <a:off x="8915400" y="330201"/>
            <a:ext cx="924058" cy="779674"/>
          </a:xfrm>
          <a:prstGeom prst="rect">
            <a:avLst/>
          </a:prstGeom>
        </xdr:spPr>
      </xdr:pic>
      <xdr:sp macro="[0]!MasquerTachesVides2" textlink="">
        <xdr:nvSpPr>
          <xdr:cNvPr id="4" name="ZoneTexte 3">
            <a:extLst>
              <a:ext uri="{FF2B5EF4-FFF2-40B4-BE49-F238E27FC236}">
                <a16:creationId xmlns="" xmlns:a16="http://schemas.microsoft.com/office/drawing/2014/main" id="{00000000-0008-0000-0300-000004000000}"/>
              </a:ext>
            </a:extLst>
          </xdr:cNvPr>
          <xdr:cNvSpPr txBox="1"/>
        </xdr:nvSpPr>
        <xdr:spPr>
          <a:xfrm>
            <a:off x="8470900" y="1155700"/>
            <a:ext cx="1892300" cy="444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000" b="1"/>
              <a:t>METTRE A JOUR LES TÂCHES</a:t>
            </a:r>
          </a:p>
        </xdr:txBody>
      </xdr:sp>
    </xdr:grpSp>
    <xdr:clientData/>
  </xdr:twoCellAnchor>
</xdr:wsDr>
</file>

<file path=xl/drawings/drawing5.xml><?xml version="1.0" encoding="utf-8"?>
<xdr:wsDr xmlns:xdr="http://schemas.openxmlformats.org/drawingml/2006/spreadsheetDrawing" xmlns:a="http://schemas.openxmlformats.org/drawingml/2006/main">
  <xdr:oneCellAnchor>
    <xdr:from>
      <xdr:col>0</xdr:col>
      <xdr:colOff>0</xdr:colOff>
      <xdr:row>0</xdr:row>
      <xdr:rowOff>0</xdr:rowOff>
    </xdr:from>
    <xdr:ext cx="5740400" cy="901700"/>
    <xdr:sp macro="" textlink="">
      <xdr:nvSpPr>
        <xdr:cNvPr id="2" name="Rectangle 1">
          <a:extLst>
            <a:ext uri="{FF2B5EF4-FFF2-40B4-BE49-F238E27FC236}">
              <a16:creationId xmlns="" xmlns:a16="http://schemas.microsoft.com/office/drawing/2014/main" id="{00000000-0008-0000-0400-000002000000}"/>
            </a:ext>
          </a:extLst>
        </xdr:cNvPr>
        <xdr:cNvSpPr/>
      </xdr:nvSpPr>
      <xdr:spPr>
        <a:xfrm>
          <a:off x="0" y="0"/>
          <a:ext cx="5740400" cy="901700"/>
        </a:xfrm>
        <a:prstGeom prst="rect">
          <a:avLst/>
        </a:prstGeom>
        <a:noFill/>
      </xdr:spPr>
      <xdr:txBody>
        <a:bodyPr wrap="none" lIns="91440" tIns="45720" rIns="91440" bIns="45720" anchor="ctr">
          <a:no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1800000" algn="l"/>
          <a:r>
            <a:rPr lang="fr-FR" sz="28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VALIDATION DES TÂCHES</a:t>
          </a:r>
        </a:p>
      </xdr:txBody>
    </xdr:sp>
    <xdr:clientData/>
  </xdr:oneCellAnchor>
  <xdr:twoCellAnchor>
    <xdr:from>
      <xdr:col>18</xdr:col>
      <xdr:colOff>111125</xdr:colOff>
      <xdr:row>0</xdr:row>
      <xdr:rowOff>746125</xdr:rowOff>
    </xdr:from>
    <xdr:to>
      <xdr:col>18</xdr:col>
      <xdr:colOff>1841500</xdr:colOff>
      <xdr:row>0</xdr:row>
      <xdr:rowOff>1790700</xdr:rowOff>
    </xdr:to>
    <xdr:grpSp>
      <xdr:nvGrpSpPr>
        <xdr:cNvPr id="3" name="Grouper 2">
          <a:extLst>
            <a:ext uri="{FF2B5EF4-FFF2-40B4-BE49-F238E27FC236}">
              <a16:creationId xmlns="" xmlns:a16="http://schemas.microsoft.com/office/drawing/2014/main" id="{00000000-0008-0000-0400-000003000000}"/>
            </a:ext>
          </a:extLst>
        </xdr:cNvPr>
        <xdr:cNvGrpSpPr/>
      </xdr:nvGrpSpPr>
      <xdr:grpSpPr>
        <a:xfrm>
          <a:off x="10802938" y="746125"/>
          <a:ext cx="1568450" cy="1044575"/>
          <a:chOff x="8470900" y="330201"/>
          <a:chExt cx="1892300" cy="1269999"/>
        </a:xfrm>
      </xdr:grpSpPr>
      <xdr:pic macro="[0]!MasquerTachesVides2">
        <xdr:nvPicPr>
          <xdr:cNvPr id="4" name="Image 3">
            <a:extLst>
              <a:ext uri="{FF2B5EF4-FFF2-40B4-BE49-F238E27FC236}">
                <a16:creationId xmlns="" xmlns:a16="http://schemas.microsoft.com/office/drawing/2014/main" id="{00000000-0008-0000-0400-000004000000}"/>
              </a:ext>
            </a:extLst>
          </xdr:cNvPr>
          <xdr:cNvPicPr>
            <a:picLocks noChangeAspect="1"/>
          </xdr:cNvPicPr>
        </xdr:nvPicPr>
        <xdr:blipFill>
          <a:blip xmlns:r="http://schemas.openxmlformats.org/officeDocument/2006/relationships" r:embed="rId1"/>
          <a:stretch>
            <a:fillRect/>
          </a:stretch>
        </xdr:blipFill>
        <xdr:spPr>
          <a:xfrm>
            <a:off x="8915400" y="330201"/>
            <a:ext cx="924058" cy="779674"/>
          </a:xfrm>
          <a:prstGeom prst="rect">
            <a:avLst/>
          </a:prstGeom>
        </xdr:spPr>
      </xdr:pic>
      <xdr:sp macro="[0]!MasquerTachesVides2" textlink="">
        <xdr:nvSpPr>
          <xdr:cNvPr id="5" name="ZoneTexte 4">
            <a:extLst>
              <a:ext uri="{FF2B5EF4-FFF2-40B4-BE49-F238E27FC236}">
                <a16:creationId xmlns="" xmlns:a16="http://schemas.microsoft.com/office/drawing/2014/main" id="{00000000-0008-0000-0400-000005000000}"/>
              </a:ext>
            </a:extLst>
          </xdr:cNvPr>
          <xdr:cNvSpPr txBox="1"/>
        </xdr:nvSpPr>
        <xdr:spPr>
          <a:xfrm>
            <a:off x="8470900" y="1155700"/>
            <a:ext cx="1892300" cy="444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000" b="1"/>
              <a:t>METTRE A JOUR LES TÂCHES</a:t>
            </a:r>
          </a:p>
        </xdr:txBody>
      </xdr:sp>
    </xdr:grp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0</xdr:colOff>
      <xdr:row>0</xdr:row>
      <xdr:rowOff>0</xdr:rowOff>
    </xdr:from>
    <xdr:ext cx="5740400" cy="901700"/>
    <xdr:sp macro="" textlink="">
      <xdr:nvSpPr>
        <xdr:cNvPr id="2" name="Rectangle 1">
          <a:extLst>
            <a:ext uri="{FF2B5EF4-FFF2-40B4-BE49-F238E27FC236}">
              <a16:creationId xmlns="" xmlns:a16="http://schemas.microsoft.com/office/drawing/2014/main" id="{00000000-0008-0000-0500-000002000000}"/>
            </a:ext>
          </a:extLst>
        </xdr:cNvPr>
        <xdr:cNvSpPr/>
      </xdr:nvSpPr>
      <xdr:spPr>
        <a:xfrm>
          <a:off x="0" y="0"/>
          <a:ext cx="5740400" cy="901700"/>
        </a:xfrm>
        <a:prstGeom prst="rect">
          <a:avLst/>
        </a:prstGeom>
        <a:noFill/>
      </xdr:spPr>
      <xdr:txBody>
        <a:bodyPr wrap="none" lIns="91440" tIns="45720" rIns="91440" bIns="45720" anchor="ctr">
          <a:no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1800000" algn="l"/>
          <a:r>
            <a:rPr lang="fr-FR" sz="28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VALIDATION DES TÂCHES</a:t>
          </a:r>
        </a:p>
      </xdr:txBody>
    </xdr:sp>
    <xdr:clientData/>
  </xdr:oneCellAnchor>
  <xdr:twoCellAnchor>
    <xdr:from>
      <xdr:col>18</xdr:col>
      <xdr:colOff>111125</xdr:colOff>
      <xdr:row>0</xdr:row>
      <xdr:rowOff>746125</xdr:rowOff>
    </xdr:from>
    <xdr:to>
      <xdr:col>18</xdr:col>
      <xdr:colOff>1841500</xdr:colOff>
      <xdr:row>0</xdr:row>
      <xdr:rowOff>1790700</xdr:rowOff>
    </xdr:to>
    <xdr:grpSp>
      <xdr:nvGrpSpPr>
        <xdr:cNvPr id="3" name="Grouper 2">
          <a:extLst>
            <a:ext uri="{FF2B5EF4-FFF2-40B4-BE49-F238E27FC236}">
              <a16:creationId xmlns="" xmlns:a16="http://schemas.microsoft.com/office/drawing/2014/main" id="{00000000-0008-0000-0500-000003000000}"/>
            </a:ext>
          </a:extLst>
        </xdr:cNvPr>
        <xdr:cNvGrpSpPr/>
      </xdr:nvGrpSpPr>
      <xdr:grpSpPr>
        <a:xfrm>
          <a:off x="12255500" y="746125"/>
          <a:ext cx="1568450" cy="1044575"/>
          <a:chOff x="8470900" y="330201"/>
          <a:chExt cx="1892300" cy="1269999"/>
        </a:xfrm>
      </xdr:grpSpPr>
      <xdr:pic macro="[0]!MasquerTachesVides2">
        <xdr:nvPicPr>
          <xdr:cNvPr id="4" name="Image 3">
            <a:extLst>
              <a:ext uri="{FF2B5EF4-FFF2-40B4-BE49-F238E27FC236}">
                <a16:creationId xmlns="" xmlns:a16="http://schemas.microsoft.com/office/drawing/2014/main" id="{00000000-0008-0000-0500-000004000000}"/>
              </a:ext>
            </a:extLst>
          </xdr:cNvPr>
          <xdr:cNvPicPr>
            <a:picLocks noChangeAspect="1"/>
          </xdr:cNvPicPr>
        </xdr:nvPicPr>
        <xdr:blipFill>
          <a:blip xmlns:r="http://schemas.openxmlformats.org/officeDocument/2006/relationships" r:embed="rId1"/>
          <a:stretch>
            <a:fillRect/>
          </a:stretch>
        </xdr:blipFill>
        <xdr:spPr>
          <a:xfrm>
            <a:off x="8915400" y="330201"/>
            <a:ext cx="924058" cy="779674"/>
          </a:xfrm>
          <a:prstGeom prst="rect">
            <a:avLst/>
          </a:prstGeom>
        </xdr:spPr>
      </xdr:pic>
      <xdr:sp macro="[0]!MasquerTachesVides2" textlink="">
        <xdr:nvSpPr>
          <xdr:cNvPr id="5" name="ZoneTexte 4">
            <a:extLst>
              <a:ext uri="{FF2B5EF4-FFF2-40B4-BE49-F238E27FC236}">
                <a16:creationId xmlns="" xmlns:a16="http://schemas.microsoft.com/office/drawing/2014/main" id="{00000000-0008-0000-0500-000005000000}"/>
              </a:ext>
            </a:extLst>
          </xdr:cNvPr>
          <xdr:cNvSpPr txBox="1"/>
        </xdr:nvSpPr>
        <xdr:spPr>
          <a:xfrm>
            <a:off x="8470900" y="1155700"/>
            <a:ext cx="1892300" cy="444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000" b="1"/>
              <a:t>METTRE A JOUR LES TÂCHES</a:t>
            </a:r>
          </a:p>
        </xdr:txBody>
      </xdr:sp>
    </xdr:grpSp>
    <xdr:clientData/>
  </xdr:twoCellAnchor>
</xdr:wsDr>
</file>

<file path=xl/drawings/drawing7.xml><?xml version="1.0" encoding="utf-8"?>
<xdr:wsDr xmlns:xdr="http://schemas.openxmlformats.org/drawingml/2006/spreadsheetDrawing" xmlns:a="http://schemas.openxmlformats.org/drawingml/2006/main">
  <xdr:oneCellAnchor>
    <xdr:from>
      <xdr:col>0</xdr:col>
      <xdr:colOff>0</xdr:colOff>
      <xdr:row>0</xdr:row>
      <xdr:rowOff>0</xdr:rowOff>
    </xdr:from>
    <xdr:ext cx="5740400" cy="901700"/>
    <xdr:sp macro="" textlink="">
      <xdr:nvSpPr>
        <xdr:cNvPr id="2" name="Rectangle 1">
          <a:extLst>
            <a:ext uri="{FF2B5EF4-FFF2-40B4-BE49-F238E27FC236}">
              <a16:creationId xmlns="" xmlns:a16="http://schemas.microsoft.com/office/drawing/2014/main" id="{00000000-0008-0000-0600-000002000000}"/>
            </a:ext>
          </a:extLst>
        </xdr:cNvPr>
        <xdr:cNvSpPr/>
      </xdr:nvSpPr>
      <xdr:spPr>
        <a:xfrm>
          <a:off x="0" y="0"/>
          <a:ext cx="5740400" cy="901700"/>
        </a:xfrm>
        <a:prstGeom prst="rect">
          <a:avLst/>
        </a:prstGeom>
        <a:noFill/>
      </xdr:spPr>
      <xdr:txBody>
        <a:bodyPr wrap="none" lIns="91440" tIns="45720" rIns="91440" bIns="45720" anchor="ctr">
          <a:no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1800000" algn="l"/>
          <a:r>
            <a:rPr lang="fr-FR" sz="28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VALIDATION DES TÂCHES</a:t>
          </a:r>
        </a:p>
      </xdr:txBody>
    </xdr:sp>
    <xdr:clientData/>
  </xdr:oneCellAnchor>
  <xdr:twoCellAnchor>
    <xdr:from>
      <xdr:col>18</xdr:col>
      <xdr:colOff>111125</xdr:colOff>
      <xdr:row>0</xdr:row>
      <xdr:rowOff>746125</xdr:rowOff>
    </xdr:from>
    <xdr:to>
      <xdr:col>18</xdr:col>
      <xdr:colOff>1841500</xdr:colOff>
      <xdr:row>0</xdr:row>
      <xdr:rowOff>1790700</xdr:rowOff>
    </xdr:to>
    <xdr:grpSp>
      <xdr:nvGrpSpPr>
        <xdr:cNvPr id="3" name="Grouper 2">
          <a:extLst>
            <a:ext uri="{FF2B5EF4-FFF2-40B4-BE49-F238E27FC236}">
              <a16:creationId xmlns="" xmlns:a16="http://schemas.microsoft.com/office/drawing/2014/main" id="{00000000-0008-0000-0600-000003000000}"/>
            </a:ext>
          </a:extLst>
        </xdr:cNvPr>
        <xdr:cNvGrpSpPr/>
      </xdr:nvGrpSpPr>
      <xdr:grpSpPr>
        <a:xfrm>
          <a:off x="12255500" y="746125"/>
          <a:ext cx="1568450" cy="1044575"/>
          <a:chOff x="8470900" y="330201"/>
          <a:chExt cx="1892300" cy="1269999"/>
        </a:xfrm>
      </xdr:grpSpPr>
      <xdr:pic macro="[0]!MasquerTachesVides2">
        <xdr:nvPicPr>
          <xdr:cNvPr id="4" name="Image 3">
            <a:extLst>
              <a:ext uri="{FF2B5EF4-FFF2-40B4-BE49-F238E27FC236}">
                <a16:creationId xmlns="" xmlns:a16="http://schemas.microsoft.com/office/drawing/2014/main" id="{00000000-0008-0000-0600-000004000000}"/>
              </a:ext>
            </a:extLst>
          </xdr:cNvPr>
          <xdr:cNvPicPr>
            <a:picLocks noChangeAspect="1"/>
          </xdr:cNvPicPr>
        </xdr:nvPicPr>
        <xdr:blipFill>
          <a:blip xmlns:r="http://schemas.openxmlformats.org/officeDocument/2006/relationships" r:embed="rId1"/>
          <a:stretch>
            <a:fillRect/>
          </a:stretch>
        </xdr:blipFill>
        <xdr:spPr>
          <a:xfrm>
            <a:off x="8915400" y="330201"/>
            <a:ext cx="924058" cy="779674"/>
          </a:xfrm>
          <a:prstGeom prst="rect">
            <a:avLst/>
          </a:prstGeom>
        </xdr:spPr>
      </xdr:pic>
      <xdr:sp macro="[0]!MasquerTachesVides2" textlink="">
        <xdr:nvSpPr>
          <xdr:cNvPr id="5" name="ZoneTexte 4">
            <a:extLst>
              <a:ext uri="{FF2B5EF4-FFF2-40B4-BE49-F238E27FC236}">
                <a16:creationId xmlns="" xmlns:a16="http://schemas.microsoft.com/office/drawing/2014/main" id="{00000000-0008-0000-0600-000005000000}"/>
              </a:ext>
            </a:extLst>
          </xdr:cNvPr>
          <xdr:cNvSpPr txBox="1"/>
        </xdr:nvSpPr>
        <xdr:spPr>
          <a:xfrm>
            <a:off x="8470900" y="1155700"/>
            <a:ext cx="1892300" cy="444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000" b="1"/>
              <a:t>METTRE A JOUR LES TÂCHES</a:t>
            </a:r>
          </a:p>
        </xdr:txBody>
      </xdr:sp>
    </xdr:grpSp>
    <xdr:clientData/>
  </xdr:twoCellAnchor>
</xdr:wsDr>
</file>

<file path=xl/drawings/drawing8.xml><?xml version="1.0" encoding="utf-8"?>
<xdr:wsDr xmlns:xdr="http://schemas.openxmlformats.org/drawingml/2006/spreadsheetDrawing" xmlns:a="http://schemas.openxmlformats.org/drawingml/2006/main">
  <xdr:oneCellAnchor>
    <xdr:from>
      <xdr:col>0</xdr:col>
      <xdr:colOff>0</xdr:colOff>
      <xdr:row>0</xdr:row>
      <xdr:rowOff>0</xdr:rowOff>
    </xdr:from>
    <xdr:ext cx="5740400" cy="901700"/>
    <xdr:sp macro="" textlink="">
      <xdr:nvSpPr>
        <xdr:cNvPr id="2" name="Rectangle 1">
          <a:extLst>
            <a:ext uri="{FF2B5EF4-FFF2-40B4-BE49-F238E27FC236}">
              <a16:creationId xmlns="" xmlns:a16="http://schemas.microsoft.com/office/drawing/2014/main" id="{00000000-0008-0000-0700-000002000000}"/>
            </a:ext>
          </a:extLst>
        </xdr:cNvPr>
        <xdr:cNvSpPr/>
      </xdr:nvSpPr>
      <xdr:spPr>
        <a:xfrm>
          <a:off x="0" y="0"/>
          <a:ext cx="5740400" cy="901700"/>
        </a:xfrm>
        <a:prstGeom prst="rect">
          <a:avLst/>
        </a:prstGeom>
        <a:noFill/>
      </xdr:spPr>
      <xdr:txBody>
        <a:bodyPr wrap="none" lIns="91440" tIns="45720" rIns="91440" bIns="45720" anchor="ctr">
          <a:no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marL="1800000" algn="l"/>
          <a:r>
            <a:rPr lang="fr-FR" sz="28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VALIDATION DES TÂCHES</a:t>
          </a:r>
        </a:p>
      </xdr:txBody>
    </xdr:sp>
    <xdr:clientData/>
  </xdr:oneCellAnchor>
  <xdr:twoCellAnchor>
    <xdr:from>
      <xdr:col>18</xdr:col>
      <xdr:colOff>111125</xdr:colOff>
      <xdr:row>0</xdr:row>
      <xdr:rowOff>746125</xdr:rowOff>
    </xdr:from>
    <xdr:to>
      <xdr:col>18</xdr:col>
      <xdr:colOff>1841500</xdr:colOff>
      <xdr:row>0</xdr:row>
      <xdr:rowOff>1790700</xdr:rowOff>
    </xdr:to>
    <xdr:grpSp>
      <xdr:nvGrpSpPr>
        <xdr:cNvPr id="3" name="Grouper 2">
          <a:extLst>
            <a:ext uri="{FF2B5EF4-FFF2-40B4-BE49-F238E27FC236}">
              <a16:creationId xmlns="" xmlns:a16="http://schemas.microsoft.com/office/drawing/2014/main" id="{00000000-0008-0000-0700-000003000000}"/>
            </a:ext>
          </a:extLst>
        </xdr:cNvPr>
        <xdr:cNvGrpSpPr/>
      </xdr:nvGrpSpPr>
      <xdr:grpSpPr>
        <a:xfrm>
          <a:off x="12255500" y="746125"/>
          <a:ext cx="1568450" cy="1044575"/>
          <a:chOff x="8470900" y="330201"/>
          <a:chExt cx="1892300" cy="1269999"/>
        </a:xfrm>
      </xdr:grpSpPr>
      <xdr:pic macro="[0]!MasquerTachesVides2">
        <xdr:nvPicPr>
          <xdr:cNvPr id="4" name="Image 3">
            <a:extLst>
              <a:ext uri="{FF2B5EF4-FFF2-40B4-BE49-F238E27FC236}">
                <a16:creationId xmlns="" xmlns:a16="http://schemas.microsoft.com/office/drawing/2014/main" id="{00000000-0008-0000-0700-000004000000}"/>
              </a:ext>
            </a:extLst>
          </xdr:cNvPr>
          <xdr:cNvPicPr>
            <a:picLocks noChangeAspect="1"/>
          </xdr:cNvPicPr>
        </xdr:nvPicPr>
        <xdr:blipFill>
          <a:blip xmlns:r="http://schemas.openxmlformats.org/officeDocument/2006/relationships" r:embed="rId1"/>
          <a:stretch>
            <a:fillRect/>
          </a:stretch>
        </xdr:blipFill>
        <xdr:spPr>
          <a:xfrm>
            <a:off x="8915400" y="330201"/>
            <a:ext cx="924058" cy="779674"/>
          </a:xfrm>
          <a:prstGeom prst="rect">
            <a:avLst/>
          </a:prstGeom>
        </xdr:spPr>
      </xdr:pic>
      <xdr:sp macro="[0]!MasquerTachesVides2" textlink="">
        <xdr:nvSpPr>
          <xdr:cNvPr id="5" name="ZoneTexte 4">
            <a:extLst>
              <a:ext uri="{FF2B5EF4-FFF2-40B4-BE49-F238E27FC236}">
                <a16:creationId xmlns="" xmlns:a16="http://schemas.microsoft.com/office/drawing/2014/main" id="{00000000-0008-0000-0700-000005000000}"/>
              </a:ext>
            </a:extLst>
          </xdr:cNvPr>
          <xdr:cNvSpPr txBox="1"/>
        </xdr:nvSpPr>
        <xdr:spPr>
          <a:xfrm>
            <a:off x="8470900" y="1155700"/>
            <a:ext cx="1892300" cy="444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000" b="1"/>
              <a:t>METTRE A JOUR LES TÂCHES</a:t>
            </a:r>
          </a:p>
        </xdr:txBody>
      </xdr:sp>
    </xdr:grp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2.vml"/><Relationship Id="rId7" Type="http://schemas.openxmlformats.org/officeDocument/2006/relationships/ctrlProp" Target="../ctrlProps/ctrlProp20.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9.xml"/><Relationship Id="rId11" Type="http://schemas.openxmlformats.org/officeDocument/2006/relationships/ctrlProp" Target="../ctrlProps/ctrlProp24.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3" Type="http://schemas.openxmlformats.org/officeDocument/2006/relationships/vmlDrawing" Target="../drawings/vmlDrawing3.vml"/><Relationship Id="rId7" Type="http://schemas.openxmlformats.org/officeDocument/2006/relationships/ctrlProp" Target="../ctrlProps/ctrlProp28.xml"/><Relationship Id="rId12" Type="http://schemas.openxmlformats.org/officeDocument/2006/relationships/ctrlProp" Target="../ctrlProps/ctrlProp33.xml"/><Relationship Id="rId2" Type="http://schemas.openxmlformats.org/officeDocument/2006/relationships/drawing" Target="../drawings/drawing3.xml"/><Relationship Id="rId16" Type="http://schemas.openxmlformats.org/officeDocument/2006/relationships/ctrlProp" Target="../ctrlProps/ctrlProp37.xml"/><Relationship Id="rId1" Type="http://schemas.openxmlformats.org/officeDocument/2006/relationships/printerSettings" Target="../printerSettings/printerSettings3.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5" Type="http://schemas.openxmlformats.org/officeDocument/2006/relationships/ctrlProp" Target="../ctrlProps/ctrlProp3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2.xml"/><Relationship Id="rId3" Type="http://schemas.openxmlformats.org/officeDocument/2006/relationships/vmlDrawing" Target="../drawings/vmlDrawing4.vml"/><Relationship Id="rId7" Type="http://schemas.openxmlformats.org/officeDocument/2006/relationships/ctrlProp" Target="../ctrlProps/ctrlProp41.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40.xml"/><Relationship Id="rId11" Type="http://schemas.openxmlformats.org/officeDocument/2006/relationships/ctrlProp" Target="../ctrlProps/ctrlProp45.xml"/><Relationship Id="rId5" Type="http://schemas.openxmlformats.org/officeDocument/2006/relationships/ctrlProp" Target="../ctrlProps/ctrlProp39.xml"/><Relationship Id="rId10" Type="http://schemas.openxmlformats.org/officeDocument/2006/relationships/ctrlProp" Target="../ctrlProps/ctrlProp44.xml"/><Relationship Id="rId4" Type="http://schemas.openxmlformats.org/officeDocument/2006/relationships/ctrlProp" Target="../ctrlProps/ctrlProp38.xml"/><Relationship Id="rId9" Type="http://schemas.openxmlformats.org/officeDocument/2006/relationships/ctrlProp" Target="../ctrlProps/ctrlProp4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vmlDrawing" Target="../drawings/vmlDrawing5.vml"/><Relationship Id="rId7" Type="http://schemas.openxmlformats.org/officeDocument/2006/relationships/ctrlProp" Target="../ctrlProps/ctrlProp49.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48.xml"/><Relationship Id="rId11" Type="http://schemas.openxmlformats.org/officeDocument/2006/relationships/ctrlProp" Target="../ctrlProps/ctrlProp53.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8.xml"/><Relationship Id="rId3" Type="http://schemas.openxmlformats.org/officeDocument/2006/relationships/vmlDrawing" Target="../drawings/vmlDrawing6.vml"/><Relationship Id="rId7" Type="http://schemas.openxmlformats.org/officeDocument/2006/relationships/ctrlProp" Target="../ctrlProps/ctrlProp57.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0" Type="http://schemas.openxmlformats.org/officeDocument/2006/relationships/ctrlProp" Target="../ctrlProps/ctrlProp60.xml"/><Relationship Id="rId4" Type="http://schemas.openxmlformats.org/officeDocument/2006/relationships/ctrlProp" Target="../ctrlProps/ctrlProp54.xml"/><Relationship Id="rId9" Type="http://schemas.openxmlformats.org/officeDocument/2006/relationships/ctrlProp" Target="../ctrlProps/ctrlProp59.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6.xml"/><Relationship Id="rId3" Type="http://schemas.openxmlformats.org/officeDocument/2006/relationships/vmlDrawing" Target="../drawings/vmlDrawing7.vml"/><Relationship Id="rId7" Type="http://schemas.openxmlformats.org/officeDocument/2006/relationships/ctrlProp" Target="../ctrlProps/ctrlProp65.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64.xml"/><Relationship Id="rId11" Type="http://schemas.openxmlformats.org/officeDocument/2006/relationships/ctrlProp" Target="../ctrlProps/ctrlProp69.xml"/><Relationship Id="rId5" Type="http://schemas.openxmlformats.org/officeDocument/2006/relationships/ctrlProp" Target="../ctrlProps/ctrlProp63.xml"/><Relationship Id="rId10" Type="http://schemas.openxmlformats.org/officeDocument/2006/relationships/ctrlProp" Target="../ctrlProps/ctrlProp68.xml"/><Relationship Id="rId4" Type="http://schemas.openxmlformats.org/officeDocument/2006/relationships/ctrlProp" Target="../ctrlProps/ctrlProp62.xml"/><Relationship Id="rId9" Type="http://schemas.openxmlformats.org/officeDocument/2006/relationships/ctrlProp" Target="../ctrlProps/ctrlProp6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4.xml"/><Relationship Id="rId3" Type="http://schemas.openxmlformats.org/officeDocument/2006/relationships/vmlDrawing" Target="../drawings/vmlDrawing8.vml"/><Relationship Id="rId7" Type="http://schemas.openxmlformats.org/officeDocument/2006/relationships/ctrlProp" Target="../ctrlProps/ctrlProp73.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72.xml"/><Relationship Id="rId11" Type="http://schemas.openxmlformats.org/officeDocument/2006/relationships/ctrlProp" Target="../ctrlProps/ctrlProp77.xml"/><Relationship Id="rId5" Type="http://schemas.openxmlformats.org/officeDocument/2006/relationships/ctrlProp" Target="../ctrlProps/ctrlProp71.xml"/><Relationship Id="rId10" Type="http://schemas.openxmlformats.org/officeDocument/2006/relationships/ctrlProp" Target="../ctrlProps/ctrlProp76.xml"/><Relationship Id="rId4" Type="http://schemas.openxmlformats.org/officeDocument/2006/relationships/ctrlProp" Target="../ctrlProps/ctrlProp70.xml"/><Relationship Id="rId9" Type="http://schemas.openxmlformats.org/officeDocument/2006/relationships/ctrlProp" Target="../ctrlProps/ctrlProp75.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sheetPr codeName="Feuil1">
    <tabColor rgb="FFFF0000"/>
    <pageSetUpPr fitToPage="1"/>
  </sheetPr>
  <dimension ref="A1:O33"/>
  <sheetViews>
    <sheetView showGridLines="0" tabSelected="1" zoomScale="75" zoomScaleNormal="75" zoomScalePageLayoutView="75" workbookViewId="0">
      <selection activeCell="N10" sqref="N10"/>
    </sheetView>
  </sheetViews>
  <sheetFormatPr baseColWidth="10" defaultColWidth="10.85546875" defaultRowHeight="14.25"/>
  <cols>
    <col min="1" max="1" width="11" style="27" customWidth="1"/>
    <col min="2" max="2" width="10.85546875" style="1" customWidth="1"/>
    <col min="3" max="3" width="28" style="1" customWidth="1"/>
    <col min="4" max="4" width="16.7109375" style="1" customWidth="1"/>
    <col min="5" max="5" width="25.85546875" style="1" customWidth="1"/>
    <col min="6" max="6" width="24.7109375" style="1" customWidth="1"/>
    <col min="7" max="7" width="19.140625" style="1" customWidth="1"/>
    <col min="8" max="8" width="15.85546875" style="1" customWidth="1"/>
    <col min="9" max="10" width="16.85546875" style="1" customWidth="1"/>
    <col min="11" max="11" width="13.85546875" style="1" hidden="1" customWidth="1"/>
    <col min="12" max="12" width="17.7109375" style="1" customWidth="1"/>
    <col min="13" max="13" width="24.42578125" style="1" customWidth="1"/>
    <col min="14" max="14" width="26.28515625" style="1" customWidth="1"/>
    <col min="15" max="16384" width="10.85546875" style="1"/>
  </cols>
  <sheetData>
    <row r="1" spans="1:14" ht="24" customHeight="1">
      <c r="C1" s="6"/>
      <c r="D1" s="6"/>
      <c r="E1" s="6"/>
      <c r="F1" s="6"/>
      <c r="H1" s="249"/>
      <c r="I1" s="249"/>
      <c r="J1" s="249"/>
      <c r="K1" s="249"/>
      <c r="L1" s="249"/>
    </row>
    <row r="2" spans="1:14" ht="24" customHeight="1">
      <c r="C2" s="6"/>
      <c r="D2" s="6"/>
      <c r="E2" s="6"/>
      <c r="F2" s="6"/>
      <c r="H2" s="249"/>
      <c r="I2" s="249"/>
      <c r="J2" s="249"/>
      <c r="K2" s="249"/>
      <c r="L2" s="249"/>
    </row>
    <row r="3" spans="1:14" ht="24" customHeight="1">
      <c r="C3" s="250"/>
      <c r="D3" s="250"/>
      <c r="E3" s="250"/>
      <c r="F3" s="250"/>
      <c r="H3" s="249"/>
      <c r="I3" s="249"/>
      <c r="J3" s="249"/>
      <c r="K3" s="249"/>
      <c r="L3" s="249"/>
    </row>
    <row r="4" spans="1:14" ht="3.75" customHeight="1">
      <c r="C4" s="6"/>
      <c r="D4" s="6"/>
      <c r="E4" s="6"/>
      <c r="F4" s="6"/>
    </row>
    <row r="5" spans="1:14" ht="24" customHeight="1">
      <c r="C5" s="251" t="s">
        <v>43</v>
      </c>
      <c r="D5" s="251"/>
      <c r="E5" s="190" t="s">
        <v>114</v>
      </c>
      <c r="H5" s="46" t="s">
        <v>46</v>
      </c>
      <c r="I5" s="252" t="s">
        <v>47</v>
      </c>
      <c r="J5" s="252"/>
      <c r="K5" s="252"/>
      <c r="L5" s="252"/>
      <c r="M5" s="252"/>
    </row>
    <row r="6" spans="1:14" ht="24" customHeight="1">
      <c r="C6" s="277" t="s">
        <v>301</v>
      </c>
      <c r="D6" s="278"/>
      <c r="E6" s="278"/>
      <c r="F6" s="279"/>
      <c r="H6" s="267"/>
      <c r="I6" s="268"/>
      <c r="J6" s="268"/>
      <c r="K6" s="268"/>
      <c r="L6" s="268"/>
      <c r="M6" s="269"/>
    </row>
    <row r="7" spans="1:14" ht="24" customHeight="1">
      <c r="C7" s="280"/>
      <c r="D7" s="281"/>
      <c r="E7" s="281"/>
      <c r="F7" s="282"/>
      <c r="H7" s="270"/>
      <c r="I7" s="271"/>
      <c r="J7" s="271"/>
      <c r="K7" s="271"/>
      <c r="L7" s="271"/>
      <c r="M7" s="272"/>
    </row>
    <row r="8" spans="1:14" ht="24" customHeight="1">
      <c r="C8" s="44" t="s">
        <v>31</v>
      </c>
      <c r="D8" s="283" t="s">
        <v>57</v>
      </c>
      <c r="E8" s="283"/>
      <c r="F8" s="283"/>
      <c r="G8" s="13"/>
      <c r="H8" s="270"/>
      <c r="I8" s="271"/>
      <c r="J8" s="271"/>
      <c r="K8" s="271"/>
      <c r="L8" s="271"/>
      <c r="M8" s="272"/>
    </row>
    <row r="9" spans="1:14" s="22" customFormat="1" ht="39.75" customHeight="1">
      <c r="A9" s="28"/>
      <c r="C9" s="254" t="s">
        <v>302</v>
      </c>
      <c r="D9" s="255"/>
      <c r="E9" s="255"/>
      <c r="F9" s="256"/>
      <c r="G9" s="21"/>
      <c r="H9" s="270"/>
      <c r="I9" s="271"/>
      <c r="J9" s="271"/>
      <c r="K9" s="271"/>
      <c r="L9" s="271"/>
      <c r="M9" s="272"/>
    </row>
    <row r="10" spans="1:14" s="22" customFormat="1" ht="39.75" customHeight="1">
      <c r="A10" s="29"/>
      <c r="C10" s="257"/>
      <c r="D10" s="258"/>
      <c r="E10" s="258"/>
      <c r="F10" s="259"/>
      <c r="G10" s="17"/>
      <c r="H10" s="270"/>
      <c r="I10" s="271"/>
      <c r="J10" s="271"/>
      <c r="K10" s="271"/>
      <c r="L10" s="271"/>
      <c r="M10" s="272"/>
    </row>
    <row r="11" spans="1:14" s="22" customFormat="1" ht="24" customHeight="1">
      <c r="A11" s="28"/>
      <c r="C11" s="44" t="s">
        <v>32</v>
      </c>
      <c r="D11" s="283" t="s">
        <v>232</v>
      </c>
      <c r="E11" s="283"/>
      <c r="F11" s="283"/>
      <c r="G11" s="19"/>
      <c r="H11" s="270"/>
      <c r="I11" s="271"/>
      <c r="J11" s="271"/>
      <c r="K11" s="271"/>
      <c r="L11" s="271"/>
      <c r="M11" s="272"/>
    </row>
    <row r="12" spans="1:14" s="22" customFormat="1" ht="39.75" customHeight="1">
      <c r="A12" s="28"/>
      <c r="C12" s="254" t="s">
        <v>335</v>
      </c>
      <c r="D12" s="255"/>
      <c r="E12" s="255"/>
      <c r="F12" s="256"/>
      <c r="G12" s="17"/>
      <c r="H12" s="270"/>
      <c r="I12" s="271"/>
      <c r="J12" s="271"/>
      <c r="K12" s="271"/>
      <c r="L12" s="271"/>
      <c r="M12" s="272"/>
    </row>
    <row r="13" spans="1:14" ht="39.75" customHeight="1">
      <c r="A13" s="31"/>
      <c r="C13" s="257"/>
      <c r="D13" s="258"/>
      <c r="E13" s="258"/>
      <c r="F13" s="259"/>
      <c r="H13" s="270"/>
      <c r="I13" s="271"/>
      <c r="J13" s="271"/>
      <c r="K13" s="271"/>
      <c r="L13" s="271"/>
      <c r="M13" s="272"/>
      <c r="N13" s="21"/>
    </row>
    <row r="14" spans="1:14" ht="24" customHeight="1">
      <c r="A14" s="31"/>
      <c r="C14" s="248" t="s">
        <v>229</v>
      </c>
      <c r="D14" s="248"/>
      <c r="E14" s="248"/>
      <c r="F14" s="248"/>
      <c r="H14" s="270"/>
      <c r="I14" s="271"/>
      <c r="J14" s="271"/>
      <c r="K14" s="271"/>
      <c r="L14" s="271"/>
      <c r="M14" s="272"/>
      <c r="N14" s="21"/>
    </row>
    <row r="15" spans="1:14" ht="39" customHeight="1">
      <c r="A15" s="31"/>
      <c r="C15" s="254" t="s">
        <v>303</v>
      </c>
      <c r="D15" s="255"/>
      <c r="E15" s="255"/>
      <c r="F15" s="256"/>
      <c r="H15" s="270"/>
      <c r="I15" s="271"/>
      <c r="J15" s="271"/>
      <c r="K15" s="271"/>
      <c r="L15" s="271"/>
      <c r="M15" s="272"/>
      <c r="N15" s="21"/>
    </row>
    <row r="16" spans="1:14" ht="39" customHeight="1">
      <c r="A16" s="31"/>
      <c r="C16" s="257"/>
      <c r="D16" s="258"/>
      <c r="E16" s="258"/>
      <c r="F16" s="259"/>
      <c r="H16" s="273"/>
      <c r="I16" s="274"/>
      <c r="J16" s="274"/>
      <c r="K16" s="274"/>
      <c r="L16" s="274"/>
      <c r="M16" s="275"/>
      <c r="N16" s="21"/>
    </row>
    <row r="17" spans="1:15" ht="8.1" customHeight="1">
      <c r="A17" s="31"/>
      <c r="H17" s="18"/>
      <c r="I17" s="18"/>
      <c r="J17" s="18"/>
      <c r="K17" s="18"/>
      <c r="L17" s="18"/>
      <c r="M17" s="18"/>
      <c r="N17" s="21"/>
    </row>
    <row r="18" spans="1:15" ht="24" customHeight="1">
      <c r="C18" s="260" t="s">
        <v>115</v>
      </c>
      <c r="D18" s="261"/>
      <c r="E18" s="262" t="s">
        <v>352</v>
      </c>
      <c r="F18" s="264"/>
      <c r="G18" s="18"/>
      <c r="H18" s="18"/>
      <c r="I18" s="18"/>
      <c r="J18" s="18"/>
      <c r="K18" s="18"/>
      <c r="L18" s="16"/>
      <c r="M18" s="16"/>
      <c r="N18" s="21"/>
      <c r="O18" s="25"/>
    </row>
    <row r="19" spans="1:15" ht="8.1" customHeight="1">
      <c r="C19" s="24"/>
      <c r="D19" s="24"/>
      <c r="E19" s="73"/>
      <c r="F19" s="73"/>
      <c r="G19" s="18"/>
      <c r="H19" s="18"/>
      <c r="I19" s="18"/>
      <c r="J19" s="18"/>
      <c r="K19" s="18"/>
      <c r="L19" s="16"/>
      <c r="M19" s="16"/>
      <c r="N19" s="21"/>
      <c r="O19" s="25"/>
    </row>
    <row r="20" spans="1:15" ht="24" customHeight="1">
      <c r="A20" s="31"/>
      <c r="C20" s="260" t="s">
        <v>48</v>
      </c>
      <c r="D20" s="261"/>
      <c r="E20" s="262"/>
      <c r="F20" s="263"/>
      <c r="G20" s="263"/>
      <c r="H20" s="263"/>
      <c r="I20" s="263"/>
      <c r="J20" s="263"/>
      <c r="K20" s="263"/>
      <c r="L20" s="263"/>
      <c r="M20" s="264"/>
      <c r="O20" s="21"/>
    </row>
    <row r="21" spans="1:15" ht="12" customHeight="1">
      <c r="C21" s="24"/>
      <c r="D21" s="24"/>
      <c r="E21" s="21"/>
      <c r="F21" s="18"/>
      <c r="G21" s="18"/>
      <c r="H21" s="18"/>
      <c r="I21" s="18"/>
      <c r="J21" s="18"/>
      <c r="K21" s="18"/>
      <c r="L21" s="16"/>
      <c r="M21" s="16"/>
    </row>
    <row r="22" spans="1:15" ht="24" customHeight="1" thickBot="1">
      <c r="C22" s="24"/>
      <c r="D22" s="24"/>
      <c r="E22" s="21"/>
      <c r="F22" s="18"/>
      <c r="G22" s="18"/>
      <c r="H22" s="18"/>
      <c r="I22" s="253" t="s">
        <v>118</v>
      </c>
      <c r="J22" s="253"/>
      <c r="K22" s="253"/>
      <c r="L22" s="16"/>
      <c r="M22" s="16"/>
    </row>
    <row r="23" spans="1:15" ht="24" customHeight="1" thickTop="1" thickBot="1">
      <c r="C23" s="266" t="s">
        <v>49</v>
      </c>
      <c r="D23" s="266"/>
      <c r="E23" s="20" t="s">
        <v>35</v>
      </c>
      <c r="F23" s="20" t="s">
        <v>36</v>
      </c>
      <c r="G23" s="20" t="s">
        <v>37</v>
      </c>
      <c r="H23" s="26"/>
      <c r="I23" s="158" t="s">
        <v>112</v>
      </c>
      <c r="J23" s="159" t="s">
        <v>152</v>
      </c>
      <c r="K23" s="110" t="s">
        <v>117</v>
      </c>
      <c r="L23" s="139" t="s">
        <v>33</v>
      </c>
    </row>
    <row r="24" spans="1:15" ht="24" customHeight="1" thickTop="1" thickBot="1">
      <c r="D24" s="45" t="s">
        <v>225</v>
      </c>
      <c r="E24" s="74" t="s">
        <v>293</v>
      </c>
      <c r="F24" s="75" t="s">
        <v>294</v>
      </c>
      <c r="G24" s="35"/>
      <c r="H24" s="26"/>
      <c r="I24" s="72">
        <f>'Elève A'!P1</f>
        <v>1</v>
      </c>
      <c r="J24" s="72">
        <f>'Elève A'!Q1</f>
        <v>1</v>
      </c>
      <c r="K24" s="72">
        <f>'Elève A'!R1</f>
        <v>1</v>
      </c>
      <c r="L24" s="71">
        <f>'Déclinaison projet'!F8</f>
        <v>71</v>
      </c>
    </row>
    <row r="25" spans="1:15" ht="24" customHeight="1" thickTop="1" thickBot="1">
      <c r="C25" s="16"/>
      <c r="D25" s="45" t="s">
        <v>224</v>
      </c>
      <c r="E25" s="74" t="s">
        <v>295</v>
      </c>
      <c r="F25" s="75" t="s">
        <v>298</v>
      </c>
      <c r="G25" s="35"/>
      <c r="H25" s="26"/>
      <c r="I25" s="72">
        <f>'Elève B'!P1</f>
        <v>1</v>
      </c>
      <c r="J25" s="72">
        <f>'Elève B'!Q1</f>
        <v>1</v>
      </c>
      <c r="K25" s="72" t="e">
        <f>#REF!</f>
        <v>#REF!</v>
      </c>
      <c r="L25" s="71">
        <f>'Déclinaison projet'!G8</f>
        <v>71</v>
      </c>
      <c r="M25" s="181" t="s">
        <v>173</v>
      </c>
    </row>
    <row r="26" spans="1:15" ht="24" customHeight="1" thickTop="1" thickBot="1">
      <c r="C26" s="14"/>
      <c r="D26" s="45" t="s">
        <v>226</v>
      </c>
      <c r="E26" s="74" t="s">
        <v>296</v>
      </c>
      <c r="F26" s="75" t="s">
        <v>299</v>
      </c>
      <c r="G26" s="35"/>
      <c r="H26" s="26"/>
      <c r="I26" s="72">
        <f>'Elève C'!P1</f>
        <v>1</v>
      </c>
      <c r="J26" s="72">
        <f>'Elève C'!Q1</f>
        <v>1</v>
      </c>
      <c r="K26" s="72" t="e">
        <f>#REF!</f>
        <v>#REF!</v>
      </c>
      <c r="L26" s="71">
        <f>'Déclinaison projet'!H8</f>
        <v>71</v>
      </c>
      <c r="M26" s="265" t="s">
        <v>159</v>
      </c>
    </row>
    <row r="27" spans="1:15" ht="24" customHeight="1" thickTop="1" thickBot="1">
      <c r="C27" s="14"/>
      <c r="D27" s="45" t="s">
        <v>227</v>
      </c>
      <c r="E27" s="74" t="s">
        <v>297</v>
      </c>
      <c r="F27" s="75" t="s">
        <v>300</v>
      </c>
      <c r="G27" s="35"/>
      <c r="H27" s="26"/>
      <c r="I27" s="72" t="str">
        <f>'Elève D'!P1</f>
        <v>X</v>
      </c>
      <c r="J27" s="72" t="str">
        <f>'Elève D'!Q1</f>
        <v>X</v>
      </c>
      <c r="K27" s="72" t="e">
        <f>#REF!</f>
        <v>#REF!</v>
      </c>
      <c r="L27" s="71" t="str">
        <f>'Déclinaison projet'!I8</f>
        <v>X</v>
      </c>
      <c r="M27" s="265"/>
    </row>
    <row r="28" spans="1:15" ht="24" customHeight="1" thickTop="1" thickBot="1">
      <c r="C28" s="14"/>
      <c r="D28" s="45" t="s">
        <v>228</v>
      </c>
      <c r="E28" s="74" t="s">
        <v>0</v>
      </c>
      <c r="F28" s="75" t="s">
        <v>0</v>
      </c>
      <c r="G28" s="35"/>
      <c r="H28" s="26"/>
      <c r="I28" s="72" t="str">
        <f>'Elève E'!P1</f>
        <v>X</v>
      </c>
      <c r="J28" s="72" t="str">
        <f>'Elève E'!Q1</f>
        <v>X</v>
      </c>
      <c r="K28" s="72" t="e">
        <f>#REF!</f>
        <v>#REF!</v>
      </c>
      <c r="L28" s="171" t="str">
        <f>'Déclinaison projet'!J8</f>
        <v>X</v>
      </c>
      <c r="M28" s="180" t="str">
        <f>'Déclinaison projet'!N9</f>
        <v>NON</v>
      </c>
    </row>
    <row r="29" spans="1:15" ht="24" customHeight="1" thickTop="1">
      <c r="C29" s="251"/>
      <c r="D29" s="251"/>
      <c r="E29" s="15"/>
      <c r="F29" s="276"/>
      <c r="G29" s="276"/>
      <c r="H29" s="276"/>
      <c r="I29" s="23"/>
      <c r="J29" s="23"/>
      <c r="K29" s="23"/>
    </row>
    <row r="30" spans="1:15" s="38" customFormat="1" ht="20.100000000000001" customHeight="1">
      <c r="A30" s="42"/>
      <c r="C30" s="246"/>
      <c r="D30" s="246"/>
      <c r="E30" s="202"/>
      <c r="F30" s="246"/>
      <c r="G30" s="246"/>
      <c r="I30" s="134"/>
      <c r="J30" s="160"/>
      <c r="K30" s="136"/>
      <c r="L30" s="136"/>
      <c r="M30" s="136"/>
      <c r="N30" s="136"/>
    </row>
    <row r="31" spans="1:15" s="38" customFormat="1" ht="23.1" customHeight="1" thickBot="1">
      <c r="A31" s="42"/>
      <c r="C31" s="247"/>
      <c r="D31" s="247"/>
      <c r="E31" s="202"/>
      <c r="F31" s="247"/>
      <c r="G31" s="247"/>
      <c r="I31" s="134"/>
      <c r="J31" s="161" t="s">
        <v>175</v>
      </c>
      <c r="K31" s="162"/>
      <c r="L31" s="162"/>
      <c r="M31" s="162"/>
      <c r="N31" s="138"/>
    </row>
    <row r="32" spans="1:15" s="38" customFormat="1" ht="23.1" customHeight="1" thickTop="1">
      <c r="A32" s="42"/>
      <c r="C32" s="202"/>
      <c r="D32" s="202"/>
      <c r="E32" s="202"/>
      <c r="F32" s="202"/>
      <c r="G32" s="202"/>
      <c r="I32" s="137" t="s">
        <v>174</v>
      </c>
      <c r="J32" s="137"/>
      <c r="K32" s="137"/>
      <c r="L32" s="137"/>
      <c r="M32" s="137"/>
      <c r="N32" s="138"/>
    </row>
    <row r="33" spans="1:7" s="38" customFormat="1" ht="15">
      <c r="A33" s="42"/>
      <c r="C33" s="202"/>
      <c r="D33" s="202"/>
      <c r="E33" s="202"/>
      <c r="F33" s="202"/>
      <c r="G33" s="202"/>
    </row>
  </sheetData>
  <sheetProtection selectLockedCells="1"/>
  <mergeCells count="25">
    <mergeCell ref="M26:M27"/>
    <mergeCell ref="C23:D23"/>
    <mergeCell ref="C15:F16"/>
    <mergeCell ref="H6:M16"/>
    <mergeCell ref="C29:D29"/>
    <mergeCell ref="F29:H29"/>
    <mergeCell ref="C6:F7"/>
    <mergeCell ref="C9:F10"/>
    <mergeCell ref="E18:F18"/>
    <mergeCell ref="D8:F8"/>
    <mergeCell ref="D11:F11"/>
    <mergeCell ref="H1:L3"/>
    <mergeCell ref="C3:F3"/>
    <mergeCell ref="C5:D5"/>
    <mergeCell ref="I5:M5"/>
    <mergeCell ref="I22:K22"/>
    <mergeCell ref="C12:F13"/>
    <mergeCell ref="C20:D20"/>
    <mergeCell ref="E20:M20"/>
    <mergeCell ref="C18:D18"/>
    <mergeCell ref="C30:D30"/>
    <mergeCell ref="C31:D31"/>
    <mergeCell ref="F30:G30"/>
    <mergeCell ref="F31:G31"/>
    <mergeCell ref="C14:F14"/>
  </mergeCells>
  <phoneticPr fontId="25" type="noConversion"/>
  <conditionalFormatting sqref="I24:K28">
    <cfRule type="cellIs" dxfId="195" priority="12" operator="between">
      <formula>1</formula>
      <formula>1</formula>
    </cfRule>
    <cfRule type="cellIs" dxfId="194" priority="13" operator="between">
      <formula>0.5</formula>
      <formula>0.75</formula>
    </cfRule>
  </conditionalFormatting>
  <conditionalFormatting sqref="L24:L28">
    <cfRule type="cellIs" dxfId="193" priority="3" operator="between">
      <formula>65</formula>
      <formula>75</formula>
    </cfRule>
    <cfRule type="cellIs" dxfId="192" priority="4" operator="between">
      <formula>50</formula>
      <formula>90</formula>
    </cfRule>
  </conditionalFormatting>
  <conditionalFormatting sqref="I24:L28">
    <cfRule type="containsText" dxfId="191" priority="1" operator="containsText" text="X">
      <formula>NOT(ISERROR(SEARCH("X",I24)))</formula>
    </cfRule>
  </conditionalFormatting>
  <printOptions horizontalCentered="1" verticalCentered="1"/>
  <pageMargins left="0.71" right="0.71" top="0.2" bottom="0.21" header="0.17" footer="0.17"/>
  <pageSetup paperSize="9" scale="63" orientation="landscape" horizontalDpi="4294967293" verticalDpi="4294967293" r:id="rId1"/>
  <drawing r:id="rId2"/>
  <legacyDrawing r:id="rId3"/>
  <extLst>
    <ext xmlns:mx="http://schemas.microsoft.com/office/mac/excel/2008/main" uri="{64002731-A6B0-56B0-2670-7721B7C09600}">
      <mx:PLV Mode="0" OnePage="0" WScale="100"/>
    </ext>
  </extLst>
</worksheet>
</file>

<file path=xl/worksheets/sheet2.xml><?xml version="1.0" encoding="utf-8"?>
<worksheet xmlns="http://schemas.openxmlformats.org/spreadsheetml/2006/main" xmlns:r="http://schemas.openxmlformats.org/officeDocument/2006/relationships">
  <sheetPr codeName="Feuil3">
    <tabColor theme="5" tint="0.39997558519241921"/>
    <pageSetUpPr fitToPage="1"/>
  </sheetPr>
  <dimension ref="A1:K43"/>
  <sheetViews>
    <sheetView showGridLines="0" topLeftCell="F1" zoomScale="85" zoomScaleNormal="85" zoomScalePageLayoutView="75" workbookViewId="0">
      <selection activeCell="L19" sqref="L19"/>
    </sheetView>
  </sheetViews>
  <sheetFormatPr baseColWidth="10" defaultColWidth="10.85546875" defaultRowHeight="15"/>
  <cols>
    <col min="1" max="1" width="10.85546875" style="27" customWidth="1"/>
    <col min="2" max="2" width="10.85546875" customWidth="1"/>
    <col min="3" max="3" width="10.85546875" style="1" customWidth="1"/>
    <col min="4" max="4" width="75.85546875" style="12" customWidth="1"/>
    <col min="5" max="5" width="45.85546875" style="1" customWidth="1"/>
    <col min="6" max="7" width="20.85546875" style="1" customWidth="1"/>
    <col min="8" max="8" width="44" style="1" customWidth="1"/>
    <col min="9" max="9" width="43.5703125" style="1" customWidth="1"/>
    <col min="10" max="10" width="35.7109375" style="1" customWidth="1"/>
    <col min="11" max="12" width="15.85546875" style="1" customWidth="1"/>
    <col min="13" max="16384" width="10.85546875" style="1"/>
  </cols>
  <sheetData>
    <row r="1" spans="1:11" s="10" customFormat="1" ht="24" customHeight="1">
      <c r="A1" s="27"/>
      <c r="B1"/>
      <c r="D1" s="11"/>
    </row>
    <row r="2" spans="1:11" s="8" customFormat="1" ht="24" customHeight="1" thickBot="1">
      <c r="A2" s="27"/>
      <c r="B2"/>
      <c r="C2" s="9"/>
    </row>
    <row r="3" spans="1:11" s="8" customFormat="1" ht="24" customHeight="1" thickTop="1" thickBot="1">
      <c r="A3" s="27"/>
      <c r="B3"/>
      <c r="C3" s="9"/>
      <c r="G3" s="291" t="s">
        <v>304</v>
      </c>
      <c r="H3" s="292"/>
      <c r="I3" s="222" t="s">
        <v>305</v>
      </c>
      <c r="J3" s="223" t="s">
        <v>306</v>
      </c>
      <c r="K3" s="222" t="s">
        <v>307</v>
      </c>
    </row>
    <row r="4" spans="1:11" s="7" customFormat="1" ht="38.25" customHeight="1" thickTop="1" thickBot="1">
      <c r="A4" s="27"/>
      <c r="B4"/>
      <c r="G4" s="224" t="s">
        <v>308</v>
      </c>
      <c r="H4" s="225" t="s">
        <v>309</v>
      </c>
      <c r="I4" s="226" t="s">
        <v>310</v>
      </c>
      <c r="J4" s="227" t="s">
        <v>342</v>
      </c>
      <c r="K4" s="228" t="s">
        <v>311</v>
      </c>
    </row>
    <row r="5" spans="1:11" s="7" customFormat="1" ht="39.950000000000003" customHeight="1" thickTop="1" thickBot="1">
      <c r="A5" s="27"/>
      <c r="B5"/>
      <c r="C5" s="290" t="s">
        <v>230</v>
      </c>
      <c r="D5" s="290"/>
      <c r="E5" s="203"/>
      <c r="F5" s="203"/>
      <c r="G5" s="224" t="s">
        <v>312</v>
      </c>
      <c r="H5" s="229" t="s">
        <v>313</v>
      </c>
      <c r="I5" s="230" t="s">
        <v>314</v>
      </c>
      <c r="J5" s="227" t="s">
        <v>337</v>
      </c>
      <c r="K5" s="224" t="s">
        <v>311</v>
      </c>
    </row>
    <row r="6" spans="1:11" s="7" customFormat="1" ht="39.950000000000003" customHeight="1" thickTop="1" thickBot="1">
      <c r="A6" s="27"/>
      <c r="B6"/>
      <c r="C6" s="204"/>
      <c r="D6" s="205"/>
      <c r="E6" s="204"/>
      <c r="F6" s="204"/>
      <c r="G6" s="231" t="s">
        <v>317</v>
      </c>
      <c r="H6" s="232" t="s">
        <v>315</v>
      </c>
      <c r="I6" s="233" t="s">
        <v>316</v>
      </c>
      <c r="J6" s="234" t="s">
        <v>338</v>
      </c>
      <c r="K6" s="224" t="s">
        <v>326</v>
      </c>
    </row>
    <row r="7" spans="1:11" s="7" customFormat="1" ht="39.950000000000003" customHeight="1" thickTop="1">
      <c r="A7" s="27"/>
      <c r="B7"/>
      <c r="C7" s="204"/>
      <c r="D7" s="205"/>
      <c r="E7" s="204"/>
      <c r="F7" s="204"/>
      <c r="G7" s="293" t="s">
        <v>318</v>
      </c>
      <c r="H7" s="294" t="s">
        <v>329</v>
      </c>
      <c r="I7" s="233" t="s">
        <v>319</v>
      </c>
      <c r="J7" s="237" t="s">
        <v>327</v>
      </c>
      <c r="K7" s="231" t="s">
        <v>311</v>
      </c>
    </row>
    <row r="8" spans="1:11" s="7" customFormat="1" ht="39.950000000000003" customHeight="1">
      <c r="A8" s="27"/>
      <c r="B8"/>
      <c r="C8" s="204"/>
      <c r="D8" s="205"/>
      <c r="E8" s="204"/>
      <c r="F8" s="204"/>
      <c r="G8" s="286"/>
      <c r="H8" s="288"/>
      <c r="I8" s="239" t="s">
        <v>320</v>
      </c>
      <c r="J8" s="240" t="s">
        <v>328</v>
      </c>
      <c r="K8" s="238" t="s">
        <v>311</v>
      </c>
    </row>
    <row r="9" spans="1:11" s="7" customFormat="1" ht="39.950000000000003" customHeight="1" thickBot="1">
      <c r="A9" s="27"/>
      <c r="B9"/>
      <c r="C9" s="204"/>
      <c r="D9" s="205"/>
      <c r="E9" s="204"/>
      <c r="F9" s="204"/>
      <c r="G9" s="287"/>
      <c r="H9" s="289"/>
      <c r="I9" s="241" t="s">
        <v>321</v>
      </c>
      <c r="J9" s="242" t="s">
        <v>322</v>
      </c>
      <c r="K9" s="235" t="s">
        <v>311</v>
      </c>
    </row>
    <row r="10" spans="1:11" s="7" customFormat="1" ht="39.950000000000003" customHeight="1" thickTop="1">
      <c r="A10" s="27"/>
      <c r="B10"/>
      <c r="C10" s="204"/>
      <c r="D10" s="205"/>
      <c r="E10" s="204"/>
      <c r="F10" s="204"/>
      <c r="G10" s="293" t="s">
        <v>323</v>
      </c>
      <c r="H10" s="294" t="s">
        <v>339</v>
      </c>
      <c r="I10" s="239" t="s">
        <v>341</v>
      </c>
      <c r="J10" s="234" t="s">
        <v>340</v>
      </c>
      <c r="K10" s="231" t="s">
        <v>326</v>
      </c>
    </row>
    <row r="11" spans="1:11" s="7" customFormat="1" ht="39.950000000000003" customHeight="1" thickBot="1">
      <c r="A11" s="27"/>
      <c r="B11"/>
      <c r="C11" s="204"/>
      <c r="D11" s="205"/>
      <c r="E11" s="204"/>
      <c r="F11" s="204"/>
      <c r="G11" s="287"/>
      <c r="H11" s="289"/>
      <c r="I11" s="241"/>
      <c r="J11" s="236" t="s">
        <v>343</v>
      </c>
      <c r="K11" s="235" t="s">
        <v>324</v>
      </c>
    </row>
    <row r="12" spans="1:11" s="7" customFormat="1" ht="39.950000000000003" customHeight="1" thickTop="1">
      <c r="A12" s="27"/>
      <c r="B12"/>
      <c r="C12" s="204"/>
      <c r="D12" s="205"/>
      <c r="E12" s="204"/>
      <c r="F12" s="204"/>
      <c r="G12" s="231"/>
      <c r="H12" s="232"/>
      <c r="I12" s="233" t="s">
        <v>331</v>
      </c>
      <c r="J12" s="234" t="s">
        <v>334</v>
      </c>
      <c r="K12" s="231"/>
    </row>
    <row r="13" spans="1:11" s="7" customFormat="1" ht="30.75" customHeight="1">
      <c r="A13" s="27"/>
      <c r="B13"/>
      <c r="C13" s="204"/>
      <c r="D13" s="205"/>
      <c r="E13" s="204"/>
      <c r="F13" s="204"/>
      <c r="G13" s="286" t="s">
        <v>325</v>
      </c>
      <c r="H13" s="288" t="s">
        <v>330</v>
      </c>
      <c r="I13" s="243" t="s">
        <v>332</v>
      </c>
      <c r="J13" s="245" t="s">
        <v>333</v>
      </c>
      <c r="K13" s="238" t="s">
        <v>326</v>
      </c>
    </row>
    <row r="14" spans="1:11" s="7" customFormat="1" ht="39.950000000000003" customHeight="1" thickBot="1">
      <c r="A14" s="28"/>
      <c r="B14"/>
      <c r="C14" s="204"/>
      <c r="D14" s="205"/>
      <c r="E14" s="204"/>
      <c r="F14" s="204"/>
      <c r="G14" s="287"/>
      <c r="H14" s="289"/>
      <c r="I14" s="244" t="s">
        <v>336</v>
      </c>
      <c r="J14" s="236" t="s">
        <v>337</v>
      </c>
      <c r="K14" s="235" t="s">
        <v>326</v>
      </c>
    </row>
    <row r="15" spans="1:11" s="7" customFormat="1" ht="39.950000000000003" customHeight="1" thickTop="1">
      <c r="A15" s="29"/>
      <c r="B15"/>
      <c r="C15" s="204"/>
      <c r="D15" s="205"/>
      <c r="E15" s="204"/>
      <c r="F15" s="204"/>
      <c r="G15" s="284" t="s">
        <v>344</v>
      </c>
      <c r="H15" s="285"/>
      <c r="I15" s="285"/>
      <c r="J15" s="285"/>
      <c r="K15" s="285"/>
    </row>
    <row r="16" spans="1:11" ht="24" customHeight="1">
      <c r="C16" s="152"/>
      <c r="D16" s="206"/>
      <c r="E16" s="152"/>
      <c r="F16" s="152"/>
      <c r="G16" s="152"/>
    </row>
    <row r="17" ht="24" customHeight="1"/>
    <row r="18" ht="24" customHeight="1"/>
    <row r="19" ht="24" customHeight="1"/>
    <row r="20" ht="24" customHeight="1"/>
    <row r="21" ht="24" customHeight="1"/>
    <row r="22" ht="24" customHeight="1"/>
    <row r="23" ht="24" customHeight="1"/>
    <row r="24" ht="24" customHeight="1"/>
    <row r="25" ht="24" customHeight="1"/>
    <row r="26" ht="24" customHeight="1"/>
    <row r="27" ht="24" customHeight="1"/>
    <row r="28" ht="24" customHeight="1"/>
    <row r="29" ht="24" customHeight="1"/>
    <row r="30" ht="24" customHeight="1"/>
    <row r="31" ht="24" customHeight="1"/>
    <row r="32" ht="24" customHeight="1"/>
    <row r="33" ht="24" customHeight="1"/>
    <row r="34" ht="24" customHeight="1"/>
    <row r="35" ht="24" customHeight="1"/>
    <row r="36" ht="24" customHeight="1"/>
    <row r="37" ht="24" customHeight="1"/>
    <row r="38" ht="24" customHeight="1"/>
    <row r="39" ht="24" customHeight="1"/>
    <row r="40" ht="24" customHeight="1"/>
    <row r="41" ht="24" customHeight="1"/>
    <row r="42" ht="24" customHeight="1"/>
    <row r="43" ht="24" customHeight="1"/>
  </sheetData>
  <mergeCells count="9">
    <mergeCell ref="G15:K15"/>
    <mergeCell ref="G13:G14"/>
    <mergeCell ref="H13:H14"/>
    <mergeCell ref="C5:D5"/>
    <mergeCell ref="G3:H3"/>
    <mergeCell ref="G7:G9"/>
    <mergeCell ref="H7:H9"/>
    <mergeCell ref="G10:G11"/>
    <mergeCell ref="H10:H11"/>
  </mergeCells>
  <pageMargins left="0.74803149606299213" right="0.74803149606299213" top="0.98425196850393704" bottom="0.98425196850393704" header="0.51181102362204722" footer="0.51181102362204722"/>
  <pageSetup paperSize="9" scale="26" orientation="landscape" horizontalDpi="4294967292" verticalDpi="4294967292" r:id="rId1"/>
  <drawing r:id="rId2"/>
  <legacyDrawing r:id="rId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sheetPr codeName="Feuil4">
    <tabColor theme="5" tint="0.39997558519241921"/>
    <pageSetUpPr fitToPage="1"/>
  </sheetPr>
  <dimension ref="A1:AE170"/>
  <sheetViews>
    <sheetView showGridLines="0" topLeftCell="A5" zoomScale="70" zoomScaleNormal="70" zoomScalePageLayoutView="70" workbookViewId="0">
      <selection activeCell="AR81" sqref="AR81"/>
    </sheetView>
  </sheetViews>
  <sheetFormatPr baseColWidth="10" defaultColWidth="10.85546875" defaultRowHeight="14.25"/>
  <cols>
    <col min="1" max="1" width="10.85546875" style="27"/>
    <col min="2" max="2" width="10.85546875" style="1"/>
    <col min="3" max="3" width="5.140625" style="1" customWidth="1"/>
    <col min="4" max="4" width="75.28515625" style="50" customWidth="1"/>
    <col min="5" max="5" width="9.85546875" style="32" customWidth="1"/>
    <col min="6" max="10" width="16.85546875" style="1" customWidth="1"/>
    <col min="11" max="11" width="7.42578125" style="152" customWidth="1"/>
    <col min="12" max="12" width="7.28515625" style="1" customWidth="1"/>
    <col min="13" max="13" width="21.85546875" style="1" customWidth="1"/>
    <col min="14" max="20" width="5" style="49" hidden="1" customWidth="1"/>
    <col min="21" max="25" width="5" style="77" hidden="1" customWidth="1"/>
    <col min="26" max="31" width="5" style="1" hidden="1" customWidth="1"/>
    <col min="32" max="59" width="5" style="1" customWidth="1"/>
    <col min="60" max="63" width="10.85546875" style="1" customWidth="1"/>
    <col min="64" max="16384" width="10.85546875" style="1"/>
  </cols>
  <sheetData>
    <row r="1" spans="1:25" ht="47.1" customHeight="1">
      <c r="D1" s="249"/>
      <c r="E1" s="249"/>
      <c r="F1" s="37"/>
      <c r="G1" s="37"/>
      <c r="H1" s="37"/>
      <c r="I1" s="37"/>
      <c r="J1" s="37"/>
      <c r="K1" s="149"/>
      <c r="L1" s="37"/>
    </row>
    <row r="2" spans="1:25" ht="24" customHeight="1">
      <c r="F2" s="37"/>
      <c r="G2" s="37"/>
      <c r="I2" s="37"/>
      <c r="J2" s="37"/>
      <c r="K2" s="149"/>
      <c r="L2" s="37"/>
    </row>
    <row r="3" spans="1:25" ht="24" customHeight="1">
      <c r="F3" s="37"/>
      <c r="G3" s="37"/>
      <c r="I3" s="37"/>
      <c r="J3" s="37"/>
      <c r="K3" s="149"/>
      <c r="L3" s="37"/>
    </row>
    <row r="4" spans="1:25" ht="24" customHeight="1">
      <c r="F4" s="37"/>
      <c r="G4" s="37"/>
      <c r="I4" s="37"/>
      <c r="J4" s="37"/>
      <c r="K4" s="149"/>
      <c r="L4" s="37"/>
    </row>
    <row r="5" spans="1:25" ht="24" customHeight="1">
      <c r="D5" s="51"/>
      <c r="G5" s="47"/>
      <c r="H5" s="38"/>
      <c r="I5" s="37"/>
      <c r="J5" s="37"/>
      <c r="K5" s="149"/>
      <c r="L5" s="37"/>
    </row>
    <row r="6" spans="1:25" ht="24" customHeight="1" thickBot="1">
      <c r="D6" s="51"/>
      <c r="F6" s="199" t="s">
        <v>219</v>
      </c>
      <c r="G6" s="199" t="s">
        <v>220</v>
      </c>
      <c r="H6" s="200" t="s">
        <v>221</v>
      </c>
      <c r="I6" s="199" t="s">
        <v>222</v>
      </c>
      <c r="J6" s="199" t="s">
        <v>223</v>
      </c>
      <c r="K6" s="149"/>
      <c r="L6" s="37"/>
    </row>
    <row r="7" spans="1:25" ht="35.1" customHeight="1" thickBot="1">
      <c r="F7" s="201" t="str">
        <f>Synthèse!E24</f>
        <v>Nom1</v>
      </c>
      <c r="G7" s="201" t="str">
        <f>Synthèse!E25</f>
        <v>Nom2</v>
      </c>
      <c r="H7" s="201" t="str">
        <f>Synthèse!E26</f>
        <v>Nom3</v>
      </c>
      <c r="I7" s="201" t="str">
        <f>Synthèse!E27</f>
        <v>Nom4</v>
      </c>
      <c r="J7" s="201" t="str">
        <f>Synthèse!E28</f>
        <v>…</v>
      </c>
      <c r="K7" s="144"/>
    </row>
    <row r="8" spans="1:25" ht="36" customHeight="1">
      <c r="E8" s="130" t="s">
        <v>96</v>
      </c>
      <c r="F8" s="192">
        <f>IF(parametres!G2&gt;1,SUM(O10:O170),"X")</f>
        <v>71</v>
      </c>
      <c r="G8" s="192">
        <f>IF(parametres!G3&gt;1,SUM(P10:P170),"X")</f>
        <v>71</v>
      </c>
      <c r="H8" s="192">
        <f>IF(parametres!G4&gt;1,SUM(Q10:Q170),"X")</f>
        <v>71</v>
      </c>
      <c r="I8" s="192" t="str">
        <f>IF(parametres!G5&gt;1,SUM(R10:R170),"X")</f>
        <v>X</v>
      </c>
      <c r="J8" s="192" t="str">
        <f>IF(parametres!G6&gt;1,SUM(S10:S170),"X")</f>
        <v>X</v>
      </c>
      <c r="K8" s="143"/>
      <c r="L8" s="143"/>
    </row>
    <row r="9" spans="1:25" s="22" customFormat="1" ht="42.95" customHeight="1">
      <c r="A9" s="28"/>
      <c r="C9" s="182"/>
      <c r="D9" s="183" t="s">
        <v>108</v>
      </c>
      <c r="E9" s="184" t="s">
        <v>143</v>
      </c>
      <c r="F9" s="185"/>
      <c r="G9" s="185"/>
      <c r="H9" s="185"/>
      <c r="I9" s="185"/>
      <c r="J9" s="186"/>
      <c r="K9" s="145"/>
      <c r="L9" s="295" t="s">
        <v>157</v>
      </c>
      <c r="M9" s="296"/>
      <c r="N9" s="76" t="str">
        <f>IF(COUNTA(L10:L170)&gt;0,"OUI","NON")</f>
        <v>NON</v>
      </c>
      <c r="O9" s="76" t="s">
        <v>102</v>
      </c>
      <c r="P9" s="76" t="s">
        <v>103</v>
      </c>
      <c r="Q9" s="76" t="s">
        <v>104</v>
      </c>
      <c r="R9" s="76" t="s">
        <v>105</v>
      </c>
      <c r="S9" s="76" t="s">
        <v>106</v>
      </c>
      <c r="T9" s="76"/>
      <c r="U9" s="78" t="s">
        <v>100</v>
      </c>
      <c r="V9" s="78" t="s">
        <v>101</v>
      </c>
      <c r="W9" s="78" t="s">
        <v>99</v>
      </c>
      <c r="X9" s="78" t="s">
        <v>97</v>
      </c>
      <c r="Y9" s="78" t="s">
        <v>98</v>
      </c>
    </row>
    <row r="10" spans="1:25" s="34" customFormat="1" ht="30" customHeight="1">
      <c r="A10" s="33"/>
      <c r="C10" s="81"/>
      <c r="D10" s="189" t="s">
        <v>109</v>
      </c>
      <c r="E10" s="80"/>
      <c r="F10" s="79"/>
      <c r="G10" s="79"/>
      <c r="H10" s="79"/>
      <c r="I10" s="128" t="s">
        <v>146</v>
      </c>
      <c r="J10" s="128"/>
      <c r="K10" s="148"/>
      <c r="L10" s="147"/>
      <c r="M10" s="156" t="s">
        <v>158</v>
      </c>
      <c r="N10" s="48">
        <v>4</v>
      </c>
      <c r="O10" s="48">
        <f t="shared" ref="O10" si="0">IF(F10="x",$E10,0)</f>
        <v>0</v>
      </c>
      <c r="P10" s="48">
        <f>IF(G10="x",$E10,0)</f>
        <v>0</v>
      </c>
      <c r="Q10" s="48">
        <f>IF(H10="x",$E10,0)</f>
        <v>0</v>
      </c>
      <c r="R10" s="48">
        <f>IF(I10="x",$E10,0)</f>
        <v>0</v>
      </c>
      <c r="S10" s="48">
        <f>IF(J10="x",$E10,0)</f>
        <v>0</v>
      </c>
      <c r="T10" s="48"/>
      <c r="U10" s="67" t="str">
        <f t="shared" ref="U10" si="1">IF(F10="x",$D10,"")</f>
        <v/>
      </c>
      <c r="V10" s="67" t="str">
        <f t="shared" ref="V10" si="2">IF(G10="x",$D10,"")</f>
        <v/>
      </c>
      <c r="W10" s="67" t="str">
        <f t="shared" ref="W10" si="3">IF(H10="x",$D10,"")</f>
        <v/>
      </c>
      <c r="X10" s="67" t="str">
        <f>IF(I10="x",$D10,"")</f>
        <v/>
      </c>
      <c r="Y10" s="67" t="str">
        <f t="shared" ref="Y10" si="4">IF(L10="x",$D10,"")</f>
        <v/>
      </c>
    </row>
    <row r="11" spans="1:25" s="34" customFormat="1" ht="30" customHeight="1">
      <c r="A11" s="33"/>
      <c r="C11" s="123">
        <v>1</v>
      </c>
      <c r="D11" s="70" t="s">
        <v>273</v>
      </c>
      <c r="E11" s="36">
        <v>2</v>
      </c>
      <c r="F11" s="52" t="s">
        <v>107</v>
      </c>
      <c r="G11" s="52" t="s">
        <v>107</v>
      </c>
      <c r="H11" s="52" t="s">
        <v>107</v>
      </c>
      <c r="I11" s="52"/>
      <c r="J11" s="52"/>
      <c r="K11" s="150"/>
      <c r="L11" s="146"/>
      <c r="M11" s="191"/>
      <c r="N11" s="48"/>
      <c r="O11" s="48">
        <f t="shared" ref="O11" si="5">IF(F11="x",$E11,0)</f>
        <v>2</v>
      </c>
      <c r="P11" s="48">
        <f t="shared" ref="P11" si="6">IF(G11="x",$E11,0)</f>
        <v>2</v>
      </c>
      <c r="Q11" s="48">
        <f t="shared" ref="Q11" si="7">IF(H11="x",$E11,0)</f>
        <v>2</v>
      </c>
      <c r="R11" s="48">
        <f t="shared" ref="R11:S26" si="8">IF(I11="x",$E11,0)</f>
        <v>0</v>
      </c>
      <c r="S11" s="48">
        <f t="shared" si="8"/>
        <v>0</v>
      </c>
      <c r="T11" s="48"/>
      <c r="U11" s="67" t="str">
        <f t="shared" ref="U11" si="9">IF(F11="x",$D11,"")</f>
        <v>Prise en compte du cahier des charges et analyse de l'existant</v>
      </c>
      <c r="V11" s="67" t="str">
        <f t="shared" ref="V11" si="10">IF(G11="x",$D11,"")</f>
        <v>Prise en compte du cahier des charges et analyse de l'existant</v>
      </c>
      <c r="W11" s="67" t="str">
        <f t="shared" ref="W11" si="11">IF(H11="x",$D11,"")</f>
        <v>Prise en compte du cahier des charges et analyse de l'existant</v>
      </c>
      <c r="X11" s="67" t="str">
        <f t="shared" ref="X11" si="12">IF(I11="x",$D11,"")</f>
        <v/>
      </c>
      <c r="Y11" s="67" t="str">
        <f>IF(J11="x",$D11,"")</f>
        <v/>
      </c>
    </row>
    <row r="12" spans="1:25" s="34" customFormat="1" ht="30" customHeight="1">
      <c r="A12" s="33"/>
      <c r="C12" s="123">
        <v>2</v>
      </c>
      <c r="D12" s="70" t="s">
        <v>274</v>
      </c>
      <c r="E12" s="36">
        <v>2</v>
      </c>
      <c r="F12" s="52" t="s">
        <v>107</v>
      </c>
      <c r="G12" s="52" t="s">
        <v>107</v>
      </c>
      <c r="H12" s="52" t="s">
        <v>107</v>
      </c>
      <c r="I12" s="52"/>
      <c r="J12" s="52"/>
      <c r="K12" s="150"/>
      <c r="L12" s="146"/>
      <c r="M12" s="157"/>
      <c r="N12" s="48"/>
      <c r="O12" s="48">
        <f t="shared" ref="O12:O75" si="13">IF(F12="x",$E12,0)</f>
        <v>2</v>
      </c>
      <c r="P12" s="48">
        <f t="shared" ref="P12:P75" si="14">IF(G12="x",$E12,0)</f>
        <v>2</v>
      </c>
      <c r="Q12" s="48">
        <f t="shared" ref="Q12:Q75" si="15">IF(H12="x",$E12,0)</f>
        <v>2</v>
      </c>
      <c r="R12" s="48">
        <f t="shared" ref="R12:R75" si="16">IF(I12="x",$E12,0)</f>
        <v>0</v>
      </c>
      <c r="S12" s="48">
        <f t="shared" si="8"/>
        <v>0</v>
      </c>
      <c r="T12" s="48"/>
      <c r="U12" s="67" t="str">
        <f t="shared" ref="U12:U75" si="17">IF(F12="x",$D12,"")</f>
        <v>Recenser et formaliser les pistes de recherches</v>
      </c>
      <c r="V12" s="67" t="str">
        <f t="shared" ref="V12:V75" si="18">IF(G12="x",$D12,"")</f>
        <v>Recenser et formaliser les pistes de recherches</v>
      </c>
      <c r="W12" s="67" t="str">
        <f t="shared" ref="W12:W75" si="19">IF(H12="x",$D12,"")</f>
        <v>Recenser et formaliser les pistes de recherches</v>
      </c>
      <c r="X12" s="67" t="str">
        <f t="shared" ref="X12:X75" si="20">IF(I12="x",$D12,"")</f>
        <v/>
      </c>
      <c r="Y12" s="67" t="str">
        <f t="shared" ref="Y12:Y75" si="21">IF(J12="x",$D12,"")</f>
        <v/>
      </c>
    </row>
    <row r="13" spans="1:25" s="34" customFormat="1" ht="30" customHeight="1">
      <c r="A13" s="33"/>
      <c r="C13" s="123">
        <v>3</v>
      </c>
      <c r="D13" s="70" t="s">
        <v>275</v>
      </c>
      <c r="E13" s="36">
        <v>3</v>
      </c>
      <c r="F13" s="52" t="s">
        <v>107</v>
      </c>
      <c r="G13" s="52" t="s">
        <v>107</v>
      </c>
      <c r="H13" s="52" t="s">
        <v>107</v>
      </c>
      <c r="I13" s="52"/>
      <c r="J13" s="52"/>
      <c r="K13" s="150"/>
      <c r="L13" s="146"/>
      <c r="M13" s="157"/>
      <c r="N13" s="48"/>
      <c r="O13" s="48">
        <f t="shared" si="13"/>
        <v>3</v>
      </c>
      <c r="P13" s="48">
        <f t="shared" si="14"/>
        <v>3</v>
      </c>
      <c r="Q13" s="48">
        <f t="shared" si="15"/>
        <v>3</v>
      </c>
      <c r="R13" s="48">
        <f t="shared" si="16"/>
        <v>0</v>
      </c>
      <c r="S13" s="48">
        <f t="shared" si="8"/>
        <v>0</v>
      </c>
      <c r="T13" s="48"/>
      <c r="U13" s="67" t="str">
        <f t="shared" si="17"/>
        <v>Etablir et distribuer les tâches</v>
      </c>
      <c r="V13" s="67" t="str">
        <f t="shared" si="18"/>
        <v>Etablir et distribuer les tâches</v>
      </c>
      <c r="W13" s="67" t="str">
        <f t="shared" si="19"/>
        <v>Etablir et distribuer les tâches</v>
      </c>
      <c r="X13" s="67" t="str">
        <f t="shared" si="20"/>
        <v/>
      </c>
      <c r="Y13" s="67" t="str">
        <f t="shared" si="21"/>
        <v/>
      </c>
    </row>
    <row r="14" spans="1:25" s="34" customFormat="1" ht="30" customHeight="1">
      <c r="A14" s="33"/>
      <c r="C14" s="123">
        <v>4</v>
      </c>
      <c r="D14" s="70" t="s">
        <v>276</v>
      </c>
      <c r="E14" s="36">
        <v>2</v>
      </c>
      <c r="F14" s="52" t="s">
        <v>107</v>
      </c>
      <c r="G14" s="52" t="s">
        <v>107</v>
      </c>
      <c r="H14" s="52" t="s">
        <v>107</v>
      </c>
      <c r="I14" s="52"/>
      <c r="J14" s="52"/>
      <c r="K14" s="150"/>
      <c r="L14" s="146"/>
      <c r="M14" s="157"/>
      <c r="N14" s="48"/>
      <c r="O14" s="48">
        <f t="shared" si="13"/>
        <v>2</v>
      </c>
      <c r="P14" s="48">
        <f t="shared" si="14"/>
        <v>2</v>
      </c>
      <c r="Q14" s="48">
        <f t="shared" si="15"/>
        <v>2</v>
      </c>
      <c r="R14" s="48">
        <f t="shared" si="16"/>
        <v>0</v>
      </c>
      <c r="S14" s="48">
        <f t="shared" si="8"/>
        <v>0</v>
      </c>
      <c r="T14" s="48"/>
      <c r="U14" s="67" t="str">
        <f t="shared" si="17"/>
        <v>Planifier les tâches à l'aide d'un outil logiciel adapté</v>
      </c>
      <c r="V14" s="67" t="str">
        <f t="shared" si="18"/>
        <v>Planifier les tâches à l'aide d'un outil logiciel adapté</v>
      </c>
      <c r="W14" s="67" t="str">
        <f t="shared" si="19"/>
        <v>Planifier les tâches à l'aide d'un outil logiciel adapté</v>
      </c>
      <c r="X14" s="67" t="str">
        <f t="shared" si="20"/>
        <v/>
      </c>
      <c r="Y14" s="67" t="str">
        <f t="shared" si="21"/>
        <v/>
      </c>
    </row>
    <row r="15" spans="1:25" s="34" customFormat="1" ht="30" hidden="1" customHeight="1">
      <c r="A15" s="33"/>
      <c r="C15" s="123">
        <v>5</v>
      </c>
      <c r="D15" s="70"/>
      <c r="E15" s="36"/>
      <c r="F15" s="52"/>
      <c r="G15" s="52"/>
      <c r="H15" s="52"/>
      <c r="I15" s="52"/>
      <c r="J15" s="52"/>
      <c r="K15" s="150"/>
      <c r="L15" s="146"/>
      <c r="M15" s="157"/>
      <c r="N15" s="48"/>
      <c r="O15" s="48">
        <f t="shared" si="13"/>
        <v>0</v>
      </c>
      <c r="P15" s="48">
        <f t="shared" si="14"/>
        <v>0</v>
      </c>
      <c r="Q15" s="48">
        <f t="shared" si="15"/>
        <v>0</v>
      </c>
      <c r="R15" s="48">
        <f t="shared" si="16"/>
        <v>0</v>
      </c>
      <c r="S15" s="48">
        <f t="shared" si="8"/>
        <v>0</v>
      </c>
      <c r="T15" s="48"/>
      <c r="U15" s="67" t="str">
        <f t="shared" si="17"/>
        <v/>
      </c>
      <c r="V15" s="67" t="str">
        <f t="shared" si="18"/>
        <v/>
      </c>
      <c r="W15" s="67" t="str">
        <f t="shared" si="19"/>
        <v/>
      </c>
      <c r="X15" s="67" t="str">
        <f t="shared" si="20"/>
        <v/>
      </c>
      <c r="Y15" s="67" t="str">
        <f t="shared" si="21"/>
        <v/>
      </c>
    </row>
    <row r="16" spans="1:25" s="34" customFormat="1" ht="30" hidden="1" customHeight="1">
      <c r="A16" s="33"/>
      <c r="C16" s="123">
        <v>6</v>
      </c>
      <c r="D16" s="70" t="s">
        <v>0</v>
      </c>
      <c r="E16" s="36"/>
      <c r="F16" s="52"/>
      <c r="G16" s="52"/>
      <c r="H16" s="52"/>
      <c r="I16" s="52"/>
      <c r="J16" s="52"/>
      <c r="K16" s="150"/>
      <c r="L16" s="146"/>
      <c r="M16" s="157"/>
      <c r="N16" s="48"/>
      <c r="O16" s="48">
        <f t="shared" si="13"/>
        <v>0</v>
      </c>
      <c r="P16" s="48">
        <f t="shared" si="14"/>
        <v>0</v>
      </c>
      <c r="Q16" s="48">
        <f t="shared" si="15"/>
        <v>0</v>
      </c>
      <c r="R16" s="48">
        <f t="shared" si="16"/>
        <v>0</v>
      </c>
      <c r="S16" s="48">
        <f t="shared" si="8"/>
        <v>0</v>
      </c>
      <c r="T16" s="48"/>
      <c r="U16" s="67" t="str">
        <f t="shared" si="17"/>
        <v/>
      </c>
      <c r="V16" s="67" t="str">
        <f t="shared" si="18"/>
        <v/>
      </c>
      <c r="W16" s="67" t="str">
        <f t="shared" si="19"/>
        <v/>
      </c>
      <c r="X16" s="67" t="str">
        <f t="shared" si="20"/>
        <v/>
      </c>
      <c r="Y16" s="67" t="str">
        <f t="shared" si="21"/>
        <v/>
      </c>
    </row>
    <row r="17" spans="1:25" s="34" customFormat="1" ht="30" hidden="1" customHeight="1">
      <c r="A17" s="33"/>
      <c r="C17" s="123">
        <v>7</v>
      </c>
      <c r="D17" s="70" t="s">
        <v>0</v>
      </c>
      <c r="E17" s="36"/>
      <c r="F17" s="52"/>
      <c r="G17" s="52"/>
      <c r="H17" s="52"/>
      <c r="I17" s="52"/>
      <c r="J17" s="52"/>
      <c r="K17" s="150"/>
      <c r="L17" s="146"/>
      <c r="M17" s="157"/>
      <c r="N17" s="48"/>
      <c r="O17" s="48">
        <f t="shared" si="13"/>
        <v>0</v>
      </c>
      <c r="P17" s="48">
        <f t="shared" si="14"/>
        <v>0</v>
      </c>
      <c r="Q17" s="48">
        <f t="shared" si="15"/>
        <v>0</v>
      </c>
      <c r="R17" s="48">
        <f t="shared" si="16"/>
        <v>0</v>
      </c>
      <c r="S17" s="48">
        <f t="shared" si="8"/>
        <v>0</v>
      </c>
      <c r="T17" s="48"/>
      <c r="U17" s="67" t="str">
        <f t="shared" si="17"/>
        <v/>
      </c>
      <c r="V17" s="67" t="str">
        <f t="shared" si="18"/>
        <v/>
      </c>
      <c r="W17" s="67" t="str">
        <f t="shared" si="19"/>
        <v/>
      </c>
      <c r="X17" s="67" t="str">
        <f t="shared" si="20"/>
        <v/>
      </c>
      <c r="Y17" s="67" t="str">
        <f t="shared" si="21"/>
        <v/>
      </c>
    </row>
    <row r="18" spans="1:25" s="34" customFormat="1" ht="30" hidden="1" customHeight="1">
      <c r="A18" s="33"/>
      <c r="C18" s="123">
        <v>8</v>
      </c>
      <c r="D18" s="70" t="s">
        <v>0</v>
      </c>
      <c r="E18" s="36"/>
      <c r="F18" s="52"/>
      <c r="G18" s="52"/>
      <c r="H18" s="52"/>
      <c r="I18" s="52"/>
      <c r="J18" s="52"/>
      <c r="K18" s="150"/>
      <c r="L18" s="146"/>
      <c r="M18" s="157"/>
      <c r="N18" s="48"/>
      <c r="O18" s="48">
        <f t="shared" si="13"/>
        <v>0</v>
      </c>
      <c r="P18" s="48">
        <f t="shared" si="14"/>
        <v>0</v>
      </c>
      <c r="Q18" s="48">
        <f t="shared" si="15"/>
        <v>0</v>
      </c>
      <c r="R18" s="48">
        <f t="shared" si="16"/>
        <v>0</v>
      </c>
      <c r="S18" s="48">
        <f t="shared" si="8"/>
        <v>0</v>
      </c>
      <c r="T18" s="48"/>
      <c r="U18" s="67" t="str">
        <f t="shared" si="17"/>
        <v/>
      </c>
      <c r="V18" s="67" t="str">
        <f t="shared" si="18"/>
        <v/>
      </c>
      <c r="W18" s="67" t="str">
        <f t="shared" si="19"/>
        <v/>
      </c>
      <c r="X18" s="67" t="str">
        <f t="shared" si="20"/>
        <v/>
      </c>
      <c r="Y18" s="67" t="str">
        <f t="shared" si="21"/>
        <v/>
      </c>
    </row>
    <row r="19" spans="1:25" s="34" customFormat="1" ht="30" hidden="1" customHeight="1">
      <c r="A19" s="33"/>
      <c r="C19" s="123">
        <v>9</v>
      </c>
      <c r="D19" s="70" t="s">
        <v>0</v>
      </c>
      <c r="E19" s="36"/>
      <c r="F19" s="52"/>
      <c r="G19" s="52"/>
      <c r="H19" s="52"/>
      <c r="I19" s="52"/>
      <c r="J19" s="52"/>
      <c r="K19" s="150"/>
      <c r="L19" s="146"/>
      <c r="M19" s="157"/>
      <c r="N19" s="48"/>
      <c r="O19" s="48">
        <f t="shared" si="13"/>
        <v>0</v>
      </c>
      <c r="P19" s="48">
        <f t="shared" si="14"/>
        <v>0</v>
      </c>
      <c r="Q19" s="48">
        <f t="shared" si="15"/>
        <v>0</v>
      </c>
      <c r="R19" s="48">
        <f t="shared" si="16"/>
        <v>0</v>
      </c>
      <c r="S19" s="48">
        <f t="shared" si="8"/>
        <v>0</v>
      </c>
      <c r="T19" s="48"/>
      <c r="U19" s="67" t="str">
        <f t="shared" si="17"/>
        <v/>
      </c>
      <c r="V19" s="67" t="str">
        <f t="shared" si="18"/>
        <v/>
      </c>
      <c r="W19" s="67" t="str">
        <f t="shared" si="19"/>
        <v/>
      </c>
      <c r="X19" s="67" t="str">
        <f t="shared" si="20"/>
        <v/>
      </c>
      <c r="Y19" s="67" t="str">
        <f t="shared" si="21"/>
        <v/>
      </c>
    </row>
    <row r="20" spans="1:25" s="34" customFormat="1" ht="30" hidden="1" customHeight="1">
      <c r="A20" s="33"/>
      <c r="C20" s="123">
        <v>10</v>
      </c>
      <c r="D20" s="70" t="s">
        <v>0</v>
      </c>
      <c r="E20" s="36"/>
      <c r="F20" s="52"/>
      <c r="G20" s="52"/>
      <c r="H20" s="52"/>
      <c r="I20" s="52"/>
      <c r="J20" s="52"/>
      <c r="K20" s="150"/>
      <c r="L20" s="146"/>
      <c r="M20" s="157"/>
      <c r="N20" s="48"/>
      <c r="O20" s="48">
        <f t="shared" si="13"/>
        <v>0</v>
      </c>
      <c r="P20" s="48">
        <f t="shared" si="14"/>
        <v>0</v>
      </c>
      <c r="Q20" s="48">
        <f t="shared" si="15"/>
        <v>0</v>
      </c>
      <c r="R20" s="48">
        <f t="shared" si="16"/>
        <v>0</v>
      </c>
      <c r="S20" s="48">
        <f t="shared" si="8"/>
        <v>0</v>
      </c>
      <c r="T20" s="48"/>
      <c r="U20" s="67" t="str">
        <f t="shared" si="17"/>
        <v/>
      </c>
      <c r="V20" s="67" t="str">
        <f t="shared" si="18"/>
        <v/>
      </c>
      <c r="W20" s="67" t="str">
        <f t="shared" si="19"/>
        <v/>
      </c>
      <c r="X20" s="67" t="str">
        <f t="shared" si="20"/>
        <v/>
      </c>
      <c r="Y20" s="67" t="str">
        <f t="shared" si="21"/>
        <v/>
      </c>
    </row>
    <row r="21" spans="1:25" s="34" customFormat="1" ht="30" hidden="1" customHeight="1">
      <c r="A21" s="33"/>
      <c r="C21" s="123">
        <v>11</v>
      </c>
      <c r="D21" s="70" t="s">
        <v>0</v>
      </c>
      <c r="E21" s="36"/>
      <c r="F21" s="52"/>
      <c r="G21" s="52"/>
      <c r="H21" s="52"/>
      <c r="I21" s="52"/>
      <c r="J21" s="52"/>
      <c r="K21" s="150"/>
      <c r="L21" s="146"/>
      <c r="M21" s="157"/>
      <c r="N21" s="48"/>
      <c r="O21" s="48">
        <f t="shared" si="13"/>
        <v>0</v>
      </c>
      <c r="P21" s="48">
        <f t="shared" si="14"/>
        <v>0</v>
      </c>
      <c r="Q21" s="48">
        <f t="shared" si="15"/>
        <v>0</v>
      </c>
      <c r="R21" s="48">
        <f t="shared" si="16"/>
        <v>0</v>
      </c>
      <c r="S21" s="48">
        <f t="shared" si="8"/>
        <v>0</v>
      </c>
      <c r="T21" s="48"/>
      <c r="U21" s="67" t="str">
        <f t="shared" si="17"/>
        <v/>
      </c>
      <c r="V21" s="67" t="str">
        <f t="shared" si="18"/>
        <v/>
      </c>
      <c r="W21" s="67" t="str">
        <f t="shared" si="19"/>
        <v/>
      </c>
      <c r="X21" s="67" t="str">
        <f t="shared" si="20"/>
        <v/>
      </c>
      <c r="Y21" s="67" t="str">
        <f t="shared" si="21"/>
        <v/>
      </c>
    </row>
    <row r="22" spans="1:25" s="34" customFormat="1" ht="30" hidden="1" customHeight="1">
      <c r="A22" s="33"/>
      <c r="C22" s="123">
        <v>12</v>
      </c>
      <c r="D22" s="70" t="s">
        <v>0</v>
      </c>
      <c r="E22" s="36"/>
      <c r="F22" s="52"/>
      <c r="G22" s="52"/>
      <c r="H22" s="52"/>
      <c r="I22" s="52"/>
      <c r="J22" s="52"/>
      <c r="K22" s="150"/>
      <c r="L22" s="146"/>
      <c r="M22" s="157"/>
      <c r="N22" s="48"/>
      <c r="O22" s="48">
        <f t="shared" si="13"/>
        <v>0</v>
      </c>
      <c r="P22" s="48">
        <f t="shared" si="14"/>
        <v>0</v>
      </c>
      <c r="Q22" s="48">
        <f t="shared" si="15"/>
        <v>0</v>
      </c>
      <c r="R22" s="48">
        <f t="shared" si="16"/>
        <v>0</v>
      </c>
      <c r="S22" s="48">
        <f t="shared" si="8"/>
        <v>0</v>
      </c>
      <c r="T22" s="48"/>
      <c r="U22" s="67" t="str">
        <f t="shared" si="17"/>
        <v/>
      </c>
      <c r="V22" s="67" t="str">
        <f t="shared" si="18"/>
        <v/>
      </c>
      <c r="W22" s="67" t="str">
        <f t="shared" si="19"/>
        <v/>
      </c>
      <c r="X22" s="67" t="str">
        <f t="shared" si="20"/>
        <v/>
      </c>
      <c r="Y22" s="67" t="str">
        <f t="shared" si="21"/>
        <v/>
      </c>
    </row>
    <row r="23" spans="1:25" s="34" customFormat="1" ht="30" hidden="1" customHeight="1">
      <c r="A23" s="33"/>
      <c r="C23" s="123">
        <v>13</v>
      </c>
      <c r="D23" s="70" t="s">
        <v>0</v>
      </c>
      <c r="E23" s="36"/>
      <c r="F23" s="52"/>
      <c r="G23" s="52"/>
      <c r="H23" s="52"/>
      <c r="I23" s="52"/>
      <c r="J23" s="52"/>
      <c r="K23" s="150"/>
      <c r="L23" s="146"/>
      <c r="M23" s="157"/>
      <c r="N23" s="48"/>
      <c r="O23" s="48">
        <f t="shared" si="13"/>
        <v>0</v>
      </c>
      <c r="P23" s="48">
        <f t="shared" si="14"/>
        <v>0</v>
      </c>
      <c r="Q23" s="48">
        <f t="shared" si="15"/>
        <v>0</v>
      </c>
      <c r="R23" s="48">
        <f t="shared" si="16"/>
        <v>0</v>
      </c>
      <c r="S23" s="48">
        <f t="shared" si="8"/>
        <v>0</v>
      </c>
      <c r="T23" s="48"/>
      <c r="U23" s="67" t="str">
        <f t="shared" si="17"/>
        <v/>
      </c>
      <c r="V23" s="67" t="str">
        <f t="shared" si="18"/>
        <v/>
      </c>
      <c r="W23" s="67" t="str">
        <f t="shared" si="19"/>
        <v/>
      </c>
      <c r="X23" s="67" t="str">
        <f t="shared" si="20"/>
        <v/>
      </c>
      <c r="Y23" s="67" t="str">
        <f t="shared" si="21"/>
        <v/>
      </c>
    </row>
    <row r="24" spans="1:25" s="34" customFormat="1" ht="30" hidden="1" customHeight="1">
      <c r="A24" s="33"/>
      <c r="C24" s="123">
        <v>14</v>
      </c>
      <c r="D24" s="70" t="s">
        <v>0</v>
      </c>
      <c r="E24" s="36"/>
      <c r="F24" s="52"/>
      <c r="G24" s="52"/>
      <c r="H24" s="52"/>
      <c r="I24" s="52"/>
      <c r="J24" s="52"/>
      <c r="K24" s="150"/>
      <c r="L24" s="146"/>
      <c r="M24" s="157"/>
      <c r="N24" s="48"/>
      <c r="O24" s="48">
        <f t="shared" si="13"/>
        <v>0</v>
      </c>
      <c r="P24" s="48">
        <f t="shared" si="14"/>
        <v>0</v>
      </c>
      <c r="Q24" s="48">
        <f t="shared" si="15"/>
        <v>0</v>
      </c>
      <c r="R24" s="48">
        <f t="shared" si="16"/>
        <v>0</v>
      </c>
      <c r="S24" s="48">
        <f t="shared" si="8"/>
        <v>0</v>
      </c>
      <c r="T24" s="48"/>
      <c r="U24" s="67" t="str">
        <f t="shared" si="17"/>
        <v/>
      </c>
      <c r="V24" s="67" t="str">
        <f t="shared" si="18"/>
        <v/>
      </c>
      <c r="W24" s="67" t="str">
        <f t="shared" si="19"/>
        <v/>
      </c>
      <c r="X24" s="67" t="str">
        <f t="shared" si="20"/>
        <v/>
      </c>
      <c r="Y24" s="67" t="str">
        <f t="shared" si="21"/>
        <v/>
      </c>
    </row>
    <row r="25" spans="1:25" s="34" customFormat="1" ht="30" hidden="1" customHeight="1">
      <c r="A25" s="33"/>
      <c r="C25" s="123">
        <v>15</v>
      </c>
      <c r="D25" s="70" t="s">
        <v>0</v>
      </c>
      <c r="E25" s="36"/>
      <c r="F25" s="52"/>
      <c r="G25" s="52"/>
      <c r="H25" s="52"/>
      <c r="I25" s="52"/>
      <c r="J25" s="52"/>
      <c r="K25" s="150"/>
      <c r="L25" s="146"/>
      <c r="M25" s="157"/>
      <c r="N25" s="48"/>
      <c r="O25" s="48">
        <f t="shared" si="13"/>
        <v>0</v>
      </c>
      <c r="P25" s="48">
        <f t="shared" si="14"/>
        <v>0</v>
      </c>
      <c r="Q25" s="48">
        <f t="shared" si="15"/>
        <v>0</v>
      </c>
      <c r="R25" s="48">
        <f t="shared" si="16"/>
        <v>0</v>
      </c>
      <c r="S25" s="48">
        <f t="shared" si="8"/>
        <v>0</v>
      </c>
      <c r="T25" s="48"/>
      <c r="U25" s="67" t="str">
        <f t="shared" si="17"/>
        <v/>
      </c>
      <c r="V25" s="67" t="str">
        <f t="shared" si="18"/>
        <v/>
      </c>
      <c r="W25" s="67" t="str">
        <f t="shared" si="19"/>
        <v/>
      </c>
      <c r="X25" s="67" t="str">
        <f t="shared" si="20"/>
        <v/>
      </c>
      <c r="Y25" s="67" t="str">
        <f t="shared" si="21"/>
        <v/>
      </c>
    </row>
    <row r="26" spans="1:25" s="34" customFormat="1" ht="30" hidden="1" customHeight="1">
      <c r="A26" s="33"/>
      <c r="C26" s="123">
        <v>16</v>
      </c>
      <c r="D26" s="70" t="s">
        <v>0</v>
      </c>
      <c r="E26" s="36"/>
      <c r="F26" s="52"/>
      <c r="G26" s="52"/>
      <c r="H26" s="52"/>
      <c r="I26" s="52"/>
      <c r="J26" s="52"/>
      <c r="K26" s="150"/>
      <c r="L26" s="146"/>
      <c r="M26" s="157"/>
      <c r="N26" s="48"/>
      <c r="O26" s="48">
        <f t="shared" si="13"/>
        <v>0</v>
      </c>
      <c r="P26" s="48">
        <f t="shared" si="14"/>
        <v>0</v>
      </c>
      <c r="Q26" s="48">
        <f t="shared" si="15"/>
        <v>0</v>
      </c>
      <c r="R26" s="48">
        <f t="shared" si="16"/>
        <v>0</v>
      </c>
      <c r="S26" s="48">
        <f t="shared" si="8"/>
        <v>0</v>
      </c>
      <c r="T26" s="48"/>
      <c r="U26" s="67" t="str">
        <f t="shared" si="17"/>
        <v/>
      </c>
      <c r="V26" s="67" t="str">
        <f t="shared" si="18"/>
        <v/>
      </c>
      <c r="W26" s="67" t="str">
        <f t="shared" si="19"/>
        <v/>
      </c>
      <c r="X26" s="67" t="str">
        <f t="shared" si="20"/>
        <v/>
      </c>
      <c r="Y26" s="67" t="str">
        <f t="shared" si="21"/>
        <v/>
      </c>
    </row>
    <row r="27" spans="1:25" s="34" customFormat="1" ht="30" hidden="1" customHeight="1">
      <c r="A27" s="33"/>
      <c r="C27" s="123">
        <v>17</v>
      </c>
      <c r="D27" s="70" t="s">
        <v>0</v>
      </c>
      <c r="E27" s="36"/>
      <c r="F27" s="52"/>
      <c r="G27" s="52"/>
      <c r="H27" s="52"/>
      <c r="I27" s="52"/>
      <c r="J27" s="52"/>
      <c r="K27" s="150"/>
      <c r="L27" s="146"/>
      <c r="M27" s="157"/>
      <c r="N27" s="48"/>
      <c r="O27" s="48">
        <f t="shared" si="13"/>
        <v>0</v>
      </c>
      <c r="P27" s="48">
        <f t="shared" si="14"/>
        <v>0</v>
      </c>
      <c r="Q27" s="48">
        <f t="shared" si="15"/>
        <v>0</v>
      </c>
      <c r="R27" s="48">
        <f t="shared" si="16"/>
        <v>0</v>
      </c>
      <c r="S27" s="48">
        <f t="shared" ref="S27:S90" si="22">IF(J27="x",$E27,0)</f>
        <v>0</v>
      </c>
      <c r="T27" s="48"/>
      <c r="U27" s="67" t="str">
        <f t="shared" si="17"/>
        <v/>
      </c>
      <c r="V27" s="67" t="str">
        <f t="shared" si="18"/>
        <v/>
      </c>
      <c r="W27" s="67" t="str">
        <f t="shared" si="19"/>
        <v/>
      </c>
      <c r="X27" s="67" t="str">
        <f t="shared" si="20"/>
        <v/>
      </c>
      <c r="Y27" s="67" t="str">
        <f t="shared" si="21"/>
        <v/>
      </c>
    </row>
    <row r="28" spans="1:25" s="34" customFormat="1" ht="30" hidden="1" customHeight="1">
      <c r="A28" s="33"/>
      <c r="C28" s="123">
        <v>18</v>
      </c>
      <c r="D28" s="70" t="s">
        <v>0</v>
      </c>
      <c r="E28" s="36"/>
      <c r="F28" s="52"/>
      <c r="G28" s="52"/>
      <c r="H28" s="52"/>
      <c r="I28" s="52"/>
      <c r="J28" s="52"/>
      <c r="K28" s="150"/>
      <c r="L28" s="146"/>
      <c r="M28" s="157"/>
      <c r="N28" s="48"/>
      <c r="O28" s="48">
        <f t="shared" si="13"/>
        <v>0</v>
      </c>
      <c r="P28" s="48">
        <f t="shared" si="14"/>
        <v>0</v>
      </c>
      <c r="Q28" s="48">
        <f t="shared" si="15"/>
        <v>0</v>
      </c>
      <c r="R28" s="48">
        <f t="shared" si="16"/>
        <v>0</v>
      </c>
      <c r="S28" s="48">
        <f t="shared" si="22"/>
        <v>0</v>
      </c>
      <c r="T28" s="48"/>
      <c r="U28" s="67" t="str">
        <f t="shared" si="17"/>
        <v/>
      </c>
      <c r="V28" s="67" t="str">
        <f t="shared" si="18"/>
        <v/>
      </c>
      <c r="W28" s="67" t="str">
        <f t="shared" si="19"/>
        <v/>
      </c>
      <c r="X28" s="67" t="str">
        <f t="shared" si="20"/>
        <v/>
      </c>
      <c r="Y28" s="67" t="str">
        <f t="shared" si="21"/>
        <v/>
      </c>
    </row>
    <row r="29" spans="1:25" s="34" customFormat="1" ht="30" hidden="1" customHeight="1">
      <c r="A29" s="33"/>
      <c r="C29" s="123">
        <v>19</v>
      </c>
      <c r="D29" s="70" t="s">
        <v>0</v>
      </c>
      <c r="E29" s="36"/>
      <c r="F29" s="52"/>
      <c r="G29" s="52"/>
      <c r="H29" s="52"/>
      <c r="I29" s="52"/>
      <c r="J29" s="52"/>
      <c r="K29" s="150"/>
      <c r="L29" s="146"/>
      <c r="M29" s="157"/>
      <c r="N29" s="48"/>
      <c r="O29" s="48">
        <f t="shared" si="13"/>
        <v>0</v>
      </c>
      <c r="P29" s="48">
        <f t="shared" si="14"/>
        <v>0</v>
      </c>
      <c r="Q29" s="48">
        <f t="shared" si="15"/>
        <v>0</v>
      </c>
      <c r="R29" s="48">
        <f t="shared" si="16"/>
        <v>0</v>
      </c>
      <c r="S29" s="48">
        <f t="shared" si="22"/>
        <v>0</v>
      </c>
      <c r="T29" s="48"/>
      <c r="U29" s="67" t="str">
        <f t="shared" si="17"/>
        <v/>
      </c>
      <c r="V29" s="67" t="str">
        <f t="shared" si="18"/>
        <v/>
      </c>
      <c r="W29" s="67" t="str">
        <f t="shared" si="19"/>
        <v/>
      </c>
      <c r="X29" s="67" t="str">
        <f t="shared" si="20"/>
        <v/>
      </c>
      <c r="Y29" s="67" t="str">
        <f t="shared" si="21"/>
        <v/>
      </c>
    </row>
    <row r="30" spans="1:25" s="34" customFormat="1" ht="30" hidden="1" customHeight="1">
      <c r="A30" s="33"/>
      <c r="C30" s="123">
        <v>20</v>
      </c>
      <c r="D30" s="70" t="s">
        <v>0</v>
      </c>
      <c r="E30" s="36"/>
      <c r="F30" s="52"/>
      <c r="G30" s="52"/>
      <c r="H30" s="52"/>
      <c r="I30" s="52"/>
      <c r="J30" s="52"/>
      <c r="K30" s="150"/>
      <c r="L30" s="146"/>
      <c r="M30" s="157"/>
      <c r="N30" s="48"/>
      <c r="O30" s="48">
        <f t="shared" si="13"/>
        <v>0</v>
      </c>
      <c r="P30" s="48">
        <f t="shared" si="14"/>
        <v>0</v>
      </c>
      <c r="Q30" s="48">
        <f t="shared" si="15"/>
        <v>0</v>
      </c>
      <c r="R30" s="48">
        <f t="shared" si="16"/>
        <v>0</v>
      </c>
      <c r="S30" s="48">
        <f t="shared" si="22"/>
        <v>0</v>
      </c>
      <c r="T30" s="48"/>
      <c r="U30" s="67" t="str">
        <f t="shared" si="17"/>
        <v/>
      </c>
      <c r="V30" s="67" t="str">
        <f t="shared" si="18"/>
        <v/>
      </c>
      <c r="W30" s="67" t="str">
        <f t="shared" si="19"/>
        <v/>
      </c>
      <c r="X30" s="67" t="str">
        <f t="shared" si="20"/>
        <v/>
      </c>
      <c r="Y30" s="67" t="str">
        <f t="shared" si="21"/>
        <v/>
      </c>
    </row>
    <row r="31" spans="1:25" s="34" customFormat="1" ht="30" hidden="1" customHeight="1">
      <c r="A31" s="33"/>
      <c r="C31" s="123">
        <v>21</v>
      </c>
      <c r="D31" s="70" t="s">
        <v>0</v>
      </c>
      <c r="E31" s="36"/>
      <c r="F31" s="52"/>
      <c r="G31" s="52"/>
      <c r="H31" s="52"/>
      <c r="I31" s="52"/>
      <c r="J31" s="52"/>
      <c r="K31" s="150"/>
      <c r="L31" s="146"/>
      <c r="M31" s="157"/>
      <c r="N31" s="48"/>
      <c r="O31" s="48">
        <f t="shared" si="13"/>
        <v>0</v>
      </c>
      <c r="P31" s="48">
        <f t="shared" si="14"/>
        <v>0</v>
      </c>
      <c r="Q31" s="48">
        <f t="shared" si="15"/>
        <v>0</v>
      </c>
      <c r="R31" s="48">
        <f t="shared" si="16"/>
        <v>0</v>
      </c>
      <c r="S31" s="48">
        <f t="shared" si="22"/>
        <v>0</v>
      </c>
      <c r="T31" s="48"/>
      <c r="U31" s="67" t="str">
        <f t="shared" si="17"/>
        <v/>
      </c>
      <c r="V31" s="67" t="str">
        <f t="shared" si="18"/>
        <v/>
      </c>
      <c r="W31" s="67" t="str">
        <f t="shared" si="19"/>
        <v/>
      </c>
      <c r="X31" s="67" t="str">
        <f t="shared" si="20"/>
        <v/>
      </c>
      <c r="Y31" s="67" t="str">
        <f t="shared" si="21"/>
        <v/>
      </c>
    </row>
    <row r="32" spans="1:25" s="34" customFormat="1" ht="30" hidden="1" customHeight="1">
      <c r="A32" s="33"/>
      <c r="C32" s="123">
        <v>22</v>
      </c>
      <c r="D32" s="70" t="s">
        <v>0</v>
      </c>
      <c r="E32" s="36"/>
      <c r="F32" s="52"/>
      <c r="G32" s="52"/>
      <c r="H32" s="52"/>
      <c r="I32" s="52"/>
      <c r="J32" s="52"/>
      <c r="K32" s="150"/>
      <c r="L32" s="146"/>
      <c r="M32" s="157"/>
      <c r="N32" s="48"/>
      <c r="O32" s="48">
        <f t="shared" si="13"/>
        <v>0</v>
      </c>
      <c r="P32" s="48">
        <f t="shared" si="14"/>
        <v>0</v>
      </c>
      <c r="Q32" s="48">
        <f t="shared" si="15"/>
        <v>0</v>
      </c>
      <c r="R32" s="48">
        <f t="shared" si="16"/>
        <v>0</v>
      </c>
      <c r="S32" s="48">
        <f t="shared" si="22"/>
        <v>0</v>
      </c>
      <c r="T32" s="48"/>
      <c r="U32" s="67" t="str">
        <f t="shared" si="17"/>
        <v/>
      </c>
      <c r="V32" s="67" t="str">
        <f t="shared" si="18"/>
        <v/>
      </c>
      <c r="W32" s="67" t="str">
        <f t="shared" si="19"/>
        <v/>
      </c>
      <c r="X32" s="67" t="str">
        <f t="shared" si="20"/>
        <v/>
      </c>
      <c r="Y32" s="67" t="str">
        <f t="shared" si="21"/>
        <v/>
      </c>
    </row>
    <row r="33" spans="1:25" s="34" customFormat="1" ht="30" hidden="1" customHeight="1">
      <c r="A33" s="33"/>
      <c r="C33" s="123">
        <v>23</v>
      </c>
      <c r="D33" s="70" t="s">
        <v>0</v>
      </c>
      <c r="E33" s="36"/>
      <c r="F33" s="52"/>
      <c r="G33" s="52"/>
      <c r="H33" s="52"/>
      <c r="I33" s="52"/>
      <c r="J33" s="52"/>
      <c r="K33" s="150"/>
      <c r="L33" s="146"/>
      <c r="M33" s="157"/>
      <c r="N33" s="48"/>
      <c r="O33" s="48">
        <f t="shared" si="13"/>
        <v>0</v>
      </c>
      <c r="P33" s="48">
        <f t="shared" si="14"/>
        <v>0</v>
      </c>
      <c r="Q33" s="48">
        <f t="shared" si="15"/>
        <v>0</v>
      </c>
      <c r="R33" s="48">
        <f t="shared" si="16"/>
        <v>0</v>
      </c>
      <c r="S33" s="48">
        <f t="shared" si="22"/>
        <v>0</v>
      </c>
      <c r="T33" s="48"/>
      <c r="U33" s="67" t="str">
        <f t="shared" si="17"/>
        <v/>
      </c>
      <c r="V33" s="67" t="str">
        <f t="shared" si="18"/>
        <v/>
      </c>
      <c r="W33" s="67" t="str">
        <f t="shared" si="19"/>
        <v/>
      </c>
      <c r="X33" s="67" t="str">
        <f t="shared" si="20"/>
        <v/>
      </c>
      <c r="Y33" s="67" t="str">
        <f t="shared" si="21"/>
        <v/>
      </c>
    </row>
    <row r="34" spans="1:25" s="34" customFormat="1" ht="30" hidden="1" customHeight="1">
      <c r="A34" s="33"/>
      <c r="C34" s="123">
        <v>24</v>
      </c>
      <c r="D34" s="70" t="s">
        <v>0</v>
      </c>
      <c r="E34" s="36"/>
      <c r="F34" s="52"/>
      <c r="G34" s="52"/>
      <c r="H34" s="52"/>
      <c r="I34" s="52"/>
      <c r="J34" s="52"/>
      <c r="K34" s="150"/>
      <c r="L34" s="146"/>
      <c r="M34" s="157"/>
      <c r="N34" s="48"/>
      <c r="O34" s="48">
        <f t="shared" si="13"/>
        <v>0</v>
      </c>
      <c r="P34" s="48">
        <f t="shared" si="14"/>
        <v>0</v>
      </c>
      <c r="Q34" s="48">
        <f t="shared" si="15"/>
        <v>0</v>
      </c>
      <c r="R34" s="48">
        <f t="shared" si="16"/>
        <v>0</v>
      </c>
      <c r="S34" s="48">
        <f t="shared" si="22"/>
        <v>0</v>
      </c>
      <c r="T34" s="48"/>
      <c r="U34" s="67" t="str">
        <f t="shared" si="17"/>
        <v/>
      </c>
      <c r="V34" s="67" t="str">
        <f t="shared" si="18"/>
        <v/>
      </c>
      <c r="W34" s="67" t="str">
        <f t="shared" si="19"/>
        <v/>
      </c>
      <c r="X34" s="67" t="str">
        <f t="shared" si="20"/>
        <v/>
      </c>
      <c r="Y34" s="67" t="str">
        <f t="shared" si="21"/>
        <v/>
      </c>
    </row>
    <row r="35" spans="1:25" s="34" customFormat="1" ht="30" hidden="1" customHeight="1">
      <c r="A35" s="33"/>
      <c r="C35" s="123">
        <v>25</v>
      </c>
      <c r="D35" s="70" t="s">
        <v>0</v>
      </c>
      <c r="E35" s="36"/>
      <c r="F35" s="52"/>
      <c r="G35" s="52"/>
      <c r="H35" s="52"/>
      <c r="I35" s="52"/>
      <c r="J35" s="52"/>
      <c r="K35" s="150"/>
      <c r="L35" s="146"/>
      <c r="M35" s="157"/>
      <c r="N35" s="48"/>
      <c r="O35" s="48">
        <f t="shared" si="13"/>
        <v>0</v>
      </c>
      <c r="P35" s="48">
        <f t="shared" si="14"/>
        <v>0</v>
      </c>
      <c r="Q35" s="48">
        <f t="shared" si="15"/>
        <v>0</v>
      </c>
      <c r="R35" s="48">
        <f t="shared" si="16"/>
        <v>0</v>
      </c>
      <c r="S35" s="48">
        <f t="shared" si="22"/>
        <v>0</v>
      </c>
      <c r="T35" s="48"/>
      <c r="U35" s="67" t="str">
        <f t="shared" si="17"/>
        <v/>
      </c>
      <c r="V35" s="67" t="str">
        <f t="shared" si="18"/>
        <v/>
      </c>
      <c r="W35" s="67" t="str">
        <f t="shared" si="19"/>
        <v/>
      </c>
      <c r="X35" s="67" t="str">
        <f t="shared" si="20"/>
        <v/>
      </c>
      <c r="Y35" s="67" t="str">
        <f t="shared" si="21"/>
        <v/>
      </c>
    </row>
    <row r="36" spans="1:25" s="34" customFormat="1" ht="30" hidden="1" customHeight="1">
      <c r="A36" s="33"/>
      <c r="C36" s="123">
        <v>26</v>
      </c>
      <c r="D36" s="70" t="s">
        <v>0</v>
      </c>
      <c r="E36" s="36"/>
      <c r="F36" s="52"/>
      <c r="G36" s="52"/>
      <c r="H36" s="52"/>
      <c r="I36" s="52"/>
      <c r="J36" s="52"/>
      <c r="K36" s="150"/>
      <c r="L36" s="146"/>
      <c r="M36" s="157"/>
      <c r="N36" s="48"/>
      <c r="O36" s="48">
        <f t="shared" si="13"/>
        <v>0</v>
      </c>
      <c r="P36" s="48">
        <f t="shared" si="14"/>
        <v>0</v>
      </c>
      <c r="Q36" s="48">
        <f t="shared" si="15"/>
        <v>0</v>
      </c>
      <c r="R36" s="48">
        <f t="shared" si="16"/>
        <v>0</v>
      </c>
      <c r="S36" s="48">
        <f t="shared" si="22"/>
        <v>0</v>
      </c>
      <c r="T36" s="48"/>
      <c r="U36" s="67" t="str">
        <f t="shared" si="17"/>
        <v/>
      </c>
      <c r="V36" s="67" t="str">
        <f t="shared" si="18"/>
        <v/>
      </c>
      <c r="W36" s="67" t="str">
        <f t="shared" si="19"/>
        <v/>
      </c>
      <c r="X36" s="67" t="str">
        <f t="shared" si="20"/>
        <v/>
      </c>
      <c r="Y36" s="67" t="str">
        <f t="shared" si="21"/>
        <v/>
      </c>
    </row>
    <row r="37" spans="1:25" s="34" customFormat="1" ht="30" hidden="1" customHeight="1">
      <c r="A37" s="33"/>
      <c r="C37" s="123">
        <v>27</v>
      </c>
      <c r="D37" s="70" t="s">
        <v>0</v>
      </c>
      <c r="E37" s="36"/>
      <c r="F37" s="52"/>
      <c r="G37" s="52"/>
      <c r="H37" s="52"/>
      <c r="I37" s="52"/>
      <c r="J37" s="52"/>
      <c r="K37" s="150"/>
      <c r="L37" s="146"/>
      <c r="M37" s="157"/>
      <c r="N37" s="48"/>
      <c r="O37" s="48">
        <f t="shared" si="13"/>
        <v>0</v>
      </c>
      <c r="P37" s="48">
        <f t="shared" si="14"/>
        <v>0</v>
      </c>
      <c r="Q37" s="48">
        <f t="shared" si="15"/>
        <v>0</v>
      </c>
      <c r="R37" s="48">
        <f t="shared" si="16"/>
        <v>0</v>
      </c>
      <c r="S37" s="48">
        <f t="shared" si="22"/>
        <v>0</v>
      </c>
      <c r="T37" s="48"/>
      <c r="U37" s="67" t="str">
        <f t="shared" si="17"/>
        <v/>
      </c>
      <c r="V37" s="67" t="str">
        <f t="shared" si="18"/>
        <v/>
      </c>
      <c r="W37" s="67" t="str">
        <f t="shared" si="19"/>
        <v/>
      </c>
      <c r="X37" s="67" t="str">
        <f t="shared" si="20"/>
        <v/>
      </c>
      <c r="Y37" s="67" t="str">
        <f t="shared" si="21"/>
        <v/>
      </c>
    </row>
    <row r="38" spans="1:25" s="34" customFormat="1" ht="30" hidden="1" customHeight="1">
      <c r="A38" s="33"/>
      <c r="C38" s="123">
        <v>28</v>
      </c>
      <c r="D38" s="70" t="s">
        <v>0</v>
      </c>
      <c r="E38" s="36"/>
      <c r="F38" s="52"/>
      <c r="G38" s="52"/>
      <c r="H38" s="52"/>
      <c r="I38" s="52"/>
      <c r="J38" s="52"/>
      <c r="K38" s="150"/>
      <c r="L38" s="146"/>
      <c r="M38" s="157"/>
      <c r="N38" s="48"/>
      <c r="O38" s="48">
        <f t="shared" si="13"/>
        <v>0</v>
      </c>
      <c r="P38" s="48">
        <f t="shared" si="14"/>
        <v>0</v>
      </c>
      <c r="Q38" s="48">
        <f t="shared" si="15"/>
        <v>0</v>
      </c>
      <c r="R38" s="48">
        <f t="shared" si="16"/>
        <v>0</v>
      </c>
      <c r="S38" s="48">
        <f t="shared" si="22"/>
        <v>0</v>
      </c>
      <c r="T38" s="48"/>
      <c r="U38" s="67" t="str">
        <f t="shared" si="17"/>
        <v/>
      </c>
      <c r="V38" s="67" t="str">
        <f t="shared" si="18"/>
        <v/>
      </c>
      <c r="W38" s="67" t="str">
        <f t="shared" si="19"/>
        <v/>
      </c>
      <c r="X38" s="67" t="str">
        <f t="shared" si="20"/>
        <v/>
      </c>
      <c r="Y38" s="67" t="str">
        <f t="shared" si="21"/>
        <v/>
      </c>
    </row>
    <row r="39" spans="1:25" s="34" customFormat="1" ht="30" hidden="1" customHeight="1">
      <c r="A39" s="33"/>
      <c r="C39" s="123">
        <v>29</v>
      </c>
      <c r="D39" s="70" t="s">
        <v>0</v>
      </c>
      <c r="E39" s="36"/>
      <c r="F39" s="52"/>
      <c r="G39" s="52"/>
      <c r="H39" s="52"/>
      <c r="I39" s="52"/>
      <c r="J39" s="52"/>
      <c r="K39" s="150"/>
      <c r="L39" s="146"/>
      <c r="M39" s="157"/>
      <c r="N39" s="48"/>
      <c r="O39" s="48">
        <f t="shared" si="13"/>
        <v>0</v>
      </c>
      <c r="P39" s="48">
        <f t="shared" si="14"/>
        <v>0</v>
      </c>
      <c r="Q39" s="48">
        <f t="shared" si="15"/>
        <v>0</v>
      </c>
      <c r="R39" s="48">
        <f t="shared" si="16"/>
        <v>0</v>
      </c>
      <c r="S39" s="48">
        <f t="shared" si="22"/>
        <v>0</v>
      </c>
      <c r="T39" s="48"/>
      <c r="U39" s="67" t="str">
        <f t="shared" si="17"/>
        <v/>
      </c>
      <c r="V39" s="67" t="str">
        <f t="shared" si="18"/>
        <v/>
      </c>
      <c r="W39" s="67" t="str">
        <f t="shared" si="19"/>
        <v/>
      </c>
      <c r="X39" s="67" t="str">
        <f t="shared" si="20"/>
        <v/>
      </c>
      <c r="Y39" s="67" t="str">
        <f t="shared" si="21"/>
        <v/>
      </c>
    </row>
    <row r="40" spans="1:25" s="34" customFormat="1" ht="30" hidden="1" customHeight="1">
      <c r="A40" s="33"/>
      <c r="C40" s="123">
        <v>30</v>
      </c>
      <c r="D40" s="70" t="s">
        <v>0</v>
      </c>
      <c r="E40" s="36"/>
      <c r="F40" s="52"/>
      <c r="G40" s="52"/>
      <c r="H40" s="52"/>
      <c r="I40" s="52"/>
      <c r="J40" s="52"/>
      <c r="K40" s="150"/>
      <c r="L40" s="146"/>
      <c r="M40" s="157"/>
      <c r="N40" s="48"/>
      <c r="O40" s="48">
        <f t="shared" si="13"/>
        <v>0</v>
      </c>
      <c r="P40" s="48">
        <f t="shared" si="14"/>
        <v>0</v>
      </c>
      <c r="Q40" s="48">
        <f t="shared" si="15"/>
        <v>0</v>
      </c>
      <c r="R40" s="48">
        <f t="shared" si="16"/>
        <v>0</v>
      </c>
      <c r="S40" s="48">
        <f t="shared" si="22"/>
        <v>0</v>
      </c>
      <c r="T40" s="48"/>
      <c r="U40" s="67" t="str">
        <f t="shared" si="17"/>
        <v/>
      </c>
      <c r="V40" s="67" t="str">
        <f t="shared" si="18"/>
        <v/>
      </c>
      <c r="W40" s="67" t="str">
        <f t="shared" si="19"/>
        <v/>
      </c>
      <c r="X40" s="67" t="str">
        <f t="shared" si="20"/>
        <v/>
      </c>
      <c r="Y40" s="67" t="str">
        <f t="shared" si="21"/>
        <v/>
      </c>
    </row>
    <row r="41" spans="1:25" ht="30" customHeight="1">
      <c r="C41" s="124"/>
      <c r="D41" s="135" t="s">
        <v>160</v>
      </c>
      <c r="E41" s="83"/>
      <c r="F41" s="82"/>
      <c r="G41" s="82"/>
      <c r="H41" s="82"/>
      <c r="I41" s="169"/>
      <c r="J41" s="163" t="s">
        <v>166</v>
      </c>
      <c r="K41" s="151"/>
      <c r="L41" s="147"/>
      <c r="M41" s="155"/>
      <c r="N41" s="49">
        <v>3</v>
      </c>
      <c r="O41" s="48">
        <f t="shared" ref="O41" si="23">IF(F41="x",$E41,0)</f>
        <v>0</v>
      </c>
      <c r="P41" s="48">
        <f t="shared" ref="P41" si="24">IF(G41="x",$E41,0)</f>
        <v>0</v>
      </c>
      <c r="Q41" s="48">
        <f t="shared" ref="Q41" si="25">IF(H41="x",$E41,0)</f>
        <v>0</v>
      </c>
      <c r="R41" s="48">
        <f t="shared" ref="R41" si="26">IF(I41="x",$E41,0)</f>
        <v>0</v>
      </c>
      <c r="S41" s="48">
        <f t="shared" si="22"/>
        <v>0</v>
      </c>
      <c r="T41" s="48"/>
      <c r="U41" s="67" t="str">
        <f t="shared" ref="U41:Y41" si="27">$D41</f>
        <v>REVUE DE PROJET - Planification</v>
      </c>
      <c r="V41" s="67" t="str">
        <f t="shared" si="27"/>
        <v>REVUE DE PROJET - Planification</v>
      </c>
      <c r="W41" s="67" t="str">
        <f t="shared" si="27"/>
        <v>REVUE DE PROJET - Planification</v>
      </c>
      <c r="X41" s="67" t="str">
        <f t="shared" si="27"/>
        <v>REVUE DE PROJET - Planification</v>
      </c>
      <c r="Y41" s="67" t="str">
        <f t="shared" si="27"/>
        <v>REVUE DE PROJET - Planification</v>
      </c>
    </row>
    <row r="42" spans="1:25" s="34" customFormat="1" ht="30" customHeight="1">
      <c r="A42" s="33"/>
      <c r="C42" s="81"/>
      <c r="D42" s="189" t="s">
        <v>110</v>
      </c>
      <c r="E42" s="80"/>
      <c r="F42" s="79"/>
      <c r="G42" s="79"/>
      <c r="H42" s="79"/>
      <c r="I42" s="128" t="s">
        <v>146</v>
      </c>
      <c r="J42" s="128"/>
      <c r="K42" s="148"/>
      <c r="L42" s="147"/>
      <c r="M42" s="154"/>
      <c r="N42" s="48">
        <v>5</v>
      </c>
      <c r="O42" s="48">
        <f>IF(F42="x",$E42,0)</f>
        <v>0</v>
      </c>
      <c r="P42" s="48">
        <f>IF(G42="x",$E42,0)</f>
        <v>0</v>
      </c>
      <c r="Q42" s="48">
        <f>IF(H42="x",$E42,0)</f>
        <v>0</v>
      </c>
      <c r="R42" s="48">
        <f>IF(I42="x",$E42,0)</f>
        <v>0</v>
      </c>
      <c r="S42" s="48">
        <f t="shared" si="22"/>
        <v>0</v>
      </c>
      <c r="T42" s="48"/>
      <c r="U42" s="67" t="str">
        <f t="shared" si="17"/>
        <v/>
      </c>
      <c r="V42" s="67" t="str">
        <f t="shared" si="18"/>
        <v/>
      </c>
      <c r="W42" s="67" t="str">
        <f t="shared" si="19"/>
        <v/>
      </c>
      <c r="X42" s="67" t="str">
        <f>IF(I42="x",$D42,"")</f>
        <v/>
      </c>
      <c r="Y42" s="67" t="str">
        <f t="shared" si="21"/>
        <v/>
      </c>
    </row>
    <row r="43" spans="1:25" s="34" customFormat="1" ht="30" customHeight="1">
      <c r="A43" s="33"/>
      <c r="C43" s="123">
        <v>1</v>
      </c>
      <c r="D43" s="70" t="s">
        <v>278</v>
      </c>
      <c r="E43" s="36">
        <v>2</v>
      </c>
      <c r="F43" s="52" t="s">
        <v>107</v>
      </c>
      <c r="G43" s="52" t="s">
        <v>107</v>
      </c>
      <c r="H43" s="52" t="s">
        <v>107</v>
      </c>
      <c r="I43" s="52"/>
      <c r="J43" s="52"/>
      <c r="K43" s="150"/>
      <c r="L43" s="146"/>
      <c r="M43" s="157"/>
      <c r="N43" s="48">
        <v>3</v>
      </c>
      <c r="O43" s="48">
        <f t="shared" si="13"/>
        <v>2</v>
      </c>
      <c r="P43" s="48">
        <f t="shared" si="14"/>
        <v>2</v>
      </c>
      <c r="Q43" s="48">
        <f t="shared" si="15"/>
        <v>2</v>
      </c>
      <c r="R43" s="48">
        <f t="shared" si="16"/>
        <v>0</v>
      </c>
      <c r="S43" s="48">
        <f t="shared" si="22"/>
        <v>0</v>
      </c>
      <c r="T43" s="48"/>
      <c r="U43" s="67" t="str">
        <f t="shared" si="17"/>
        <v>Identifier les contraintes socio- économiques</v>
      </c>
      <c r="V43" s="67" t="str">
        <f t="shared" si="18"/>
        <v>Identifier les contraintes socio- économiques</v>
      </c>
      <c r="W43" s="67" t="str">
        <f t="shared" si="19"/>
        <v>Identifier les contraintes socio- économiques</v>
      </c>
      <c r="X43" s="67" t="str">
        <f t="shared" si="20"/>
        <v/>
      </c>
      <c r="Y43" s="67" t="str">
        <f t="shared" si="21"/>
        <v/>
      </c>
    </row>
    <row r="44" spans="1:25" s="34" customFormat="1" ht="30" customHeight="1">
      <c r="A44" s="33"/>
      <c r="C44" s="123">
        <v>2</v>
      </c>
      <c r="D44" s="70" t="s">
        <v>280</v>
      </c>
      <c r="E44" s="36">
        <v>2</v>
      </c>
      <c r="F44" s="52" t="s">
        <v>107</v>
      </c>
      <c r="G44" s="52" t="s">
        <v>107</v>
      </c>
      <c r="H44" s="52" t="s">
        <v>107</v>
      </c>
      <c r="I44" s="52"/>
      <c r="J44" s="52"/>
      <c r="K44" s="150"/>
      <c r="L44" s="146"/>
      <c r="M44" s="157"/>
      <c r="N44" s="48"/>
      <c r="O44" s="48">
        <f t="shared" si="13"/>
        <v>2</v>
      </c>
      <c r="P44" s="48">
        <f t="shared" si="14"/>
        <v>2</v>
      </c>
      <c r="Q44" s="48">
        <f t="shared" si="15"/>
        <v>2</v>
      </c>
      <c r="R44" s="48">
        <f t="shared" si="16"/>
        <v>0</v>
      </c>
      <c r="S44" s="48">
        <f t="shared" si="22"/>
        <v>0</v>
      </c>
      <c r="T44" s="48"/>
      <c r="U44" s="67" t="str">
        <f t="shared" si="17"/>
        <v>Etude de la fonction traitement de l'information</v>
      </c>
      <c r="V44" s="67" t="str">
        <f t="shared" si="18"/>
        <v>Etude de la fonction traitement de l'information</v>
      </c>
      <c r="W44" s="67" t="str">
        <f t="shared" si="19"/>
        <v>Etude de la fonction traitement de l'information</v>
      </c>
      <c r="X44" s="67" t="str">
        <f t="shared" si="20"/>
        <v/>
      </c>
      <c r="Y44" s="67" t="str">
        <f t="shared" si="21"/>
        <v/>
      </c>
    </row>
    <row r="45" spans="1:25" s="34" customFormat="1" ht="30" customHeight="1">
      <c r="A45" s="33"/>
      <c r="C45" s="123">
        <v>3</v>
      </c>
      <c r="D45" s="70" t="s">
        <v>279</v>
      </c>
      <c r="E45" s="36">
        <v>5</v>
      </c>
      <c r="F45" s="52" t="s">
        <v>107</v>
      </c>
      <c r="G45" s="52"/>
      <c r="H45" s="52"/>
      <c r="I45" s="52"/>
      <c r="J45" s="52"/>
      <c r="K45" s="150"/>
      <c r="L45" s="146"/>
      <c r="M45" s="157"/>
      <c r="N45" s="48"/>
      <c r="O45" s="48">
        <f t="shared" si="13"/>
        <v>5</v>
      </c>
      <c r="P45" s="48">
        <f t="shared" si="14"/>
        <v>0</v>
      </c>
      <c r="Q45" s="48">
        <f t="shared" si="15"/>
        <v>0</v>
      </c>
      <c r="R45" s="48">
        <f t="shared" si="16"/>
        <v>0</v>
      </c>
      <c r="S45" s="48">
        <f t="shared" si="22"/>
        <v>0</v>
      </c>
      <c r="T45" s="48"/>
      <c r="U45" s="67" t="str">
        <f t="shared" si="17"/>
        <v>Etude de la fonction acquisition de l'information</v>
      </c>
      <c r="V45" s="67" t="str">
        <f t="shared" si="18"/>
        <v/>
      </c>
      <c r="W45" s="67" t="str">
        <f t="shared" si="19"/>
        <v/>
      </c>
      <c r="X45" s="67" t="str">
        <f t="shared" si="20"/>
        <v/>
      </c>
      <c r="Y45" s="67" t="str">
        <f t="shared" si="21"/>
        <v/>
      </c>
    </row>
    <row r="46" spans="1:25" s="34" customFormat="1" ht="30" customHeight="1">
      <c r="A46" s="33"/>
      <c r="C46" s="123">
        <v>4</v>
      </c>
      <c r="D46" s="70" t="s">
        <v>281</v>
      </c>
      <c r="E46" s="36">
        <v>5</v>
      </c>
      <c r="F46" s="52"/>
      <c r="G46" s="52" t="s">
        <v>107</v>
      </c>
      <c r="H46" s="52"/>
      <c r="I46" s="52"/>
      <c r="J46" s="52"/>
      <c r="K46" s="150"/>
      <c r="L46" s="146"/>
      <c r="M46" s="157"/>
      <c r="N46" s="48"/>
      <c r="O46" s="48">
        <f t="shared" si="13"/>
        <v>0</v>
      </c>
      <c r="P46" s="48">
        <f t="shared" si="14"/>
        <v>5</v>
      </c>
      <c r="Q46" s="48">
        <f t="shared" si="15"/>
        <v>0</v>
      </c>
      <c r="R46" s="48">
        <f t="shared" si="16"/>
        <v>0</v>
      </c>
      <c r="S46" s="48">
        <f t="shared" si="22"/>
        <v>0</v>
      </c>
      <c r="T46" s="48"/>
      <c r="U46" s="67" t="str">
        <f t="shared" si="17"/>
        <v/>
      </c>
      <c r="V46" s="67" t="str">
        <f t="shared" si="18"/>
        <v>Etude de la fonction communication de l'information</v>
      </c>
      <c r="W46" s="67" t="str">
        <f t="shared" si="19"/>
        <v/>
      </c>
      <c r="X46" s="67" t="str">
        <f t="shared" si="20"/>
        <v/>
      </c>
      <c r="Y46" s="67" t="str">
        <f t="shared" si="21"/>
        <v/>
      </c>
    </row>
    <row r="47" spans="1:25" s="34" customFormat="1" ht="30" customHeight="1">
      <c r="A47" s="33"/>
      <c r="C47" s="123">
        <v>5</v>
      </c>
      <c r="D47" s="70" t="s">
        <v>345</v>
      </c>
      <c r="E47" s="36">
        <v>5</v>
      </c>
      <c r="F47" s="52"/>
      <c r="G47" s="52"/>
      <c r="H47" s="52" t="s">
        <v>107</v>
      </c>
      <c r="I47" s="52"/>
      <c r="J47" s="52"/>
      <c r="K47" s="150"/>
      <c r="L47" s="146"/>
      <c r="M47" s="157"/>
      <c r="N47" s="48"/>
      <c r="O47" s="48">
        <f t="shared" si="13"/>
        <v>0</v>
      </c>
      <c r="P47" s="48">
        <f t="shared" si="14"/>
        <v>0</v>
      </c>
      <c r="Q47" s="48">
        <f t="shared" si="15"/>
        <v>5</v>
      </c>
      <c r="R47" s="48">
        <f t="shared" si="16"/>
        <v>0</v>
      </c>
      <c r="S47" s="48">
        <f t="shared" si="22"/>
        <v>0</v>
      </c>
      <c r="T47" s="48"/>
      <c r="U47" s="67" t="str">
        <f t="shared" si="17"/>
        <v/>
      </c>
      <c r="V47" s="67" t="str">
        <f t="shared" si="18"/>
        <v/>
      </c>
      <c r="W47" s="67" t="str">
        <f t="shared" si="19"/>
        <v>Etude de la fonction gestion des motorisations</v>
      </c>
      <c r="X47" s="67" t="str">
        <f t="shared" si="20"/>
        <v/>
      </c>
      <c r="Y47" s="67" t="str">
        <f t="shared" si="21"/>
        <v/>
      </c>
    </row>
    <row r="48" spans="1:25" s="34" customFormat="1" ht="30" hidden="1" customHeight="1">
      <c r="A48" s="33"/>
      <c r="C48" s="123">
        <v>6</v>
      </c>
      <c r="D48" s="70"/>
      <c r="E48" s="36"/>
      <c r="F48" s="52"/>
      <c r="G48" s="52"/>
      <c r="H48" s="52"/>
      <c r="I48" s="52"/>
      <c r="J48" s="52"/>
      <c r="K48" s="150"/>
      <c r="L48" s="146"/>
      <c r="M48" s="157"/>
      <c r="N48" s="48"/>
      <c r="O48" s="48">
        <f t="shared" si="13"/>
        <v>0</v>
      </c>
      <c r="P48" s="48">
        <f t="shared" si="14"/>
        <v>0</v>
      </c>
      <c r="Q48" s="48">
        <f t="shared" si="15"/>
        <v>0</v>
      </c>
      <c r="R48" s="48">
        <f t="shared" si="16"/>
        <v>0</v>
      </c>
      <c r="S48" s="48">
        <f t="shared" si="22"/>
        <v>0</v>
      </c>
      <c r="T48" s="48"/>
      <c r="U48" s="67" t="str">
        <f t="shared" si="17"/>
        <v/>
      </c>
      <c r="V48" s="67" t="str">
        <f t="shared" si="18"/>
        <v/>
      </c>
      <c r="W48" s="67" t="str">
        <f t="shared" si="19"/>
        <v/>
      </c>
      <c r="X48" s="67" t="str">
        <f t="shared" si="20"/>
        <v/>
      </c>
      <c r="Y48" s="67" t="str">
        <f t="shared" si="21"/>
        <v/>
      </c>
    </row>
    <row r="49" spans="1:25" s="34" customFormat="1" ht="30" hidden="1" customHeight="1">
      <c r="A49" s="33"/>
      <c r="C49" s="123">
        <v>7</v>
      </c>
      <c r="D49" s="70"/>
      <c r="E49" s="36"/>
      <c r="F49" s="52"/>
      <c r="G49" s="52"/>
      <c r="H49" s="52"/>
      <c r="I49" s="52"/>
      <c r="J49" s="52"/>
      <c r="K49" s="150"/>
      <c r="L49" s="146"/>
      <c r="M49" s="157"/>
      <c r="N49" s="48"/>
      <c r="O49" s="48">
        <f t="shared" si="13"/>
        <v>0</v>
      </c>
      <c r="P49" s="48">
        <f t="shared" si="14"/>
        <v>0</v>
      </c>
      <c r="Q49" s="48">
        <f t="shared" si="15"/>
        <v>0</v>
      </c>
      <c r="R49" s="48">
        <f t="shared" si="16"/>
        <v>0</v>
      </c>
      <c r="S49" s="48">
        <f t="shared" si="22"/>
        <v>0</v>
      </c>
      <c r="T49" s="48"/>
      <c r="U49" s="67" t="str">
        <f t="shared" si="17"/>
        <v/>
      </c>
      <c r="V49" s="67" t="str">
        <f t="shared" si="18"/>
        <v/>
      </c>
      <c r="W49" s="67" t="str">
        <f t="shared" si="19"/>
        <v/>
      </c>
      <c r="X49" s="67" t="str">
        <f t="shared" si="20"/>
        <v/>
      </c>
      <c r="Y49" s="67" t="str">
        <f t="shared" si="21"/>
        <v/>
      </c>
    </row>
    <row r="50" spans="1:25" s="34" customFormat="1" ht="30" hidden="1" customHeight="1">
      <c r="A50" s="33"/>
      <c r="C50" s="123">
        <v>8</v>
      </c>
      <c r="D50" s="70"/>
      <c r="E50" s="36"/>
      <c r="F50" s="52"/>
      <c r="G50" s="52"/>
      <c r="H50" s="52"/>
      <c r="I50" s="52"/>
      <c r="J50" s="52"/>
      <c r="K50" s="150"/>
      <c r="L50" s="146"/>
      <c r="M50" s="157"/>
      <c r="N50" s="48"/>
      <c r="O50" s="48">
        <f t="shared" si="13"/>
        <v>0</v>
      </c>
      <c r="P50" s="48">
        <f t="shared" si="14"/>
        <v>0</v>
      </c>
      <c r="Q50" s="48">
        <f t="shared" si="15"/>
        <v>0</v>
      </c>
      <c r="R50" s="48">
        <f t="shared" si="16"/>
        <v>0</v>
      </c>
      <c r="S50" s="48">
        <f t="shared" si="22"/>
        <v>0</v>
      </c>
      <c r="T50" s="48"/>
      <c r="U50" s="67" t="str">
        <f t="shared" si="17"/>
        <v/>
      </c>
      <c r="V50" s="67" t="str">
        <f t="shared" si="18"/>
        <v/>
      </c>
      <c r="W50" s="67" t="str">
        <f t="shared" si="19"/>
        <v/>
      </c>
      <c r="X50" s="67" t="str">
        <f t="shared" si="20"/>
        <v/>
      </c>
      <c r="Y50" s="67" t="str">
        <f t="shared" si="21"/>
        <v/>
      </c>
    </row>
    <row r="51" spans="1:25" s="34" customFormat="1" ht="30" hidden="1" customHeight="1">
      <c r="A51" s="33"/>
      <c r="C51" s="123">
        <v>9</v>
      </c>
      <c r="D51" s="70" t="s">
        <v>0</v>
      </c>
      <c r="E51" s="36"/>
      <c r="F51" s="52"/>
      <c r="G51" s="52"/>
      <c r="H51" s="52"/>
      <c r="I51" s="52"/>
      <c r="J51" s="52"/>
      <c r="K51" s="150"/>
      <c r="L51" s="146"/>
      <c r="M51" s="157"/>
      <c r="N51" s="48"/>
      <c r="O51" s="48">
        <f t="shared" si="13"/>
        <v>0</v>
      </c>
      <c r="P51" s="48">
        <f t="shared" si="14"/>
        <v>0</v>
      </c>
      <c r="Q51" s="48">
        <f t="shared" si="15"/>
        <v>0</v>
      </c>
      <c r="R51" s="48">
        <f t="shared" si="16"/>
        <v>0</v>
      </c>
      <c r="S51" s="48">
        <f t="shared" si="22"/>
        <v>0</v>
      </c>
      <c r="T51" s="48"/>
      <c r="U51" s="67" t="str">
        <f t="shared" si="17"/>
        <v/>
      </c>
      <c r="V51" s="67" t="str">
        <f t="shared" si="18"/>
        <v/>
      </c>
      <c r="W51" s="67" t="str">
        <f t="shared" si="19"/>
        <v/>
      </c>
      <c r="X51" s="67" t="str">
        <f t="shared" si="20"/>
        <v/>
      </c>
      <c r="Y51" s="67" t="str">
        <f t="shared" si="21"/>
        <v/>
      </c>
    </row>
    <row r="52" spans="1:25" s="34" customFormat="1" ht="30" hidden="1" customHeight="1">
      <c r="A52" s="33"/>
      <c r="C52" s="123">
        <v>10</v>
      </c>
      <c r="D52" s="70" t="s">
        <v>0</v>
      </c>
      <c r="E52" s="36"/>
      <c r="F52" s="52"/>
      <c r="G52" s="52"/>
      <c r="H52" s="52"/>
      <c r="I52" s="52"/>
      <c r="J52" s="52"/>
      <c r="K52" s="150"/>
      <c r="L52" s="146"/>
      <c r="M52" s="157"/>
      <c r="N52" s="48"/>
      <c r="O52" s="48">
        <f t="shared" si="13"/>
        <v>0</v>
      </c>
      <c r="P52" s="48">
        <f t="shared" si="14"/>
        <v>0</v>
      </c>
      <c r="Q52" s="48">
        <f t="shared" si="15"/>
        <v>0</v>
      </c>
      <c r="R52" s="48">
        <f t="shared" si="16"/>
        <v>0</v>
      </c>
      <c r="S52" s="48">
        <f t="shared" si="22"/>
        <v>0</v>
      </c>
      <c r="T52" s="48"/>
      <c r="U52" s="67" t="str">
        <f t="shared" si="17"/>
        <v/>
      </c>
      <c r="V52" s="67" t="str">
        <f t="shared" si="18"/>
        <v/>
      </c>
      <c r="W52" s="67" t="str">
        <f t="shared" si="19"/>
        <v/>
      </c>
      <c r="X52" s="67" t="str">
        <f t="shared" si="20"/>
        <v/>
      </c>
      <c r="Y52" s="67" t="str">
        <f t="shared" si="21"/>
        <v/>
      </c>
    </row>
    <row r="53" spans="1:25" s="34" customFormat="1" ht="30" hidden="1" customHeight="1">
      <c r="A53" s="33"/>
      <c r="C53" s="123">
        <v>11</v>
      </c>
      <c r="D53" s="70" t="s">
        <v>0</v>
      </c>
      <c r="E53" s="36"/>
      <c r="F53" s="52"/>
      <c r="G53" s="52"/>
      <c r="H53" s="52"/>
      <c r="I53" s="52"/>
      <c r="J53" s="52"/>
      <c r="K53" s="150"/>
      <c r="L53" s="146"/>
      <c r="M53" s="157"/>
      <c r="N53" s="48"/>
      <c r="O53" s="48">
        <f t="shared" si="13"/>
        <v>0</v>
      </c>
      <c r="P53" s="48">
        <f t="shared" si="14"/>
        <v>0</v>
      </c>
      <c r="Q53" s="48">
        <f t="shared" si="15"/>
        <v>0</v>
      </c>
      <c r="R53" s="48">
        <f t="shared" si="16"/>
        <v>0</v>
      </c>
      <c r="S53" s="48">
        <f t="shared" si="22"/>
        <v>0</v>
      </c>
      <c r="T53" s="48"/>
      <c r="U53" s="67" t="str">
        <f t="shared" si="17"/>
        <v/>
      </c>
      <c r="V53" s="67" t="str">
        <f t="shared" si="18"/>
        <v/>
      </c>
      <c r="W53" s="67" t="str">
        <f t="shared" si="19"/>
        <v/>
      </c>
      <c r="X53" s="67" t="str">
        <f t="shared" si="20"/>
        <v/>
      </c>
      <c r="Y53" s="67" t="str">
        <f t="shared" si="21"/>
        <v/>
      </c>
    </row>
    <row r="54" spans="1:25" s="34" customFormat="1" ht="30" hidden="1" customHeight="1">
      <c r="A54" s="33"/>
      <c r="C54" s="123">
        <v>12</v>
      </c>
      <c r="D54" s="70" t="s">
        <v>0</v>
      </c>
      <c r="E54" s="36"/>
      <c r="F54" s="52"/>
      <c r="G54" s="52"/>
      <c r="H54" s="52"/>
      <c r="I54" s="52"/>
      <c r="J54" s="52"/>
      <c r="K54" s="150"/>
      <c r="L54" s="146"/>
      <c r="M54" s="157"/>
      <c r="N54" s="48"/>
      <c r="O54" s="48">
        <f t="shared" si="13"/>
        <v>0</v>
      </c>
      <c r="P54" s="48">
        <f t="shared" si="14"/>
        <v>0</v>
      </c>
      <c r="Q54" s="48">
        <f t="shared" si="15"/>
        <v>0</v>
      </c>
      <c r="R54" s="48">
        <f t="shared" si="16"/>
        <v>0</v>
      </c>
      <c r="S54" s="48">
        <f t="shared" si="22"/>
        <v>0</v>
      </c>
      <c r="T54" s="48"/>
      <c r="U54" s="67" t="str">
        <f t="shared" si="17"/>
        <v/>
      </c>
      <c r="V54" s="67" t="str">
        <f t="shared" si="18"/>
        <v/>
      </c>
      <c r="W54" s="67" t="str">
        <f t="shared" si="19"/>
        <v/>
      </c>
      <c r="X54" s="67" t="str">
        <f t="shared" si="20"/>
        <v/>
      </c>
      <c r="Y54" s="67" t="str">
        <f t="shared" si="21"/>
        <v/>
      </c>
    </row>
    <row r="55" spans="1:25" s="34" customFormat="1" ht="30" hidden="1" customHeight="1">
      <c r="A55" s="33"/>
      <c r="C55" s="123">
        <v>13</v>
      </c>
      <c r="D55" s="70" t="s">
        <v>0</v>
      </c>
      <c r="E55" s="36"/>
      <c r="F55" s="52"/>
      <c r="G55" s="52"/>
      <c r="H55" s="52"/>
      <c r="I55" s="52"/>
      <c r="J55" s="52"/>
      <c r="K55" s="150"/>
      <c r="L55" s="146"/>
      <c r="M55" s="157"/>
      <c r="N55" s="48"/>
      <c r="O55" s="48">
        <f t="shared" si="13"/>
        <v>0</v>
      </c>
      <c r="P55" s="48">
        <f t="shared" si="14"/>
        <v>0</v>
      </c>
      <c r="Q55" s="48">
        <f t="shared" si="15"/>
        <v>0</v>
      </c>
      <c r="R55" s="48">
        <f t="shared" si="16"/>
        <v>0</v>
      </c>
      <c r="S55" s="48">
        <f t="shared" si="22"/>
        <v>0</v>
      </c>
      <c r="T55" s="48"/>
      <c r="U55" s="67" t="str">
        <f t="shared" si="17"/>
        <v/>
      </c>
      <c r="V55" s="67" t="str">
        <f t="shared" si="18"/>
        <v/>
      </c>
      <c r="W55" s="67" t="str">
        <f t="shared" si="19"/>
        <v/>
      </c>
      <c r="X55" s="67" t="str">
        <f t="shared" si="20"/>
        <v/>
      </c>
      <c r="Y55" s="67" t="str">
        <f t="shared" si="21"/>
        <v/>
      </c>
    </row>
    <row r="56" spans="1:25" s="34" customFormat="1" ht="30" hidden="1" customHeight="1">
      <c r="A56" s="33"/>
      <c r="C56" s="123">
        <v>14</v>
      </c>
      <c r="D56" s="70" t="s">
        <v>0</v>
      </c>
      <c r="E56" s="36"/>
      <c r="F56" s="52"/>
      <c r="G56" s="52"/>
      <c r="H56" s="52"/>
      <c r="I56" s="52"/>
      <c r="J56" s="52"/>
      <c r="K56" s="150"/>
      <c r="L56" s="146"/>
      <c r="M56" s="157"/>
      <c r="N56" s="48"/>
      <c r="O56" s="48">
        <f t="shared" si="13"/>
        <v>0</v>
      </c>
      <c r="P56" s="48">
        <f t="shared" si="14"/>
        <v>0</v>
      </c>
      <c r="Q56" s="48">
        <f t="shared" si="15"/>
        <v>0</v>
      </c>
      <c r="R56" s="48">
        <f t="shared" si="16"/>
        <v>0</v>
      </c>
      <c r="S56" s="48">
        <f t="shared" si="22"/>
        <v>0</v>
      </c>
      <c r="T56" s="48"/>
      <c r="U56" s="67" t="str">
        <f t="shared" si="17"/>
        <v/>
      </c>
      <c r="V56" s="67" t="str">
        <f t="shared" si="18"/>
        <v/>
      </c>
      <c r="W56" s="67" t="str">
        <f t="shared" si="19"/>
        <v/>
      </c>
      <c r="X56" s="67" t="str">
        <f t="shared" si="20"/>
        <v/>
      </c>
      <c r="Y56" s="67" t="str">
        <f t="shared" si="21"/>
        <v/>
      </c>
    </row>
    <row r="57" spans="1:25" s="34" customFormat="1" ht="30" hidden="1" customHeight="1">
      <c r="A57" s="33"/>
      <c r="C57" s="123">
        <v>15</v>
      </c>
      <c r="D57" s="70" t="s">
        <v>0</v>
      </c>
      <c r="E57" s="36"/>
      <c r="F57" s="52"/>
      <c r="G57" s="52"/>
      <c r="H57" s="52"/>
      <c r="I57" s="52"/>
      <c r="J57" s="52"/>
      <c r="K57" s="150"/>
      <c r="L57" s="146"/>
      <c r="M57" s="157"/>
      <c r="N57" s="48"/>
      <c r="O57" s="48">
        <f t="shared" si="13"/>
        <v>0</v>
      </c>
      <c r="P57" s="48">
        <f t="shared" si="14"/>
        <v>0</v>
      </c>
      <c r="Q57" s="48">
        <f t="shared" si="15"/>
        <v>0</v>
      </c>
      <c r="R57" s="48">
        <f t="shared" si="16"/>
        <v>0</v>
      </c>
      <c r="S57" s="48">
        <f t="shared" si="22"/>
        <v>0</v>
      </c>
      <c r="T57" s="48"/>
      <c r="U57" s="67" t="str">
        <f t="shared" si="17"/>
        <v/>
      </c>
      <c r="V57" s="67" t="str">
        <f t="shared" si="18"/>
        <v/>
      </c>
      <c r="W57" s="67" t="str">
        <f t="shared" si="19"/>
        <v/>
      </c>
      <c r="X57" s="67" t="str">
        <f t="shared" si="20"/>
        <v/>
      </c>
      <c r="Y57" s="67" t="str">
        <f t="shared" si="21"/>
        <v/>
      </c>
    </row>
    <row r="58" spans="1:25" s="34" customFormat="1" ht="30" hidden="1" customHeight="1">
      <c r="A58" s="33"/>
      <c r="C58" s="123">
        <v>16</v>
      </c>
      <c r="D58" s="70" t="s">
        <v>0</v>
      </c>
      <c r="E58" s="36"/>
      <c r="F58" s="52"/>
      <c r="G58" s="52"/>
      <c r="H58" s="52"/>
      <c r="I58" s="52"/>
      <c r="J58" s="52"/>
      <c r="K58" s="150"/>
      <c r="L58" s="146"/>
      <c r="M58" s="157"/>
      <c r="N58" s="48"/>
      <c r="O58" s="48">
        <f t="shared" si="13"/>
        <v>0</v>
      </c>
      <c r="P58" s="48">
        <f t="shared" si="14"/>
        <v>0</v>
      </c>
      <c r="Q58" s="48">
        <f t="shared" si="15"/>
        <v>0</v>
      </c>
      <c r="R58" s="48">
        <f t="shared" si="16"/>
        <v>0</v>
      </c>
      <c r="S58" s="48">
        <f t="shared" si="22"/>
        <v>0</v>
      </c>
      <c r="T58" s="48"/>
      <c r="U58" s="67" t="str">
        <f t="shared" si="17"/>
        <v/>
      </c>
      <c r="V58" s="67" t="str">
        <f t="shared" si="18"/>
        <v/>
      </c>
      <c r="W58" s="67" t="str">
        <f t="shared" si="19"/>
        <v/>
      </c>
      <c r="X58" s="67" t="str">
        <f t="shared" si="20"/>
        <v/>
      </c>
      <c r="Y58" s="67" t="str">
        <f t="shared" si="21"/>
        <v/>
      </c>
    </row>
    <row r="59" spans="1:25" s="34" customFormat="1" ht="30" hidden="1" customHeight="1">
      <c r="A59" s="33"/>
      <c r="C59" s="123">
        <v>17</v>
      </c>
      <c r="D59" s="70" t="s">
        <v>0</v>
      </c>
      <c r="E59" s="36"/>
      <c r="F59" s="52"/>
      <c r="G59" s="52"/>
      <c r="H59" s="52"/>
      <c r="I59" s="52"/>
      <c r="J59" s="52"/>
      <c r="K59" s="150"/>
      <c r="L59" s="146"/>
      <c r="M59" s="157"/>
      <c r="N59" s="48"/>
      <c r="O59" s="48">
        <f t="shared" si="13"/>
        <v>0</v>
      </c>
      <c r="P59" s="48">
        <f t="shared" si="14"/>
        <v>0</v>
      </c>
      <c r="Q59" s="48">
        <f t="shared" si="15"/>
        <v>0</v>
      </c>
      <c r="R59" s="48">
        <f t="shared" si="16"/>
        <v>0</v>
      </c>
      <c r="S59" s="48">
        <f t="shared" si="22"/>
        <v>0</v>
      </c>
      <c r="T59" s="48"/>
      <c r="U59" s="67" t="str">
        <f t="shared" si="17"/>
        <v/>
      </c>
      <c r="V59" s="67" t="str">
        <f t="shared" si="18"/>
        <v/>
      </c>
      <c r="W59" s="67" t="str">
        <f t="shared" si="19"/>
        <v/>
      </c>
      <c r="X59" s="67" t="str">
        <f t="shared" si="20"/>
        <v/>
      </c>
      <c r="Y59" s="67" t="str">
        <f t="shared" si="21"/>
        <v/>
      </c>
    </row>
    <row r="60" spans="1:25" s="34" customFormat="1" ht="30" hidden="1" customHeight="1">
      <c r="A60" s="33"/>
      <c r="C60" s="123">
        <v>18</v>
      </c>
      <c r="D60" s="70" t="s">
        <v>0</v>
      </c>
      <c r="E60" s="36"/>
      <c r="F60" s="52"/>
      <c r="G60" s="52"/>
      <c r="H60" s="52"/>
      <c r="I60" s="52"/>
      <c r="J60" s="52"/>
      <c r="K60" s="150"/>
      <c r="L60" s="146"/>
      <c r="M60" s="157"/>
      <c r="N60" s="48"/>
      <c r="O60" s="48">
        <f t="shared" si="13"/>
        <v>0</v>
      </c>
      <c r="P60" s="48">
        <f t="shared" si="14"/>
        <v>0</v>
      </c>
      <c r="Q60" s="48">
        <f t="shared" si="15"/>
        <v>0</v>
      </c>
      <c r="R60" s="48">
        <f t="shared" si="16"/>
        <v>0</v>
      </c>
      <c r="S60" s="48">
        <f t="shared" si="22"/>
        <v>0</v>
      </c>
      <c r="T60" s="48"/>
      <c r="U60" s="67" t="str">
        <f t="shared" si="17"/>
        <v/>
      </c>
      <c r="V60" s="67" t="str">
        <f t="shared" si="18"/>
        <v/>
      </c>
      <c r="W60" s="67" t="str">
        <f t="shared" si="19"/>
        <v/>
      </c>
      <c r="X60" s="67" t="str">
        <f t="shared" si="20"/>
        <v/>
      </c>
      <c r="Y60" s="67" t="str">
        <f t="shared" si="21"/>
        <v/>
      </c>
    </row>
    <row r="61" spans="1:25" s="34" customFormat="1" ht="30" hidden="1" customHeight="1">
      <c r="A61" s="33"/>
      <c r="C61" s="123">
        <v>19</v>
      </c>
      <c r="D61" s="70" t="s">
        <v>0</v>
      </c>
      <c r="E61" s="36"/>
      <c r="F61" s="52"/>
      <c r="G61" s="52"/>
      <c r="H61" s="52"/>
      <c r="I61" s="52"/>
      <c r="J61" s="52"/>
      <c r="K61" s="150"/>
      <c r="L61" s="146"/>
      <c r="M61" s="157"/>
      <c r="N61" s="48"/>
      <c r="O61" s="48">
        <f t="shared" si="13"/>
        <v>0</v>
      </c>
      <c r="P61" s="48">
        <f t="shared" si="14"/>
        <v>0</v>
      </c>
      <c r="Q61" s="48">
        <f t="shared" si="15"/>
        <v>0</v>
      </c>
      <c r="R61" s="48">
        <f t="shared" si="16"/>
        <v>0</v>
      </c>
      <c r="S61" s="48">
        <f t="shared" si="22"/>
        <v>0</v>
      </c>
      <c r="T61" s="48"/>
      <c r="U61" s="67" t="str">
        <f t="shared" si="17"/>
        <v/>
      </c>
      <c r="V61" s="67" t="str">
        <f t="shared" si="18"/>
        <v/>
      </c>
      <c r="W61" s="67" t="str">
        <f t="shared" si="19"/>
        <v/>
      </c>
      <c r="X61" s="67" t="str">
        <f t="shared" si="20"/>
        <v/>
      </c>
      <c r="Y61" s="67" t="str">
        <f t="shared" si="21"/>
        <v/>
      </c>
    </row>
    <row r="62" spans="1:25" s="34" customFormat="1" ht="30" hidden="1" customHeight="1">
      <c r="A62" s="33"/>
      <c r="C62" s="123">
        <v>20</v>
      </c>
      <c r="D62" s="70" t="s">
        <v>0</v>
      </c>
      <c r="E62" s="36"/>
      <c r="F62" s="52"/>
      <c r="G62" s="52"/>
      <c r="H62" s="52"/>
      <c r="I62" s="52"/>
      <c r="J62" s="52"/>
      <c r="K62" s="150"/>
      <c r="L62" s="146"/>
      <c r="M62" s="157"/>
      <c r="N62" s="48"/>
      <c r="O62" s="48">
        <f t="shared" si="13"/>
        <v>0</v>
      </c>
      <c r="P62" s="48">
        <f t="shared" si="14"/>
        <v>0</v>
      </c>
      <c r="Q62" s="48">
        <f t="shared" si="15"/>
        <v>0</v>
      </c>
      <c r="R62" s="48">
        <f t="shared" si="16"/>
        <v>0</v>
      </c>
      <c r="S62" s="48">
        <f t="shared" si="22"/>
        <v>0</v>
      </c>
      <c r="T62" s="48"/>
      <c r="U62" s="67" t="str">
        <f t="shared" si="17"/>
        <v/>
      </c>
      <c r="V62" s="67" t="str">
        <f t="shared" si="18"/>
        <v/>
      </c>
      <c r="W62" s="67" t="str">
        <f t="shared" si="19"/>
        <v/>
      </c>
      <c r="X62" s="67" t="str">
        <f t="shared" si="20"/>
        <v/>
      </c>
      <c r="Y62" s="67" t="str">
        <f t="shared" si="21"/>
        <v/>
      </c>
    </row>
    <row r="63" spans="1:25" s="34" customFormat="1" ht="30" hidden="1" customHeight="1">
      <c r="A63" s="33"/>
      <c r="C63" s="123">
        <v>21</v>
      </c>
      <c r="D63" s="70" t="s">
        <v>0</v>
      </c>
      <c r="E63" s="36"/>
      <c r="F63" s="52"/>
      <c r="G63" s="52"/>
      <c r="H63" s="52"/>
      <c r="I63" s="52"/>
      <c r="J63" s="52"/>
      <c r="K63" s="150"/>
      <c r="L63" s="146"/>
      <c r="M63" s="157"/>
      <c r="N63" s="48"/>
      <c r="O63" s="48">
        <f t="shared" si="13"/>
        <v>0</v>
      </c>
      <c r="P63" s="48">
        <f t="shared" si="14"/>
        <v>0</v>
      </c>
      <c r="Q63" s="48">
        <f t="shared" si="15"/>
        <v>0</v>
      </c>
      <c r="R63" s="48">
        <f t="shared" si="16"/>
        <v>0</v>
      </c>
      <c r="S63" s="48">
        <f t="shared" si="22"/>
        <v>0</v>
      </c>
      <c r="T63" s="48"/>
      <c r="U63" s="67" t="str">
        <f t="shared" si="17"/>
        <v/>
      </c>
      <c r="V63" s="67" t="str">
        <f t="shared" si="18"/>
        <v/>
      </c>
      <c r="W63" s="67" t="str">
        <f t="shared" si="19"/>
        <v/>
      </c>
      <c r="X63" s="67" t="str">
        <f t="shared" si="20"/>
        <v/>
      </c>
      <c r="Y63" s="67" t="str">
        <f t="shared" si="21"/>
        <v/>
      </c>
    </row>
    <row r="64" spans="1:25" s="34" customFormat="1" ht="30" hidden="1" customHeight="1">
      <c r="A64" s="33"/>
      <c r="C64" s="123">
        <v>22</v>
      </c>
      <c r="D64" s="70" t="s">
        <v>0</v>
      </c>
      <c r="E64" s="36"/>
      <c r="F64" s="52"/>
      <c r="G64" s="52"/>
      <c r="H64" s="52"/>
      <c r="I64" s="52"/>
      <c r="J64" s="52"/>
      <c r="K64" s="150"/>
      <c r="L64" s="146"/>
      <c r="M64" s="157"/>
      <c r="N64" s="48"/>
      <c r="O64" s="48">
        <f t="shared" si="13"/>
        <v>0</v>
      </c>
      <c r="P64" s="48">
        <f t="shared" si="14"/>
        <v>0</v>
      </c>
      <c r="Q64" s="48">
        <f t="shared" si="15"/>
        <v>0</v>
      </c>
      <c r="R64" s="48">
        <f t="shared" si="16"/>
        <v>0</v>
      </c>
      <c r="S64" s="48">
        <f t="shared" si="22"/>
        <v>0</v>
      </c>
      <c r="T64" s="48"/>
      <c r="U64" s="67" t="str">
        <f t="shared" si="17"/>
        <v/>
      </c>
      <c r="V64" s="67" t="str">
        <f t="shared" si="18"/>
        <v/>
      </c>
      <c r="W64" s="67" t="str">
        <f t="shared" si="19"/>
        <v/>
      </c>
      <c r="X64" s="67" t="str">
        <f t="shared" si="20"/>
        <v/>
      </c>
      <c r="Y64" s="67" t="str">
        <f t="shared" si="21"/>
        <v/>
      </c>
    </row>
    <row r="65" spans="1:25" s="34" customFormat="1" ht="30" hidden="1" customHeight="1">
      <c r="A65" s="33"/>
      <c r="C65" s="123">
        <v>23</v>
      </c>
      <c r="D65" s="70" t="s">
        <v>0</v>
      </c>
      <c r="E65" s="36"/>
      <c r="F65" s="52"/>
      <c r="G65" s="52"/>
      <c r="H65" s="52"/>
      <c r="I65" s="52"/>
      <c r="J65" s="52"/>
      <c r="K65" s="150"/>
      <c r="L65" s="146"/>
      <c r="M65" s="157"/>
      <c r="N65" s="48"/>
      <c r="O65" s="48">
        <f t="shared" si="13"/>
        <v>0</v>
      </c>
      <c r="P65" s="48">
        <f t="shared" si="14"/>
        <v>0</v>
      </c>
      <c r="Q65" s="48">
        <f t="shared" si="15"/>
        <v>0</v>
      </c>
      <c r="R65" s="48">
        <f t="shared" si="16"/>
        <v>0</v>
      </c>
      <c r="S65" s="48">
        <f t="shared" si="22"/>
        <v>0</v>
      </c>
      <c r="T65" s="48"/>
      <c r="U65" s="67" t="str">
        <f t="shared" si="17"/>
        <v/>
      </c>
      <c r="V65" s="67" t="str">
        <f t="shared" si="18"/>
        <v/>
      </c>
      <c r="W65" s="67" t="str">
        <f t="shared" si="19"/>
        <v/>
      </c>
      <c r="X65" s="67" t="str">
        <f t="shared" si="20"/>
        <v/>
      </c>
      <c r="Y65" s="67" t="str">
        <f t="shared" si="21"/>
        <v/>
      </c>
    </row>
    <row r="66" spans="1:25" s="34" customFormat="1" ht="30" hidden="1" customHeight="1">
      <c r="A66" s="33"/>
      <c r="C66" s="123">
        <v>24</v>
      </c>
      <c r="D66" s="70" t="s">
        <v>0</v>
      </c>
      <c r="E66" s="36"/>
      <c r="F66" s="52"/>
      <c r="G66" s="52"/>
      <c r="H66" s="52"/>
      <c r="I66" s="52"/>
      <c r="J66" s="52"/>
      <c r="K66" s="150"/>
      <c r="L66" s="146"/>
      <c r="M66" s="157"/>
      <c r="N66" s="48"/>
      <c r="O66" s="48">
        <f t="shared" si="13"/>
        <v>0</v>
      </c>
      <c r="P66" s="48">
        <f t="shared" si="14"/>
        <v>0</v>
      </c>
      <c r="Q66" s="48">
        <f t="shared" si="15"/>
        <v>0</v>
      </c>
      <c r="R66" s="48">
        <f t="shared" si="16"/>
        <v>0</v>
      </c>
      <c r="S66" s="48">
        <f t="shared" si="22"/>
        <v>0</v>
      </c>
      <c r="T66" s="48"/>
      <c r="U66" s="67" t="str">
        <f t="shared" si="17"/>
        <v/>
      </c>
      <c r="V66" s="67" t="str">
        <f t="shared" si="18"/>
        <v/>
      </c>
      <c r="W66" s="67" t="str">
        <f t="shared" si="19"/>
        <v/>
      </c>
      <c r="X66" s="67" t="str">
        <f t="shared" si="20"/>
        <v/>
      </c>
      <c r="Y66" s="67" t="str">
        <f t="shared" si="21"/>
        <v/>
      </c>
    </row>
    <row r="67" spans="1:25" s="34" customFormat="1" ht="30" hidden="1" customHeight="1">
      <c r="A67" s="33"/>
      <c r="C67" s="123">
        <v>25</v>
      </c>
      <c r="D67" s="70" t="s">
        <v>0</v>
      </c>
      <c r="E67" s="36"/>
      <c r="F67" s="52"/>
      <c r="G67" s="52"/>
      <c r="H67" s="52"/>
      <c r="I67" s="52"/>
      <c r="J67" s="52"/>
      <c r="K67" s="150"/>
      <c r="L67" s="146"/>
      <c r="M67" s="157"/>
      <c r="N67" s="48"/>
      <c r="O67" s="48">
        <f t="shared" si="13"/>
        <v>0</v>
      </c>
      <c r="P67" s="48">
        <f t="shared" si="14"/>
        <v>0</v>
      </c>
      <c r="Q67" s="48">
        <f t="shared" si="15"/>
        <v>0</v>
      </c>
      <c r="R67" s="48">
        <f t="shared" si="16"/>
        <v>0</v>
      </c>
      <c r="S67" s="48">
        <f t="shared" si="22"/>
        <v>0</v>
      </c>
      <c r="T67" s="48"/>
      <c r="U67" s="67" t="str">
        <f t="shared" si="17"/>
        <v/>
      </c>
      <c r="V67" s="67" t="str">
        <f t="shared" si="18"/>
        <v/>
      </c>
      <c r="W67" s="67" t="str">
        <f t="shared" si="19"/>
        <v/>
      </c>
      <c r="X67" s="67" t="str">
        <f t="shared" si="20"/>
        <v/>
      </c>
      <c r="Y67" s="67" t="str">
        <f t="shared" si="21"/>
        <v/>
      </c>
    </row>
    <row r="68" spans="1:25" s="34" customFormat="1" ht="30" hidden="1" customHeight="1">
      <c r="A68" s="33"/>
      <c r="C68" s="123">
        <v>26</v>
      </c>
      <c r="D68" s="70" t="s">
        <v>0</v>
      </c>
      <c r="E68" s="36"/>
      <c r="F68" s="52"/>
      <c r="G68" s="52"/>
      <c r="H68" s="52"/>
      <c r="I68" s="52"/>
      <c r="J68" s="52"/>
      <c r="K68" s="150"/>
      <c r="L68" s="146"/>
      <c r="M68" s="157"/>
      <c r="N68" s="48"/>
      <c r="O68" s="48">
        <f t="shared" si="13"/>
        <v>0</v>
      </c>
      <c r="P68" s="48">
        <f t="shared" si="14"/>
        <v>0</v>
      </c>
      <c r="Q68" s="48">
        <f t="shared" si="15"/>
        <v>0</v>
      </c>
      <c r="R68" s="48">
        <f t="shared" si="16"/>
        <v>0</v>
      </c>
      <c r="S68" s="48">
        <f t="shared" si="22"/>
        <v>0</v>
      </c>
      <c r="T68" s="48"/>
      <c r="U68" s="67" t="str">
        <f t="shared" si="17"/>
        <v/>
      </c>
      <c r="V68" s="67" t="str">
        <f t="shared" si="18"/>
        <v/>
      </c>
      <c r="W68" s="67" t="str">
        <f t="shared" si="19"/>
        <v/>
      </c>
      <c r="X68" s="67" t="str">
        <f t="shared" si="20"/>
        <v/>
      </c>
      <c r="Y68" s="67" t="str">
        <f t="shared" si="21"/>
        <v/>
      </c>
    </row>
    <row r="69" spans="1:25" s="34" customFormat="1" ht="30" hidden="1" customHeight="1">
      <c r="A69" s="33"/>
      <c r="C69" s="123">
        <v>27</v>
      </c>
      <c r="D69" s="70" t="s">
        <v>0</v>
      </c>
      <c r="E69" s="36"/>
      <c r="F69" s="52"/>
      <c r="G69" s="52"/>
      <c r="H69" s="52"/>
      <c r="I69" s="52"/>
      <c r="J69" s="52"/>
      <c r="K69" s="150"/>
      <c r="L69" s="146"/>
      <c r="M69" s="157"/>
      <c r="N69" s="48"/>
      <c r="O69" s="48">
        <f t="shared" si="13"/>
        <v>0</v>
      </c>
      <c r="P69" s="48">
        <f t="shared" si="14"/>
        <v>0</v>
      </c>
      <c r="Q69" s="48">
        <f t="shared" si="15"/>
        <v>0</v>
      </c>
      <c r="R69" s="48">
        <f t="shared" si="16"/>
        <v>0</v>
      </c>
      <c r="S69" s="48">
        <f t="shared" si="22"/>
        <v>0</v>
      </c>
      <c r="T69" s="48"/>
      <c r="U69" s="67" t="str">
        <f t="shared" si="17"/>
        <v/>
      </c>
      <c r="V69" s="67" t="str">
        <f t="shared" si="18"/>
        <v/>
      </c>
      <c r="W69" s="67" t="str">
        <f t="shared" si="19"/>
        <v/>
      </c>
      <c r="X69" s="67" t="str">
        <f t="shared" si="20"/>
        <v/>
      </c>
      <c r="Y69" s="67" t="str">
        <f t="shared" si="21"/>
        <v/>
      </c>
    </row>
    <row r="70" spans="1:25" s="34" customFormat="1" ht="30" hidden="1" customHeight="1">
      <c r="A70" s="33"/>
      <c r="C70" s="123">
        <v>28</v>
      </c>
      <c r="D70" s="70" t="s">
        <v>0</v>
      </c>
      <c r="E70" s="36"/>
      <c r="F70" s="52"/>
      <c r="G70" s="52"/>
      <c r="H70" s="52"/>
      <c r="I70" s="52"/>
      <c r="J70" s="52"/>
      <c r="K70" s="150"/>
      <c r="L70" s="146"/>
      <c r="M70" s="157"/>
      <c r="N70" s="48"/>
      <c r="O70" s="48">
        <f t="shared" si="13"/>
        <v>0</v>
      </c>
      <c r="P70" s="48">
        <f t="shared" si="14"/>
        <v>0</v>
      </c>
      <c r="Q70" s="48">
        <f t="shared" si="15"/>
        <v>0</v>
      </c>
      <c r="R70" s="48">
        <f t="shared" si="16"/>
        <v>0</v>
      </c>
      <c r="S70" s="48">
        <f t="shared" si="22"/>
        <v>0</v>
      </c>
      <c r="T70" s="48"/>
      <c r="U70" s="67" t="str">
        <f t="shared" si="17"/>
        <v/>
      </c>
      <c r="V70" s="67" t="str">
        <f t="shared" si="18"/>
        <v/>
      </c>
      <c r="W70" s="67" t="str">
        <f t="shared" si="19"/>
        <v/>
      </c>
      <c r="X70" s="67" t="str">
        <f t="shared" si="20"/>
        <v/>
      </c>
      <c r="Y70" s="67" t="str">
        <f t="shared" si="21"/>
        <v/>
      </c>
    </row>
    <row r="71" spans="1:25" s="34" customFormat="1" ht="30" hidden="1" customHeight="1">
      <c r="A71" s="33"/>
      <c r="C71" s="123">
        <v>29</v>
      </c>
      <c r="D71" s="70" t="s">
        <v>0</v>
      </c>
      <c r="E71" s="36"/>
      <c r="F71" s="52"/>
      <c r="G71" s="52"/>
      <c r="H71" s="52"/>
      <c r="I71" s="52"/>
      <c r="J71" s="52"/>
      <c r="K71" s="150"/>
      <c r="L71" s="146"/>
      <c r="M71" s="157"/>
      <c r="N71" s="48"/>
      <c r="O71" s="48">
        <f t="shared" si="13"/>
        <v>0</v>
      </c>
      <c r="P71" s="48">
        <f t="shared" si="14"/>
        <v>0</v>
      </c>
      <c r="Q71" s="48">
        <f t="shared" si="15"/>
        <v>0</v>
      </c>
      <c r="R71" s="48">
        <f t="shared" si="16"/>
        <v>0</v>
      </c>
      <c r="S71" s="48">
        <f t="shared" si="22"/>
        <v>0</v>
      </c>
      <c r="T71" s="48"/>
      <c r="U71" s="67" t="str">
        <f t="shared" si="17"/>
        <v/>
      </c>
      <c r="V71" s="67" t="str">
        <f t="shared" si="18"/>
        <v/>
      </c>
      <c r="W71" s="67" t="str">
        <f t="shared" si="19"/>
        <v/>
      </c>
      <c r="X71" s="67" t="str">
        <f t="shared" si="20"/>
        <v/>
      </c>
      <c r="Y71" s="67" t="str">
        <f t="shared" si="21"/>
        <v/>
      </c>
    </row>
    <row r="72" spans="1:25" s="34" customFormat="1" ht="30" hidden="1" customHeight="1">
      <c r="A72" s="33"/>
      <c r="C72" s="123">
        <v>30</v>
      </c>
      <c r="D72" s="70" t="s">
        <v>0</v>
      </c>
      <c r="E72" s="36"/>
      <c r="F72" s="52"/>
      <c r="G72" s="52"/>
      <c r="H72" s="52"/>
      <c r="I72" s="52"/>
      <c r="J72" s="52"/>
      <c r="K72" s="150"/>
      <c r="L72" s="146"/>
      <c r="M72" s="157"/>
      <c r="N72" s="48"/>
      <c r="O72" s="48">
        <f t="shared" si="13"/>
        <v>0</v>
      </c>
      <c r="P72" s="48">
        <f t="shared" si="14"/>
        <v>0</v>
      </c>
      <c r="Q72" s="48">
        <f t="shared" si="15"/>
        <v>0</v>
      </c>
      <c r="R72" s="48">
        <f t="shared" si="16"/>
        <v>0</v>
      </c>
      <c r="S72" s="48">
        <f t="shared" si="22"/>
        <v>0</v>
      </c>
      <c r="T72" s="48"/>
      <c r="U72" s="67" t="str">
        <f t="shared" si="17"/>
        <v/>
      </c>
      <c r="V72" s="67" t="str">
        <f t="shared" si="18"/>
        <v/>
      </c>
      <c r="W72" s="67" t="str">
        <f t="shared" si="19"/>
        <v/>
      </c>
      <c r="X72" s="67" t="str">
        <f t="shared" si="20"/>
        <v/>
      </c>
      <c r="Y72" s="67" t="str">
        <f t="shared" si="21"/>
        <v/>
      </c>
    </row>
    <row r="73" spans="1:25" ht="30" customHeight="1">
      <c r="C73" s="124"/>
      <c r="D73" s="135" t="s">
        <v>161</v>
      </c>
      <c r="E73" s="83"/>
      <c r="F73" s="82" t="s">
        <v>107</v>
      </c>
      <c r="G73" s="82"/>
      <c r="H73" s="82"/>
      <c r="I73" s="169"/>
      <c r="J73" s="163" t="s">
        <v>168</v>
      </c>
      <c r="K73" s="151"/>
      <c r="L73" s="147"/>
      <c r="M73" s="155"/>
      <c r="N73" s="49">
        <v>3</v>
      </c>
      <c r="O73" s="48">
        <f t="shared" si="13"/>
        <v>0</v>
      </c>
      <c r="P73" s="48">
        <f t="shared" si="14"/>
        <v>0</v>
      </c>
      <c r="Q73" s="48">
        <f t="shared" si="15"/>
        <v>0</v>
      </c>
      <c r="R73" s="48">
        <f t="shared" si="16"/>
        <v>0</v>
      </c>
      <c r="S73" s="48">
        <f t="shared" si="22"/>
        <v>0</v>
      </c>
      <c r="T73" s="48"/>
      <c r="U73" s="67" t="str">
        <f t="shared" ref="U73:Y73" si="28">$D73</f>
        <v>REVUE DE PROJET - Conception préliminaire</v>
      </c>
      <c r="V73" s="67" t="str">
        <f t="shared" si="28"/>
        <v>REVUE DE PROJET - Conception préliminaire</v>
      </c>
      <c r="W73" s="67" t="str">
        <f t="shared" si="28"/>
        <v>REVUE DE PROJET - Conception préliminaire</v>
      </c>
      <c r="X73" s="67" t="str">
        <f t="shared" si="28"/>
        <v>REVUE DE PROJET - Conception préliminaire</v>
      </c>
      <c r="Y73" s="67" t="str">
        <f t="shared" si="28"/>
        <v>REVUE DE PROJET - Conception préliminaire</v>
      </c>
    </row>
    <row r="74" spans="1:25" ht="30" customHeight="1">
      <c r="C74" s="81"/>
      <c r="D74" s="189" t="s">
        <v>111</v>
      </c>
      <c r="E74" s="80"/>
      <c r="F74" s="79"/>
      <c r="G74" s="79"/>
      <c r="H74" s="79"/>
      <c r="I74" s="128" t="s">
        <v>146</v>
      </c>
      <c r="J74" s="128"/>
      <c r="K74" s="148"/>
      <c r="L74" s="147"/>
      <c r="M74" s="154"/>
      <c r="N74" s="49">
        <v>12</v>
      </c>
      <c r="O74" s="48">
        <f t="shared" si="13"/>
        <v>0</v>
      </c>
      <c r="P74" s="48">
        <f t="shared" si="14"/>
        <v>0</v>
      </c>
      <c r="Q74" s="48">
        <f t="shared" si="15"/>
        <v>0</v>
      </c>
      <c r="R74" s="48">
        <f t="shared" si="16"/>
        <v>0</v>
      </c>
      <c r="S74" s="48">
        <f t="shared" si="22"/>
        <v>0</v>
      </c>
      <c r="T74" s="48"/>
      <c r="U74" s="67" t="str">
        <f t="shared" si="17"/>
        <v/>
      </c>
      <c r="V74" s="67" t="str">
        <f t="shared" si="18"/>
        <v/>
      </c>
      <c r="W74" s="67" t="str">
        <f t="shared" si="19"/>
        <v/>
      </c>
      <c r="X74" s="67" t="str">
        <f t="shared" si="20"/>
        <v/>
      </c>
      <c r="Y74" s="67" t="str">
        <f t="shared" si="21"/>
        <v/>
      </c>
    </row>
    <row r="75" spans="1:25" s="34" customFormat="1" ht="30" customHeight="1">
      <c r="A75" s="33"/>
      <c r="C75" s="123">
        <v>1</v>
      </c>
      <c r="D75" s="70" t="s">
        <v>346</v>
      </c>
      <c r="E75" s="36">
        <v>6</v>
      </c>
      <c r="F75" s="52" t="s">
        <v>107</v>
      </c>
      <c r="G75" s="52"/>
      <c r="H75" s="52"/>
      <c r="I75" s="52"/>
      <c r="J75" s="52"/>
      <c r="K75" s="150"/>
      <c r="L75" s="146"/>
      <c r="M75" s="157"/>
      <c r="N75" s="48">
        <v>3</v>
      </c>
      <c r="O75" s="48">
        <f t="shared" si="13"/>
        <v>6</v>
      </c>
      <c r="P75" s="48">
        <f t="shared" si="14"/>
        <v>0</v>
      </c>
      <c r="Q75" s="48">
        <f t="shared" si="15"/>
        <v>0</v>
      </c>
      <c r="R75" s="48">
        <f t="shared" si="16"/>
        <v>0</v>
      </c>
      <c r="S75" s="48">
        <f t="shared" si="22"/>
        <v>0</v>
      </c>
      <c r="T75" s="48"/>
      <c r="U75" s="67" t="str">
        <f t="shared" si="17"/>
        <v>Schématisation / modélisation de la fonction acquisition de l'information</v>
      </c>
      <c r="V75" s="67" t="str">
        <f t="shared" si="18"/>
        <v/>
      </c>
      <c r="W75" s="67" t="str">
        <f t="shared" si="19"/>
        <v/>
      </c>
      <c r="X75" s="67" t="str">
        <f t="shared" si="20"/>
        <v/>
      </c>
      <c r="Y75" s="67" t="str">
        <f t="shared" si="21"/>
        <v/>
      </c>
    </row>
    <row r="76" spans="1:25" s="34" customFormat="1" ht="30" customHeight="1">
      <c r="A76" s="33"/>
      <c r="C76" s="123">
        <v>2</v>
      </c>
      <c r="D76" s="70" t="s">
        <v>282</v>
      </c>
      <c r="E76" s="36">
        <v>3</v>
      </c>
      <c r="F76" s="52" t="s">
        <v>107</v>
      </c>
      <c r="G76" s="52"/>
      <c r="H76" s="52"/>
      <c r="I76" s="52"/>
      <c r="J76" s="52"/>
      <c r="K76" s="150"/>
      <c r="L76" s="146"/>
      <c r="M76" s="157"/>
      <c r="N76" s="48"/>
      <c r="O76" s="48">
        <f t="shared" ref="O76:O140" si="29">IF(F76="x",$E76,0)</f>
        <v>3</v>
      </c>
      <c r="P76" s="48">
        <f t="shared" ref="P76:P140" si="30">IF(G76="x",$E76,0)</f>
        <v>0</v>
      </c>
      <c r="Q76" s="48">
        <f t="shared" ref="Q76:Q140" si="31">IF(H76="x",$E76,0)</f>
        <v>0</v>
      </c>
      <c r="R76" s="48">
        <f t="shared" ref="R76:R140" si="32">IF(I76="x",$E76,0)</f>
        <v>0</v>
      </c>
      <c r="S76" s="48">
        <f t="shared" si="22"/>
        <v>0</v>
      </c>
      <c r="T76" s="48"/>
      <c r="U76" s="67" t="str">
        <f t="shared" ref="U76:U140" si="33">IF(F76="x",$D76,"")</f>
        <v>Choix de la solution optimales pour l'acquisition</v>
      </c>
      <c r="V76" s="67" t="str">
        <f t="shared" ref="V76:V140" si="34">IF(G76="x",$D76,"")</f>
        <v/>
      </c>
      <c r="W76" s="67" t="str">
        <f t="shared" ref="W76:W140" si="35">IF(H76="x",$D76,"")</f>
        <v/>
      </c>
      <c r="X76" s="67" t="str">
        <f t="shared" ref="X76:X140" si="36">IF(I76="x",$D76,"")</f>
        <v/>
      </c>
      <c r="Y76" s="67" t="str">
        <f t="shared" ref="Y76:Y140" si="37">IF(J76="x",$D76,"")</f>
        <v/>
      </c>
    </row>
    <row r="77" spans="1:25" s="34" customFormat="1" ht="30" customHeight="1">
      <c r="A77" s="33"/>
      <c r="C77" s="123">
        <v>3</v>
      </c>
      <c r="D77" s="70" t="s">
        <v>349</v>
      </c>
      <c r="E77" s="36">
        <v>6</v>
      </c>
      <c r="F77" s="52"/>
      <c r="G77" s="52" t="s">
        <v>107</v>
      </c>
      <c r="H77" s="52"/>
      <c r="I77" s="52"/>
      <c r="J77" s="52"/>
      <c r="K77" s="150"/>
      <c r="L77" s="146"/>
      <c r="M77" s="157"/>
      <c r="N77" s="48"/>
      <c r="O77" s="48">
        <f t="shared" si="29"/>
        <v>0</v>
      </c>
      <c r="P77" s="48">
        <f t="shared" si="30"/>
        <v>6</v>
      </c>
      <c r="Q77" s="48">
        <f t="shared" si="31"/>
        <v>0</v>
      </c>
      <c r="R77" s="48">
        <f t="shared" si="32"/>
        <v>0</v>
      </c>
      <c r="S77" s="48">
        <f t="shared" si="22"/>
        <v>0</v>
      </c>
      <c r="T77" s="48"/>
      <c r="U77" s="67" t="str">
        <f t="shared" si="33"/>
        <v/>
      </c>
      <c r="V77" s="67" t="str">
        <f t="shared" si="34"/>
        <v>Schématisation / modélisation de la fonction communication de l'information</v>
      </c>
      <c r="W77" s="67" t="str">
        <f t="shared" si="35"/>
        <v/>
      </c>
      <c r="X77" s="67" t="str">
        <f t="shared" si="36"/>
        <v/>
      </c>
      <c r="Y77" s="67" t="str">
        <f t="shared" si="37"/>
        <v/>
      </c>
    </row>
    <row r="78" spans="1:25" s="34" customFormat="1" ht="30" customHeight="1">
      <c r="A78" s="33"/>
      <c r="C78" s="123">
        <v>4</v>
      </c>
      <c r="D78" s="70" t="s">
        <v>283</v>
      </c>
      <c r="E78" s="36">
        <v>3</v>
      </c>
      <c r="F78" s="52"/>
      <c r="G78" s="52" t="s">
        <v>107</v>
      </c>
      <c r="H78" s="52"/>
      <c r="I78" s="52"/>
      <c r="J78" s="52"/>
      <c r="K78" s="150"/>
      <c r="L78" s="146"/>
      <c r="M78" s="157"/>
      <c r="N78" s="48"/>
      <c r="O78" s="48">
        <f t="shared" si="29"/>
        <v>0</v>
      </c>
      <c r="P78" s="48">
        <f t="shared" si="30"/>
        <v>3</v>
      </c>
      <c r="Q78" s="48">
        <f t="shared" si="31"/>
        <v>0</v>
      </c>
      <c r="R78" s="48">
        <f t="shared" si="32"/>
        <v>0</v>
      </c>
      <c r="S78" s="48">
        <f t="shared" si="22"/>
        <v>0</v>
      </c>
      <c r="T78" s="48"/>
      <c r="U78" s="67" t="str">
        <f t="shared" si="33"/>
        <v/>
      </c>
      <c r="V78" s="67" t="str">
        <f t="shared" si="34"/>
        <v>Choix de la solution optimales pour la communication de l'information</v>
      </c>
      <c r="W78" s="67" t="str">
        <f t="shared" si="35"/>
        <v/>
      </c>
      <c r="X78" s="67" t="str">
        <f t="shared" si="36"/>
        <v/>
      </c>
      <c r="Y78" s="67" t="str">
        <f t="shared" si="37"/>
        <v/>
      </c>
    </row>
    <row r="79" spans="1:25" s="34" customFormat="1" ht="30" customHeight="1">
      <c r="A79" s="33"/>
      <c r="C79" s="123">
        <v>5</v>
      </c>
      <c r="D79" s="70" t="s">
        <v>351</v>
      </c>
      <c r="E79" s="36">
        <v>6</v>
      </c>
      <c r="F79" s="52"/>
      <c r="G79" s="52"/>
      <c r="H79" s="52" t="s">
        <v>107</v>
      </c>
      <c r="I79" s="52"/>
      <c r="J79" s="52"/>
      <c r="K79" s="150"/>
      <c r="L79" s="146"/>
      <c r="M79" s="157"/>
      <c r="N79" s="48"/>
      <c r="O79" s="48">
        <f t="shared" si="29"/>
        <v>0</v>
      </c>
      <c r="P79" s="48">
        <f t="shared" si="30"/>
        <v>0</v>
      </c>
      <c r="Q79" s="48">
        <f t="shared" si="31"/>
        <v>6</v>
      </c>
      <c r="R79" s="48">
        <f t="shared" si="32"/>
        <v>0</v>
      </c>
      <c r="S79" s="48">
        <f t="shared" si="22"/>
        <v>0</v>
      </c>
      <c r="T79" s="48"/>
      <c r="U79" s="67" t="str">
        <f t="shared" si="33"/>
        <v/>
      </c>
      <c r="V79" s="67" t="str">
        <f t="shared" si="34"/>
        <v/>
      </c>
      <c r="W79" s="67" t="str">
        <f t="shared" si="35"/>
        <v>Schématisation / modélisation de la fonction gestion des motorisations</v>
      </c>
      <c r="X79" s="67" t="str">
        <f t="shared" si="36"/>
        <v/>
      </c>
      <c r="Y79" s="67" t="str">
        <f t="shared" si="37"/>
        <v/>
      </c>
    </row>
    <row r="80" spans="1:25" s="34" customFormat="1" ht="30" customHeight="1">
      <c r="A80" s="33"/>
      <c r="C80" s="123">
        <v>6</v>
      </c>
      <c r="D80" s="70" t="s">
        <v>350</v>
      </c>
      <c r="E80" s="36">
        <v>3</v>
      </c>
      <c r="F80" s="52"/>
      <c r="G80" s="52"/>
      <c r="H80" s="52" t="s">
        <v>107</v>
      </c>
      <c r="I80" s="52"/>
      <c r="J80" s="52"/>
      <c r="K80" s="150"/>
      <c r="L80" s="146"/>
      <c r="M80" s="157"/>
      <c r="N80" s="48"/>
      <c r="O80" s="48">
        <f t="shared" si="29"/>
        <v>0</v>
      </c>
      <c r="P80" s="48">
        <f t="shared" si="30"/>
        <v>0</v>
      </c>
      <c r="Q80" s="48">
        <f t="shared" si="31"/>
        <v>3</v>
      </c>
      <c r="R80" s="48">
        <f t="shared" si="32"/>
        <v>0</v>
      </c>
      <c r="S80" s="48">
        <f t="shared" si="22"/>
        <v>0</v>
      </c>
      <c r="T80" s="48"/>
      <c r="U80" s="67" t="str">
        <f t="shared" si="33"/>
        <v/>
      </c>
      <c r="V80" s="67" t="str">
        <f t="shared" si="34"/>
        <v/>
      </c>
      <c r="W80" s="67" t="str">
        <f t="shared" si="35"/>
        <v>Choix de la solution optimale pour la gestion des motorisations</v>
      </c>
      <c r="X80" s="67" t="str">
        <f t="shared" si="36"/>
        <v/>
      </c>
      <c r="Y80" s="67" t="str">
        <f t="shared" si="37"/>
        <v/>
      </c>
    </row>
    <row r="81" spans="1:25" s="34" customFormat="1" ht="30" customHeight="1">
      <c r="A81" s="33"/>
      <c r="C81" s="123">
        <v>7</v>
      </c>
      <c r="D81" s="70" t="s">
        <v>347</v>
      </c>
      <c r="E81" s="36">
        <v>3</v>
      </c>
      <c r="F81" s="52" t="s">
        <v>107</v>
      </c>
      <c r="G81" s="52" t="s">
        <v>107</v>
      </c>
      <c r="H81" s="52" t="s">
        <v>107</v>
      </c>
      <c r="I81" s="52"/>
      <c r="J81" s="52"/>
      <c r="K81" s="150"/>
      <c r="L81" s="146"/>
      <c r="M81" s="157"/>
      <c r="N81" s="48"/>
      <c r="O81" s="48">
        <f t="shared" si="29"/>
        <v>3</v>
      </c>
      <c r="P81" s="48">
        <f t="shared" si="30"/>
        <v>3</v>
      </c>
      <c r="Q81" s="48">
        <f t="shared" si="31"/>
        <v>3</v>
      </c>
      <c r="R81" s="48">
        <f t="shared" si="32"/>
        <v>0</v>
      </c>
      <c r="S81" s="48">
        <f t="shared" si="22"/>
        <v>0</v>
      </c>
      <c r="T81" s="48"/>
      <c r="U81" s="67" t="str">
        <f t="shared" si="33"/>
        <v>Schématisation / modélisation de la fonction traitement de l'information</v>
      </c>
      <c r="V81" s="67" t="str">
        <f t="shared" si="34"/>
        <v>Schématisation / modélisation de la fonction traitement de l'information</v>
      </c>
      <c r="W81" s="67" t="str">
        <f t="shared" si="35"/>
        <v>Schématisation / modélisation de la fonction traitement de l'information</v>
      </c>
      <c r="X81" s="67" t="str">
        <f t="shared" si="36"/>
        <v/>
      </c>
      <c r="Y81" s="67" t="str">
        <f t="shared" si="37"/>
        <v/>
      </c>
    </row>
    <row r="82" spans="1:25" s="34" customFormat="1" ht="30" customHeight="1">
      <c r="A82" s="33"/>
      <c r="C82" s="123">
        <v>8</v>
      </c>
      <c r="D82" s="70" t="s">
        <v>348</v>
      </c>
      <c r="E82" s="36">
        <v>3</v>
      </c>
      <c r="F82" s="52" t="s">
        <v>107</v>
      </c>
      <c r="G82" s="52" t="s">
        <v>107</v>
      </c>
      <c r="H82" s="52" t="s">
        <v>107</v>
      </c>
      <c r="I82" s="52"/>
      <c r="J82" s="52"/>
      <c r="K82" s="150"/>
      <c r="L82" s="146"/>
      <c r="M82" s="157"/>
      <c r="N82" s="48"/>
      <c r="O82" s="48">
        <f t="shared" si="29"/>
        <v>3</v>
      </c>
      <c r="P82" s="48">
        <f t="shared" si="30"/>
        <v>3</v>
      </c>
      <c r="Q82" s="48">
        <f t="shared" si="31"/>
        <v>3</v>
      </c>
      <c r="R82" s="48">
        <f t="shared" si="32"/>
        <v>0</v>
      </c>
      <c r="S82" s="48">
        <f t="shared" si="22"/>
        <v>0</v>
      </c>
      <c r="T82" s="48"/>
      <c r="U82" s="67" t="str">
        <f t="shared" si="33"/>
        <v>Choix de la solution optimales pour le traitement de l'information</v>
      </c>
      <c r="V82" s="67" t="str">
        <f t="shared" si="34"/>
        <v>Choix de la solution optimales pour le traitement de l'information</v>
      </c>
      <c r="W82" s="67" t="str">
        <f t="shared" si="35"/>
        <v>Choix de la solution optimales pour le traitement de l'information</v>
      </c>
      <c r="X82" s="67" t="str">
        <f t="shared" si="36"/>
        <v/>
      </c>
      <c r="Y82" s="67" t="str">
        <f t="shared" si="37"/>
        <v/>
      </c>
    </row>
    <row r="83" spans="1:25" s="34" customFormat="1" ht="30" customHeight="1">
      <c r="A83" s="33"/>
      <c r="C83" s="123">
        <v>9</v>
      </c>
      <c r="D83" s="70" t="s">
        <v>289</v>
      </c>
      <c r="E83" s="36">
        <v>2</v>
      </c>
      <c r="F83" s="52" t="s">
        <v>107</v>
      </c>
      <c r="G83" s="52" t="s">
        <v>107</v>
      </c>
      <c r="H83" s="52" t="s">
        <v>107</v>
      </c>
      <c r="I83" s="52"/>
      <c r="J83" s="52"/>
      <c r="K83" s="150"/>
      <c r="L83" s="146"/>
      <c r="M83" s="157"/>
      <c r="N83" s="48"/>
      <c r="O83" s="48">
        <f t="shared" si="29"/>
        <v>2</v>
      </c>
      <c r="P83" s="48">
        <f t="shared" si="30"/>
        <v>2</v>
      </c>
      <c r="Q83" s="48">
        <f t="shared" si="31"/>
        <v>2</v>
      </c>
      <c r="R83" s="48">
        <f t="shared" si="32"/>
        <v>0</v>
      </c>
      <c r="S83" s="48">
        <f t="shared" si="22"/>
        <v>0</v>
      </c>
      <c r="T83" s="48"/>
      <c r="U83" s="67" t="str">
        <f t="shared" si="33"/>
        <v>Etude de prix des matériels existants chez les fournisseurs</v>
      </c>
      <c r="V83" s="67" t="str">
        <f t="shared" si="34"/>
        <v>Etude de prix des matériels existants chez les fournisseurs</v>
      </c>
      <c r="W83" s="67" t="str">
        <f t="shared" si="35"/>
        <v>Etude de prix des matériels existants chez les fournisseurs</v>
      </c>
      <c r="X83" s="67" t="str">
        <f t="shared" si="36"/>
        <v/>
      </c>
      <c r="Y83" s="67" t="str">
        <f t="shared" si="37"/>
        <v/>
      </c>
    </row>
    <row r="84" spans="1:25" s="34" customFormat="1" ht="30" customHeight="1">
      <c r="A84" s="33"/>
      <c r="C84" s="123">
        <v>10</v>
      </c>
      <c r="D84" s="70" t="s">
        <v>288</v>
      </c>
      <c r="E84" s="36">
        <v>3</v>
      </c>
      <c r="F84" s="52" t="s">
        <v>107</v>
      </c>
      <c r="G84" s="52" t="s">
        <v>107</v>
      </c>
      <c r="H84" s="52" t="s">
        <v>107</v>
      </c>
      <c r="I84" s="52"/>
      <c r="J84" s="52"/>
      <c r="K84" s="150"/>
      <c r="L84" s="146"/>
      <c r="M84" s="157"/>
      <c r="N84" s="48"/>
      <c r="O84" s="48">
        <f t="shared" si="29"/>
        <v>3</v>
      </c>
      <c r="P84" s="48">
        <f t="shared" si="30"/>
        <v>3</v>
      </c>
      <c r="Q84" s="48">
        <f t="shared" si="31"/>
        <v>3</v>
      </c>
      <c r="R84" s="48">
        <f t="shared" si="32"/>
        <v>0</v>
      </c>
      <c r="S84" s="48">
        <f t="shared" si="22"/>
        <v>0</v>
      </c>
      <c r="T84" s="48"/>
      <c r="U84" s="67" t="str">
        <f t="shared" si="33"/>
        <v>Modéliser la solution optimale</v>
      </c>
      <c r="V84" s="67" t="str">
        <f t="shared" si="34"/>
        <v>Modéliser la solution optimale</v>
      </c>
      <c r="W84" s="67" t="str">
        <f t="shared" si="35"/>
        <v>Modéliser la solution optimale</v>
      </c>
      <c r="X84" s="67" t="str">
        <f t="shared" si="36"/>
        <v/>
      </c>
      <c r="Y84" s="67" t="str">
        <f t="shared" si="37"/>
        <v/>
      </c>
    </row>
    <row r="85" spans="1:25" s="34" customFormat="1" ht="30" customHeight="1">
      <c r="A85" s="33"/>
      <c r="C85" s="123">
        <v>11</v>
      </c>
      <c r="D85" s="70" t="s">
        <v>284</v>
      </c>
      <c r="E85" s="36">
        <v>2</v>
      </c>
      <c r="F85" s="52" t="s">
        <v>107</v>
      </c>
      <c r="G85" s="52" t="s">
        <v>107</v>
      </c>
      <c r="H85" s="52" t="s">
        <v>107</v>
      </c>
      <c r="I85" s="52"/>
      <c r="J85" s="52"/>
      <c r="K85" s="150"/>
      <c r="L85" s="146"/>
      <c r="M85" s="157"/>
      <c r="N85" s="48"/>
      <c r="O85" s="48">
        <f t="shared" si="29"/>
        <v>2</v>
      </c>
      <c r="P85" s="48">
        <f t="shared" si="30"/>
        <v>2</v>
      </c>
      <c r="Q85" s="48">
        <f t="shared" si="31"/>
        <v>2</v>
      </c>
      <c r="R85" s="48">
        <f t="shared" si="32"/>
        <v>0</v>
      </c>
      <c r="S85" s="48">
        <f t="shared" si="22"/>
        <v>0</v>
      </c>
      <c r="T85" s="48"/>
      <c r="U85" s="67" t="str">
        <f t="shared" si="33"/>
        <v>Réalisation du diagramme iBD du système</v>
      </c>
      <c r="V85" s="67" t="str">
        <f t="shared" si="34"/>
        <v>Réalisation du diagramme iBD du système</v>
      </c>
      <c r="W85" s="67" t="str">
        <f t="shared" si="35"/>
        <v>Réalisation du diagramme iBD du système</v>
      </c>
      <c r="X85" s="67" t="str">
        <f t="shared" si="36"/>
        <v/>
      </c>
      <c r="Y85" s="67" t="str">
        <f t="shared" si="37"/>
        <v/>
      </c>
    </row>
    <row r="86" spans="1:25" s="34" customFormat="1" ht="30" customHeight="1">
      <c r="A86" s="33"/>
      <c r="C86" s="123">
        <v>12</v>
      </c>
      <c r="D86" s="70" t="s">
        <v>277</v>
      </c>
      <c r="E86" s="36">
        <v>3</v>
      </c>
      <c r="F86" s="52" t="s">
        <v>107</v>
      </c>
      <c r="G86" s="52" t="s">
        <v>107</v>
      </c>
      <c r="H86" s="52" t="s">
        <v>107</v>
      </c>
      <c r="I86" s="52"/>
      <c r="J86" s="52"/>
      <c r="K86" s="150"/>
      <c r="L86" s="146"/>
      <c r="M86" s="157"/>
      <c r="N86" s="48"/>
      <c r="O86" s="48">
        <f t="shared" si="29"/>
        <v>3</v>
      </c>
      <c r="P86" s="48">
        <f t="shared" si="30"/>
        <v>3</v>
      </c>
      <c r="Q86" s="48">
        <f t="shared" si="31"/>
        <v>3</v>
      </c>
      <c r="R86" s="48">
        <f t="shared" si="32"/>
        <v>0</v>
      </c>
      <c r="S86" s="48">
        <f t="shared" si="22"/>
        <v>0</v>
      </c>
      <c r="T86" s="48"/>
      <c r="U86" s="67" t="str">
        <f t="shared" si="33"/>
        <v>Etablir la chaîne d'information et d'énergie du système</v>
      </c>
      <c r="V86" s="67" t="str">
        <f t="shared" si="34"/>
        <v>Etablir la chaîne d'information et d'énergie du système</v>
      </c>
      <c r="W86" s="67" t="str">
        <f t="shared" si="35"/>
        <v>Etablir la chaîne d'information et d'énergie du système</v>
      </c>
      <c r="X86" s="67" t="str">
        <f t="shared" si="36"/>
        <v/>
      </c>
      <c r="Y86" s="67" t="str">
        <f t="shared" si="37"/>
        <v/>
      </c>
    </row>
    <row r="87" spans="1:25" s="34" customFormat="1" ht="30" hidden="1" customHeight="1">
      <c r="A87" s="33"/>
      <c r="C87" s="123">
        <v>13</v>
      </c>
      <c r="D87" s="70"/>
      <c r="E87" s="36"/>
      <c r="F87" s="52"/>
      <c r="G87" s="52"/>
      <c r="H87" s="52"/>
      <c r="I87" s="52"/>
      <c r="J87" s="52"/>
      <c r="K87" s="150"/>
      <c r="L87" s="146"/>
      <c r="M87" s="157"/>
      <c r="N87" s="48"/>
      <c r="O87" s="48">
        <f t="shared" si="29"/>
        <v>0</v>
      </c>
      <c r="P87" s="48">
        <f t="shared" si="30"/>
        <v>0</v>
      </c>
      <c r="Q87" s="48">
        <f t="shared" si="31"/>
        <v>0</v>
      </c>
      <c r="R87" s="48">
        <f t="shared" si="32"/>
        <v>0</v>
      </c>
      <c r="S87" s="48">
        <f t="shared" si="22"/>
        <v>0</v>
      </c>
      <c r="T87" s="48"/>
      <c r="U87" s="67" t="str">
        <f t="shared" si="33"/>
        <v/>
      </c>
      <c r="V87" s="67" t="str">
        <f t="shared" si="34"/>
        <v/>
      </c>
      <c r="W87" s="67" t="str">
        <f t="shared" si="35"/>
        <v/>
      </c>
      <c r="X87" s="67" t="str">
        <f t="shared" si="36"/>
        <v/>
      </c>
      <c r="Y87" s="67" t="str">
        <f t="shared" si="37"/>
        <v/>
      </c>
    </row>
    <row r="88" spans="1:25" s="34" customFormat="1" ht="30" hidden="1" customHeight="1">
      <c r="A88" s="33"/>
      <c r="C88" s="123">
        <v>14</v>
      </c>
      <c r="D88" s="70"/>
      <c r="E88" s="36"/>
      <c r="F88" s="52"/>
      <c r="G88" s="52"/>
      <c r="H88" s="52"/>
      <c r="I88" s="52"/>
      <c r="J88" s="52"/>
      <c r="K88" s="150"/>
      <c r="L88" s="146"/>
      <c r="M88" s="157"/>
      <c r="N88" s="48"/>
      <c r="O88" s="48">
        <f t="shared" si="29"/>
        <v>0</v>
      </c>
      <c r="P88" s="48">
        <f t="shared" si="30"/>
        <v>0</v>
      </c>
      <c r="Q88" s="48">
        <f t="shared" si="31"/>
        <v>0</v>
      </c>
      <c r="R88" s="48">
        <f t="shared" si="32"/>
        <v>0</v>
      </c>
      <c r="S88" s="48">
        <f t="shared" si="22"/>
        <v>0</v>
      </c>
      <c r="T88" s="48"/>
      <c r="U88" s="67" t="str">
        <f t="shared" si="33"/>
        <v/>
      </c>
      <c r="V88" s="67" t="str">
        <f t="shared" si="34"/>
        <v/>
      </c>
      <c r="W88" s="67" t="str">
        <f t="shared" si="35"/>
        <v/>
      </c>
      <c r="X88" s="67" t="str">
        <f t="shared" si="36"/>
        <v/>
      </c>
      <c r="Y88" s="67" t="str">
        <f t="shared" si="37"/>
        <v/>
      </c>
    </row>
    <row r="89" spans="1:25" s="34" customFormat="1" ht="30" hidden="1" customHeight="1">
      <c r="A89" s="33"/>
      <c r="C89" s="123">
        <v>15</v>
      </c>
      <c r="D89" s="70"/>
      <c r="E89" s="36"/>
      <c r="F89" s="52"/>
      <c r="G89" s="52"/>
      <c r="H89" s="52"/>
      <c r="I89" s="52"/>
      <c r="J89" s="52"/>
      <c r="K89" s="150"/>
      <c r="L89" s="146"/>
      <c r="M89" s="157"/>
      <c r="N89" s="48"/>
      <c r="O89" s="48">
        <f t="shared" si="29"/>
        <v>0</v>
      </c>
      <c r="P89" s="48">
        <f t="shared" si="30"/>
        <v>0</v>
      </c>
      <c r="Q89" s="48">
        <f t="shared" si="31"/>
        <v>0</v>
      </c>
      <c r="R89" s="48">
        <f t="shared" si="32"/>
        <v>0</v>
      </c>
      <c r="S89" s="48">
        <f t="shared" si="22"/>
        <v>0</v>
      </c>
      <c r="T89" s="48"/>
      <c r="U89" s="67" t="str">
        <f t="shared" si="33"/>
        <v/>
      </c>
      <c r="V89" s="67" t="str">
        <f t="shared" si="34"/>
        <v/>
      </c>
      <c r="W89" s="67" t="str">
        <f t="shared" si="35"/>
        <v/>
      </c>
      <c r="X89" s="67" t="str">
        <f t="shared" si="36"/>
        <v/>
      </c>
      <c r="Y89" s="67" t="str">
        <f t="shared" si="37"/>
        <v/>
      </c>
    </row>
    <row r="90" spans="1:25" s="34" customFormat="1" ht="30" hidden="1" customHeight="1">
      <c r="A90" s="33"/>
      <c r="C90" s="123">
        <v>16</v>
      </c>
      <c r="D90" s="70"/>
      <c r="E90" s="36"/>
      <c r="F90" s="52"/>
      <c r="G90" s="52"/>
      <c r="H90" s="52"/>
      <c r="I90" s="52"/>
      <c r="J90" s="52"/>
      <c r="K90" s="150"/>
      <c r="L90" s="146"/>
      <c r="M90" s="157"/>
      <c r="N90" s="48"/>
      <c r="O90" s="48">
        <f t="shared" si="29"/>
        <v>0</v>
      </c>
      <c r="P90" s="48">
        <f t="shared" si="30"/>
        <v>0</v>
      </c>
      <c r="Q90" s="48">
        <f t="shared" si="31"/>
        <v>0</v>
      </c>
      <c r="R90" s="48">
        <f t="shared" si="32"/>
        <v>0</v>
      </c>
      <c r="S90" s="48">
        <f t="shared" si="22"/>
        <v>0</v>
      </c>
      <c r="T90" s="48"/>
      <c r="U90" s="67" t="str">
        <f t="shared" si="33"/>
        <v/>
      </c>
      <c r="V90" s="67" t="str">
        <f t="shared" si="34"/>
        <v/>
      </c>
      <c r="W90" s="67" t="str">
        <f t="shared" si="35"/>
        <v/>
      </c>
      <c r="X90" s="67" t="str">
        <f t="shared" si="36"/>
        <v/>
      </c>
      <c r="Y90" s="67" t="str">
        <f t="shared" si="37"/>
        <v/>
      </c>
    </row>
    <row r="91" spans="1:25" s="34" customFormat="1" ht="30" hidden="1" customHeight="1">
      <c r="A91" s="33"/>
      <c r="C91" s="123">
        <v>17</v>
      </c>
      <c r="D91" s="70" t="s">
        <v>0</v>
      </c>
      <c r="E91" s="36"/>
      <c r="F91" s="52"/>
      <c r="G91" s="52"/>
      <c r="H91" s="52"/>
      <c r="I91" s="52"/>
      <c r="J91" s="52"/>
      <c r="K91" s="150"/>
      <c r="L91" s="146"/>
      <c r="M91" s="157"/>
      <c r="N91" s="48"/>
      <c r="O91" s="48">
        <f t="shared" si="29"/>
        <v>0</v>
      </c>
      <c r="P91" s="48">
        <f t="shared" si="30"/>
        <v>0</v>
      </c>
      <c r="Q91" s="48">
        <f t="shared" si="31"/>
        <v>0</v>
      </c>
      <c r="R91" s="48">
        <f t="shared" si="32"/>
        <v>0</v>
      </c>
      <c r="S91" s="48">
        <f t="shared" ref="S91:S154" si="38">IF(J91="x",$E91,0)</f>
        <v>0</v>
      </c>
      <c r="T91" s="48"/>
      <c r="U91" s="67" t="str">
        <f t="shared" si="33"/>
        <v/>
      </c>
      <c r="V91" s="67" t="str">
        <f t="shared" si="34"/>
        <v/>
      </c>
      <c r="W91" s="67" t="str">
        <f t="shared" si="35"/>
        <v/>
      </c>
      <c r="X91" s="67" t="str">
        <f t="shared" si="36"/>
        <v/>
      </c>
      <c r="Y91" s="67" t="str">
        <f t="shared" si="37"/>
        <v/>
      </c>
    </row>
    <row r="92" spans="1:25" s="34" customFormat="1" ht="30" hidden="1" customHeight="1">
      <c r="A92" s="33"/>
      <c r="C92" s="123">
        <v>18</v>
      </c>
      <c r="D92" s="70" t="s">
        <v>0</v>
      </c>
      <c r="E92" s="36"/>
      <c r="F92" s="52"/>
      <c r="G92" s="52"/>
      <c r="H92" s="52"/>
      <c r="I92" s="52"/>
      <c r="J92" s="52"/>
      <c r="K92" s="150"/>
      <c r="L92" s="146"/>
      <c r="M92" s="157"/>
      <c r="N92" s="48"/>
      <c r="O92" s="48">
        <f t="shared" si="29"/>
        <v>0</v>
      </c>
      <c r="P92" s="48">
        <f t="shared" si="30"/>
        <v>0</v>
      </c>
      <c r="Q92" s="48">
        <f t="shared" si="31"/>
        <v>0</v>
      </c>
      <c r="R92" s="48">
        <f t="shared" si="32"/>
        <v>0</v>
      </c>
      <c r="S92" s="48">
        <f t="shared" si="38"/>
        <v>0</v>
      </c>
      <c r="T92" s="48"/>
      <c r="U92" s="67" t="str">
        <f t="shared" si="33"/>
        <v/>
      </c>
      <c r="V92" s="67" t="str">
        <f t="shared" si="34"/>
        <v/>
      </c>
      <c r="W92" s="67" t="str">
        <f t="shared" si="35"/>
        <v/>
      </c>
      <c r="X92" s="67" t="str">
        <f t="shared" si="36"/>
        <v/>
      </c>
      <c r="Y92" s="67" t="str">
        <f t="shared" si="37"/>
        <v/>
      </c>
    </row>
    <row r="93" spans="1:25" s="34" customFormat="1" ht="30" hidden="1" customHeight="1">
      <c r="A93" s="33"/>
      <c r="C93" s="123">
        <v>19</v>
      </c>
      <c r="D93" s="70" t="s">
        <v>0</v>
      </c>
      <c r="E93" s="36"/>
      <c r="F93" s="52"/>
      <c r="G93" s="52"/>
      <c r="H93" s="52"/>
      <c r="I93" s="52"/>
      <c r="J93" s="52"/>
      <c r="K93" s="150"/>
      <c r="L93" s="146"/>
      <c r="M93" s="157"/>
      <c r="N93" s="48"/>
      <c r="O93" s="48">
        <f t="shared" si="29"/>
        <v>0</v>
      </c>
      <c r="P93" s="48">
        <f t="shared" si="30"/>
        <v>0</v>
      </c>
      <c r="Q93" s="48">
        <f t="shared" si="31"/>
        <v>0</v>
      </c>
      <c r="R93" s="48">
        <f t="shared" si="32"/>
        <v>0</v>
      </c>
      <c r="S93" s="48">
        <f t="shared" si="38"/>
        <v>0</v>
      </c>
      <c r="T93" s="48"/>
      <c r="U93" s="67" t="str">
        <f t="shared" si="33"/>
        <v/>
      </c>
      <c r="V93" s="67" t="str">
        <f t="shared" si="34"/>
        <v/>
      </c>
      <c r="W93" s="67" t="str">
        <f t="shared" si="35"/>
        <v/>
      </c>
      <c r="X93" s="67" t="str">
        <f t="shared" si="36"/>
        <v/>
      </c>
      <c r="Y93" s="67" t="str">
        <f t="shared" si="37"/>
        <v/>
      </c>
    </row>
    <row r="94" spans="1:25" s="34" customFormat="1" ht="30" hidden="1" customHeight="1">
      <c r="A94" s="33"/>
      <c r="C94" s="123">
        <v>20</v>
      </c>
      <c r="D94" s="70" t="s">
        <v>0</v>
      </c>
      <c r="E94" s="36"/>
      <c r="F94" s="52"/>
      <c r="G94" s="52"/>
      <c r="H94" s="52"/>
      <c r="I94" s="52"/>
      <c r="J94" s="52"/>
      <c r="K94" s="150"/>
      <c r="L94" s="146"/>
      <c r="M94" s="157"/>
      <c r="N94" s="48"/>
      <c r="O94" s="48">
        <f t="shared" si="29"/>
        <v>0</v>
      </c>
      <c r="P94" s="48">
        <f t="shared" si="30"/>
        <v>0</v>
      </c>
      <c r="Q94" s="48">
        <f t="shared" si="31"/>
        <v>0</v>
      </c>
      <c r="R94" s="48">
        <f t="shared" si="32"/>
        <v>0</v>
      </c>
      <c r="S94" s="48">
        <f t="shared" si="38"/>
        <v>0</v>
      </c>
      <c r="T94" s="48"/>
      <c r="U94" s="67" t="str">
        <f t="shared" si="33"/>
        <v/>
      </c>
      <c r="V94" s="67" t="str">
        <f t="shared" si="34"/>
        <v/>
      </c>
      <c r="W94" s="67" t="str">
        <f t="shared" si="35"/>
        <v/>
      </c>
      <c r="X94" s="67" t="str">
        <f t="shared" si="36"/>
        <v/>
      </c>
      <c r="Y94" s="67" t="str">
        <f t="shared" si="37"/>
        <v/>
      </c>
    </row>
    <row r="95" spans="1:25" s="34" customFormat="1" ht="30" hidden="1" customHeight="1">
      <c r="A95" s="33"/>
      <c r="C95" s="123">
        <v>21</v>
      </c>
      <c r="D95" s="70" t="s">
        <v>0</v>
      </c>
      <c r="E95" s="36"/>
      <c r="F95" s="52"/>
      <c r="G95" s="52"/>
      <c r="H95" s="52"/>
      <c r="I95" s="52"/>
      <c r="J95" s="52"/>
      <c r="K95" s="150"/>
      <c r="L95" s="146"/>
      <c r="M95" s="157"/>
      <c r="N95" s="48"/>
      <c r="O95" s="48">
        <f t="shared" si="29"/>
        <v>0</v>
      </c>
      <c r="P95" s="48">
        <f t="shared" si="30"/>
        <v>0</v>
      </c>
      <c r="Q95" s="48">
        <f t="shared" si="31"/>
        <v>0</v>
      </c>
      <c r="R95" s="48">
        <f t="shared" si="32"/>
        <v>0</v>
      </c>
      <c r="S95" s="48">
        <f t="shared" si="38"/>
        <v>0</v>
      </c>
      <c r="T95" s="48"/>
      <c r="U95" s="67" t="str">
        <f t="shared" si="33"/>
        <v/>
      </c>
      <c r="V95" s="67" t="str">
        <f t="shared" si="34"/>
        <v/>
      </c>
      <c r="W95" s="67" t="str">
        <f t="shared" si="35"/>
        <v/>
      </c>
      <c r="X95" s="67" t="str">
        <f t="shared" si="36"/>
        <v/>
      </c>
      <c r="Y95" s="67" t="str">
        <f t="shared" si="37"/>
        <v/>
      </c>
    </row>
    <row r="96" spans="1:25" s="34" customFormat="1" ht="30" hidden="1" customHeight="1">
      <c r="A96" s="33"/>
      <c r="C96" s="123">
        <v>22</v>
      </c>
      <c r="D96" s="70" t="s">
        <v>0</v>
      </c>
      <c r="E96" s="36"/>
      <c r="F96" s="52"/>
      <c r="G96" s="52"/>
      <c r="H96" s="52"/>
      <c r="I96" s="52"/>
      <c r="J96" s="52"/>
      <c r="K96" s="150"/>
      <c r="L96" s="146"/>
      <c r="M96" s="157"/>
      <c r="N96" s="48"/>
      <c r="O96" s="48">
        <f t="shared" si="29"/>
        <v>0</v>
      </c>
      <c r="P96" s="48">
        <f t="shared" si="30"/>
        <v>0</v>
      </c>
      <c r="Q96" s="48">
        <f t="shared" si="31"/>
        <v>0</v>
      </c>
      <c r="R96" s="48">
        <f t="shared" si="32"/>
        <v>0</v>
      </c>
      <c r="S96" s="48">
        <f t="shared" si="38"/>
        <v>0</v>
      </c>
      <c r="T96" s="48"/>
      <c r="U96" s="67" t="str">
        <f t="shared" si="33"/>
        <v/>
      </c>
      <c r="V96" s="67" t="str">
        <f t="shared" si="34"/>
        <v/>
      </c>
      <c r="W96" s="67" t="str">
        <f t="shared" si="35"/>
        <v/>
      </c>
      <c r="X96" s="67" t="str">
        <f t="shared" si="36"/>
        <v/>
      </c>
      <c r="Y96" s="67" t="str">
        <f t="shared" si="37"/>
        <v/>
      </c>
    </row>
    <row r="97" spans="1:25" s="34" customFormat="1" ht="30" hidden="1" customHeight="1">
      <c r="A97" s="33"/>
      <c r="C97" s="123">
        <v>23</v>
      </c>
      <c r="D97" s="70" t="s">
        <v>0</v>
      </c>
      <c r="E97" s="36"/>
      <c r="F97" s="52"/>
      <c r="G97" s="52"/>
      <c r="H97" s="52"/>
      <c r="I97" s="52"/>
      <c r="J97" s="52"/>
      <c r="K97" s="150"/>
      <c r="L97" s="146"/>
      <c r="M97" s="157"/>
      <c r="N97" s="48"/>
      <c r="O97" s="48">
        <f t="shared" si="29"/>
        <v>0</v>
      </c>
      <c r="P97" s="48">
        <f t="shared" si="30"/>
        <v>0</v>
      </c>
      <c r="Q97" s="48">
        <f t="shared" si="31"/>
        <v>0</v>
      </c>
      <c r="R97" s="48">
        <f t="shared" si="32"/>
        <v>0</v>
      </c>
      <c r="S97" s="48">
        <f t="shared" si="38"/>
        <v>0</v>
      </c>
      <c r="T97" s="48"/>
      <c r="U97" s="67" t="str">
        <f t="shared" si="33"/>
        <v/>
      </c>
      <c r="V97" s="67" t="str">
        <f t="shared" si="34"/>
        <v/>
      </c>
      <c r="W97" s="67" t="str">
        <f t="shared" si="35"/>
        <v/>
      </c>
      <c r="X97" s="67" t="str">
        <f t="shared" si="36"/>
        <v/>
      </c>
      <c r="Y97" s="67" t="str">
        <f t="shared" si="37"/>
        <v/>
      </c>
    </row>
    <row r="98" spans="1:25" s="34" customFormat="1" ht="30" hidden="1" customHeight="1">
      <c r="A98" s="33"/>
      <c r="C98" s="123">
        <v>24</v>
      </c>
      <c r="D98" s="70" t="s">
        <v>0</v>
      </c>
      <c r="E98" s="36"/>
      <c r="F98" s="52"/>
      <c r="G98" s="52"/>
      <c r="H98" s="52"/>
      <c r="I98" s="52"/>
      <c r="J98" s="52"/>
      <c r="K98" s="150"/>
      <c r="L98" s="146"/>
      <c r="M98" s="157"/>
      <c r="N98" s="48"/>
      <c r="O98" s="48">
        <f t="shared" si="29"/>
        <v>0</v>
      </c>
      <c r="P98" s="48">
        <f t="shared" si="30"/>
        <v>0</v>
      </c>
      <c r="Q98" s="48">
        <f t="shared" si="31"/>
        <v>0</v>
      </c>
      <c r="R98" s="48">
        <f t="shared" si="32"/>
        <v>0</v>
      </c>
      <c r="S98" s="48">
        <f t="shared" si="38"/>
        <v>0</v>
      </c>
      <c r="T98" s="48"/>
      <c r="U98" s="67" t="str">
        <f t="shared" si="33"/>
        <v/>
      </c>
      <c r="V98" s="67" t="str">
        <f t="shared" si="34"/>
        <v/>
      </c>
      <c r="W98" s="67" t="str">
        <f t="shared" si="35"/>
        <v/>
      </c>
      <c r="X98" s="67" t="str">
        <f t="shared" si="36"/>
        <v/>
      </c>
      <c r="Y98" s="67" t="str">
        <f t="shared" si="37"/>
        <v/>
      </c>
    </row>
    <row r="99" spans="1:25" s="34" customFormat="1" ht="30" hidden="1" customHeight="1">
      <c r="A99" s="33"/>
      <c r="C99" s="123">
        <v>25</v>
      </c>
      <c r="D99" s="70" t="s">
        <v>0</v>
      </c>
      <c r="E99" s="36"/>
      <c r="F99" s="52"/>
      <c r="G99" s="52"/>
      <c r="H99" s="52"/>
      <c r="I99" s="52"/>
      <c r="J99" s="52"/>
      <c r="K99" s="150"/>
      <c r="L99" s="146"/>
      <c r="M99" s="157"/>
      <c r="N99" s="48"/>
      <c r="O99" s="48">
        <f t="shared" si="29"/>
        <v>0</v>
      </c>
      <c r="P99" s="48">
        <f t="shared" si="30"/>
        <v>0</v>
      </c>
      <c r="Q99" s="48">
        <f t="shared" si="31"/>
        <v>0</v>
      </c>
      <c r="R99" s="48">
        <f t="shared" si="32"/>
        <v>0</v>
      </c>
      <c r="S99" s="48">
        <f t="shared" si="38"/>
        <v>0</v>
      </c>
      <c r="T99" s="48"/>
      <c r="U99" s="67" t="str">
        <f t="shared" si="33"/>
        <v/>
      </c>
      <c r="V99" s="67" t="str">
        <f t="shared" si="34"/>
        <v/>
      </c>
      <c r="W99" s="67" t="str">
        <f t="shared" si="35"/>
        <v/>
      </c>
      <c r="X99" s="67" t="str">
        <f t="shared" si="36"/>
        <v/>
      </c>
      <c r="Y99" s="67" t="str">
        <f t="shared" si="37"/>
        <v/>
      </c>
    </row>
    <row r="100" spans="1:25" s="34" customFormat="1" ht="30" hidden="1" customHeight="1">
      <c r="A100" s="33"/>
      <c r="C100" s="123">
        <v>26</v>
      </c>
      <c r="D100" s="70" t="s">
        <v>0</v>
      </c>
      <c r="E100" s="36"/>
      <c r="F100" s="52"/>
      <c r="G100" s="52"/>
      <c r="H100" s="52"/>
      <c r="I100" s="52"/>
      <c r="J100" s="52"/>
      <c r="K100" s="150"/>
      <c r="L100" s="146"/>
      <c r="M100" s="157"/>
      <c r="N100" s="48"/>
      <c r="O100" s="48">
        <f t="shared" si="29"/>
        <v>0</v>
      </c>
      <c r="P100" s="48">
        <f t="shared" si="30"/>
        <v>0</v>
      </c>
      <c r="Q100" s="48">
        <f t="shared" si="31"/>
        <v>0</v>
      </c>
      <c r="R100" s="48">
        <f t="shared" si="32"/>
        <v>0</v>
      </c>
      <c r="S100" s="48">
        <f t="shared" si="38"/>
        <v>0</v>
      </c>
      <c r="T100" s="48"/>
      <c r="U100" s="67" t="str">
        <f t="shared" si="33"/>
        <v/>
      </c>
      <c r="V100" s="67" t="str">
        <f t="shared" si="34"/>
        <v/>
      </c>
      <c r="W100" s="67" t="str">
        <f t="shared" si="35"/>
        <v/>
      </c>
      <c r="X100" s="67" t="str">
        <f t="shared" si="36"/>
        <v/>
      </c>
      <c r="Y100" s="67" t="str">
        <f t="shared" si="37"/>
        <v/>
      </c>
    </row>
    <row r="101" spans="1:25" s="34" customFormat="1" ht="30" hidden="1" customHeight="1">
      <c r="A101" s="33"/>
      <c r="C101" s="123">
        <v>27</v>
      </c>
      <c r="D101" s="70" t="s">
        <v>0</v>
      </c>
      <c r="E101" s="36"/>
      <c r="F101" s="52"/>
      <c r="G101" s="52"/>
      <c r="H101" s="52"/>
      <c r="I101" s="52"/>
      <c r="J101" s="52"/>
      <c r="K101" s="150"/>
      <c r="L101" s="146"/>
      <c r="M101" s="157"/>
      <c r="N101" s="48"/>
      <c r="O101" s="48">
        <f t="shared" si="29"/>
        <v>0</v>
      </c>
      <c r="P101" s="48">
        <f t="shared" si="30"/>
        <v>0</v>
      </c>
      <c r="Q101" s="48">
        <f t="shared" si="31"/>
        <v>0</v>
      </c>
      <c r="R101" s="48">
        <f t="shared" si="32"/>
        <v>0</v>
      </c>
      <c r="S101" s="48">
        <f t="shared" si="38"/>
        <v>0</v>
      </c>
      <c r="T101" s="48"/>
      <c r="U101" s="67" t="str">
        <f t="shared" si="33"/>
        <v/>
      </c>
      <c r="V101" s="67" t="str">
        <f t="shared" si="34"/>
        <v/>
      </c>
      <c r="W101" s="67" t="str">
        <f t="shared" si="35"/>
        <v/>
      </c>
      <c r="X101" s="67" t="str">
        <f t="shared" si="36"/>
        <v/>
      </c>
      <c r="Y101" s="67" t="str">
        <f t="shared" si="37"/>
        <v/>
      </c>
    </row>
    <row r="102" spans="1:25" s="34" customFormat="1" ht="30" hidden="1" customHeight="1">
      <c r="A102" s="33"/>
      <c r="C102" s="123">
        <v>28</v>
      </c>
      <c r="D102" s="70" t="s">
        <v>0</v>
      </c>
      <c r="E102" s="36"/>
      <c r="F102" s="52"/>
      <c r="G102" s="52"/>
      <c r="H102" s="52"/>
      <c r="I102" s="52"/>
      <c r="J102" s="52"/>
      <c r="K102" s="150"/>
      <c r="L102" s="146"/>
      <c r="M102" s="157"/>
      <c r="N102" s="48"/>
      <c r="O102" s="48">
        <f t="shared" si="29"/>
        <v>0</v>
      </c>
      <c r="P102" s="48">
        <f t="shared" si="30"/>
        <v>0</v>
      </c>
      <c r="Q102" s="48">
        <f t="shared" si="31"/>
        <v>0</v>
      </c>
      <c r="R102" s="48">
        <f t="shared" si="32"/>
        <v>0</v>
      </c>
      <c r="S102" s="48">
        <f t="shared" si="38"/>
        <v>0</v>
      </c>
      <c r="T102" s="48"/>
      <c r="U102" s="67" t="str">
        <f t="shared" si="33"/>
        <v/>
      </c>
      <c r="V102" s="67" t="str">
        <f t="shared" si="34"/>
        <v/>
      </c>
      <c r="W102" s="67" t="str">
        <f t="shared" si="35"/>
        <v/>
      </c>
      <c r="X102" s="67" t="str">
        <f t="shared" si="36"/>
        <v/>
      </c>
      <c r="Y102" s="67" t="str">
        <f t="shared" si="37"/>
        <v/>
      </c>
    </row>
    <row r="103" spans="1:25" s="34" customFormat="1" ht="30" hidden="1" customHeight="1">
      <c r="A103" s="33"/>
      <c r="C103" s="123">
        <v>29</v>
      </c>
      <c r="D103" s="70" t="s">
        <v>0</v>
      </c>
      <c r="E103" s="36"/>
      <c r="F103" s="52"/>
      <c r="G103" s="52"/>
      <c r="H103" s="52"/>
      <c r="I103" s="52"/>
      <c r="J103" s="52"/>
      <c r="K103" s="150"/>
      <c r="L103" s="146"/>
      <c r="M103" s="157"/>
      <c r="N103" s="48"/>
      <c r="O103" s="48">
        <f t="shared" si="29"/>
        <v>0</v>
      </c>
      <c r="P103" s="48">
        <f t="shared" si="30"/>
        <v>0</v>
      </c>
      <c r="Q103" s="48">
        <f t="shared" si="31"/>
        <v>0</v>
      </c>
      <c r="R103" s="48">
        <f t="shared" si="32"/>
        <v>0</v>
      </c>
      <c r="S103" s="48">
        <f t="shared" si="38"/>
        <v>0</v>
      </c>
      <c r="T103" s="48"/>
      <c r="U103" s="67" t="str">
        <f t="shared" si="33"/>
        <v/>
      </c>
      <c r="V103" s="67" t="str">
        <f t="shared" si="34"/>
        <v/>
      </c>
      <c r="W103" s="67" t="str">
        <f t="shared" si="35"/>
        <v/>
      </c>
      <c r="X103" s="67" t="str">
        <f t="shared" si="36"/>
        <v/>
      </c>
      <c r="Y103" s="67" t="str">
        <f t="shared" si="37"/>
        <v/>
      </c>
    </row>
    <row r="104" spans="1:25" s="34" customFormat="1" ht="30" hidden="1" customHeight="1">
      <c r="A104" s="33"/>
      <c r="C104" s="123">
        <v>30</v>
      </c>
      <c r="D104" s="70" t="s">
        <v>0</v>
      </c>
      <c r="E104" s="36"/>
      <c r="F104" s="52"/>
      <c r="G104" s="52"/>
      <c r="H104" s="52"/>
      <c r="I104" s="52"/>
      <c r="J104" s="52"/>
      <c r="K104" s="150"/>
      <c r="L104" s="146"/>
      <c r="M104" s="157"/>
      <c r="N104" s="48"/>
      <c r="O104" s="48">
        <f t="shared" si="29"/>
        <v>0</v>
      </c>
      <c r="P104" s="48">
        <f t="shared" si="30"/>
        <v>0</v>
      </c>
      <c r="Q104" s="48">
        <f t="shared" si="31"/>
        <v>0</v>
      </c>
      <c r="R104" s="48">
        <f t="shared" si="32"/>
        <v>0</v>
      </c>
      <c r="S104" s="48">
        <f t="shared" si="38"/>
        <v>0</v>
      </c>
      <c r="T104" s="48"/>
      <c r="U104" s="67" t="str">
        <f t="shared" si="33"/>
        <v/>
      </c>
      <c r="V104" s="67" t="str">
        <f t="shared" si="34"/>
        <v/>
      </c>
      <c r="W104" s="67" t="str">
        <f t="shared" si="35"/>
        <v/>
      </c>
      <c r="X104" s="67" t="str">
        <f t="shared" si="36"/>
        <v/>
      </c>
      <c r="Y104" s="67" t="str">
        <f t="shared" si="37"/>
        <v/>
      </c>
    </row>
    <row r="105" spans="1:25" ht="30" customHeight="1">
      <c r="C105" s="124"/>
      <c r="D105" s="135" t="s">
        <v>162</v>
      </c>
      <c r="E105" s="83"/>
      <c r="F105" s="82" t="s">
        <v>107</v>
      </c>
      <c r="G105" s="82"/>
      <c r="H105" s="82"/>
      <c r="I105" s="169"/>
      <c r="J105" s="163" t="s">
        <v>166</v>
      </c>
      <c r="K105" s="151"/>
      <c r="L105" s="147"/>
      <c r="M105" s="155"/>
      <c r="N105" s="49">
        <v>3</v>
      </c>
      <c r="O105" s="48">
        <f t="shared" si="29"/>
        <v>0</v>
      </c>
      <c r="P105" s="48">
        <f t="shared" si="30"/>
        <v>0</v>
      </c>
      <c r="Q105" s="48">
        <f t="shared" si="31"/>
        <v>0</v>
      </c>
      <c r="R105" s="48">
        <f t="shared" si="32"/>
        <v>0</v>
      </c>
      <c r="S105" s="48">
        <f t="shared" si="38"/>
        <v>0</v>
      </c>
      <c r="T105" s="48"/>
      <c r="U105" s="67" t="str">
        <f t="shared" ref="U105:Y105" si="39">$D105</f>
        <v>REVUE DE PROJET - Conception détaillée</v>
      </c>
      <c r="V105" s="67" t="str">
        <f t="shared" si="39"/>
        <v>REVUE DE PROJET - Conception détaillée</v>
      </c>
      <c r="W105" s="67" t="str">
        <f t="shared" si="39"/>
        <v>REVUE DE PROJET - Conception détaillée</v>
      </c>
      <c r="X105" s="67" t="str">
        <f t="shared" si="39"/>
        <v>REVUE DE PROJET - Conception détaillée</v>
      </c>
      <c r="Y105" s="67" t="str">
        <f t="shared" si="39"/>
        <v>REVUE DE PROJET - Conception détaillée</v>
      </c>
    </row>
    <row r="106" spans="1:25" ht="30" customHeight="1">
      <c r="C106" s="81"/>
      <c r="D106" s="189" t="s">
        <v>164</v>
      </c>
      <c r="E106" s="80"/>
      <c r="F106" s="79"/>
      <c r="G106" s="79"/>
      <c r="H106" s="79"/>
      <c r="I106" s="128" t="s">
        <v>146</v>
      </c>
      <c r="J106" s="128"/>
      <c r="K106" s="148"/>
      <c r="L106" s="147"/>
      <c r="M106" s="154"/>
      <c r="N106" s="49">
        <v>4</v>
      </c>
      <c r="O106" s="48">
        <f t="shared" si="29"/>
        <v>0</v>
      </c>
      <c r="P106" s="48">
        <f t="shared" si="30"/>
        <v>0</v>
      </c>
      <c r="Q106" s="48">
        <f t="shared" si="31"/>
        <v>0</v>
      </c>
      <c r="R106" s="48">
        <f t="shared" si="32"/>
        <v>0</v>
      </c>
      <c r="S106" s="48">
        <f t="shared" si="38"/>
        <v>0</v>
      </c>
      <c r="T106" s="48"/>
      <c r="U106" s="67" t="str">
        <f t="shared" si="33"/>
        <v/>
      </c>
      <c r="V106" s="67" t="str">
        <f t="shared" si="34"/>
        <v/>
      </c>
      <c r="W106" s="67" t="str">
        <f t="shared" si="35"/>
        <v/>
      </c>
      <c r="X106" s="67" t="str">
        <f t="shared" si="36"/>
        <v/>
      </c>
      <c r="Y106" s="67" t="str">
        <f t="shared" si="37"/>
        <v/>
      </c>
    </row>
    <row r="107" spans="1:25" s="34" customFormat="1" ht="30" customHeight="1">
      <c r="A107" s="33"/>
      <c r="C107" s="123">
        <v>1</v>
      </c>
      <c r="D107" s="70" t="s">
        <v>285</v>
      </c>
      <c r="E107" s="36">
        <v>4</v>
      </c>
      <c r="F107" s="52" t="s">
        <v>107</v>
      </c>
      <c r="G107" s="52" t="s">
        <v>107</v>
      </c>
      <c r="H107" s="52" t="s">
        <v>107</v>
      </c>
      <c r="I107" s="52"/>
      <c r="J107" s="52"/>
      <c r="K107" s="150"/>
      <c r="L107" s="146"/>
      <c r="M107" s="157"/>
      <c r="N107" s="48">
        <v>3</v>
      </c>
      <c r="O107" s="48">
        <f t="shared" si="29"/>
        <v>4</v>
      </c>
      <c r="P107" s="48">
        <f t="shared" si="30"/>
        <v>4</v>
      </c>
      <c r="Q107" s="48">
        <f t="shared" si="31"/>
        <v>4</v>
      </c>
      <c r="R107" s="48">
        <f t="shared" si="32"/>
        <v>0</v>
      </c>
      <c r="S107" s="48">
        <f t="shared" si="38"/>
        <v>0</v>
      </c>
      <c r="T107" s="48"/>
      <c r="U107" s="67" t="str">
        <f t="shared" si="33"/>
        <v>Câbler l'ensemble des solutions techniques retenues</v>
      </c>
      <c r="V107" s="67" t="str">
        <f t="shared" si="34"/>
        <v>Câbler l'ensemble des solutions techniques retenues</v>
      </c>
      <c r="W107" s="67" t="str">
        <f t="shared" si="35"/>
        <v>Câbler l'ensemble des solutions techniques retenues</v>
      </c>
      <c r="X107" s="67" t="str">
        <f t="shared" si="36"/>
        <v/>
      </c>
      <c r="Y107" s="67" t="str">
        <f t="shared" si="37"/>
        <v/>
      </c>
    </row>
    <row r="108" spans="1:25" s="34" customFormat="1" ht="30" customHeight="1">
      <c r="A108" s="33"/>
      <c r="C108" s="123">
        <v>2</v>
      </c>
      <c r="D108" s="70" t="s">
        <v>286</v>
      </c>
      <c r="E108" s="36">
        <v>6</v>
      </c>
      <c r="F108" s="52" t="s">
        <v>107</v>
      </c>
      <c r="G108" s="52" t="s">
        <v>107</v>
      </c>
      <c r="H108" s="52" t="s">
        <v>107</v>
      </c>
      <c r="I108" s="52"/>
      <c r="J108" s="52"/>
      <c r="K108" s="150"/>
      <c r="L108" s="146"/>
      <c r="M108" s="157"/>
      <c r="N108" s="48"/>
      <c r="O108" s="48">
        <f t="shared" si="29"/>
        <v>6</v>
      </c>
      <c r="P108" s="48">
        <f t="shared" si="30"/>
        <v>6</v>
      </c>
      <c r="Q108" s="48">
        <f t="shared" si="31"/>
        <v>6</v>
      </c>
      <c r="R108" s="48">
        <f t="shared" si="32"/>
        <v>0</v>
      </c>
      <c r="S108" s="48">
        <f t="shared" si="38"/>
        <v>0</v>
      </c>
      <c r="T108" s="48"/>
      <c r="U108" s="67" t="str">
        <f t="shared" si="33"/>
        <v>Mettre en oeuvrel'ensemble des solutions techniques retenues</v>
      </c>
      <c r="V108" s="67" t="str">
        <f t="shared" si="34"/>
        <v>Mettre en oeuvrel'ensemble des solutions techniques retenues</v>
      </c>
      <c r="W108" s="67" t="str">
        <f t="shared" si="35"/>
        <v>Mettre en oeuvrel'ensemble des solutions techniques retenues</v>
      </c>
      <c r="X108" s="67" t="str">
        <f t="shared" si="36"/>
        <v/>
      </c>
      <c r="Y108" s="67" t="str">
        <f t="shared" si="37"/>
        <v/>
      </c>
    </row>
    <row r="109" spans="1:25" s="34" customFormat="1" ht="30" customHeight="1">
      <c r="A109" s="33"/>
      <c r="C109" s="123">
        <v>3</v>
      </c>
      <c r="D109" s="70" t="s">
        <v>287</v>
      </c>
      <c r="E109" s="36">
        <v>4</v>
      </c>
      <c r="F109" s="52" t="s">
        <v>107</v>
      </c>
      <c r="G109" s="52" t="s">
        <v>107</v>
      </c>
      <c r="H109" s="52" t="s">
        <v>107</v>
      </c>
      <c r="I109" s="52"/>
      <c r="J109" s="52"/>
      <c r="K109" s="150"/>
      <c r="L109" s="146"/>
      <c r="M109" s="157"/>
      <c r="N109" s="48"/>
      <c r="O109" s="48">
        <f t="shared" si="29"/>
        <v>4</v>
      </c>
      <c r="P109" s="48">
        <f t="shared" si="30"/>
        <v>4</v>
      </c>
      <c r="Q109" s="48">
        <f t="shared" si="31"/>
        <v>4</v>
      </c>
      <c r="R109" s="48">
        <f t="shared" si="32"/>
        <v>0</v>
      </c>
      <c r="S109" s="48">
        <f t="shared" si="38"/>
        <v>0</v>
      </c>
      <c r="T109" s="48"/>
      <c r="U109" s="67" t="str">
        <f t="shared" si="33"/>
        <v>Valider le fonctionnement global</v>
      </c>
      <c r="V109" s="67" t="str">
        <f t="shared" si="34"/>
        <v>Valider le fonctionnement global</v>
      </c>
      <c r="W109" s="67" t="str">
        <f t="shared" si="35"/>
        <v>Valider le fonctionnement global</v>
      </c>
      <c r="X109" s="67" t="str">
        <f t="shared" si="36"/>
        <v/>
      </c>
      <c r="Y109" s="67" t="str">
        <f t="shared" si="37"/>
        <v/>
      </c>
    </row>
    <row r="110" spans="1:25" s="34" customFormat="1" ht="30" customHeight="1">
      <c r="A110" s="33"/>
      <c r="C110" s="123">
        <v>4</v>
      </c>
      <c r="D110" s="70" t="s">
        <v>269</v>
      </c>
      <c r="E110" s="36">
        <v>3</v>
      </c>
      <c r="F110" s="52" t="s">
        <v>107</v>
      </c>
      <c r="G110" s="52" t="s">
        <v>107</v>
      </c>
      <c r="H110" s="52" t="s">
        <v>107</v>
      </c>
      <c r="I110" s="52"/>
      <c r="J110" s="52"/>
      <c r="K110" s="150"/>
      <c r="L110" s="146"/>
      <c r="M110" s="157"/>
      <c r="N110" s="48"/>
      <c r="O110" s="48">
        <f t="shared" si="29"/>
        <v>3</v>
      </c>
      <c r="P110" s="48">
        <f t="shared" si="30"/>
        <v>3</v>
      </c>
      <c r="Q110" s="48">
        <f t="shared" si="31"/>
        <v>3</v>
      </c>
      <c r="R110" s="48">
        <f t="shared" si="32"/>
        <v>0</v>
      </c>
      <c r="S110" s="48">
        <f t="shared" si="38"/>
        <v>0</v>
      </c>
      <c r="T110" s="48"/>
      <c r="U110" s="67" t="str">
        <f t="shared" si="33"/>
        <v>Compléter l’IBD en fonction des résultats obtenus</v>
      </c>
      <c r="V110" s="67" t="str">
        <f t="shared" si="34"/>
        <v>Compléter l’IBD en fonction des résultats obtenus</v>
      </c>
      <c r="W110" s="67" t="str">
        <f t="shared" si="35"/>
        <v>Compléter l’IBD en fonction des résultats obtenus</v>
      </c>
      <c r="X110" s="67" t="str">
        <f t="shared" si="36"/>
        <v/>
      </c>
      <c r="Y110" s="67" t="str">
        <f t="shared" si="37"/>
        <v/>
      </c>
    </row>
    <row r="111" spans="1:25" s="34" customFormat="1" ht="30" hidden="1" customHeight="1">
      <c r="A111" s="33"/>
      <c r="C111" s="123">
        <v>5</v>
      </c>
      <c r="D111" s="70" t="s">
        <v>0</v>
      </c>
      <c r="E111" s="36"/>
      <c r="F111" s="52"/>
      <c r="G111" s="52"/>
      <c r="H111" s="52"/>
      <c r="I111" s="52"/>
      <c r="J111" s="52"/>
      <c r="K111" s="150"/>
      <c r="L111" s="146"/>
      <c r="M111" s="157"/>
      <c r="N111" s="48"/>
      <c r="O111" s="48">
        <f t="shared" si="29"/>
        <v>0</v>
      </c>
      <c r="P111" s="48">
        <f t="shared" si="30"/>
        <v>0</v>
      </c>
      <c r="Q111" s="48">
        <f t="shared" si="31"/>
        <v>0</v>
      </c>
      <c r="R111" s="48">
        <f t="shared" si="32"/>
        <v>0</v>
      </c>
      <c r="S111" s="48">
        <f t="shared" si="38"/>
        <v>0</v>
      </c>
      <c r="T111" s="48"/>
      <c r="U111" s="67" t="str">
        <f t="shared" si="33"/>
        <v/>
      </c>
      <c r="V111" s="67" t="str">
        <f t="shared" si="34"/>
        <v/>
      </c>
      <c r="W111" s="67" t="str">
        <f t="shared" si="35"/>
        <v/>
      </c>
      <c r="X111" s="67" t="str">
        <f t="shared" si="36"/>
        <v/>
      </c>
      <c r="Y111" s="67" t="str">
        <f t="shared" si="37"/>
        <v/>
      </c>
    </row>
    <row r="112" spans="1:25" s="34" customFormat="1" ht="30" hidden="1" customHeight="1">
      <c r="A112" s="33"/>
      <c r="C112" s="123">
        <v>6</v>
      </c>
      <c r="D112" s="70" t="s">
        <v>0</v>
      </c>
      <c r="E112" s="36"/>
      <c r="F112" s="52"/>
      <c r="G112" s="52"/>
      <c r="H112" s="52"/>
      <c r="I112" s="52"/>
      <c r="J112" s="52"/>
      <c r="K112" s="150"/>
      <c r="L112" s="146"/>
      <c r="M112" s="157"/>
      <c r="N112" s="48"/>
      <c r="O112" s="48">
        <f t="shared" si="29"/>
        <v>0</v>
      </c>
      <c r="P112" s="48">
        <f t="shared" si="30"/>
        <v>0</v>
      </c>
      <c r="Q112" s="48">
        <f t="shared" si="31"/>
        <v>0</v>
      </c>
      <c r="R112" s="48">
        <f t="shared" si="32"/>
        <v>0</v>
      </c>
      <c r="S112" s="48">
        <f t="shared" si="38"/>
        <v>0</v>
      </c>
      <c r="T112" s="48"/>
      <c r="U112" s="67" t="str">
        <f t="shared" si="33"/>
        <v/>
      </c>
      <c r="V112" s="67" t="str">
        <f t="shared" si="34"/>
        <v/>
      </c>
      <c r="W112" s="67" t="str">
        <f t="shared" si="35"/>
        <v/>
      </c>
      <c r="X112" s="67" t="str">
        <f t="shared" si="36"/>
        <v/>
      </c>
      <c r="Y112" s="67" t="str">
        <f t="shared" si="37"/>
        <v/>
      </c>
    </row>
    <row r="113" spans="1:25" s="34" customFormat="1" ht="30" hidden="1" customHeight="1">
      <c r="A113" s="33"/>
      <c r="C113" s="123">
        <v>7</v>
      </c>
      <c r="D113" s="70" t="s">
        <v>0</v>
      </c>
      <c r="E113" s="36"/>
      <c r="F113" s="52"/>
      <c r="G113" s="52"/>
      <c r="H113" s="52"/>
      <c r="I113" s="52"/>
      <c r="J113" s="52"/>
      <c r="K113" s="150"/>
      <c r="L113" s="146"/>
      <c r="M113" s="157"/>
      <c r="N113" s="48"/>
      <c r="O113" s="48">
        <f t="shared" si="29"/>
        <v>0</v>
      </c>
      <c r="P113" s="48">
        <f t="shared" si="30"/>
        <v>0</v>
      </c>
      <c r="Q113" s="48">
        <f t="shared" si="31"/>
        <v>0</v>
      </c>
      <c r="R113" s="48">
        <f t="shared" si="32"/>
        <v>0</v>
      </c>
      <c r="S113" s="48">
        <f t="shared" si="38"/>
        <v>0</v>
      </c>
      <c r="T113" s="48"/>
      <c r="U113" s="67" t="str">
        <f t="shared" si="33"/>
        <v/>
      </c>
      <c r="V113" s="67" t="str">
        <f t="shared" si="34"/>
        <v/>
      </c>
      <c r="W113" s="67" t="str">
        <f t="shared" si="35"/>
        <v/>
      </c>
      <c r="X113" s="67" t="str">
        <f t="shared" si="36"/>
        <v/>
      </c>
      <c r="Y113" s="67" t="str">
        <f t="shared" si="37"/>
        <v/>
      </c>
    </row>
    <row r="114" spans="1:25" s="34" customFormat="1" ht="30" hidden="1" customHeight="1">
      <c r="A114" s="33"/>
      <c r="C114" s="123">
        <v>8</v>
      </c>
      <c r="D114" s="70" t="s">
        <v>0</v>
      </c>
      <c r="E114" s="36"/>
      <c r="F114" s="52"/>
      <c r="G114" s="52"/>
      <c r="H114" s="52"/>
      <c r="I114" s="52"/>
      <c r="J114" s="52"/>
      <c r="K114" s="150"/>
      <c r="L114" s="146"/>
      <c r="M114" s="157"/>
      <c r="N114" s="48"/>
      <c r="O114" s="48">
        <f t="shared" si="29"/>
        <v>0</v>
      </c>
      <c r="P114" s="48">
        <f t="shared" si="30"/>
        <v>0</v>
      </c>
      <c r="Q114" s="48">
        <f t="shared" si="31"/>
        <v>0</v>
      </c>
      <c r="R114" s="48">
        <f t="shared" si="32"/>
        <v>0</v>
      </c>
      <c r="S114" s="48">
        <f t="shared" si="38"/>
        <v>0</v>
      </c>
      <c r="T114" s="48"/>
      <c r="U114" s="67" t="str">
        <f t="shared" si="33"/>
        <v/>
      </c>
      <c r="V114" s="67" t="str">
        <f t="shared" si="34"/>
        <v/>
      </c>
      <c r="W114" s="67" t="str">
        <f t="shared" si="35"/>
        <v/>
      </c>
      <c r="X114" s="67" t="str">
        <f t="shared" si="36"/>
        <v/>
      </c>
      <c r="Y114" s="67" t="str">
        <f t="shared" si="37"/>
        <v/>
      </c>
    </row>
    <row r="115" spans="1:25" s="34" customFormat="1" ht="30" hidden="1" customHeight="1">
      <c r="A115" s="33"/>
      <c r="C115" s="123">
        <v>9</v>
      </c>
      <c r="D115" s="70" t="s">
        <v>0</v>
      </c>
      <c r="E115" s="36"/>
      <c r="F115" s="52"/>
      <c r="G115" s="52"/>
      <c r="H115" s="52"/>
      <c r="I115" s="52"/>
      <c r="J115" s="52"/>
      <c r="K115" s="150"/>
      <c r="L115" s="146"/>
      <c r="M115" s="157"/>
      <c r="N115" s="48"/>
      <c r="O115" s="48">
        <f t="shared" si="29"/>
        <v>0</v>
      </c>
      <c r="P115" s="48">
        <f t="shared" si="30"/>
        <v>0</v>
      </c>
      <c r="Q115" s="48">
        <f t="shared" si="31"/>
        <v>0</v>
      </c>
      <c r="R115" s="48">
        <f t="shared" si="32"/>
        <v>0</v>
      </c>
      <c r="S115" s="48">
        <f t="shared" si="38"/>
        <v>0</v>
      </c>
      <c r="T115" s="48"/>
      <c r="U115" s="67" t="str">
        <f t="shared" si="33"/>
        <v/>
      </c>
      <c r="V115" s="67" t="str">
        <f t="shared" si="34"/>
        <v/>
      </c>
      <c r="W115" s="67" t="str">
        <f t="shared" si="35"/>
        <v/>
      </c>
      <c r="X115" s="67" t="str">
        <f t="shared" si="36"/>
        <v/>
      </c>
      <c r="Y115" s="67" t="str">
        <f t="shared" si="37"/>
        <v/>
      </c>
    </row>
    <row r="116" spans="1:25" s="34" customFormat="1" ht="30" hidden="1" customHeight="1">
      <c r="A116" s="33"/>
      <c r="C116" s="123">
        <v>10</v>
      </c>
      <c r="D116" s="70" t="s">
        <v>0</v>
      </c>
      <c r="E116" s="36"/>
      <c r="F116" s="52"/>
      <c r="G116" s="52"/>
      <c r="H116" s="52"/>
      <c r="I116" s="52"/>
      <c r="J116" s="52"/>
      <c r="K116" s="150"/>
      <c r="L116" s="146"/>
      <c r="M116" s="157"/>
      <c r="N116" s="48"/>
      <c r="O116" s="48">
        <f t="shared" si="29"/>
        <v>0</v>
      </c>
      <c r="P116" s="48">
        <f t="shared" si="30"/>
        <v>0</v>
      </c>
      <c r="Q116" s="48">
        <f t="shared" si="31"/>
        <v>0</v>
      </c>
      <c r="R116" s="48">
        <f t="shared" si="32"/>
        <v>0</v>
      </c>
      <c r="S116" s="48">
        <f t="shared" si="38"/>
        <v>0</v>
      </c>
      <c r="T116" s="48"/>
      <c r="U116" s="67" t="str">
        <f t="shared" si="33"/>
        <v/>
      </c>
      <c r="V116" s="67" t="str">
        <f t="shared" si="34"/>
        <v/>
      </c>
      <c r="W116" s="67" t="str">
        <f t="shared" si="35"/>
        <v/>
      </c>
      <c r="X116" s="67" t="str">
        <f t="shared" si="36"/>
        <v/>
      </c>
      <c r="Y116" s="67" t="str">
        <f t="shared" si="37"/>
        <v/>
      </c>
    </row>
    <row r="117" spans="1:25" s="34" customFormat="1" ht="30" hidden="1" customHeight="1">
      <c r="A117" s="33"/>
      <c r="C117" s="123">
        <v>11</v>
      </c>
      <c r="D117" s="70" t="s">
        <v>0</v>
      </c>
      <c r="E117" s="36"/>
      <c r="F117" s="52"/>
      <c r="G117" s="52"/>
      <c r="H117" s="52"/>
      <c r="I117" s="52"/>
      <c r="J117" s="52"/>
      <c r="K117" s="150"/>
      <c r="L117" s="146"/>
      <c r="M117" s="157"/>
      <c r="N117" s="48"/>
      <c r="O117" s="48">
        <f t="shared" si="29"/>
        <v>0</v>
      </c>
      <c r="P117" s="48">
        <f t="shared" si="30"/>
        <v>0</v>
      </c>
      <c r="Q117" s="48">
        <f t="shared" si="31"/>
        <v>0</v>
      </c>
      <c r="R117" s="48">
        <f t="shared" si="32"/>
        <v>0</v>
      </c>
      <c r="S117" s="48">
        <f t="shared" si="38"/>
        <v>0</v>
      </c>
      <c r="T117" s="48"/>
      <c r="U117" s="67" t="str">
        <f t="shared" si="33"/>
        <v/>
      </c>
      <c r="V117" s="67" t="str">
        <f t="shared" si="34"/>
        <v/>
      </c>
      <c r="W117" s="67" t="str">
        <f t="shared" si="35"/>
        <v/>
      </c>
      <c r="X117" s="67" t="str">
        <f t="shared" si="36"/>
        <v/>
      </c>
      <c r="Y117" s="67" t="str">
        <f t="shared" si="37"/>
        <v/>
      </c>
    </row>
    <row r="118" spans="1:25" s="34" customFormat="1" ht="30" hidden="1" customHeight="1">
      <c r="A118" s="33"/>
      <c r="C118" s="123">
        <v>12</v>
      </c>
      <c r="D118" s="70" t="s">
        <v>0</v>
      </c>
      <c r="E118" s="36"/>
      <c r="F118" s="52"/>
      <c r="G118" s="52"/>
      <c r="H118" s="52"/>
      <c r="I118" s="52"/>
      <c r="J118" s="52"/>
      <c r="K118" s="150"/>
      <c r="L118" s="146"/>
      <c r="M118" s="157"/>
      <c r="N118" s="48"/>
      <c r="O118" s="48">
        <f t="shared" si="29"/>
        <v>0</v>
      </c>
      <c r="P118" s="48">
        <f t="shared" si="30"/>
        <v>0</v>
      </c>
      <c r="Q118" s="48">
        <f t="shared" si="31"/>
        <v>0</v>
      </c>
      <c r="R118" s="48">
        <f t="shared" si="32"/>
        <v>0</v>
      </c>
      <c r="S118" s="48">
        <f t="shared" si="38"/>
        <v>0</v>
      </c>
      <c r="T118" s="48"/>
      <c r="U118" s="67" t="str">
        <f t="shared" si="33"/>
        <v/>
      </c>
      <c r="V118" s="67" t="str">
        <f t="shared" si="34"/>
        <v/>
      </c>
      <c r="W118" s="67" t="str">
        <f t="shared" si="35"/>
        <v/>
      </c>
      <c r="X118" s="67" t="str">
        <f t="shared" si="36"/>
        <v/>
      </c>
      <c r="Y118" s="67" t="str">
        <f t="shared" si="37"/>
        <v/>
      </c>
    </row>
    <row r="119" spans="1:25" s="34" customFormat="1" ht="30" hidden="1" customHeight="1">
      <c r="A119" s="33"/>
      <c r="C119" s="123">
        <v>13</v>
      </c>
      <c r="D119" s="70" t="s">
        <v>0</v>
      </c>
      <c r="E119" s="36"/>
      <c r="F119" s="52"/>
      <c r="G119" s="52"/>
      <c r="H119" s="52"/>
      <c r="I119" s="52"/>
      <c r="J119" s="52"/>
      <c r="K119" s="150"/>
      <c r="L119" s="146"/>
      <c r="M119" s="157"/>
      <c r="N119" s="48"/>
      <c r="O119" s="48">
        <f t="shared" si="29"/>
        <v>0</v>
      </c>
      <c r="P119" s="48">
        <f t="shared" si="30"/>
        <v>0</v>
      </c>
      <c r="Q119" s="48">
        <f t="shared" si="31"/>
        <v>0</v>
      </c>
      <c r="R119" s="48">
        <f t="shared" si="32"/>
        <v>0</v>
      </c>
      <c r="S119" s="48">
        <f t="shared" si="38"/>
        <v>0</v>
      </c>
      <c r="T119" s="48"/>
      <c r="U119" s="67" t="str">
        <f t="shared" si="33"/>
        <v/>
      </c>
      <c r="V119" s="67" t="str">
        <f t="shared" si="34"/>
        <v/>
      </c>
      <c r="W119" s="67" t="str">
        <f t="shared" si="35"/>
        <v/>
      </c>
      <c r="X119" s="67" t="str">
        <f t="shared" si="36"/>
        <v/>
      </c>
      <c r="Y119" s="67" t="str">
        <f t="shared" si="37"/>
        <v/>
      </c>
    </row>
    <row r="120" spans="1:25" s="34" customFormat="1" ht="30" hidden="1" customHeight="1">
      <c r="A120" s="33"/>
      <c r="C120" s="123">
        <v>14</v>
      </c>
      <c r="D120" s="70" t="s">
        <v>0</v>
      </c>
      <c r="E120" s="36"/>
      <c r="F120" s="52"/>
      <c r="G120" s="52"/>
      <c r="H120" s="52"/>
      <c r="I120" s="52"/>
      <c r="J120" s="52"/>
      <c r="K120" s="150"/>
      <c r="L120" s="146"/>
      <c r="M120" s="157"/>
      <c r="N120" s="48"/>
      <c r="O120" s="48">
        <f t="shared" si="29"/>
        <v>0</v>
      </c>
      <c r="P120" s="48">
        <f t="shared" si="30"/>
        <v>0</v>
      </c>
      <c r="Q120" s="48">
        <f t="shared" si="31"/>
        <v>0</v>
      </c>
      <c r="R120" s="48">
        <f t="shared" si="32"/>
        <v>0</v>
      </c>
      <c r="S120" s="48">
        <f t="shared" si="38"/>
        <v>0</v>
      </c>
      <c r="T120" s="48"/>
      <c r="U120" s="67" t="str">
        <f t="shared" si="33"/>
        <v/>
      </c>
      <c r="V120" s="67" t="str">
        <f t="shared" si="34"/>
        <v/>
      </c>
      <c r="W120" s="67" t="str">
        <f t="shared" si="35"/>
        <v/>
      </c>
      <c r="X120" s="67" t="str">
        <f t="shared" si="36"/>
        <v/>
      </c>
      <c r="Y120" s="67" t="str">
        <f t="shared" si="37"/>
        <v/>
      </c>
    </row>
    <row r="121" spans="1:25" s="34" customFormat="1" ht="30" hidden="1" customHeight="1">
      <c r="A121" s="33"/>
      <c r="C121" s="123">
        <v>15</v>
      </c>
      <c r="D121" s="70" t="s">
        <v>0</v>
      </c>
      <c r="E121" s="36"/>
      <c r="F121" s="52"/>
      <c r="G121" s="52"/>
      <c r="H121" s="52"/>
      <c r="I121" s="52"/>
      <c r="J121" s="52"/>
      <c r="K121" s="150"/>
      <c r="L121" s="146"/>
      <c r="M121" s="157"/>
      <c r="N121" s="48"/>
      <c r="O121" s="48">
        <f t="shared" si="29"/>
        <v>0</v>
      </c>
      <c r="P121" s="48">
        <f t="shared" si="30"/>
        <v>0</v>
      </c>
      <c r="Q121" s="48">
        <f t="shared" si="31"/>
        <v>0</v>
      </c>
      <c r="R121" s="48">
        <f t="shared" si="32"/>
        <v>0</v>
      </c>
      <c r="S121" s="48">
        <f t="shared" si="38"/>
        <v>0</v>
      </c>
      <c r="T121" s="48"/>
      <c r="U121" s="67" t="str">
        <f t="shared" si="33"/>
        <v/>
      </c>
      <c r="V121" s="67" t="str">
        <f t="shared" si="34"/>
        <v/>
      </c>
      <c r="W121" s="67" t="str">
        <f t="shared" si="35"/>
        <v/>
      </c>
      <c r="X121" s="67" t="str">
        <f t="shared" si="36"/>
        <v/>
      </c>
      <c r="Y121" s="67" t="str">
        <f t="shared" si="37"/>
        <v/>
      </c>
    </row>
    <row r="122" spans="1:25" s="34" customFormat="1" ht="30" hidden="1" customHeight="1">
      <c r="A122" s="33"/>
      <c r="C122" s="123">
        <v>16</v>
      </c>
      <c r="D122" s="70" t="s">
        <v>0</v>
      </c>
      <c r="E122" s="36"/>
      <c r="F122" s="52"/>
      <c r="G122" s="52"/>
      <c r="H122" s="52"/>
      <c r="I122" s="52"/>
      <c r="J122" s="52"/>
      <c r="K122" s="150"/>
      <c r="L122" s="146"/>
      <c r="M122" s="157"/>
      <c r="N122" s="48"/>
      <c r="O122" s="48">
        <f t="shared" si="29"/>
        <v>0</v>
      </c>
      <c r="P122" s="48">
        <f t="shared" si="30"/>
        <v>0</v>
      </c>
      <c r="Q122" s="48">
        <f t="shared" si="31"/>
        <v>0</v>
      </c>
      <c r="R122" s="48">
        <f t="shared" si="32"/>
        <v>0</v>
      </c>
      <c r="S122" s="48">
        <f t="shared" si="38"/>
        <v>0</v>
      </c>
      <c r="T122" s="48"/>
      <c r="U122" s="67" t="str">
        <f t="shared" si="33"/>
        <v/>
      </c>
      <c r="V122" s="67" t="str">
        <f t="shared" si="34"/>
        <v/>
      </c>
      <c r="W122" s="67" t="str">
        <f t="shared" si="35"/>
        <v/>
      </c>
      <c r="X122" s="67" t="str">
        <f t="shared" si="36"/>
        <v/>
      </c>
      <c r="Y122" s="67" t="str">
        <f t="shared" si="37"/>
        <v/>
      </c>
    </row>
    <row r="123" spans="1:25" s="34" customFormat="1" ht="30" hidden="1" customHeight="1">
      <c r="A123" s="33"/>
      <c r="C123" s="123">
        <v>17</v>
      </c>
      <c r="D123" s="70" t="s">
        <v>0</v>
      </c>
      <c r="E123" s="36"/>
      <c r="F123" s="52"/>
      <c r="G123" s="52"/>
      <c r="H123" s="52"/>
      <c r="I123" s="52"/>
      <c r="J123" s="52"/>
      <c r="K123" s="150"/>
      <c r="L123" s="146"/>
      <c r="M123" s="157"/>
      <c r="N123" s="48"/>
      <c r="O123" s="48">
        <f t="shared" si="29"/>
        <v>0</v>
      </c>
      <c r="P123" s="48">
        <f t="shared" si="30"/>
        <v>0</v>
      </c>
      <c r="Q123" s="48">
        <f t="shared" si="31"/>
        <v>0</v>
      </c>
      <c r="R123" s="48">
        <f t="shared" si="32"/>
        <v>0</v>
      </c>
      <c r="S123" s="48">
        <f t="shared" si="38"/>
        <v>0</v>
      </c>
      <c r="T123" s="48"/>
      <c r="U123" s="67" t="str">
        <f t="shared" si="33"/>
        <v/>
      </c>
      <c r="V123" s="67" t="str">
        <f t="shared" si="34"/>
        <v/>
      </c>
      <c r="W123" s="67" t="str">
        <f t="shared" si="35"/>
        <v/>
      </c>
      <c r="X123" s="67" t="str">
        <f t="shared" si="36"/>
        <v/>
      </c>
      <c r="Y123" s="67" t="str">
        <f t="shared" si="37"/>
        <v/>
      </c>
    </row>
    <row r="124" spans="1:25" s="34" customFormat="1" ht="30" hidden="1" customHeight="1">
      <c r="A124" s="33"/>
      <c r="C124" s="123">
        <v>18</v>
      </c>
      <c r="D124" s="70" t="s">
        <v>0</v>
      </c>
      <c r="E124" s="36"/>
      <c r="F124" s="52"/>
      <c r="G124" s="52"/>
      <c r="H124" s="52"/>
      <c r="I124" s="52"/>
      <c r="J124" s="52"/>
      <c r="K124" s="150"/>
      <c r="L124" s="146"/>
      <c r="M124" s="157"/>
      <c r="N124" s="48"/>
      <c r="O124" s="48">
        <f t="shared" si="29"/>
        <v>0</v>
      </c>
      <c r="P124" s="48">
        <f t="shared" si="30"/>
        <v>0</v>
      </c>
      <c r="Q124" s="48">
        <f t="shared" si="31"/>
        <v>0</v>
      </c>
      <c r="R124" s="48">
        <f t="shared" si="32"/>
        <v>0</v>
      </c>
      <c r="S124" s="48">
        <f t="shared" si="38"/>
        <v>0</v>
      </c>
      <c r="T124" s="48"/>
      <c r="U124" s="67" t="str">
        <f t="shared" si="33"/>
        <v/>
      </c>
      <c r="V124" s="67" t="str">
        <f t="shared" si="34"/>
        <v/>
      </c>
      <c r="W124" s="67" t="str">
        <f t="shared" si="35"/>
        <v/>
      </c>
      <c r="X124" s="67" t="str">
        <f t="shared" si="36"/>
        <v/>
      </c>
      <c r="Y124" s="67" t="str">
        <f t="shared" si="37"/>
        <v/>
      </c>
    </row>
    <row r="125" spans="1:25" s="34" customFormat="1" ht="30" hidden="1" customHeight="1">
      <c r="A125" s="33"/>
      <c r="C125" s="123">
        <v>19</v>
      </c>
      <c r="D125" s="70" t="s">
        <v>0</v>
      </c>
      <c r="E125" s="36"/>
      <c r="F125" s="52"/>
      <c r="G125" s="52"/>
      <c r="H125" s="52"/>
      <c r="I125" s="52"/>
      <c r="J125" s="52"/>
      <c r="K125" s="150"/>
      <c r="L125" s="146"/>
      <c r="M125" s="157"/>
      <c r="N125" s="48"/>
      <c r="O125" s="48">
        <f t="shared" si="29"/>
        <v>0</v>
      </c>
      <c r="P125" s="48">
        <f t="shared" si="30"/>
        <v>0</v>
      </c>
      <c r="Q125" s="48">
        <f t="shared" si="31"/>
        <v>0</v>
      </c>
      <c r="R125" s="48">
        <f t="shared" si="32"/>
        <v>0</v>
      </c>
      <c r="S125" s="48">
        <f t="shared" si="38"/>
        <v>0</v>
      </c>
      <c r="T125" s="48"/>
      <c r="U125" s="67" t="str">
        <f t="shared" si="33"/>
        <v/>
      </c>
      <c r="V125" s="67" t="str">
        <f t="shared" si="34"/>
        <v/>
      </c>
      <c r="W125" s="67" t="str">
        <f t="shared" si="35"/>
        <v/>
      </c>
      <c r="X125" s="67" t="str">
        <f t="shared" si="36"/>
        <v/>
      </c>
      <c r="Y125" s="67" t="str">
        <f t="shared" si="37"/>
        <v/>
      </c>
    </row>
    <row r="126" spans="1:25" s="34" customFormat="1" ht="30" hidden="1" customHeight="1">
      <c r="A126" s="33"/>
      <c r="C126" s="123">
        <v>20</v>
      </c>
      <c r="D126" s="70" t="s">
        <v>0</v>
      </c>
      <c r="E126" s="36"/>
      <c r="F126" s="52"/>
      <c r="G126" s="52"/>
      <c r="H126" s="52"/>
      <c r="I126" s="52"/>
      <c r="J126" s="52"/>
      <c r="K126" s="150"/>
      <c r="L126" s="146"/>
      <c r="M126" s="157"/>
      <c r="N126" s="48"/>
      <c r="O126" s="48">
        <f t="shared" si="29"/>
        <v>0</v>
      </c>
      <c r="P126" s="48">
        <f t="shared" si="30"/>
        <v>0</v>
      </c>
      <c r="Q126" s="48">
        <f t="shared" si="31"/>
        <v>0</v>
      </c>
      <c r="R126" s="48">
        <f t="shared" si="32"/>
        <v>0</v>
      </c>
      <c r="S126" s="48">
        <f t="shared" si="38"/>
        <v>0</v>
      </c>
      <c r="T126" s="48"/>
      <c r="U126" s="67" t="str">
        <f t="shared" si="33"/>
        <v/>
      </c>
      <c r="V126" s="67" t="str">
        <f t="shared" si="34"/>
        <v/>
      </c>
      <c r="W126" s="67" t="str">
        <f t="shared" si="35"/>
        <v/>
      </c>
      <c r="X126" s="67" t="str">
        <f t="shared" si="36"/>
        <v/>
      </c>
      <c r="Y126" s="67" t="str">
        <f t="shared" si="37"/>
        <v/>
      </c>
    </row>
    <row r="127" spans="1:25" s="34" customFormat="1" ht="30" hidden="1" customHeight="1">
      <c r="A127" s="33"/>
      <c r="C127" s="123">
        <v>21</v>
      </c>
      <c r="D127" s="70" t="s">
        <v>0</v>
      </c>
      <c r="E127" s="36"/>
      <c r="F127" s="52"/>
      <c r="G127" s="52"/>
      <c r="H127" s="52"/>
      <c r="I127" s="52"/>
      <c r="J127" s="52"/>
      <c r="K127" s="150"/>
      <c r="L127" s="146"/>
      <c r="M127" s="157"/>
      <c r="N127" s="48"/>
      <c r="O127" s="48">
        <f t="shared" si="29"/>
        <v>0</v>
      </c>
      <c r="P127" s="48">
        <f t="shared" si="30"/>
        <v>0</v>
      </c>
      <c r="Q127" s="48">
        <f t="shared" si="31"/>
        <v>0</v>
      </c>
      <c r="R127" s="48">
        <f t="shared" si="32"/>
        <v>0</v>
      </c>
      <c r="S127" s="48">
        <f t="shared" si="38"/>
        <v>0</v>
      </c>
      <c r="T127" s="48"/>
      <c r="U127" s="67" t="str">
        <f t="shared" si="33"/>
        <v/>
      </c>
      <c r="V127" s="67" t="str">
        <f t="shared" si="34"/>
        <v/>
      </c>
      <c r="W127" s="67" t="str">
        <f t="shared" si="35"/>
        <v/>
      </c>
      <c r="X127" s="67" t="str">
        <f t="shared" si="36"/>
        <v/>
      </c>
      <c r="Y127" s="67" t="str">
        <f t="shared" si="37"/>
        <v/>
      </c>
    </row>
    <row r="128" spans="1:25" s="34" customFormat="1" ht="30" hidden="1" customHeight="1">
      <c r="A128" s="33"/>
      <c r="C128" s="123">
        <v>22</v>
      </c>
      <c r="D128" s="70" t="s">
        <v>0</v>
      </c>
      <c r="E128" s="36"/>
      <c r="F128" s="52"/>
      <c r="G128" s="52"/>
      <c r="H128" s="52"/>
      <c r="I128" s="52"/>
      <c r="J128" s="52"/>
      <c r="K128" s="150"/>
      <c r="L128" s="146"/>
      <c r="M128" s="157"/>
      <c r="N128" s="48"/>
      <c r="O128" s="48">
        <f t="shared" si="29"/>
        <v>0</v>
      </c>
      <c r="P128" s="48">
        <f t="shared" si="30"/>
        <v>0</v>
      </c>
      <c r="Q128" s="48">
        <f t="shared" si="31"/>
        <v>0</v>
      </c>
      <c r="R128" s="48">
        <f t="shared" si="32"/>
        <v>0</v>
      </c>
      <c r="S128" s="48">
        <f t="shared" si="38"/>
        <v>0</v>
      </c>
      <c r="T128" s="48"/>
      <c r="U128" s="67" t="str">
        <f t="shared" si="33"/>
        <v/>
      </c>
      <c r="V128" s="67" t="str">
        <f t="shared" si="34"/>
        <v/>
      </c>
      <c r="W128" s="67" t="str">
        <f t="shared" si="35"/>
        <v/>
      </c>
      <c r="X128" s="67" t="str">
        <f t="shared" si="36"/>
        <v/>
      </c>
      <c r="Y128" s="67" t="str">
        <f t="shared" si="37"/>
        <v/>
      </c>
    </row>
    <row r="129" spans="1:25" s="34" customFormat="1" ht="30" hidden="1" customHeight="1">
      <c r="A129" s="33"/>
      <c r="C129" s="123">
        <v>23</v>
      </c>
      <c r="D129" s="70" t="s">
        <v>0</v>
      </c>
      <c r="E129" s="36"/>
      <c r="F129" s="52"/>
      <c r="G129" s="52"/>
      <c r="H129" s="52"/>
      <c r="I129" s="52"/>
      <c r="J129" s="52"/>
      <c r="K129" s="150"/>
      <c r="L129" s="146"/>
      <c r="M129" s="157"/>
      <c r="N129" s="48"/>
      <c r="O129" s="48">
        <f t="shared" si="29"/>
        <v>0</v>
      </c>
      <c r="P129" s="48">
        <f t="shared" si="30"/>
        <v>0</v>
      </c>
      <c r="Q129" s="48">
        <f t="shared" si="31"/>
        <v>0</v>
      </c>
      <c r="R129" s="48">
        <f t="shared" si="32"/>
        <v>0</v>
      </c>
      <c r="S129" s="48">
        <f t="shared" si="38"/>
        <v>0</v>
      </c>
      <c r="T129" s="48"/>
      <c r="U129" s="67" t="str">
        <f t="shared" si="33"/>
        <v/>
      </c>
      <c r="V129" s="67" t="str">
        <f t="shared" si="34"/>
        <v/>
      </c>
      <c r="W129" s="67" t="str">
        <f t="shared" si="35"/>
        <v/>
      </c>
      <c r="X129" s="67" t="str">
        <f t="shared" si="36"/>
        <v/>
      </c>
      <c r="Y129" s="67" t="str">
        <f t="shared" si="37"/>
        <v/>
      </c>
    </row>
    <row r="130" spans="1:25" s="34" customFormat="1" ht="30" hidden="1" customHeight="1">
      <c r="A130" s="33"/>
      <c r="C130" s="123">
        <v>24</v>
      </c>
      <c r="D130" s="70" t="s">
        <v>0</v>
      </c>
      <c r="E130" s="36"/>
      <c r="F130" s="52"/>
      <c r="G130" s="52"/>
      <c r="H130" s="52"/>
      <c r="I130" s="52"/>
      <c r="J130" s="52"/>
      <c r="K130" s="150"/>
      <c r="L130" s="146"/>
      <c r="M130" s="157"/>
      <c r="N130" s="48"/>
      <c r="O130" s="48">
        <f t="shared" si="29"/>
        <v>0</v>
      </c>
      <c r="P130" s="48">
        <f t="shared" si="30"/>
        <v>0</v>
      </c>
      <c r="Q130" s="48">
        <f t="shared" si="31"/>
        <v>0</v>
      </c>
      <c r="R130" s="48">
        <f t="shared" si="32"/>
        <v>0</v>
      </c>
      <c r="S130" s="48">
        <f t="shared" si="38"/>
        <v>0</v>
      </c>
      <c r="T130" s="48"/>
      <c r="U130" s="67" t="str">
        <f t="shared" si="33"/>
        <v/>
      </c>
      <c r="V130" s="67" t="str">
        <f t="shared" si="34"/>
        <v/>
      </c>
      <c r="W130" s="67" t="str">
        <f t="shared" si="35"/>
        <v/>
      </c>
      <c r="X130" s="67" t="str">
        <f t="shared" si="36"/>
        <v/>
      </c>
      <c r="Y130" s="67" t="str">
        <f t="shared" si="37"/>
        <v/>
      </c>
    </row>
    <row r="131" spans="1:25" s="34" customFormat="1" ht="30" hidden="1" customHeight="1">
      <c r="A131" s="33"/>
      <c r="C131" s="123">
        <v>25</v>
      </c>
      <c r="D131" s="70" t="s">
        <v>0</v>
      </c>
      <c r="E131" s="36"/>
      <c r="F131" s="52"/>
      <c r="G131" s="52"/>
      <c r="H131" s="52"/>
      <c r="I131" s="52"/>
      <c r="J131" s="52"/>
      <c r="K131" s="150"/>
      <c r="L131" s="146"/>
      <c r="M131" s="157"/>
      <c r="N131" s="48"/>
      <c r="O131" s="48">
        <f t="shared" si="29"/>
        <v>0</v>
      </c>
      <c r="P131" s="48">
        <f t="shared" si="30"/>
        <v>0</v>
      </c>
      <c r="Q131" s="48">
        <f t="shared" si="31"/>
        <v>0</v>
      </c>
      <c r="R131" s="48">
        <f t="shared" si="32"/>
        <v>0</v>
      </c>
      <c r="S131" s="48">
        <f t="shared" si="38"/>
        <v>0</v>
      </c>
      <c r="T131" s="48"/>
      <c r="U131" s="67" t="str">
        <f t="shared" si="33"/>
        <v/>
      </c>
      <c r="V131" s="67" t="str">
        <f t="shared" si="34"/>
        <v/>
      </c>
      <c r="W131" s="67" t="str">
        <f t="shared" si="35"/>
        <v/>
      </c>
      <c r="X131" s="67" t="str">
        <f t="shared" si="36"/>
        <v/>
      </c>
      <c r="Y131" s="67" t="str">
        <f t="shared" si="37"/>
        <v/>
      </c>
    </row>
    <row r="132" spans="1:25" s="34" customFormat="1" ht="30" hidden="1" customHeight="1">
      <c r="A132" s="33"/>
      <c r="C132" s="123">
        <v>26</v>
      </c>
      <c r="D132" s="70" t="s">
        <v>0</v>
      </c>
      <c r="E132" s="36"/>
      <c r="F132" s="52"/>
      <c r="G132" s="52"/>
      <c r="H132" s="52"/>
      <c r="I132" s="52"/>
      <c r="J132" s="52"/>
      <c r="K132" s="150"/>
      <c r="L132" s="146"/>
      <c r="M132" s="157"/>
      <c r="N132" s="48"/>
      <c r="O132" s="48">
        <f t="shared" si="29"/>
        <v>0</v>
      </c>
      <c r="P132" s="48">
        <f t="shared" si="30"/>
        <v>0</v>
      </c>
      <c r="Q132" s="48">
        <f t="shared" si="31"/>
        <v>0</v>
      </c>
      <c r="R132" s="48">
        <f t="shared" si="32"/>
        <v>0</v>
      </c>
      <c r="S132" s="48">
        <f t="shared" si="38"/>
        <v>0</v>
      </c>
      <c r="T132" s="48"/>
      <c r="U132" s="67" t="str">
        <f t="shared" si="33"/>
        <v/>
      </c>
      <c r="V132" s="67" t="str">
        <f t="shared" si="34"/>
        <v/>
      </c>
      <c r="W132" s="67" t="str">
        <f t="shared" si="35"/>
        <v/>
      </c>
      <c r="X132" s="67" t="str">
        <f t="shared" si="36"/>
        <v/>
      </c>
      <c r="Y132" s="67" t="str">
        <f t="shared" si="37"/>
        <v/>
      </c>
    </row>
    <row r="133" spans="1:25" s="34" customFormat="1" ht="30" hidden="1" customHeight="1">
      <c r="A133" s="33"/>
      <c r="C133" s="123">
        <v>27</v>
      </c>
      <c r="D133" s="70" t="s">
        <v>0</v>
      </c>
      <c r="E133" s="36"/>
      <c r="F133" s="52"/>
      <c r="G133" s="52"/>
      <c r="H133" s="52"/>
      <c r="I133" s="52"/>
      <c r="J133" s="52"/>
      <c r="K133" s="150"/>
      <c r="L133" s="146"/>
      <c r="M133" s="157"/>
      <c r="N133" s="48"/>
      <c r="O133" s="48">
        <f t="shared" si="29"/>
        <v>0</v>
      </c>
      <c r="P133" s="48">
        <f t="shared" si="30"/>
        <v>0</v>
      </c>
      <c r="Q133" s="48">
        <f t="shared" si="31"/>
        <v>0</v>
      </c>
      <c r="R133" s="48">
        <f t="shared" si="32"/>
        <v>0</v>
      </c>
      <c r="S133" s="48">
        <f t="shared" si="38"/>
        <v>0</v>
      </c>
      <c r="T133" s="48"/>
      <c r="U133" s="67" t="str">
        <f t="shared" si="33"/>
        <v/>
      </c>
      <c r="V133" s="67" t="str">
        <f t="shared" si="34"/>
        <v/>
      </c>
      <c r="W133" s="67" t="str">
        <f t="shared" si="35"/>
        <v/>
      </c>
      <c r="X133" s="67" t="str">
        <f t="shared" si="36"/>
        <v/>
      </c>
      <c r="Y133" s="67" t="str">
        <f t="shared" si="37"/>
        <v/>
      </c>
    </row>
    <row r="134" spans="1:25" s="34" customFormat="1" ht="30" hidden="1" customHeight="1">
      <c r="A134" s="33"/>
      <c r="C134" s="123">
        <v>28</v>
      </c>
      <c r="D134" s="70" t="s">
        <v>0</v>
      </c>
      <c r="E134" s="36"/>
      <c r="F134" s="52"/>
      <c r="G134" s="52"/>
      <c r="H134" s="52"/>
      <c r="I134" s="52"/>
      <c r="J134" s="52"/>
      <c r="K134" s="150"/>
      <c r="L134" s="146"/>
      <c r="M134" s="157"/>
      <c r="N134" s="48"/>
      <c r="O134" s="48">
        <f t="shared" si="29"/>
        <v>0</v>
      </c>
      <c r="P134" s="48">
        <f t="shared" si="30"/>
        <v>0</v>
      </c>
      <c r="Q134" s="48">
        <f t="shared" si="31"/>
        <v>0</v>
      </c>
      <c r="R134" s="48">
        <f t="shared" si="32"/>
        <v>0</v>
      </c>
      <c r="S134" s="48">
        <f t="shared" si="38"/>
        <v>0</v>
      </c>
      <c r="T134" s="48"/>
      <c r="U134" s="67" t="str">
        <f t="shared" si="33"/>
        <v/>
      </c>
      <c r="V134" s="67" t="str">
        <f t="shared" si="34"/>
        <v/>
      </c>
      <c r="W134" s="67" t="str">
        <f t="shared" si="35"/>
        <v/>
      </c>
      <c r="X134" s="67" t="str">
        <f t="shared" si="36"/>
        <v/>
      </c>
      <c r="Y134" s="67" t="str">
        <f t="shared" si="37"/>
        <v/>
      </c>
    </row>
    <row r="135" spans="1:25" s="34" customFormat="1" ht="30" hidden="1" customHeight="1">
      <c r="A135" s="33"/>
      <c r="C135" s="123">
        <v>29</v>
      </c>
      <c r="D135" s="70" t="s">
        <v>0</v>
      </c>
      <c r="E135" s="36"/>
      <c r="F135" s="52"/>
      <c r="G135" s="52"/>
      <c r="H135" s="52"/>
      <c r="I135" s="52"/>
      <c r="J135" s="52"/>
      <c r="K135" s="150"/>
      <c r="L135" s="146"/>
      <c r="M135" s="157"/>
      <c r="N135" s="48"/>
      <c r="O135" s="48">
        <f t="shared" si="29"/>
        <v>0</v>
      </c>
      <c r="P135" s="48">
        <f t="shared" si="30"/>
        <v>0</v>
      </c>
      <c r="Q135" s="48">
        <f t="shared" si="31"/>
        <v>0</v>
      </c>
      <c r="R135" s="48">
        <f t="shared" si="32"/>
        <v>0</v>
      </c>
      <c r="S135" s="48">
        <f t="shared" si="38"/>
        <v>0</v>
      </c>
      <c r="T135" s="48"/>
      <c r="U135" s="67" t="str">
        <f t="shared" si="33"/>
        <v/>
      </c>
      <c r="V135" s="67" t="str">
        <f t="shared" si="34"/>
        <v/>
      </c>
      <c r="W135" s="67" t="str">
        <f t="shared" si="35"/>
        <v/>
      </c>
      <c r="X135" s="67" t="str">
        <f t="shared" si="36"/>
        <v/>
      </c>
      <c r="Y135" s="67" t="str">
        <f t="shared" si="37"/>
        <v/>
      </c>
    </row>
    <row r="136" spans="1:25" s="34" customFormat="1" ht="30" hidden="1" customHeight="1">
      <c r="A136" s="33"/>
      <c r="C136" s="123">
        <v>30</v>
      </c>
      <c r="D136" s="70" t="s">
        <v>0</v>
      </c>
      <c r="E136" s="36"/>
      <c r="F136" s="52"/>
      <c r="G136" s="52"/>
      <c r="H136" s="52"/>
      <c r="I136" s="52"/>
      <c r="J136" s="52"/>
      <c r="K136" s="150"/>
      <c r="L136" s="146"/>
      <c r="M136" s="157"/>
      <c r="N136" s="48"/>
      <c r="O136" s="48">
        <f t="shared" si="29"/>
        <v>0</v>
      </c>
      <c r="P136" s="48">
        <f t="shared" si="30"/>
        <v>0</v>
      </c>
      <c r="Q136" s="48">
        <f t="shared" si="31"/>
        <v>0</v>
      </c>
      <c r="R136" s="48">
        <f t="shared" si="32"/>
        <v>0</v>
      </c>
      <c r="S136" s="48">
        <f t="shared" si="38"/>
        <v>0</v>
      </c>
      <c r="T136" s="48"/>
      <c r="U136" s="67" t="str">
        <f t="shared" si="33"/>
        <v/>
      </c>
      <c r="V136" s="67" t="str">
        <f t="shared" si="34"/>
        <v/>
      </c>
      <c r="W136" s="67" t="str">
        <f t="shared" si="35"/>
        <v/>
      </c>
      <c r="X136" s="67" t="str">
        <f t="shared" si="36"/>
        <v/>
      </c>
      <c r="Y136" s="67" t="str">
        <f t="shared" si="37"/>
        <v/>
      </c>
    </row>
    <row r="137" spans="1:25" ht="30" customHeight="1">
      <c r="C137" s="124"/>
      <c r="D137" s="135" t="s">
        <v>163</v>
      </c>
      <c r="E137" s="83"/>
      <c r="F137" s="82" t="s">
        <v>107</v>
      </c>
      <c r="G137" s="82"/>
      <c r="H137" s="82"/>
      <c r="I137" s="169"/>
      <c r="J137" s="163" t="s">
        <v>166</v>
      </c>
      <c r="K137" s="151"/>
      <c r="L137" s="147"/>
      <c r="M137" s="155"/>
      <c r="N137" s="49">
        <v>3</v>
      </c>
      <c r="O137" s="48">
        <f t="shared" si="29"/>
        <v>0</v>
      </c>
      <c r="P137" s="48">
        <f t="shared" si="30"/>
        <v>0</v>
      </c>
      <c r="Q137" s="48">
        <f t="shared" si="31"/>
        <v>0</v>
      </c>
      <c r="R137" s="48">
        <f t="shared" si="32"/>
        <v>0</v>
      </c>
      <c r="S137" s="48">
        <f t="shared" si="38"/>
        <v>0</v>
      </c>
      <c r="T137" s="48"/>
      <c r="U137" s="67" t="str">
        <f t="shared" ref="U137:Y137" si="40">$D137</f>
        <v>REVUE DE PROJET - Réalisation</v>
      </c>
      <c r="V137" s="67" t="str">
        <f t="shared" si="40"/>
        <v>REVUE DE PROJET - Réalisation</v>
      </c>
      <c r="W137" s="67" t="str">
        <f t="shared" si="40"/>
        <v>REVUE DE PROJET - Réalisation</v>
      </c>
      <c r="X137" s="67" t="str">
        <f t="shared" si="40"/>
        <v>REVUE DE PROJET - Réalisation</v>
      </c>
      <c r="Y137" s="67" t="str">
        <f t="shared" si="40"/>
        <v>REVUE DE PROJET - Réalisation</v>
      </c>
    </row>
    <row r="138" spans="1:25" ht="30" customHeight="1">
      <c r="C138" s="81"/>
      <c r="D138" s="189" t="s">
        <v>113</v>
      </c>
      <c r="E138" s="80"/>
      <c r="F138" s="79"/>
      <c r="G138" s="79"/>
      <c r="H138" s="79"/>
      <c r="I138" s="128" t="s">
        <v>146</v>
      </c>
      <c r="J138" s="128"/>
      <c r="K138" s="148"/>
      <c r="L138" s="147"/>
      <c r="M138" s="154"/>
      <c r="N138" s="49">
        <v>5</v>
      </c>
      <c r="O138" s="48">
        <f t="shared" si="29"/>
        <v>0</v>
      </c>
      <c r="P138" s="48">
        <f t="shared" si="30"/>
        <v>0</v>
      </c>
      <c r="Q138" s="48">
        <f t="shared" si="31"/>
        <v>0</v>
      </c>
      <c r="R138" s="48">
        <f t="shared" si="32"/>
        <v>0</v>
      </c>
      <c r="S138" s="48">
        <f t="shared" si="38"/>
        <v>0</v>
      </c>
      <c r="T138" s="48"/>
      <c r="U138" s="67" t="str">
        <f t="shared" si="33"/>
        <v/>
      </c>
      <c r="V138" s="67" t="str">
        <f t="shared" si="34"/>
        <v/>
      </c>
      <c r="W138" s="67" t="str">
        <f t="shared" si="35"/>
        <v/>
      </c>
      <c r="X138" s="67" t="str">
        <f t="shared" si="36"/>
        <v/>
      </c>
      <c r="Y138" s="67" t="str">
        <f t="shared" si="37"/>
        <v/>
      </c>
    </row>
    <row r="139" spans="1:25" s="34" customFormat="1" ht="30" customHeight="1">
      <c r="A139" s="33"/>
      <c r="C139" s="123">
        <v>1</v>
      </c>
      <c r="D139" s="70" t="s">
        <v>290</v>
      </c>
      <c r="E139" s="36">
        <v>4</v>
      </c>
      <c r="F139" s="52" t="s">
        <v>107</v>
      </c>
      <c r="G139" s="52" t="s">
        <v>107</v>
      </c>
      <c r="H139" s="52" t="s">
        <v>107</v>
      </c>
      <c r="I139" s="52"/>
      <c r="J139" s="52"/>
      <c r="K139" s="150"/>
      <c r="L139" s="146"/>
      <c r="M139" s="157"/>
      <c r="N139" s="48">
        <v>3</v>
      </c>
      <c r="O139" s="48">
        <f t="shared" si="29"/>
        <v>4</v>
      </c>
      <c r="P139" s="48">
        <f t="shared" si="30"/>
        <v>4</v>
      </c>
      <c r="Q139" s="48">
        <f t="shared" si="31"/>
        <v>4</v>
      </c>
      <c r="R139" s="48">
        <f t="shared" si="32"/>
        <v>0</v>
      </c>
      <c r="S139" s="48">
        <f t="shared" si="38"/>
        <v>0</v>
      </c>
      <c r="T139" s="48"/>
      <c r="U139" s="67" t="str">
        <f t="shared" si="33"/>
        <v>Intégrer les différents éléments afin de créer le système complet</v>
      </c>
      <c r="V139" s="67" t="str">
        <f t="shared" si="34"/>
        <v>Intégrer les différents éléments afin de créer le système complet</v>
      </c>
      <c r="W139" s="67" t="str">
        <f t="shared" si="35"/>
        <v>Intégrer les différents éléments afin de créer le système complet</v>
      </c>
      <c r="X139" s="67" t="str">
        <f t="shared" si="36"/>
        <v/>
      </c>
      <c r="Y139" s="67" t="str">
        <f t="shared" si="37"/>
        <v/>
      </c>
    </row>
    <row r="140" spans="1:25" s="34" customFormat="1" ht="30" customHeight="1">
      <c r="A140" s="33"/>
      <c r="C140" s="123">
        <v>2</v>
      </c>
      <c r="D140" s="70" t="s">
        <v>270</v>
      </c>
      <c r="E140" s="36">
        <v>1</v>
      </c>
      <c r="F140" s="52" t="s">
        <v>107</v>
      </c>
      <c r="G140" s="52" t="s">
        <v>107</v>
      </c>
      <c r="H140" s="52" t="s">
        <v>107</v>
      </c>
      <c r="I140" s="52"/>
      <c r="J140" s="52"/>
      <c r="K140" s="150"/>
      <c r="L140" s="146"/>
      <c r="M140" s="157"/>
      <c r="N140" s="48"/>
      <c r="O140" s="48">
        <f t="shared" si="29"/>
        <v>1</v>
      </c>
      <c r="P140" s="48">
        <f t="shared" si="30"/>
        <v>1</v>
      </c>
      <c r="Q140" s="48">
        <f t="shared" si="31"/>
        <v>1</v>
      </c>
      <c r="R140" s="48">
        <f t="shared" si="32"/>
        <v>0</v>
      </c>
      <c r="S140" s="48">
        <f t="shared" si="38"/>
        <v>0</v>
      </c>
      <c r="T140" s="48"/>
      <c r="U140" s="67" t="str">
        <f t="shared" si="33"/>
        <v>Formaliser un protocole d'essai</v>
      </c>
      <c r="V140" s="67" t="str">
        <f t="shared" si="34"/>
        <v>Formaliser un protocole d'essai</v>
      </c>
      <c r="W140" s="67" t="str">
        <f t="shared" si="35"/>
        <v>Formaliser un protocole d'essai</v>
      </c>
      <c r="X140" s="67" t="str">
        <f t="shared" si="36"/>
        <v/>
      </c>
      <c r="Y140" s="67" t="str">
        <f t="shared" si="37"/>
        <v/>
      </c>
    </row>
    <row r="141" spans="1:25" s="34" customFormat="1" ht="30" customHeight="1">
      <c r="A141" s="33"/>
      <c r="C141" s="123">
        <v>3</v>
      </c>
      <c r="D141" s="70" t="s">
        <v>271</v>
      </c>
      <c r="E141" s="36">
        <v>3</v>
      </c>
      <c r="F141" s="52" t="s">
        <v>107</v>
      </c>
      <c r="G141" s="52" t="s">
        <v>107</v>
      </c>
      <c r="H141" s="52" t="s">
        <v>107</v>
      </c>
      <c r="I141" s="52"/>
      <c r="J141" s="52"/>
      <c r="K141" s="150"/>
      <c r="L141" s="146"/>
      <c r="M141" s="157"/>
      <c r="N141" s="48"/>
      <c r="O141" s="48">
        <f t="shared" ref="O141:O170" si="41">IF(F141="x",$E141,0)</f>
        <v>3</v>
      </c>
      <c r="P141" s="48">
        <f t="shared" ref="P141:P170" si="42">IF(G141="x",$E141,0)</f>
        <v>3</v>
      </c>
      <c r="Q141" s="48">
        <f t="shared" ref="Q141:Q170" si="43">IF(H141="x",$E141,0)</f>
        <v>3</v>
      </c>
      <c r="R141" s="48">
        <f t="shared" ref="R141:R170" si="44">IF(I141="x",$E141,0)</f>
        <v>0</v>
      </c>
      <c r="S141" s="48">
        <f t="shared" si="38"/>
        <v>0</v>
      </c>
      <c r="T141" s="48"/>
      <c r="U141" s="67" t="str">
        <f t="shared" ref="U141:U165" si="45">IF(F141="x",$D141,"")</f>
        <v>Faire les essais, mesurer les performances</v>
      </c>
      <c r="V141" s="67" t="str">
        <f t="shared" ref="V141:V165" si="46">IF(G141="x",$D141,"")</f>
        <v>Faire les essais, mesurer les performances</v>
      </c>
      <c r="W141" s="67" t="str">
        <f t="shared" ref="W141:W165" si="47">IF(H141="x",$D141,"")</f>
        <v>Faire les essais, mesurer les performances</v>
      </c>
      <c r="X141" s="67" t="str">
        <f t="shared" ref="X141:X165" si="48">IF(I141="x",$D141,"")</f>
        <v/>
      </c>
      <c r="Y141" s="67" t="str">
        <f t="shared" ref="Y141:Y165" si="49">IF(J141="x",$D141,"")</f>
        <v/>
      </c>
    </row>
    <row r="142" spans="1:25" s="34" customFormat="1" ht="30" customHeight="1">
      <c r="A142" s="33"/>
      <c r="C142" s="123">
        <v>4</v>
      </c>
      <c r="D142" s="70" t="s">
        <v>272</v>
      </c>
      <c r="E142" s="36">
        <v>1</v>
      </c>
      <c r="F142" s="52" t="s">
        <v>107</v>
      </c>
      <c r="G142" s="52" t="s">
        <v>107</v>
      </c>
      <c r="H142" s="52" t="s">
        <v>107</v>
      </c>
      <c r="I142" s="52"/>
      <c r="J142" s="52"/>
      <c r="K142" s="150"/>
      <c r="L142" s="146"/>
      <c r="M142" s="157"/>
      <c r="N142" s="48"/>
      <c r="O142" s="48">
        <f t="shared" si="41"/>
        <v>1</v>
      </c>
      <c r="P142" s="48">
        <f t="shared" si="42"/>
        <v>1</v>
      </c>
      <c r="Q142" s="48">
        <f t="shared" si="43"/>
        <v>1</v>
      </c>
      <c r="R142" s="48">
        <f t="shared" si="44"/>
        <v>0</v>
      </c>
      <c r="S142" s="48">
        <f t="shared" si="38"/>
        <v>0</v>
      </c>
      <c r="T142" s="48"/>
      <c r="U142" s="67" t="str">
        <f t="shared" si="45"/>
        <v>Analyser les résultats et les comparer au cdcf</v>
      </c>
      <c r="V142" s="67" t="str">
        <f t="shared" si="46"/>
        <v>Analyser les résultats et les comparer au cdcf</v>
      </c>
      <c r="W142" s="67" t="str">
        <f t="shared" si="47"/>
        <v>Analyser les résultats et les comparer au cdcf</v>
      </c>
      <c r="X142" s="67" t="str">
        <f t="shared" si="48"/>
        <v/>
      </c>
      <c r="Y142" s="67" t="str">
        <f t="shared" si="49"/>
        <v/>
      </c>
    </row>
    <row r="143" spans="1:25" s="34" customFormat="1" ht="30" customHeight="1">
      <c r="A143" s="33"/>
      <c r="C143" s="123">
        <v>5</v>
      </c>
      <c r="D143" s="70" t="s">
        <v>291</v>
      </c>
      <c r="E143" s="36">
        <v>2</v>
      </c>
      <c r="F143" s="52" t="s">
        <v>107</v>
      </c>
      <c r="G143" s="52" t="s">
        <v>107</v>
      </c>
      <c r="H143" s="52" t="s">
        <v>107</v>
      </c>
      <c r="I143" s="52"/>
      <c r="J143" s="52"/>
      <c r="K143" s="150"/>
      <c r="L143" s="146"/>
      <c r="M143" s="157"/>
      <c r="N143" s="48"/>
      <c r="O143" s="48">
        <f t="shared" si="41"/>
        <v>2</v>
      </c>
      <c r="P143" s="48">
        <f t="shared" si="42"/>
        <v>2</v>
      </c>
      <c r="Q143" s="48">
        <f t="shared" si="43"/>
        <v>2</v>
      </c>
      <c r="R143" s="48">
        <f t="shared" si="44"/>
        <v>0</v>
      </c>
      <c r="S143" s="48">
        <f t="shared" si="38"/>
        <v>0</v>
      </c>
      <c r="T143" s="48"/>
      <c r="U143" s="67" t="str">
        <f t="shared" si="45"/>
        <v>Rechercher des solutions pour pallier aux écarts éventuels</v>
      </c>
      <c r="V143" s="67" t="str">
        <f t="shared" si="46"/>
        <v>Rechercher des solutions pour pallier aux écarts éventuels</v>
      </c>
      <c r="W143" s="67" t="str">
        <f t="shared" si="47"/>
        <v>Rechercher des solutions pour pallier aux écarts éventuels</v>
      </c>
      <c r="X143" s="67" t="str">
        <f t="shared" si="48"/>
        <v/>
      </c>
      <c r="Y143" s="67" t="str">
        <f t="shared" si="49"/>
        <v/>
      </c>
    </row>
    <row r="144" spans="1:25" s="34" customFormat="1" ht="30" hidden="1" customHeight="1">
      <c r="A144" s="33"/>
      <c r="C144" s="123">
        <v>6</v>
      </c>
      <c r="D144" s="70" t="s">
        <v>0</v>
      </c>
      <c r="E144" s="36"/>
      <c r="F144" s="52"/>
      <c r="G144" s="52"/>
      <c r="H144" s="52"/>
      <c r="I144" s="52"/>
      <c r="J144" s="52"/>
      <c r="K144" s="150"/>
      <c r="L144" s="146"/>
      <c r="M144" s="157"/>
      <c r="N144" s="48"/>
      <c r="O144" s="48">
        <f t="shared" si="41"/>
        <v>0</v>
      </c>
      <c r="P144" s="48">
        <f t="shared" si="42"/>
        <v>0</v>
      </c>
      <c r="Q144" s="48">
        <f t="shared" si="43"/>
        <v>0</v>
      </c>
      <c r="R144" s="48">
        <f t="shared" si="44"/>
        <v>0</v>
      </c>
      <c r="S144" s="48">
        <f t="shared" si="38"/>
        <v>0</v>
      </c>
      <c r="T144" s="48"/>
      <c r="U144" s="67" t="str">
        <f t="shared" si="45"/>
        <v/>
      </c>
      <c r="V144" s="67" t="str">
        <f t="shared" si="46"/>
        <v/>
      </c>
      <c r="W144" s="67" t="str">
        <f t="shared" si="47"/>
        <v/>
      </c>
      <c r="X144" s="67" t="str">
        <f t="shared" si="48"/>
        <v/>
      </c>
      <c r="Y144" s="67" t="str">
        <f t="shared" si="49"/>
        <v/>
      </c>
    </row>
    <row r="145" spans="1:25" s="34" customFormat="1" ht="30" hidden="1" customHeight="1">
      <c r="A145" s="33"/>
      <c r="C145" s="123">
        <v>7</v>
      </c>
      <c r="D145" s="70" t="s">
        <v>0</v>
      </c>
      <c r="E145" s="36"/>
      <c r="F145" s="52"/>
      <c r="G145" s="52"/>
      <c r="H145" s="52"/>
      <c r="I145" s="52"/>
      <c r="J145" s="52"/>
      <c r="K145" s="150"/>
      <c r="L145" s="146"/>
      <c r="M145" s="157"/>
      <c r="N145" s="48"/>
      <c r="O145" s="48">
        <f t="shared" si="41"/>
        <v>0</v>
      </c>
      <c r="P145" s="48">
        <f t="shared" si="42"/>
        <v>0</v>
      </c>
      <c r="Q145" s="48">
        <f t="shared" si="43"/>
        <v>0</v>
      </c>
      <c r="R145" s="48">
        <f t="shared" si="44"/>
        <v>0</v>
      </c>
      <c r="S145" s="48">
        <f t="shared" si="38"/>
        <v>0</v>
      </c>
      <c r="T145" s="48"/>
      <c r="U145" s="67" t="str">
        <f t="shared" si="45"/>
        <v/>
      </c>
      <c r="V145" s="67" t="str">
        <f t="shared" si="46"/>
        <v/>
      </c>
      <c r="W145" s="67" t="str">
        <f t="shared" si="47"/>
        <v/>
      </c>
      <c r="X145" s="67" t="str">
        <f t="shared" si="48"/>
        <v/>
      </c>
      <c r="Y145" s="67" t="str">
        <f t="shared" si="49"/>
        <v/>
      </c>
    </row>
    <row r="146" spans="1:25" s="34" customFormat="1" ht="30" hidden="1" customHeight="1">
      <c r="A146" s="33"/>
      <c r="C146" s="123">
        <v>8</v>
      </c>
      <c r="D146" s="70" t="s">
        <v>0</v>
      </c>
      <c r="E146" s="36"/>
      <c r="F146" s="52"/>
      <c r="G146" s="52"/>
      <c r="H146" s="52"/>
      <c r="I146" s="52"/>
      <c r="J146" s="52"/>
      <c r="K146" s="150"/>
      <c r="L146" s="146"/>
      <c r="M146" s="157"/>
      <c r="N146" s="48"/>
      <c r="O146" s="48">
        <f t="shared" si="41"/>
        <v>0</v>
      </c>
      <c r="P146" s="48">
        <f t="shared" si="42"/>
        <v>0</v>
      </c>
      <c r="Q146" s="48">
        <f t="shared" si="43"/>
        <v>0</v>
      </c>
      <c r="R146" s="48">
        <f t="shared" si="44"/>
        <v>0</v>
      </c>
      <c r="S146" s="48">
        <f t="shared" si="38"/>
        <v>0</v>
      </c>
      <c r="T146" s="48"/>
      <c r="U146" s="67" t="str">
        <f t="shared" si="45"/>
        <v/>
      </c>
      <c r="V146" s="67" t="str">
        <f t="shared" si="46"/>
        <v/>
      </c>
      <c r="W146" s="67" t="str">
        <f t="shared" si="47"/>
        <v/>
      </c>
      <c r="X146" s="67" t="str">
        <f t="shared" si="48"/>
        <v/>
      </c>
      <c r="Y146" s="67" t="str">
        <f t="shared" si="49"/>
        <v/>
      </c>
    </row>
    <row r="147" spans="1:25" s="34" customFormat="1" ht="30" hidden="1" customHeight="1">
      <c r="A147" s="33"/>
      <c r="C147" s="123">
        <v>9</v>
      </c>
      <c r="D147" s="70" t="s">
        <v>0</v>
      </c>
      <c r="E147" s="36"/>
      <c r="F147" s="52"/>
      <c r="G147" s="52"/>
      <c r="H147" s="52"/>
      <c r="I147" s="52"/>
      <c r="J147" s="52"/>
      <c r="K147" s="150"/>
      <c r="L147" s="146"/>
      <c r="M147" s="157"/>
      <c r="N147" s="48"/>
      <c r="O147" s="48">
        <f t="shared" si="41"/>
        <v>0</v>
      </c>
      <c r="P147" s="48">
        <f t="shared" si="42"/>
        <v>0</v>
      </c>
      <c r="Q147" s="48">
        <f t="shared" si="43"/>
        <v>0</v>
      </c>
      <c r="R147" s="48">
        <f t="shared" si="44"/>
        <v>0</v>
      </c>
      <c r="S147" s="48">
        <f t="shared" si="38"/>
        <v>0</v>
      </c>
      <c r="T147" s="48"/>
      <c r="U147" s="67" t="str">
        <f t="shared" si="45"/>
        <v/>
      </c>
      <c r="V147" s="67" t="str">
        <f t="shared" si="46"/>
        <v/>
      </c>
      <c r="W147" s="67" t="str">
        <f t="shared" si="47"/>
        <v/>
      </c>
      <c r="X147" s="67" t="str">
        <f t="shared" si="48"/>
        <v/>
      </c>
      <c r="Y147" s="67" t="str">
        <f t="shared" si="49"/>
        <v/>
      </c>
    </row>
    <row r="148" spans="1:25" s="34" customFormat="1" ht="30" hidden="1" customHeight="1">
      <c r="A148" s="33"/>
      <c r="C148" s="123">
        <v>10</v>
      </c>
      <c r="D148" s="70" t="s">
        <v>0</v>
      </c>
      <c r="E148" s="36"/>
      <c r="F148" s="52"/>
      <c r="G148" s="52"/>
      <c r="H148" s="52"/>
      <c r="I148" s="52"/>
      <c r="J148" s="52"/>
      <c r="K148" s="150"/>
      <c r="L148" s="146"/>
      <c r="M148" s="157"/>
      <c r="N148" s="48"/>
      <c r="O148" s="48">
        <f t="shared" si="41"/>
        <v>0</v>
      </c>
      <c r="P148" s="48">
        <f t="shared" si="42"/>
        <v>0</v>
      </c>
      <c r="Q148" s="48">
        <f t="shared" si="43"/>
        <v>0</v>
      </c>
      <c r="R148" s="48">
        <f t="shared" si="44"/>
        <v>0</v>
      </c>
      <c r="S148" s="48">
        <f t="shared" si="38"/>
        <v>0</v>
      </c>
      <c r="T148" s="48"/>
      <c r="U148" s="67" t="str">
        <f t="shared" si="45"/>
        <v/>
      </c>
      <c r="V148" s="67" t="str">
        <f t="shared" si="46"/>
        <v/>
      </c>
      <c r="W148" s="67" t="str">
        <f t="shared" si="47"/>
        <v/>
      </c>
      <c r="X148" s="67" t="str">
        <f t="shared" si="48"/>
        <v/>
      </c>
      <c r="Y148" s="67" t="str">
        <f t="shared" si="49"/>
        <v/>
      </c>
    </row>
    <row r="149" spans="1:25" s="34" customFormat="1" ht="30" hidden="1" customHeight="1">
      <c r="A149" s="33"/>
      <c r="C149" s="123">
        <v>11</v>
      </c>
      <c r="D149" s="70" t="s">
        <v>0</v>
      </c>
      <c r="E149" s="36"/>
      <c r="F149" s="52"/>
      <c r="G149" s="52"/>
      <c r="H149" s="52"/>
      <c r="I149" s="52"/>
      <c r="J149" s="52"/>
      <c r="K149" s="150"/>
      <c r="L149" s="146"/>
      <c r="M149" s="157"/>
      <c r="N149" s="48"/>
      <c r="O149" s="48">
        <f t="shared" si="41"/>
        <v>0</v>
      </c>
      <c r="P149" s="48">
        <f t="shared" si="42"/>
        <v>0</v>
      </c>
      <c r="Q149" s="48">
        <f t="shared" si="43"/>
        <v>0</v>
      </c>
      <c r="R149" s="48">
        <f t="shared" si="44"/>
        <v>0</v>
      </c>
      <c r="S149" s="48">
        <f t="shared" si="38"/>
        <v>0</v>
      </c>
      <c r="T149" s="48"/>
      <c r="U149" s="67" t="str">
        <f t="shared" si="45"/>
        <v/>
      </c>
      <c r="V149" s="67" t="str">
        <f t="shared" si="46"/>
        <v/>
      </c>
      <c r="W149" s="67" t="str">
        <f t="shared" si="47"/>
        <v/>
      </c>
      <c r="X149" s="67" t="str">
        <f t="shared" si="48"/>
        <v/>
      </c>
      <c r="Y149" s="67" t="str">
        <f t="shared" si="49"/>
        <v/>
      </c>
    </row>
    <row r="150" spans="1:25" s="34" customFormat="1" ht="30" hidden="1" customHeight="1">
      <c r="A150" s="33"/>
      <c r="C150" s="123">
        <v>12</v>
      </c>
      <c r="D150" s="70" t="s">
        <v>0</v>
      </c>
      <c r="E150" s="36"/>
      <c r="F150" s="52"/>
      <c r="G150" s="52"/>
      <c r="H150" s="52"/>
      <c r="I150" s="52"/>
      <c r="J150" s="52"/>
      <c r="K150" s="150"/>
      <c r="L150" s="146"/>
      <c r="M150" s="157"/>
      <c r="N150" s="48"/>
      <c r="O150" s="48">
        <f t="shared" si="41"/>
        <v>0</v>
      </c>
      <c r="P150" s="48">
        <f t="shared" si="42"/>
        <v>0</v>
      </c>
      <c r="Q150" s="48">
        <f t="shared" si="43"/>
        <v>0</v>
      </c>
      <c r="R150" s="48">
        <f t="shared" si="44"/>
        <v>0</v>
      </c>
      <c r="S150" s="48">
        <f t="shared" si="38"/>
        <v>0</v>
      </c>
      <c r="T150" s="48"/>
      <c r="U150" s="67" t="str">
        <f t="shared" si="45"/>
        <v/>
      </c>
      <c r="V150" s="67" t="str">
        <f t="shared" si="46"/>
        <v/>
      </c>
      <c r="W150" s="67" t="str">
        <f t="shared" si="47"/>
        <v/>
      </c>
      <c r="X150" s="67" t="str">
        <f t="shared" si="48"/>
        <v/>
      </c>
      <c r="Y150" s="67" t="str">
        <f t="shared" si="49"/>
        <v/>
      </c>
    </row>
    <row r="151" spans="1:25" s="34" customFormat="1" ht="30" hidden="1" customHeight="1">
      <c r="A151" s="33"/>
      <c r="C151" s="123">
        <v>13</v>
      </c>
      <c r="D151" s="70" t="s">
        <v>0</v>
      </c>
      <c r="E151" s="36"/>
      <c r="F151" s="52"/>
      <c r="G151" s="52"/>
      <c r="H151" s="52"/>
      <c r="I151" s="52"/>
      <c r="J151" s="52"/>
      <c r="K151" s="150"/>
      <c r="L151" s="146"/>
      <c r="M151" s="157"/>
      <c r="N151" s="48"/>
      <c r="O151" s="48">
        <f t="shared" si="41"/>
        <v>0</v>
      </c>
      <c r="P151" s="48">
        <f t="shared" si="42"/>
        <v>0</v>
      </c>
      <c r="Q151" s="48">
        <f t="shared" si="43"/>
        <v>0</v>
      </c>
      <c r="R151" s="48">
        <f t="shared" si="44"/>
        <v>0</v>
      </c>
      <c r="S151" s="48">
        <f t="shared" si="38"/>
        <v>0</v>
      </c>
      <c r="T151" s="48"/>
      <c r="U151" s="67" t="str">
        <f t="shared" si="45"/>
        <v/>
      </c>
      <c r="V151" s="67" t="str">
        <f t="shared" si="46"/>
        <v/>
      </c>
      <c r="W151" s="67" t="str">
        <f t="shared" si="47"/>
        <v/>
      </c>
      <c r="X151" s="67" t="str">
        <f t="shared" si="48"/>
        <v/>
      </c>
      <c r="Y151" s="67" t="str">
        <f t="shared" si="49"/>
        <v/>
      </c>
    </row>
    <row r="152" spans="1:25" s="34" customFormat="1" ht="30" hidden="1" customHeight="1">
      <c r="A152" s="33"/>
      <c r="C152" s="123">
        <v>14</v>
      </c>
      <c r="D152" s="70" t="s">
        <v>0</v>
      </c>
      <c r="E152" s="36"/>
      <c r="F152" s="52"/>
      <c r="G152" s="52"/>
      <c r="H152" s="52"/>
      <c r="I152" s="52"/>
      <c r="J152" s="52"/>
      <c r="K152" s="150"/>
      <c r="L152" s="146"/>
      <c r="M152" s="157"/>
      <c r="N152" s="48"/>
      <c r="O152" s="48">
        <f t="shared" si="41"/>
        <v>0</v>
      </c>
      <c r="P152" s="48">
        <f t="shared" si="42"/>
        <v>0</v>
      </c>
      <c r="Q152" s="48">
        <f t="shared" si="43"/>
        <v>0</v>
      </c>
      <c r="R152" s="48">
        <f t="shared" si="44"/>
        <v>0</v>
      </c>
      <c r="S152" s="48">
        <f t="shared" si="38"/>
        <v>0</v>
      </c>
      <c r="T152" s="48"/>
      <c r="U152" s="67" t="str">
        <f t="shared" si="45"/>
        <v/>
      </c>
      <c r="V152" s="67" t="str">
        <f t="shared" si="46"/>
        <v/>
      </c>
      <c r="W152" s="67" t="str">
        <f t="shared" si="47"/>
        <v/>
      </c>
      <c r="X152" s="67" t="str">
        <f t="shared" si="48"/>
        <v/>
      </c>
      <c r="Y152" s="67" t="str">
        <f t="shared" si="49"/>
        <v/>
      </c>
    </row>
    <row r="153" spans="1:25" s="34" customFormat="1" ht="30" hidden="1" customHeight="1">
      <c r="A153" s="33"/>
      <c r="C153" s="123">
        <v>15</v>
      </c>
      <c r="D153" s="70" t="s">
        <v>0</v>
      </c>
      <c r="E153" s="36"/>
      <c r="F153" s="52"/>
      <c r="G153" s="52"/>
      <c r="H153" s="52"/>
      <c r="I153" s="52"/>
      <c r="J153" s="52"/>
      <c r="K153" s="150"/>
      <c r="L153" s="146"/>
      <c r="M153" s="157"/>
      <c r="N153" s="48"/>
      <c r="O153" s="48">
        <f t="shared" si="41"/>
        <v>0</v>
      </c>
      <c r="P153" s="48">
        <f t="shared" si="42"/>
        <v>0</v>
      </c>
      <c r="Q153" s="48">
        <f t="shared" si="43"/>
        <v>0</v>
      </c>
      <c r="R153" s="48">
        <f t="shared" si="44"/>
        <v>0</v>
      </c>
      <c r="S153" s="48">
        <f t="shared" si="38"/>
        <v>0</v>
      </c>
      <c r="T153" s="48"/>
      <c r="U153" s="67" t="str">
        <f t="shared" si="45"/>
        <v/>
      </c>
      <c r="V153" s="67" t="str">
        <f t="shared" si="46"/>
        <v/>
      </c>
      <c r="W153" s="67" t="str">
        <f t="shared" si="47"/>
        <v/>
      </c>
      <c r="X153" s="67" t="str">
        <f t="shared" si="48"/>
        <v/>
      </c>
      <c r="Y153" s="67" t="str">
        <f t="shared" si="49"/>
        <v/>
      </c>
    </row>
    <row r="154" spans="1:25" s="34" customFormat="1" ht="30" hidden="1" customHeight="1">
      <c r="A154" s="33"/>
      <c r="C154" s="123">
        <v>16</v>
      </c>
      <c r="D154" s="70" t="s">
        <v>0</v>
      </c>
      <c r="E154" s="36"/>
      <c r="F154" s="52"/>
      <c r="G154" s="52"/>
      <c r="H154" s="52"/>
      <c r="I154" s="52"/>
      <c r="J154" s="52"/>
      <c r="K154" s="150"/>
      <c r="L154" s="146"/>
      <c r="M154" s="157"/>
      <c r="N154" s="48"/>
      <c r="O154" s="48">
        <f t="shared" si="41"/>
        <v>0</v>
      </c>
      <c r="P154" s="48">
        <f t="shared" si="42"/>
        <v>0</v>
      </c>
      <c r="Q154" s="48">
        <f t="shared" si="43"/>
        <v>0</v>
      </c>
      <c r="R154" s="48">
        <f t="shared" si="44"/>
        <v>0</v>
      </c>
      <c r="S154" s="48">
        <f t="shared" si="38"/>
        <v>0</v>
      </c>
      <c r="T154" s="48"/>
      <c r="U154" s="67" t="str">
        <f t="shared" si="45"/>
        <v/>
      </c>
      <c r="V154" s="67" t="str">
        <f t="shared" si="46"/>
        <v/>
      </c>
      <c r="W154" s="67" t="str">
        <f t="shared" si="47"/>
        <v/>
      </c>
      <c r="X154" s="67" t="str">
        <f t="shared" si="48"/>
        <v/>
      </c>
      <c r="Y154" s="67" t="str">
        <f t="shared" si="49"/>
        <v/>
      </c>
    </row>
    <row r="155" spans="1:25" s="34" customFormat="1" ht="30" hidden="1" customHeight="1">
      <c r="A155" s="33"/>
      <c r="C155" s="123">
        <v>17</v>
      </c>
      <c r="D155" s="70" t="s">
        <v>0</v>
      </c>
      <c r="E155" s="36"/>
      <c r="F155" s="52"/>
      <c r="G155" s="52"/>
      <c r="H155" s="52"/>
      <c r="I155" s="52"/>
      <c r="J155" s="52"/>
      <c r="K155" s="150"/>
      <c r="L155" s="146"/>
      <c r="M155" s="157"/>
      <c r="N155" s="48"/>
      <c r="O155" s="48">
        <f t="shared" si="41"/>
        <v>0</v>
      </c>
      <c r="P155" s="48">
        <f t="shared" si="42"/>
        <v>0</v>
      </c>
      <c r="Q155" s="48">
        <f t="shared" si="43"/>
        <v>0</v>
      </c>
      <c r="R155" s="48">
        <f t="shared" si="44"/>
        <v>0</v>
      </c>
      <c r="S155" s="48">
        <f t="shared" ref="S155:S170" si="50">IF(J155="x",$E155,0)</f>
        <v>0</v>
      </c>
      <c r="T155" s="48"/>
      <c r="U155" s="67" t="str">
        <f t="shared" si="45"/>
        <v/>
      </c>
      <c r="V155" s="67" t="str">
        <f t="shared" si="46"/>
        <v/>
      </c>
      <c r="W155" s="67" t="str">
        <f t="shared" si="47"/>
        <v/>
      </c>
      <c r="X155" s="67" t="str">
        <f t="shared" si="48"/>
        <v/>
      </c>
      <c r="Y155" s="67" t="str">
        <f t="shared" si="49"/>
        <v/>
      </c>
    </row>
    <row r="156" spans="1:25" s="34" customFormat="1" ht="30" hidden="1" customHeight="1">
      <c r="A156" s="33"/>
      <c r="C156" s="123">
        <v>18</v>
      </c>
      <c r="D156" s="70" t="s">
        <v>0</v>
      </c>
      <c r="E156" s="36"/>
      <c r="F156" s="52"/>
      <c r="G156" s="52"/>
      <c r="H156" s="52"/>
      <c r="I156" s="52"/>
      <c r="J156" s="52"/>
      <c r="K156" s="150"/>
      <c r="L156" s="146"/>
      <c r="M156" s="157"/>
      <c r="N156" s="48"/>
      <c r="O156" s="48">
        <f t="shared" si="41"/>
        <v>0</v>
      </c>
      <c r="P156" s="48">
        <f t="shared" si="42"/>
        <v>0</v>
      </c>
      <c r="Q156" s="48">
        <f t="shared" si="43"/>
        <v>0</v>
      </c>
      <c r="R156" s="48">
        <f t="shared" si="44"/>
        <v>0</v>
      </c>
      <c r="S156" s="48">
        <f t="shared" si="50"/>
        <v>0</v>
      </c>
      <c r="T156" s="48"/>
      <c r="U156" s="67" t="str">
        <f t="shared" si="45"/>
        <v/>
      </c>
      <c r="V156" s="67" t="str">
        <f t="shared" si="46"/>
        <v/>
      </c>
      <c r="W156" s="67" t="str">
        <f t="shared" si="47"/>
        <v/>
      </c>
      <c r="X156" s="67" t="str">
        <f t="shared" si="48"/>
        <v/>
      </c>
      <c r="Y156" s="67" t="str">
        <f t="shared" si="49"/>
        <v/>
      </c>
    </row>
    <row r="157" spans="1:25" s="34" customFormat="1" ht="30" hidden="1" customHeight="1">
      <c r="A157" s="33"/>
      <c r="C157" s="123">
        <v>19</v>
      </c>
      <c r="D157" s="70" t="s">
        <v>0</v>
      </c>
      <c r="E157" s="36"/>
      <c r="F157" s="52"/>
      <c r="G157" s="52"/>
      <c r="H157" s="52"/>
      <c r="I157" s="52"/>
      <c r="J157" s="52"/>
      <c r="K157" s="150"/>
      <c r="L157" s="146"/>
      <c r="M157" s="157"/>
      <c r="N157" s="48"/>
      <c r="O157" s="48">
        <f t="shared" si="41"/>
        <v>0</v>
      </c>
      <c r="P157" s="48">
        <f t="shared" si="42"/>
        <v>0</v>
      </c>
      <c r="Q157" s="48">
        <f t="shared" si="43"/>
        <v>0</v>
      </c>
      <c r="R157" s="48">
        <f t="shared" si="44"/>
        <v>0</v>
      </c>
      <c r="S157" s="48">
        <f t="shared" si="50"/>
        <v>0</v>
      </c>
      <c r="T157" s="48"/>
      <c r="U157" s="67" t="str">
        <f t="shared" si="45"/>
        <v/>
      </c>
      <c r="V157" s="67" t="str">
        <f t="shared" si="46"/>
        <v/>
      </c>
      <c r="W157" s="67" t="str">
        <f t="shared" si="47"/>
        <v/>
      </c>
      <c r="X157" s="67" t="str">
        <f t="shared" si="48"/>
        <v/>
      </c>
      <c r="Y157" s="67" t="str">
        <f t="shared" si="49"/>
        <v/>
      </c>
    </row>
    <row r="158" spans="1:25" s="34" customFormat="1" ht="30" hidden="1" customHeight="1">
      <c r="A158" s="33"/>
      <c r="C158" s="123">
        <v>20</v>
      </c>
      <c r="D158" s="70" t="s">
        <v>0</v>
      </c>
      <c r="E158" s="36"/>
      <c r="F158" s="52"/>
      <c r="G158" s="52"/>
      <c r="H158" s="52"/>
      <c r="I158" s="52"/>
      <c r="J158" s="52"/>
      <c r="K158" s="150"/>
      <c r="L158" s="146"/>
      <c r="M158" s="157"/>
      <c r="N158" s="48"/>
      <c r="O158" s="48">
        <f t="shared" si="41"/>
        <v>0</v>
      </c>
      <c r="P158" s="48">
        <f t="shared" si="42"/>
        <v>0</v>
      </c>
      <c r="Q158" s="48">
        <f t="shared" si="43"/>
        <v>0</v>
      </c>
      <c r="R158" s="48">
        <f t="shared" si="44"/>
        <v>0</v>
      </c>
      <c r="S158" s="48">
        <f t="shared" si="50"/>
        <v>0</v>
      </c>
      <c r="T158" s="48"/>
      <c r="U158" s="67" t="str">
        <f t="shared" si="45"/>
        <v/>
      </c>
      <c r="V158" s="67" t="str">
        <f t="shared" si="46"/>
        <v/>
      </c>
      <c r="W158" s="67" t="str">
        <f t="shared" si="47"/>
        <v/>
      </c>
      <c r="X158" s="67" t="str">
        <f t="shared" si="48"/>
        <v/>
      </c>
      <c r="Y158" s="67" t="str">
        <f t="shared" si="49"/>
        <v/>
      </c>
    </row>
    <row r="159" spans="1:25" s="34" customFormat="1" ht="30" hidden="1" customHeight="1">
      <c r="A159" s="33"/>
      <c r="C159" s="123">
        <v>21</v>
      </c>
      <c r="D159" s="70" t="s">
        <v>0</v>
      </c>
      <c r="E159" s="36"/>
      <c r="F159" s="52"/>
      <c r="G159" s="52"/>
      <c r="H159" s="52"/>
      <c r="I159" s="52"/>
      <c r="J159" s="52"/>
      <c r="K159" s="150"/>
      <c r="L159" s="146"/>
      <c r="M159" s="157"/>
      <c r="N159" s="48"/>
      <c r="O159" s="48">
        <f t="shared" si="41"/>
        <v>0</v>
      </c>
      <c r="P159" s="48">
        <f t="shared" si="42"/>
        <v>0</v>
      </c>
      <c r="Q159" s="48">
        <f t="shared" si="43"/>
        <v>0</v>
      </c>
      <c r="R159" s="48">
        <f t="shared" si="44"/>
        <v>0</v>
      </c>
      <c r="S159" s="48">
        <f t="shared" si="50"/>
        <v>0</v>
      </c>
      <c r="T159" s="48"/>
      <c r="U159" s="67" t="str">
        <f t="shared" si="45"/>
        <v/>
      </c>
      <c r="V159" s="67" t="str">
        <f t="shared" si="46"/>
        <v/>
      </c>
      <c r="W159" s="67" t="str">
        <f t="shared" si="47"/>
        <v/>
      </c>
      <c r="X159" s="67" t="str">
        <f t="shared" si="48"/>
        <v/>
      </c>
      <c r="Y159" s="67" t="str">
        <f t="shared" si="49"/>
        <v/>
      </c>
    </row>
    <row r="160" spans="1:25" s="34" customFormat="1" ht="30" hidden="1" customHeight="1">
      <c r="A160" s="33"/>
      <c r="C160" s="123">
        <v>22</v>
      </c>
      <c r="D160" s="70" t="s">
        <v>0</v>
      </c>
      <c r="E160" s="36"/>
      <c r="F160" s="52"/>
      <c r="G160" s="52"/>
      <c r="H160" s="52"/>
      <c r="I160" s="52"/>
      <c r="J160" s="52"/>
      <c r="K160" s="150"/>
      <c r="L160" s="146"/>
      <c r="M160" s="157"/>
      <c r="N160" s="48"/>
      <c r="O160" s="48">
        <f t="shared" si="41"/>
        <v>0</v>
      </c>
      <c r="P160" s="48">
        <f t="shared" si="42"/>
        <v>0</v>
      </c>
      <c r="Q160" s="48">
        <f t="shared" si="43"/>
        <v>0</v>
      </c>
      <c r="R160" s="48">
        <f t="shared" si="44"/>
        <v>0</v>
      </c>
      <c r="S160" s="48">
        <f t="shared" si="50"/>
        <v>0</v>
      </c>
      <c r="T160" s="48"/>
      <c r="U160" s="67" t="str">
        <f t="shared" si="45"/>
        <v/>
      </c>
      <c r="V160" s="67" t="str">
        <f t="shared" si="46"/>
        <v/>
      </c>
      <c r="W160" s="67" t="str">
        <f t="shared" si="47"/>
        <v/>
      </c>
      <c r="X160" s="67" t="str">
        <f t="shared" si="48"/>
        <v/>
      </c>
      <c r="Y160" s="67" t="str">
        <f t="shared" si="49"/>
        <v/>
      </c>
    </row>
    <row r="161" spans="1:25" s="34" customFormat="1" ht="30" hidden="1" customHeight="1">
      <c r="A161" s="33"/>
      <c r="C161" s="123">
        <v>23</v>
      </c>
      <c r="D161" s="70" t="s">
        <v>0</v>
      </c>
      <c r="E161" s="36"/>
      <c r="F161" s="52"/>
      <c r="G161" s="52"/>
      <c r="H161" s="52"/>
      <c r="I161" s="52"/>
      <c r="J161" s="52"/>
      <c r="K161" s="150"/>
      <c r="L161" s="146"/>
      <c r="M161" s="157"/>
      <c r="N161" s="48"/>
      <c r="O161" s="48">
        <f t="shared" si="41"/>
        <v>0</v>
      </c>
      <c r="P161" s="48">
        <f t="shared" si="42"/>
        <v>0</v>
      </c>
      <c r="Q161" s="48">
        <f t="shared" si="43"/>
        <v>0</v>
      </c>
      <c r="R161" s="48">
        <f t="shared" si="44"/>
        <v>0</v>
      </c>
      <c r="S161" s="48">
        <f t="shared" si="50"/>
        <v>0</v>
      </c>
      <c r="T161" s="48"/>
      <c r="U161" s="67" t="str">
        <f t="shared" si="45"/>
        <v/>
      </c>
      <c r="V161" s="67" t="str">
        <f t="shared" si="46"/>
        <v/>
      </c>
      <c r="W161" s="67" t="str">
        <f t="shared" si="47"/>
        <v/>
      </c>
      <c r="X161" s="67" t="str">
        <f t="shared" si="48"/>
        <v/>
      </c>
      <c r="Y161" s="67" t="str">
        <f t="shared" si="49"/>
        <v/>
      </c>
    </row>
    <row r="162" spans="1:25" s="34" customFormat="1" ht="30" hidden="1" customHeight="1">
      <c r="A162" s="33"/>
      <c r="C162" s="123">
        <v>24</v>
      </c>
      <c r="D162" s="70" t="s">
        <v>0</v>
      </c>
      <c r="E162" s="36"/>
      <c r="F162" s="52"/>
      <c r="G162" s="52"/>
      <c r="H162" s="52"/>
      <c r="I162" s="52"/>
      <c r="J162" s="52"/>
      <c r="K162" s="150"/>
      <c r="L162" s="146"/>
      <c r="M162" s="157"/>
      <c r="N162" s="48"/>
      <c r="O162" s="48">
        <f t="shared" si="41"/>
        <v>0</v>
      </c>
      <c r="P162" s="48">
        <f t="shared" si="42"/>
        <v>0</v>
      </c>
      <c r="Q162" s="48">
        <f t="shared" si="43"/>
        <v>0</v>
      </c>
      <c r="R162" s="48">
        <f t="shared" si="44"/>
        <v>0</v>
      </c>
      <c r="S162" s="48">
        <f t="shared" si="50"/>
        <v>0</v>
      </c>
      <c r="T162" s="48"/>
      <c r="U162" s="67" t="str">
        <f t="shared" si="45"/>
        <v/>
      </c>
      <c r="V162" s="67" t="str">
        <f t="shared" si="46"/>
        <v/>
      </c>
      <c r="W162" s="67" t="str">
        <f t="shared" si="47"/>
        <v/>
      </c>
      <c r="X162" s="67" t="str">
        <f t="shared" si="48"/>
        <v/>
      </c>
      <c r="Y162" s="67" t="str">
        <f t="shared" si="49"/>
        <v/>
      </c>
    </row>
    <row r="163" spans="1:25" s="34" customFormat="1" ht="30" hidden="1" customHeight="1">
      <c r="A163" s="33"/>
      <c r="C163" s="123">
        <v>25</v>
      </c>
      <c r="D163" s="70" t="s">
        <v>0</v>
      </c>
      <c r="E163" s="36"/>
      <c r="F163" s="52"/>
      <c r="G163" s="52"/>
      <c r="H163" s="52"/>
      <c r="I163" s="52"/>
      <c r="J163" s="52"/>
      <c r="K163" s="150"/>
      <c r="L163" s="146"/>
      <c r="M163" s="157"/>
      <c r="N163" s="48"/>
      <c r="O163" s="48">
        <f t="shared" si="41"/>
        <v>0</v>
      </c>
      <c r="P163" s="48">
        <f t="shared" si="42"/>
        <v>0</v>
      </c>
      <c r="Q163" s="48">
        <f t="shared" si="43"/>
        <v>0</v>
      </c>
      <c r="R163" s="48">
        <f t="shared" si="44"/>
        <v>0</v>
      </c>
      <c r="S163" s="48">
        <f t="shared" si="50"/>
        <v>0</v>
      </c>
      <c r="T163" s="48"/>
      <c r="U163" s="67" t="str">
        <f t="shared" si="45"/>
        <v/>
      </c>
      <c r="V163" s="67" t="str">
        <f t="shared" si="46"/>
        <v/>
      </c>
      <c r="W163" s="67" t="str">
        <f t="shared" si="47"/>
        <v/>
      </c>
      <c r="X163" s="67" t="str">
        <f t="shared" si="48"/>
        <v/>
      </c>
      <c r="Y163" s="67" t="str">
        <f t="shared" si="49"/>
        <v/>
      </c>
    </row>
    <row r="164" spans="1:25" s="34" customFormat="1" ht="30" hidden="1" customHeight="1">
      <c r="A164" s="33"/>
      <c r="C164" s="123">
        <v>26</v>
      </c>
      <c r="D164" s="70" t="s">
        <v>0</v>
      </c>
      <c r="E164" s="36"/>
      <c r="F164" s="52"/>
      <c r="G164" s="52"/>
      <c r="H164" s="52"/>
      <c r="I164" s="52"/>
      <c r="J164" s="52"/>
      <c r="K164" s="150"/>
      <c r="L164" s="146"/>
      <c r="M164" s="157"/>
      <c r="N164" s="48"/>
      <c r="O164" s="48">
        <f t="shared" si="41"/>
        <v>0</v>
      </c>
      <c r="P164" s="48">
        <f t="shared" si="42"/>
        <v>0</v>
      </c>
      <c r="Q164" s="48">
        <f t="shared" si="43"/>
        <v>0</v>
      </c>
      <c r="R164" s="48">
        <f t="shared" si="44"/>
        <v>0</v>
      </c>
      <c r="S164" s="48">
        <f t="shared" si="50"/>
        <v>0</v>
      </c>
      <c r="T164" s="48"/>
      <c r="U164" s="67" t="str">
        <f t="shared" si="45"/>
        <v/>
      </c>
      <c r="V164" s="67" t="str">
        <f t="shared" si="46"/>
        <v/>
      </c>
      <c r="W164" s="67" t="str">
        <f t="shared" si="47"/>
        <v/>
      </c>
      <c r="X164" s="67" t="str">
        <f t="shared" si="48"/>
        <v/>
      </c>
      <c r="Y164" s="67" t="str">
        <f t="shared" si="49"/>
        <v/>
      </c>
    </row>
    <row r="165" spans="1:25" s="34" customFormat="1" ht="30" hidden="1" customHeight="1">
      <c r="A165" s="33"/>
      <c r="C165" s="123">
        <v>27</v>
      </c>
      <c r="D165" s="70" t="s">
        <v>0</v>
      </c>
      <c r="E165" s="36"/>
      <c r="F165" s="52"/>
      <c r="G165" s="52"/>
      <c r="H165" s="52"/>
      <c r="I165" s="52"/>
      <c r="J165" s="52"/>
      <c r="K165" s="150"/>
      <c r="L165" s="146"/>
      <c r="M165" s="157"/>
      <c r="N165" s="48"/>
      <c r="O165" s="48">
        <f t="shared" si="41"/>
        <v>0</v>
      </c>
      <c r="P165" s="48">
        <f t="shared" si="42"/>
        <v>0</v>
      </c>
      <c r="Q165" s="48">
        <f t="shared" si="43"/>
        <v>0</v>
      </c>
      <c r="R165" s="48">
        <f t="shared" si="44"/>
        <v>0</v>
      </c>
      <c r="S165" s="48">
        <f t="shared" si="50"/>
        <v>0</v>
      </c>
      <c r="T165" s="48"/>
      <c r="U165" s="67" t="str">
        <f t="shared" si="45"/>
        <v/>
      </c>
      <c r="V165" s="67" t="str">
        <f t="shared" si="46"/>
        <v/>
      </c>
      <c r="W165" s="67" t="str">
        <f t="shared" si="47"/>
        <v/>
      </c>
      <c r="X165" s="67" t="str">
        <f t="shared" si="48"/>
        <v/>
      </c>
      <c r="Y165" s="67" t="str">
        <f t="shared" si="49"/>
        <v/>
      </c>
    </row>
    <row r="166" spans="1:25" s="34" customFormat="1" ht="30" hidden="1" customHeight="1">
      <c r="A166" s="33"/>
      <c r="C166" s="123">
        <v>28</v>
      </c>
      <c r="D166" s="70" t="s">
        <v>0</v>
      </c>
      <c r="E166" s="36"/>
      <c r="F166" s="52"/>
      <c r="G166" s="52"/>
      <c r="H166" s="52"/>
      <c r="I166" s="52"/>
      <c r="J166" s="52"/>
      <c r="K166" s="150"/>
      <c r="L166" s="146"/>
      <c r="M166" s="157"/>
      <c r="N166" s="48"/>
      <c r="O166" s="48">
        <f t="shared" si="41"/>
        <v>0</v>
      </c>
      <c r="P166" s="48">
        <f t="shared" si="42"/>
        <v>0</v>
      </c>
      <c r="Q166" s="48">
        <f t="shared" si="43"/>
        <v>0</v>
      </c>
      <c r="R166" s="48">
        <f t="shared" si="44"/>
        <v>0</v>
      </c>
      <c r="S166" s="48">
        <f t="shared" si="50"/>
        <v>0</v>
      </c>
      <c r="T166" s="48"/>
      <c r="U166" s="67" t="str">
        <f t="shared" ref="U166:U168" si="51">IF(F166="x",$D166,"")</f>
        <v/>
      </c>
      <c r="V166" s="67" t="str">
        <f t="shared" ref="V166:V168" si="52">IF(G166="x",$D166,"")</f>
        <v/>
      </c>
      <c r="W166" s="67" t="str">
        <f t="shared" ref="W166:W168" si="53">IF(H166="x",$D166,"")</f>
        <v/>
      </c>
      <c r="X166" s="67" t="str">
        <f t="shared" ref="X166:X168" si="54">IF(I166="x",$D166,"")</f>
        <v/>
      </c>
      <c r="Y166" s="67" t="str">
        <f t="shared" ref="Y166:Y168" si="55">IF(J166="x",$D166,"")</f>
        <v/>
      </c>
    </row>
    <row r="167" spans="1:25" s="34" customFormat="1" ht="30" hidden="1" customHeight="1">
      <c r="A167" s="33"/>
      <c r="C167" s="123">
        <v>29</v>
      </c>
      <c r="D167" s="70" t="s">
        <v>0</v>
      </c>
      <c r="E167" s="36"/>
      <c r="F167" s="52"/>
      <c r="G167" s="52"/>
      <c r="H167" s="52"/>
      <c r="I167" s="52"/>
      <c r="J167" s="52"/>
      <c r="K167" s="150"/>
      <c r="L167" s="146"/>
      <c r="M167" s="157"/>
      <c r="N167" s="48"/>
      <c r="O167" s="48">
        <f t="shared" si="41"/>
        <v>0</v>
      </c>
      <c r="P167" s="48">
        <f t="shared" si="42"/>
        <v>0</v>
      </c>
      <c r="Q167" s="48">
        <f t="shared" si="43"/>
        <v>0</v>
      </c>
      <c r="R167" s="48">
        <f t="shared" si="44"/>
        <v>0</v>
      </c>
      <c r="S167" s="48">
        <f t="shared" si="50"/>
        <v>0</v>
      </c>
      <c r="T167" s="48"/>
      <c r="U167" s="67" t="str">
        <f t="shared" si="51"/>
        <v/>
      </c>
      <c r="V167" s="67" t="str">
        <f t="shared" si="52"/>
        <v/>
      </c>
      <c r="W167" s="67" t="str">
        <f t="shared" si="53"/>
        <v/>
      </c>
      <c r="X167" s="67" t="str">
        <f t="shared" si="54"/>
        <v/>
      </c>
      <c r="Y167" s="67" t="str">
        <f t="shared" si="55"/>
        <v/>
      </c>
    </row>
    <row r="168" spans="1:25" s="34" customFormat="1" ht="30" hidden="1" customHeight="1">
      <c r="A168" s="33"/>
      <c r="C168" s="123">
        <v>30</v>
      </c>
      <c r="D168" s="70" t="s">
        <v>0</v>
      </c>
      <c r="E168" s="36"/>
      <c r="F168" s="52"/>
      <c r="G168" s="52"/>
      <c r="H168" s="52"/>
      <c r="I168" s="52"/>
      <c r="J168" s="52"/>
      <c r="K168" s="150"/>
      <c r="L168" s="146"/>
      <c r="M168" s="157"/>
      <c r="N168" s="48"/>
      <c r="O168" s="48">
        <f t="shared" si="41"/>
        <v>0</v>
      </c>
      <c r="P168" s="48">
        <f t="shared" si="42"/>
        <v>0</v>
      </c>
      <c r="Q168" s="48">
        <f t="shared" si="43"/>
        <v>0</v>
      </c>
      <c r="R168" s="48">
        <f t="shared" si="44"/>
        <v>0</v>
      </c>
      <c r="S168" s="48">
        <f t="shared" si="50"/>
        <v>0</v>
      </c>
      <c r="T168" s="48"/>
      <c r="U168" s="67" t="str">
        <f t="shared" si="51"/>
        <v/>
      </c>
      <c r="V168" s="67" t="str">
        <f t="shared" si="52"/>
        <v/>
      </c>
      <c r="W168" s="67" t="str">
        <f t="shared" si="53"/>
        <v/>
      </c>
      <c r="X168" s="67" t="str">
        <f t="shared" si="54"/>
        <v/>
      </c>
      <c r="Y168" s="67" t="str">
        <f t="shared" si="55"/>
        <v/>
      </c>
    </row>
    <row r="169" spans="1:25" ht="30" customHeight="1">
      <c r="C169" s="124"/>
      <c r="D169" s="135" t="s">
        <v>165</v>
      </c>
      <c r="E169" s="83"/>
      <c r="F169" s="82" t="s">
        <v>107</v>
      </c>
      <c r="G169" s="82"/>
      <c r="H169" s="82"/>
      <c r="I169" s="169"/>
      <c r="J169" s="163" t="s">
        <v>166</v>
      </c>
      <c r="K169" s="151"/>
      <c r="L169" s="147"/>
      <c r="M169" s="155"/>
      <c r="O169" s="48">
        <f t="shared" si="41"/>
        <v>0</v>
      </c>
      <c r="P169" s="48">
        <f t="shared" si="42"/>
        <v>0</v>
      </c>
      <c r="Q169" s="48">
        <f t="shared" si="43"/>
        <v>0</v>
      </c>
      <c r="R169" s="48">
        <f t="shared" si="44"/>
        <v>0</v>
      </c>
      <c r="S169" s="48">
        <f t="shared" si="50"/>
        <v>0</v>
      </c>
      <c r="T169" s="48"/>
      <c r="U169" s="67" t="str">
        <f t="shared" ref="U169" si="56">$D169</f>
        <v>REVUE DE PROJET - Validation</v>
      </c>
      <c r="V169" s="67" t="str">
        <f t="shared" ref="V169:Y170" si="57">$D169</f>
        <v>REVUE DE PROJET - Validation</v>
      </c>
      <c r="W169" s="67" t="str">
        <f t="shared" si="57"/>
        <v>REVUE DE PROJET - Validation</v>
      </c>
      <c r="X169" s="67" t="str">
        <f t="shared" si="57"/>
        <v>REVUE DE PROJET - Validation</v>
      </c>
      <c r="Y169" s="67" t="str">
        <f t="shared" si="57"/>
        <v>REVUE DE PROJET - Validation</v>
      </c>
    </row>
    <row r="170" spans="1:25" ht="30" customHeight="1">
      <c r="C170" s="125"/>
      <c r="D170" s="168" t="s">
        <v>265</v>
      </c>
      <c r="E170" s="126"/>
      <c r="F170" s="127"/>
      <c r="G170" s="127"/>
      <c r="H170" s="127"/>
      <c r="I170" s="170"/>
      <c r="J170" s="216"/>
      <c r="K170" s="153"/>
      <c r="L170" s="147"/>
      <c r="M170" s="155"/>
      <c r="O170" s="48">
        <f t="shared" si="41"/>
        <v>0</v>
      </c>
      <c r="P170" s="48">
        <f t="shared" si="42"/>
        <v>0</v>
      </c>
      <c r="Q170" s="48">
        <f t="shared" si="43"/>
        <v>0</v>
      </c>
      <c r="R170" s="48">
        <f t="shared" si="44"/>
        <v>0</v>
      </c>
      <c r="S170" s="48">
        <f t="shared" si="50"/>
        <v>0</v>
      </c>
      <c r="T170" s="48"/>
      <c r="U170" s="67" t="str">
        <f>$D170</f>
        <v>PRESENTATION DU PROJET</v>
      </c>
      <c r="V170" s="67" t="str">
        <f t="shared" si="57"/>
        <v>PRESENTATION DU PROJET</v>
      </c>
      <c r="W170" s="67" t="str">
        <f t="shared" si="57"/>
        <v>PRESENTATION DU PROJET</v>
      </c>
      <c r="X170" s="67" t="str">
        <f t="shared" si="57"/>
        <v>PRESENTATION DU PROJET</v>
      </c>
      <c r="Y170" s="67" t="str">
        <f t="shared" si="57"/>
        <v>PRESENTATION DU PROJET</v>
      </c>
    </row>
  </sheetData>
  <mergeCells count="2">
    <mergeCell ref="D1:E1"/>
    <mergeCell ref="L9:M9"/>
  </mergeCells>
  <conditionalFormatting sqref="F8:L8">
    <cfRule type="cellIs" dxfId="190" priority="7" operator="between">
      <formula>65</formula>
      <formula>75</formula>
    </cfRule>
    <cfRule type="cellIs" dxfId="189" priority="8" operator="between">
      <formula>50</formula>
      <formula>90</formula>
    </cfRule>
  </conditionalFormatting>
  <conditionalFormatting sqref="J41 J73 J105 J137 J169">
    <cfRule type="containsText" dxfId="188" priority="1" operator="containsText" text="NON">
      <formula>NOT(ISERROR(SEARCH("NON",J41)))</formula>
    </cfRule>
    <cfRule type="containsText" dxfId="187" priority="2" operator="containsText" text="OUI">
      <formula>NOT(ISERROR(SEARCH("OUI",J41)))</formula>
    </cfRule>
  </conditionalFormatting>
  <pageMargins left="0.70866141732283472" right="0.70866141732283472" top="0.74803149606299213" bottom="0.74803149606299213" header="0.31496062992125984" footer="0.31496062992125984"/>
  <pageSetup paperSize="9" scale="36" orientation="portrait" horizontalDpi="4294967292" verticalDpi="4294967292" r:id="rId1"/>
  <drawing r:id="rId2"/>
  <legacyDrawing r:id="rId3"/>
  <extLst xmlns:xr="http://schemas.microsoft.com/office/spreadsheetml/2014/revision" xmlns:x14="http://schemas.microsoft.com/office/spreadsheetml/2009/9/main">
    <ext uri="{CCE6A557-97BC-4b89-ADB6-D9C93CAAB3DF}">
      <x14:dataValidations xmlns:xm="http://schemas.microsoft.com/office/excel/2006/main" count="2">
        <x14:dataValidation type="list" allowBlank="1" showInputMessage="1" showErrorMessage="1" xr:uid="{00000000-0002-0000-0200-000000000000}">
          <x14:formula1>
            <xm:f>parametres!$J$2:$J$3</xm:f>
          </x14:formula1>
          <xm:sqref>J41 J73 J105 J137 J169</xm:sqref>
        </x14:dataValidation>
        <x14:dataValidation type="list" allowBlank="1" showInputMessage="1" showErrorMessage="1" xr:uid="{00000000-0002-0000-0200-000001000000}">
          <x14:formula1>
            <xm:f>parametres!$J$2</xm:f>
          </x14:formula1>
          <xm:sqref>J170</xm:sqref>
        </x14:dataValidation>
      </x14:dataValidations>
    </ex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sheetPr codeName="Feuil5" filterMode="1">
    <tabColor theme="5" tint="0.39997558519241921"/>
    <pageSetUpPr fitToPage="1"/>
  </sheetPr>
  <dimension ref="A1:FY87"/>
  <sheetViews>
    <sheetView showGridLines="0" topLeftCell="Q1" zoomScale="80" zoomScaleNormal="80" zoomScalePageLayoutView="80" workbookViewId="0">
      <pane ySplit="1" topLeftCell="A2" activePane="bottomLeft" state="frozen"/>
      <selection pane="bottomLeft" activeCell="ER1" sqref="ER1 EX1 EY1 EZ1 FA1 FB1 FC1 FD1 FE1 FF1 FG1 FH1 FI1 FJ1 FK1 FL1 FM1 FN1 FO1 FP1 FQ1 FR1 FS1 FT1 FU1 FV1"/>
    </sheetView>
  </sheetViews>
  <sheetFormatPr baseColWidth="10" defaultColWidth="10.85546875" defaultRowHeight="15"/>
  <cols>
    <col min="1" max="1" width="10.85546875" style="27" customWidth="1"/>
    <col min="2" max="2" width="8.140625" style="59" hidden="1" customWidth="1"/>
    <col min="3" max="3" width="4.28515625" style="59" hidden="1" customWidth="1"/>
    <col min="4" max="4" width="5.85546875" style="10" hidden="1" customWidth="1"/>
    <col min="5" max="10" width="5.7109375" style="48" hidden="1" customWidth="1"/>
    <col min="11" max="11" width="10.85546875" style="96" customWidth="1"/>
    <col min="12" max="12" width="2.85546875" style="2" customWidth="1"/>
    <col min="13" max="13" width="100.85546875" style="3" customWidth="1"/>
    <col min="14" max="14" width="7" style="178" customWidth="1"/>
    <col min="15" max="15" width="10.85546875" style="68" customWidth="1"/>
    <col min="16" max="17" width="13.85546875" style="68" customWidth="1"/>
    <col min="18" max="18" width="10.85546875" style="68" customWidth="1"/>
    <col min="19" max="19" width="25.140625" style="103" customWidth="1"/>
    <col min="20" max="20" width="5.85546875" style="2" hidden="1" customWidth="1"/>
    <col min="21" max="24" width="5.85546875" style="2" customWidth="1"/>
    <col min="25" max="50" width="5.85546875" style="2" hidden="1" customWidth="1"/>
    <col min="51" max="51" width="5.85546875" style="2" customWidth="1"/>
    <col min="52" max="52" width="5.85546875" style="2" hidden="1" customWidth="1"/>
    <col min="53" max="55" width="5.85546875" style="2" customWidth="1"/>
    <col min="56" max="82" width="5.85546875" style="2" hidden="1" customWidth="1"/>
    <col min="83" max="83" width="5.85546875" style="2" customWidth="1"/>
    <col min="84" max="84" width="5.85546875" style="2" hidden="1" customWidth="1"/>
    <col min="85" max="86" width="5.85546875" style="2" customWidth="1"/>
    <col min="87" max="91" width="5.85546875" style="2" hidden="1" customWidth="1"/>
    <col min="92" max="96" width="5.85546875" style="2" customWidth="1"/>
    <col min="97" max="114" width="5.85546875" style="2" hidden="1" customWidth="1"/>
    <col min="115" max="115" width="5.85546875" style="2" customWidth="1"/>
    <col min="116" max="116" width="5.85546875" style="2" hidden="1" customWidth="1"/>
    <col min="117" max="120" width="5.85546875" style="2" customWidth="1"/>
    <col min="121" max="146" width="5.85546875" style="2" hidden="1" customWidth="1"/>
    <col min="147" max="147" width="5.85546875" style="2" customWidth="1"/>
    <col min="148" max="148" width="5.85546875" style="2" hidden="1" customWidth="1"/>
    <col min="149" max="153" width="5.85546875" style="2" customWidth="1"/>
    <col min="154" max="178" width="5.85546875" style="2" hidden="1" customWidth="1"/>
    <col min="179" max="180" width="5.85546875" style="2" customWidth="1"/>
    <col min="181" max="182" width="10.85546875" style="2" customWidth="1"/>
    <col min="183" max="16384" width="10.85546875" style="2"/>
  </cols>
  <sheetData>
    <row r="1" spans="1:181" s="5" customFormat="1" ht="200.1" customHeight="1" thickBot="1">
      <c r="A1" s="27"/>
      <c r="B1" s="62">
        <f>parametres!G2</f>
        <v>6</v>
      </c>
      <c r="C1" s="59"/>
      <c r="D1" s="63" t="b">
        <v>1</v>
      </c>
      <c r="E1" s="59"/>
      <c r="F1" s="59"/>
      <c r="G1" s="59" t="s">
        <v>169</v>
      </c>
      <c r="H1" s="59" t="s">
        <v>170</v>
      </c>
      <c r="I1" s="59" t="s">
        <v>171</v>
      </c>
      <c r="J1" s="59" t="s">
        <v>172</v>
      </c>
      <c r="K1" s="95"/>
      <c r="L1" s="64"/>
      <c r="M1" s="65" t="str">
        <f>CONCATENATE("A : ",Synthèse!E24," ",Synthèse!F24)</f>
        <v>A : Nom1 Prénom1</v>
      </c>
      <c r="N1" s="172"/>
      <c r="O1" s="98"/>
      <c r="P1" s="218">
        <f>IF($B$2&lt;&gt;0,H2/G2,"X")</f>
        <v>1</v>
      </c>
      <c r="Q1" s="218">
        <f>IF($B$2&lt;&gt;0,J2/I2,"X")</f>
        <v>1</v>
      </c>
      <c r="R1" s="99">
        <f>IF($B$2&lt;&gt;0,(H2+J2)/(G2+I2),0)</f>
        <v>1</v>
      </c>
      <c r="S1" s="102"/>
      <c r="T1" s="66" t="str">
        <f t="array" ref="T1:FX1">TRANSPOSE('Déclinaison projet'!U10:U170)</f>
        <v/>
      </c>
      <c r="U1" s="66" t="str">
        <v>Prise en compte du cahier des charges et analyse de l'existant</v>
      </c>
      <c r="V1" s="66" t="str">
        <v>Recenser et formaliser les pistes de recherches</v>
      </c>
      <c r="W1" s="66" t="str">
        <v>Etablir et distribuer les tâches</v>
      </c>
      <c r="X1" s="66" t="str">
        <v>Planifier les tâches à l'aide d'un outil logiciel adapté</v>
      </c>
      <c r="Y1" s="66" t="str">
        <v/>
      </c>
      <c r="Z1" s="66" t="str">
        <v/>
      </c>
      <c r="AA1" s="66" t="str">
        <v/>
      </c>
      <c r="AB1" s="66" t="str">
        <v/>
      </c>
      <c r="AC1" s="66" t="str">
        <v/>
      </c>
      <c r="AD1" s="66" t="str">
        <v/>
      </c>
      <c r="AE1" s="66" t="str">
        <v/>
      </c>
      <c r="AF1" s="66" t="str">
        <v/>
      </c>
      <c r="AG1" s="66" t="str">
        <v/>
      </c>
      <c r="AH1" s="66" t="str">
        <v/>
      </c>
      <c r="AI1" s="66" t="str">
        <v/>
      </c>
      <c r="AJ1" s="66" t="str">
        <v/>
      </c>
      <c r="AK1" s="66" t="str">
        <v/>
      </c>
      <c r="AL1" s="66" t="str">
        <v/>
      </c>
      <c r="AM1" s="66" t="str">
        <v/>
      </c>
      <c r="AN1" s="66" t="str">
        <v/>
      </c>
      <c r="AO1" s="66" t="str">
        <v/>
      </c>
      <c r="AP1" s="66" t="str">
        <v/>
      </c>
      <c r="AQ1" s="66" t="str">
        <v/>
      </c>
      <c r="AR1" s="66" t="str">
        <v/>
      </c>
      <c r="AS1" s="66" t="str">
        <v/>
      </c>
      <c r="AT1" s="66" t="str">
        <v/>
      </c>
      <c r="AU1" s="66" t="str">
        <v/>
      </c>
      <c r="AV1" s="66" t="str">
        <v/>
      </c>
      <c r="AW1" s="66" t="str">
        <v/>
      </c>
      <c r="AX1" s="66" t="str">
        <v/>
      </c>
      <c r="AY1" s="84" t="str">
        <v>REVUE DE PROJET - Planification</v>
      </c>
      <c r="AZ1" s="66" t="str">
        <v/>
      </c>
      <c r="BA1" s="66" t="str">
        <v>Identifier les contraintes socio- économiques</v>
      </c>
      <c r="BB1" s="66" t="str">
        <v>Etude de la fonction traitement de l'information</v>
      </c>
      <c r="BC1" s="66" t="str">
        <v>Etude de la fonction acquisition de l'information</v>
      </c>
      <c r="BD1" s="66" t="str">
        <v/>
      </c>
      <c r="BE1" s="66" t="str">
        <v/>
      </c>
      <c r="BF1" s="66" t="str">
        <v/>
      </c>
      <c r="BG1" s="66" t="str">
        <v/>
      </c>
      <c r="BH1" s="66" t="str">
        <v/>
      </c>
      <c r="BI1" s="66" t="str">
        <v/>
      </c>
      <c r="BJ1" s="66" t="str">
        <v/>
      </c>
      <c r="BK1" s="66" t="str">
        <v/>
      </c>
      <c r="BL1" s="66" t="str">
        <v/>
      </c>
      <c r="BM1" s="66" t="str">
        <v/>
      </c>
      <c r="BN1" s="66" t="str">
        <v/>
      </c>
      <c r="BO1" s="66" t="str">
        <v/>
      </c>
      <c r="BP1" s="66" t="str">
        <v/>
      </c>
      <c r="BQ1" s="66" t="str">
        <v/>
      </c>
      <c r="BR1" s="66" t="str">
        <v/>
      </c>
      <c r="BS1" s="66" t="str">
        <v/>
      </c>
      <c r="BT1" s="66" t="str">
        <v/>
      </c>
      <c r="BU1" s="66" t="str">
        <v/>
      </c>
      <c r="BV1" s="66" t="str">
        <v/>
      </c>
      <c r="BW1" s="66" t="str">
        <v/>
      </c>
      <c r="BX1" s="66" t="str">
        <v/>
      </c>
      <c r="BY1" s="66" t="str">
        <v/>
      </c>
      <c r="BZ1" s="66" t="str">
        <v/>
      </c>
      <c r="CA1" s="66" t="str">
        <v/>
      </c>
      <c r="CB1" s="66" t="str">
        <v/>
      </c>
      <c r="CC1" s="66" t="str">
        <v/>
      </c>
      <c r="CD1" s="66" t="str">
        <v/>
      </c>
      <c r="CE1" s="84" t="str">
        <v>REVUE DE PROJET - Conception préliminaire</v>
      </c>
      <c r="CF1" s="66" t="str">
        <v/>
      </c>
      <c r="CG1" s="66" t="str">
        <v>Schématisation / modélisation de la fonction acquisition de l'information</v>
      </c>
      <c r="CH1" s="66" t="str">
        <v>Choix de la solution optimales pour l'acquisition</v>
      </c>
      <c r="CI1" s="66" t="str">
        <v/>
      </c>
      <c r="CJ1" s="66" t="str">
        <v/>
      </c>
      <c r="CK1" s="66" t="str">
        <v/>
      </c>
      <c r="CL1" s="66" t="str">
        <v/>
      </c>
      <c r="CM1" s="66" t="str">
        <v>Schématisation / modélisation de la fonction traitement de l'information</v>
      </c>
      <c r="CN1" s="66" t="str">
        <v>Choix de la solution optimales pour le traitement de l'information</v>
      </c>
      <c r="CO1" s="66" t="str">
        <v>Etude de prix des matériels existants chez les fournisseurs</v>
      </c>
      <c r="CP1" s="66" t="str">
        <v>Modéliser la solution optimale</v>
      </c>
      <c r="CQ1" s="66" t="str">
        <v>Réalisation du diagramme iBD du système</v>
      </c>
      <c r="CR1" s="66" t="str">
        <v>Etablir la chaîne d'information et d'énergie du système</v>
      </c>
      <c r="CS1" s="66" t="str">
        <v/>
      </c>
      <c r="CT1" s="66" t="str">
        <v/>
      </c>
      <c r="CU1" s="66" t="str">
        <v/>
      </c>
      <c r="CV1" s="66" t="str">
        <v/>
      </c>
      <c r="CW1" s="66" t="str">
        <v/>
      </c>
      <c r="CX1" s="66" t="str">
        <v/>
      </c>
      <c r="CY1" s="66" t="str">
        <v/>
      </c>
      <c r="CZ1" s="66" t="str">
        <v/>
      </c>
      <c r="DA1" s="66" t="str">
        <v/>
      </c>
      <c r="DB1" s="66" t="str">
        <v/>
      </c>
      <c r="DC1" s="66" t="str">
        <v/>
      </c>
      <c r="DD1" s="66" t="str">
        <v/>
      </c>
      <c r="DE1" s="66" t="str">
        <v/>
      </c>
      <c r="DF1" s="66" t="str">
        <v/>
      </c>
      <c r="DG1" s="66" t="str">
        <v/>
      </c>
      <c r="DH1" s="66" t="str">
        <v/>
      </c>
      <c r="DI1" s="66" t="str">
        <v/>
      </c>
      <c r="DJ1" s="66" t="str">
        <v/>
      </c>
      <c r="DK1" s="84" t="str">
        <v>REVUE DE PROJET - Conception détaillée</v>
      </c>
      <c r="DL1" s="66" t="str">
        <v/>
      </c>
      <c r="DM1" s="66" t="str">
        <v>Câbler l'ensemble des solutions techniques retenues</v>
      </c>
      <c r="DN1" s="66" t="str">
        <v>Mettre en oeuvrel'ensemble des solutions techniques retenues</v>
      </c>
      <c r="DO1" s="66" t="str">
        <v>Valider le fonctionnement global</v>
      </c>
      <c r="DP1" s="66" t="str">
        <v>Compléter l’IBD en fonction des résultats obtenus</v>
      </c>
      <c r="DQ1" s="66" t="str">
        <v/>
      </c>
      <c r="DR1" s="66" t="str">
        <v/>
      </c>
      <c r="DS1" s="66" t="str">
        <v/>
      </c>
      <c r="DT1" s="66" t="str">
        <v/>
      </c>
      <c r="DU1" s="66" t="str">
        <v/>
      </c>
      <c r="DV1" s="66" t="str">
        <v/>
      </c>
      <c r="DW1" s="66" t="str">
        <v/>
      </c>
      <c r="DX1" s="66" t="str">
        <v/>
      </c>
      <c r="DY1" s="66" t="str">
        <v/>
      </c>
      <c r="DZ1" s="66" t="str">
        <v/>
      </c>
      <c r="EA1" s="66" t="str">
        <v/>
      </c>
      <c r="EB1" s="66" t="str">
        <v/>
      </c>
      <c r="EC1" s="66" t="str">
        <v/>
      </c>
      <c r="ED1" s="66" t="str">
        <v/>
      </c>
      <c r="EE1" s="66" t="str">
        <v/>
      </c>
      <c r="EF1" s="66" t="str">
        <v/>
      </c>
      <c r="EG1" s="66" t="str">
        <v/>
      </c>
      <c r="EH1" s="66" t="str">
        <v/>
      </c>
      <c r="EI1" s="66" t="str">
        <v/>
      </c>
      <c r="EJ1" s="66" t="str">
        <v/>
      </c>
      <c r="EK1" s="66" t="str">
        <v/>
      </c>
      <c r="EL1" s="66" t="str">
        <v/>
      </c>
      <c r="EM1" s="66" t="str">
        <v/>
      </c>
      <c r="EN1" s="66" t="str">
        <v/>
      </c>
      <c r="EO1" s="66" t="str">
        <v/>
      </c>
      <c r="EP1" s="66" t="str">
        <v/>
      </c>
      <c r="EQ1" s="84" t="str">
        <v>REVUE DE PROJET - Réalisation</v>
      </c>
      <c r="ER1" s="66" t="str">
        <v/>
      </c>
      <c r="ES1" s="66" t="str">
        <v>Intégrer les différents éléments afin de créer le système complet</v>
      </c>
      <c r="ET1" s="66" t="str">
        <v>Formaliser un protocole d'essai</v>
      </c>
      <c r="EU1" s="66" t="str">
        <v>Faire les essais, mesurer les performances</v>
      </c>
      <c r="EV1" s="66" t="str">
        <v>Analyser les résultats et les comparer au cdcf</v>
      </c>
      <c r="EW1" s="66" t="str">
        <v>Rechercher des solutions pour pallier aux écarts éventuels</v>
      </c>
      <c r="EX1" s="66" t="str">
        <v/>
      </c>
      <c r="EY1" s="66" t="str">
        <v/>
      </c>
      <c r="EZ1" s="66" t="str">
        <v/>
      </c>
      <c r="FA1" s="66" t="str">
        <v/>
      </c>
      <c r="FB1" s="66" t="str">
        <v/>
      </c>
      <c r="FC1" s="66" t="str">
        <v/>
      </c>
      <c r="FD1" s="66" t="str">
        <v/>
      </c>
      <c r="FE1" s="66" t="str">
        <v/>
      </c>
      <c r="FF1" s="66" t="str">
        <v/>
      </c>
      <c r="FG1" s="66" t="str">
        <v/>
      </c>
      <c r="FH1" s="66" t="str">
        <v/>
      </c>
      <c r="FI1" s="66" t="str">
        <v/>
      </c>
      <c r="FJ1" s="66" t="str">
        <v/>
      </c>
      <c r="FK1" s="66" t="str">
        <v/>
      </c>
      <c r="FL1" s="66" t="str">
        <v/>
      </c>
      <c r="FM1" s="66" t="str">
        <v/>
      </c>
      <c r="FN1" s="66" t="str">
        <v/>
      </c>
      <c r="FO1" s="66" t="str">
        <v/>
      </c>
      <c r="FP1" s="66" t="str">
        <v/>
      </c>
      <c r="FQ1" s="66" t="str">
        <v/>
      </c>
      <c r="FR1" s="66" t="str">
        <v/>
      </c>
      <c r="FS1" s="66" t="str">
        <v/>
      </c>
      <c r="FT1" s="66" t="str">
        <v/>
      </c>
      <c r="FU1" s="66" t="str">
        <v/>
      </c>
      <c r="FV1" s="66" t="str">
        <v/>
      </c>
      <c r="FW1" s="84" t="str">
        <v>REVUE DE PROJET - Validation</v>
      </c>
      <c r="FX1" s="88" t="str">
        <v>PRESENTATION DU PROJET</v>
      </c>
    </row>
    <row r="2" spans="1:181" ht="33.950000000000003" customHeight="1">
      <c r="B2" s="48">
        <f>SUM(B4:B84)</f>
        <v>77</v>
      </c>
      <c r="D2" s="53" t="b">
        <v>1</v>
      </c>
      <c r="G2" s="48">
        <f>SUM(G4:G84)</f>
        <v>44</v>
      </c>
      <c r="H2" s="48">
        <f>SUM(H4:H84)</f>
        <v>44</v>
      </c>
      <c r="I2" s="48">
        <f>SUM(I4:I84)</f>
        <v>33</v>
      </c>
      <c r="J2" s="48">
        <f>SUM(J4:J84)</f>
        <v>33</v>
      </c>
      <c r="M2" s="61"/>
      <c r="N2" s="173"/>
      <c r="O2" s="101"/>
      <c r="P2" s="108" t="s">
        <v>153</v>
      </c>
      <c r="Q2" s="109" t="s">
        <v>154</v>
      </c>
      <c r="R2" s="110" t="s">
        <v>151</v>
      </c>
      <c r="T2" s="58"/>
      <c r="U2" s="58"/>
      <c r="V2" s="58"/>
      <c r="W2" s="58"/>
      <c r="X2" s="58"/>
      <c r="Y2" s="58"/>
      <c r="Z2" s="58"/>
      <c r="AA2" s="58"/>
      <c r="AB2" s="58"/>
      <c r="AC2" s="58"/>
      <c r="AD2" s="58"/>
      <c r="AE2" s="58"/>
      <c r="AF2" s="58"/>
      <c r="AG2" s="58"/>
      <c r="AH2" s="58"/>
      <c r="AI2" s="58"/>
      <c r="AJ2" s="58"/>
      <c r="AK2" s="58"/>
      <c r="AL2" s="58"/>
      <c r="AM2" s="58"/>
      <c r="AN2" s="58"/>
      <c r="AO2" s="58"/>
      <c r="AP2" s="58"/>
      <c r="AQ2" s="58"/>
      <c r="AR2" s="58"/>
      <c r="AS2" s="58"/>
      <c r="AT2" s="58"/>
      <c r="AU2" s="58"/>
      <c r="AV2" s="58"/>
      <c r="AW2" s="58"/>
      <c r="AX2" s="58"/>
      <c r="AY2" s="85"/>
      <c r="AZ2" s="58"/>
      <c r="BA2" s="58"/>
      <c r="BB2" s="58"/>
      <c r="BC2" s="58"/>
      <c r="BD2" s="58"/>
      <c r="BE2" s="58"/>
      <c r="BF2" s="58"/>
      <c r="BG2" s="58"/>
      <c r="BH2" s="58"/>
      <c r="BI2" s="58"/>
      <c r="BJ2" s="58"/>
      <c r="BK2" s="58"/>
      <c r="BL2" s="58"/>
      <c r="BM2" s="58"/>
      <c r="BN2" s="58"/>
      <c r="BO2" s="58"/>
      <c r="BP2" s="58"/>
      <c r="BQ2" s="58"/>
      <c r="BR2" s="58"/>
      <c r="BS2" s="58"/>
      <c r="BT2" s="58"/>
      <c r="BU2" s="58"/>
      <c r="BV2" s="58"/>
      <c r="BW2" s="58"/>
      <c r="BX2" s="58"/>
      <c r="BY2" s="58"/>
      <c r="BZ2" s="58"/>
      <c r="CA2" s="58"/>
      <c r="CB2" s="58"/>
      <c r="CC2" s="58"/>
      <c r="CD2" s="58"/>
      <c r="CE2" s="85"/>
      <c r="CF2" s="58"/>
      <c r="CG2" s="58"/>
      <c r="CH2" s="58"/>
      <c r="CI2" s="58"/>
      <c r="CJ2" s="58"/>
      <c r="CK2" s="58"/>
      <c r="CL2" s="58"/>
      <c r="CM2" s="58"/>
      <c r="CN2" s="58"/>
      <c r="CO2" s="58"/>
      <c r="CP2" s="58"/>
      <c r="CQ2" s="58"/>
      <c r="CR2" s="58"/>
      <c r="CS2" s="58"/>
      <c r="CT2" s="58"/>
      <c r="CU2" s="58"/>
      <c r="CV2" s="58"/>
      <c r="CW2" s="58"/>
      <c r="CX2" s="58"/>
      <c r="CY2" s="58"/>
      <c r="CZ2" s="58"/>
      <c r="DA2" s="58"/>
      <c r="DB2" s="58"/>
      <c r="DC2" s="58"/>
      <c r="DD2" s="58"/>
      <c r="DE2" s="58"/>
      <c r="DF2" s="58"/>
      <c r="DG2" s="58"/>
      <c r="DH2" s="58"/>
      <c r="DI2" s="58"/>
      <c r="DJ2" s="58"/>
      <c r="DK2" s="85"/>
      <c r="DL2" s="58"/>
      <c r="DM2" s="58"/>
      <c r="DN2" s="58"/>
      <c r="DO2" s="58"/>
      <c r="DP2" s="58"/>
      <c r="DQ2" s="58"/>
      <c r="DR2" s="58"/>
      <c r="DS2" s="58"/>
      <c r="DT2" s="58"/>
      <c r="DU2" s="58"/>
      <c r="DV2" s="58"/>
      <c r="DW2" s="58"/>
      <c r="DX2" s="58"/>
      <c r="DY2" s="58"/>
      <c r="DZ2" s="58"/>
      <c r="EA2" s="58"/>
      <c r="EB2" s="58"/>
      <c r="EC2" s="58"/>
      <c r="ED2" s="58"/>
      <c r="EE2" s="58"/>
      <c r="EF2" s="58"/>
      <c r="EG2" s="58"/>
      <c r="EH2" s="58"/>
      <c r="EI2" s="58"/>
      <c r="EJ2" s="58"/>
      <c r="EK2" s="58"/>
      <c r="EL2" s="58"/>
      <c r="EM2" s="58"/>
      <c r="EN2" s="58"/>
      <c r="EO2" s="58"/>
      <c r="EP2" s="58"/>
      <c r="EQ2" s="85"/>
      <c r="ER2" s="58"/>
      <c r="ES2" s="58"/>
      <c r="ET2" s="58"/>
      <c r="EU2" s="58"/>
      <c r="EV2" s="58"/>
      <c r="EW2" s="58"/>
      <c r="EX2" s="58"/>
      <c r="EY2" s="58"/>
      <c r="EZ2" s="58"/>
      <c r="FA2" s="58"/>
      <c r="FB2" s="58"/>
      <c r="FC2" s="58"/>
      <c r="FD2" s="58"/>
      <c r="FE2" s="58"/>
      <c r="FF2" s="58"/>
      <c r="FG2" s="58"/>
      <c r="FH2" s="58"/>
      <c r="FI2" s="58"/>
      <c r="FJ2" s="58"/>
      <c r="FK2" s="58"/>
      <c r="FL2" s="58"/>
      <c r="FM2" s="58"/>
      <c r="FN2" s="58"/>
      <c r="FO2" s="58"/>
      <c r="FP2" s="58"/>
      <c r="FQ2" s="58"/>
      <c r="FR2" s="58"/>
      <c r="FS2" s="58"/>
      <c r="FT2" s="58"/>
      <c r="FU2" s="58"/>
      <c r="FV2" s="58"/>
      <c r="FW2" s="85"/>
      <c r="FX2" s="89"/>
      <c r="FY2" s="142"/>
    </row>
    <row r="3" spans="1:181" ht="7.5" hidden="1" customHeight="1">
      <c r="B3" s="48"/>
      <c r="D3" s="53"/>
      <c r="M3" s="61"/>
      <c r="N3" s="173"/>
      <c r="O3" s="69"/>
      <c r="P3" s="100"/>
      <c r="Q3" s="100"/>
      <c r="R3" s="100"/>
      <c r="S3" s="104"/>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85"/>
      <c r="AZ3" s="58"/>
      <c r="BA3" s="58"/>
      <c r="BB3" s="58"/>
      <c r="BC3" s="58"/>
      <c r="BD3" s="58"/>
      <c r="BE3" s="58"/>
      <c r="BF3" s="58"/>
      <c r="BG3" s="58"/>
      <c r="BH3" s="58"/>
      <c r="BI3" s="58"/>
      <c r="BJ3" s="58"/>
      <c r="BK3" s="58"/>
      <c r="BL3" s="58"/>
      <c r="BM3" s="58"/>
      <c r="BN3" s="58"/>
      <c r="BO3" s="58"/>
      <c r="BP3" s="58"/>
      <c r="BQ3" s="58"/>
      <c r="BR3" s="58"/>
      <c r="BS3" s="58"/>
      <c r="BT3" s="58"/>
      <c r="BU3" s="58"/>
      <c r="BV3" s="58"/>
      <c r="BW3" s="58"/>
      <c r="BX3" s="58"/>
      <c r="BY3" s="58"/>
      <c r="BZ3" s="58"/>
      <c r="CA3" s="58"/>
      <c r="CB3" s="58"/>
      <c r="CC3" s="58"/>
      <c r="CD3" s="58"/>
      <c r="CE3" s="85"/>
      <c r="CF3" s="58"/>
      <c r="CG3" s="58"/>
      <c r="CH3" s="58"/>
      <c r="CI3" s="58"/>
      <c r="CJ3" s="58"/>
      <c r="CK3" s="58"/>
      <c r="CL3" s="58"/>
      <c r="CM3" s="58"/>
      <c r="CN3" s="58"/>
      <c r="CO3" s="58"/>
      <c r="CP3" s="58"/>
      <c r="CQ3" s="58"/>
      <c r="CR3" s="58"/>
      <c r="CS3" s="58"/>
      <c r="CT3" s="58"/>
      <c r="CU3" s="58"/>
      <c r="CV3" s="58"/>
      <c r="CW3" s="58"/>
      <c r="CX3" s="58"/>
      <c r="CY3" s="58"/>
      <c r="CZ3" s="58"/>
      <c r="DA3" s="58"/>
      <c r="DB3" s="58"/>
      <c r="DC3" s="58"/>
      <c r="DD3" s="58"/>
      <c r="DE3" s="58"/>
      <c r="DF3" s="58"/>
      <c r="DG3" s="58"/>
      <c r="DH3" s="58"/>
      <c r="DI3" s="58"/>
      <c r="DJ3" s="58"/>
      <c r="DK3" s="85"/>
      <c r="DL3" s="58"/>
      <c r="DM3" s="58"/>
      <c r="DN3" s="58"/>
      <c r="DO3" s="58"/>
      <c r="DP3" s="58"/>
      <c r="DQ3" s="58"/>
      <c r="DR3" s="58"/>
      <c r="DS3" s="58"/>
      <c r="DT3" s="58"/>
      <c r="DU3" s="58"/>
      <c r="DV3" s="58"/>
      <c r="DW3" s="58"/>
      <c r="DX3" s="58"/>
      <c r="DY3" s="58"/>
      <c r="DZ3" s="58"/>
      <c r="EA3" s="58"/>
      <c r="EB3" s="58"/>
      <c r="EC3" s="58"/>
      <c r="ED3" s="58"/>
      <c r="EE3" s="58"/>
      <c r="EF3" s="58"/>
      <c r="EG3" s="58"/>
      <c r="EH3" s="58"/>
      <c r="EI3" s="58"/>
      <c r="EJ3" s="58"/>
      <c r="EK3" s="58"/>
      <c r="EL3" s="58"/>
      <c r="EM3" s="58"/>
      <c r="EN3" s="58"/>
      <c r="EO3" s="58"/>
      <c r="EP3" s="58"/>
      <c r="EQ3" s="85"/>
      <c r="ER3" s="58"/>
      <c r="ES3" s="58"/>
      <c r="ET3" s="58"/>
      <c r="EU3" s="58"/>
      <c r="EV3" s="58"/>
      <c r="EW3" s="58"/>
      <c r="EX3" s="58"/>
      <c r="EY3" s="58"/>
      <c r="EZ3" s="58"/>
      <c r="FA3" s="58"/>
      <c r="FB3" s="58"/>
      <c r="FC3" s="58"/>
      <c r="FD3" s="58"/>
      <c r="FE3" s="58"/>
      <c r="FF3" s="58"/>
      <c r="FG3" s="58"/>
      <c r="FH3" s="58"/>
      <c r="FI3" s="58"/>
      <c r="FJ3" s="58"/>
      <c r="FK3" s="58"/>
      <c r="FL3" s="58"/>
      <c r="FM3" s="58"/>
      <c r="FN3" s="58"/>
      <c r="FO3" s="58"/>
      <c r="FP3" s="58"/>
      <c r="FQ3" s="58"/>
      <c r="FR3" s="58"/>
      <c r="FS3" s="58"/>
      <c r="FT3" s="58"/>
      <c r="FU3" s="58"/>
      <c r="FV3" s="58"/>
      <c r="FW3" s="85"/>
      <c r="FX3" s="89"/>
    </row>
    <row r="4" spans="1:181" s="4" customFormat="1" ht="17.100000000000001" customHeight="1">
      <c r="A4" s="39"/>
      <c r="B4" s="131"/>
      <c r="C4" s="132"/>
      <c r="D4" s="133" t="b">
        <f t="shared" ref="D4:D14" si="0">IF($B$1&gt;2,TRUE,FALSE)</f>
        <v>1</v>
      </c>
      <c r="E4" s="132"/>
      <c r="F4" s="132"/>
      <c r="G4" s="132"/>
      <c r="H4" s="132"/>
      <c r="I4" s="132"/>
      <c r="J4" s="132"/>
      <c r="L4" s="56"/>
      <c r="M4" s="56" t="s">
        <v>6</v>
      </c>
      <c r="N4" s="174"/>
      <c r="O4" s="56"/>
      <c r="P4" s="56"/>
      <c r="Q4" s="56"/>
      <c r="R4" s="56"/>
      <c r="S4" s="56"/>
      <c r="T4" s="165"/>
      <c r="U4" s="165"/>
      <c r="V4" s="165"/>
      <c r="W4" s="165"/>
      <c r="X4" s="165"/>
      <c r="Y4" s="165"/>
      <c r="Z4" s="165"/>
      <c r="AA4" s="165"/>
      <c r="AB4" s="165"/>
      <c r="AC4" s="165"/>
      <c r="AD4" s="165"/>
      <c r="AE4" s="165"/>
      <c r="AF4" s="165"/>
      <c r="AG4" s="165"/>
      <c r="AH4" s="165"/>
      <c r="AI4" s="165"/>
      <c r="AJ4" s="165"/>
      <c r="AK4" s="165"/>
      <c r="AL4" s="165"/>
      <c r="AM4" s="165"/>
      <c r="AN4" s="165"/>
      <c r="AO4" s="165"/>
      <c r="AP4" s="165"/>
      <c r="AQ4" s="165"/>
      <c r="AR4" s="165"/>
      <c r="AS4" s="165"/>
      <c r="AT4" s="165"/>
      <c r="AU4" s="165"/>
      <c r="AV4" s="165"/>
      <c r="AW4" s="165"/>
      <c r="AX4" s="165"/>
      <c r="AY4" s="165"/>
      <c r="AZ4" s="165"/>
      <c r="BA4" s="165"/>
      <c r="BB4" s="165"/>
      <c r="BC4" s="165"/>
      <c r="BD4" s="165"/>
      <c r="BE4" s="165"/>
      <c r="BF4" s="165"/>
      <c r="BG4" s="165"/>
      <c r="BH4" s="165"/>
      <c r="BI4" s="165"/>
      <c r="BJ4" s="165"/>
      <c r="BK4" s="165"/>
      <c r="BL4" s="165"/>
      <c r="BM4" s="165"/>
      <c r="BN4" s="165"/>
      <c r="BO4" s="165"/>
      <c r="BP4" s="165"/>
      <c r="BQ4" s="165"/>
      <c r="BR4" s="165"/>
      <c r="BS4" s="165"/>
      <c r="BT4" s="165"/>
      <c r="BU4" s="165"/>
      <c r="BV4" s="165"/>
      <c r="BW4" s="165"/>
      <c r="BX4" s="165"/>
      <c r="BY4" s="165"/>
      <c r="BZ4" s="165"/>
      <c r="CA4" s="165"/>
      <c r="CB4" s="165"/>
      <c r="CC4" s="165"/>
      <c r="CD4" s="165"/>
      <c r="CE4" s="165"/>
      <c r="CF4" s="165"/>
      <c r="CG4" s="165"/>
      <c r="CH4" s="165"/>
      <c r="CI4" s="165"/>
      <c r="CJ4" s="165"/>
      <c r="CK4" s="165"/>
      <c r="CL4" s="165"/>
      <c r="CM4" s="165"/>
      <c r="CN4" s="165"/>
      <c r="CO4" s="165"/>
      <c r="CP4" s="165"/>
      <c r="CQ4" s="165"/>
      <c r="CR4" s="165"/>
      <c r="CS4" s="165"/>
      <c r="CT4" s="165"/>
      <c r="CU4" s="165"/>
      <c r="CV4" s="165"/>
      <c r="CW4" s="165"/>
      <c r="CX4" s="165"/>
      <c r="CY4" s="165"/>
      <c r="CZ4" s="165"/>
      <c r="DA4" s="165"/>
      <c r="DB4" s="165"/>
      <c r="DC4" s="165"/>
      <c r="DD4" s="165"/>
      <c r="DE4" s="165"/>
      <c r="DF4" s="165"/>
      <c r="DG4" s="165"/>
      <c r="DH4" s="165"/>
      <c r="DI4" s="165"/>
      <c r="DJ4" s="165"/>
      <c r="DK4" s="165"/>
      <c r="DL4" s="165"/>
      <c r="DM4" s="165"/>
      <c r="DN4" s="165"/>
      <c r="DO4" s="165"/>
      <c r="DP4" s="165"/>
      <c r="DQ4" s="165"/>
      <c r="DR4" s="165"/>
      <c r="DS4" s="165"/>
      <c r="DT4" s="165"/>
      <c r="DU4" s="165"/>
      <c r="DV4" s="165"/>
      <c r="DW4" s="165"/>
      <c r="DX4" s="165"/>
      <c r="DY4" s="165"/>
      <c r="DZ4" s="165"/>
      <c r="EA4" s="165"/>
      <c r="EB4" s="165"/>
      <c r="EC4" s="165"/>
      <c r="ED4" s="165"/>
      <c r="EE4" s="165"/>
      <c r="EF4" s="165"/>
      <c r="EG4" s="165"/>
      <c r="EH4" s="165"/>
      <c r="EI4" s="165"/>
      <c r="EJ4" s="165"/>
      <c r="EK4" s="165"/>
      <c r="EL4" s="165"/>
      <c r="EM4" s="165"/>
      <c r="EN4" s="165"/>
      <c r="EO4" s="165"/>
      <c r="EP4" s="165"/>
      <c r="EQ4" s="165"/>
      <c r="ER4" s="165"/>
      <c r="ES4" s="165"/>
      <c r="ET4" s="165"/>
      <c r="EU4" s="165"/>
      <c r="EV4" s="165"/>
      <c r="EW4" s="165"/>
      <c r="EX4" s="165"/>
      <c r="EY4" s="165"/>
      <c r="EZ4" s="165"/>
      <c r="FA4" s="165"/>
      <c r="FB4" s="165"/>
      <c r="FC4" s="165"/>
      <c r="FD4" s="165"/>
      <c r="FE4" s="165"/>
      <c r="FF4" s="165"/>
      <c r="FG4" s="165"/>
      <c r="FH4" s="165"/>
      <c r="FI4" s="165"/>
      <c r="FJ4" s="165"/>
      <c r="FK4" s="165"/>
      <c r="FL4" s="165"/>
      <c r="FM4" s="165"/>
      <c r="FN4" s="165"/>
      <c r="FO4" s="165"/>
      <c r="FP4" s="165"/>
      <c r="FQ4" s="165"/>
      <c r="FR4" s="165"/>
      <c r="FS4" s="165"/>
      <c r="FT4" s="165"/>
      <c r="FU4" s="165"/>
      <c r="FV4" s="165"/>
      <c r="FW4" s="165"/>
      <c r="FX4" s="165"/>
    </row>
    <row r="5" spans="1:181" s="41" customFormat="1" ht="30" customHeight="1">
      <c r="A5" s="39"/>
      <c r="B5" s="54">
        <f t="shared" ref="B5" si="1">N5*D5</f>
        <v>5</v>
      </c>
      <c r="C5" s="48">
        <f>IF(FX5="OK",N5,0)</f>
        <v>5</v>
      </c>
      <c r="D5" s="53" t="b">
        <f t="shared" si="0"/>
        <v>1</v>
      </c>
      <c r="E5" s="48"/>
      <c r="F5" s="48"/>
      <c r="G5" s="48">
        <f>IF($FX5="",$B5,0)</f>
        <v>0</v>
      </c>
      <c r="H5" s="48">
        <f>IF(OR($AY5="OK",$CE5="OK",$DK5="OK",$EQ5="OK",$FW5="OK"),$B5,0)</f>
        <v>0</v>
      </c>
      <c r="I5" s="48">
        <f>IF($FX5="",0,$B5)</f>
        <v>5</v>
      </c>
      <c r="J5" s="48">
        <f>IF($FX5="OK",$B5,0)</f>
        <v>5</v>
      </c>
      <c r="K5" s="53"/>
      <c r="L5" s="40"/>
      <c r="M5" s="57" t="s">
        <v>7</v>
      </c>
      <c r="N5" s="176">
        <v>5</v>
      </c>
      <c r="S5" s="105"/>
      <c r="T5" s="86"/>
      <c r="U5" s="86"/>
      <c r="V5" s="86"/>
      <c r="W5" s="86"/>
      <c r="X5" s="86"/>
      <c r="Y5" s="86"/>
      <c r="Z5" s="86"/>
      <c r="AA5" s="86"/>
      <c r="AB5" s="86"/>
      <c r="AC5" s="86"/>
      <c r="AD5" s="86"/>
      <c r="AE5" s="86"/>
      <c r="AF5" s="86"/>
      <c r="AG5" s="86"/>
      <c r="AH5" s="86"/>
      <c r="AI5" s="86"/>
      <c r="AJ5" s="86"/>
      <c r="AK5" s="86"/>
      <c r="AL5" s="86"/>
      <c r="AM5" s="86"/>
      <c r="AN5" s="86"/>
      <c r="AO5" s="86"/>
      <c r="AP5" s="86"/>
      <c r="AQ5" s="86"/>
      <c r="AR5" s="86"/>
      <c r="AS5" s="86"/>
      <c r="AT5" s="86"/>
      <c r="AU5" s="86"/>
      <c r="AV5" s="86"/>
      <c r="AW5" s="86"/>
      <c r="AX5" s="86"/>
      <c r="AY5" s="92" t="s">
        <v>116</v>
      </c>
      <c r="AZ5" s="86"/>
      <c r="BA5" s="86"/>
      <c r="BB5" s="86"/>
      <c r="BC5" s="86"/>
      <c r="BD5" s="86"/>
      <c r="BE5" s="86"/>
      <c r="BF5" s="86"/>
      <c r="BG5" s="86"/>
      <c r="BH5" s="86"/>
      <c r="BI5" s="86"/>
      <c r="BJ5" s="86"/>
      <c r="BK5" s="86"/>
      <c r="BL5" s="86"/>
      <c r="BM5" s="86"/>
      <c r="BN5" s="86"/>
      <c r="BO5" s="86"/>
      <c r="BP5" s="86"/>
      <c r="BQ5" s="86"/>
      <c r="BR5" s="86"/>
      <c r="BS5" s="86"/>
      <c r="BT5" s="86"/>
      <c r="BU5" s="86"/>
      <c r="BV5" s="86"/>
      <c r="BW5" s="86"/>
      <c r="BX5" s="86"/>
      <c r="BY5" s="86"/>
      <c r="BZ5" s="86"/>
      <c r="CA5" s="86"/>
      <c r="CB5" s="86"/>
      <c r="CC5" s="86"/>
      <c r="CD5" s="86"/>
      <c r="CE5" s="92" t="s">
        <v>116</v>
      </c>
      <c r="CF5" s="86"/>
      <c r="CG5" s="86"/>
      <c r="CH5" s="86"/>
      <c r="CI5" s="86"/>
      <c r="CJ5" s="86" t="s">
        <v>107</v>
      </c>
      <c r="CK5" s="86"/>
      <c r="CL5" s="86"/>
      <c r="CM5" s="86"/>
      <c r="CN5" s="86" t="s">
        <v>107</v>
      </c>
      <c r="CO5" s="86" t="s">
        <v>107</v>
      </c>
      <c r="CP5" s="86"/>
      <c r="CQ5" s="86"/>
      <c r="CR5" s="86"/>
      <c r="CS5" s="86"/>
      <c r="CT5" s="86"/>
      <c r="CU5" s="86"/>
      <c r="CV5" s="86"/>
      <c r="CW5" s="86"/>
      <c r="CX5" s="86"/>
      <c r="CY5" s="86"/>
      <c r="CZ5" s="86"/>
      <c r="DA5" s="86"/>
      <c r="DB5" s="86"/>
      <c r="DC5" s="86"/>
      <c r="DD5" s="86"/>
      <c r="DE5" s="86"/>
      <c r="DF5" s="86"/>
      <c r="DG5" s="86"/>
      <c r="DH5" s="86"/>
      <c r="DI5" s="86"/>
      <c r="DJ5" s="86"/>
      <c r="DK5" s="92" t="s">
        <v>116</v>
      </c>
      <c r="DL5" s="86"/>
      <c r="DM5" s="86"/>
      <c r="DN5" s="86"/>
      <c r="DO5" s="86"/>
      <c r="DP5" s="86"/>
      <c r="DQ5" s="86"/>
      <c r="DR5" s="86"/>
      <c r="DS5" s="86"/>
      <c r="DT5" s="86"/>
      <c r="DU5" s="86"/>
      <c r="DV5" s="86"/>
      <c r="DW5" s="86"/>
      <c r="DX5" s="86"/>
      <c r="DY5" s="86"/>
      <c r="DZ5" s="86"/>
      <c r="EA5" s="86"/>
      <c r="EB5" s="86"/>
      <c r="EC5" s="86"/>
      <c r="ED5" s="86"/>
      <c r="EE5" s="86"/>
      <c r="EF5" s="86"/>
      <c r="EG5" s="86"/>
      <c r="EH5" s="86"/>
      <c r="EI5" s="86"/>
      <c r="EJ5" s="86"/>
      <c r="EK5" s="86"/>
      <c r="EL5" s="86"/>
      <c r="EM5" s="86"/>
      <c r="EN5" s="86"/>
      <c r="EO5" s="86"/>
      <c r="EP5" s="86"/>
      <c r="EQ5" s="92" t="s">
        <v>116</v>
      </c>
      <c r="ER5" s="86"/>
      <c r="ES5" s="86"/>
      <c r="ET5" s="86"/>
      <c r="EU5" s="86"/>
      <c r="EV5" s="86"/>
      <c r="EW5" s="86"/>
      <c r="EX5" s="86"/>
      <c r="EY5" s="86"/>
      <c r="EZ5" s="86"/>
      <c r="FA5" s="86"/>
      <c r="FB5" s="86"/>
      <c r="FC5" s="86"/>
      <c r="FD5" s="86"/>
      <c r="FE5" s="86"/>
      <c r="FF5" s="86"/>
      <c r="FG5" s="86"/>
      <c r="FH5" s="86"/>
      <c r="FI5" s="86"/>
      <c r="FJ5" s="86"/>
      <c r="FK5" s="86"/>
      <c r="FL5" s="86"/>
      <c r="FM5" s="86"/>
      <c r="FN5" s="86"/>
      <c r="FO5" s="86"/>
      <c r="FP5" s="86"/>
      <c r="FQ5" s="86"/>
      <c r="FR5" s="86"/>
      <c r="FS5" s="86"/>
      <c r="FT5" s="86"/>
      <c r="FU5" s="86"/>
      <c r="FV5" s="86"/>
      <c r="FW5" s="92" t="s">
        <v>116</v>
      </c>
      <c r="FX5" s="91" t="str">
        <f>IF(COUNTA(U5:FW5)&gt;5,"OK","N/E")</f>
        <v>OK</v>
      </c>
    </row>
    <row r="6" spans="1:181" s="41" customFormat="1" ht="30" customHeight="1">
      <c r="A6" s="39"/>
      <c r="B6" s="54">
        <f t="shared" ref="B6:B59" si="2">N6*D6</f>
        <v>3</v>
      </c>
      <c r="C6" s="48">
        <f>IF(FX6="OK",N6,0)</f>
        <v>3</v>
      </c>
      <c r="D6" s="53" t="b">
        <f t="shared" si="0"/>
        <v>1</v>
      </c>
      <c r="E6" s="48"/>
      <c r="F6" s="48"/>
      <c r="G6" s="48">
        <f t="shared" ref="G6:G67" si="3">IF($FX6="",$B6,0)</f>
        <v>0</v>
      </c>
      <c r="H6" s="48">
        <f t="shared" ref="H6:H67" si="4">IF(OR($AY6="OK",$CE6="OK",$DK6="OK",$EQ6="OK",$FW6="OK"),$B6,0)</f>
        <v>0</v>
      </c>
      <c r="I6" s="48">
        <f t="shared" ref="I6:I67" si="5">IF($FX6="",0,$B6)</f>
        <v>3</v>
      </c>
      <c r="J6" s="48">
        <f t="shared" ref="J6:J67" si="6">IF($FX6="OK",$B6,0)</f>
        <v>3</v>
      </c>
      <c r="L6" s="40"/>
      <c r="M6" s="57" t="s">
        <v>8</v>
      </c>
      <c r="N6" s="176">
        <v>3</v>
      </c>
      <c r="O6" s="94"/>
      <c r="P6" s="94"/>
      <c r="Q6" s="94"/>
      <c r="R6" s="94"/>
      <c r="S6" s="106"/>
      <c r="T6" s="86"/>
      <c r="U6" s="86"/>
      <c r="V6" s="86"/>
      <c r="W6" s="86"/>
      <c r="X6" s="86"/>
      <c r="Y6" s="86"/>
      <c r="Z6" s="86"/>
      <c r="AA6" s="86"/>
      <c r="AB6" s="86"/>
      <c r="AC6" s="86"/>
      <c r="AD6" s="86"/>
      <c r="AE6" s="86"/>
      <c r="AF6" s="86"/>
      <c r="AG6" s="86"/>
      <c r="AH6" s="86"/>
      <c r="AI6" s="86"/>
      <c r="AJ6" s="86"/>
      <c r="AK6" s="86"/>
      <c r="AL6" s="86"/>
      <c r="AM6" s="86"/>
      <c r="AN6" s="86"/>
      <c r="AO6" s="86"/>
      <c r="AP6" s="86"/>
      <c r="AQ6" s="86"/>
      <c r="AR6" s="86"/>
      <c r="AS6" s="86"/>
      <c r="AT6" s="86"/>
      <c r="AU6" s="86"/>
      <c r="AV6" s="86"/>
      <c r="AW6" s="86"/>
      <c r="AX6" s="86"/>
      <c r="AY6" s="92" t="s">
        <v>116</v>
      </c>
      <c r="AZ6" s="86"/>
      <c r="BA6" s="86"/>
      <c r="BB6" s="86"/>
      <c r="BC6" s="86" t="s">
        <v>107</v>
      </c>
      <c r="BD6" s="86"/>
      <c r="BE6" s="86"/>
      <c r="BF6" s="86"/>
      <c r="BG6" s="86"/>
      <c r="BH6" s="86"/>
      <c r="BI6" s="86"/>
      <c r="BJ6" s="86"/>
      <c r="BK6" s="86"/>
      <c r="BL6" s="86"/>
      <c r="BM6" s="86"/>
      <c r="BN6" s="86"/>
      <c r="BO6" s="86"/>
      <c r="BP6" s="86"/>
      <c r="BQ6" s="86"/>
      <c r="BR6" s="86"/>
      <c r="BS6" s="86"/>
      <c r="BT6" s="86"/>
      <c r="BU6" s="86"/>
      <c r="BV6" s="86"/>
      <c r="BW6" s="86"/>
      <c r="BX6" s="86"/>
      <c r="BY6" s="86"/>
      <c r="BZ6" s="86"/>
      <c r="CA6" s="86"/>
      <c r="CB6" s="86"/>
      <c r="CC6" s="86"/>
      <c r="CD6" s="86"/>
      <c r="CE6" s="92" t="s">
        <v>116</v>
      </c>
      <c r="CF6" s="86"/>
      <c r="CG6" s="86"/>
      <c r="CH6" s="86"/>
      <c r="CI6" s="86"/>
      <c r="CJ6" s="86" t="s">
        <v>107</v>
      </c>
      <c r="CK6" s="86"/>
      <c r="CL6" s="86"/>
      <c r="CM6" s="86"/>
      <c r="CN6" s="86"/>
      <c r="CO6" s="86"/>
      <c r="CP6" s="86"/>
      <c r="CQ6" s="86"/>
      <c r="CR6" s="86"/>
      <c r="CS6" s="86"/>
      <c r="CT6" s="86"/>
      <c r="CU6" s="86"/>
      <c r="CV6" s="86"/>
      <c r="CW6" s="86"/>
      <c r="CX6" s="86"/>
      <c r="CY6" s="86"/>
      <c r="CZ6" s="86"/>
      <c r="DA6" s="86"/>
      <c r="DB6" s="86"/>
      <c r="DC6" s="86"/>
      <c r="DD6" s="86"/>
      <c r="DE6" s="86"/>
      <c r="DF6" s="86"/>
      <c r="DG6" s="86"/>
      <c r="DH6" s="86"/>
      <c r="DI6" s="86"/>
      <c r="DJ6" s="86"/>
      <c r="DK6" s="92" t="s">
        <v>116</v>
      </c>
      <c r="DL6" s="86"/>
      <c r="DM6" s="86"/>
      <c r="DN6" s="86"/>
      <c r="DO6" s="86"/>
      <c r="DP6" s="86"/>
      <c r="DQ6" s="86"/>
      <c r="DR6" s="86"/>
      <c r="DS6" s="86"/>
      <c r="DT6" s="86"/>
      <c r="DU6" s="86"/>
      <c r="DV6" s="86"/>
      <c r="DW6" s="86"/>
      <c r="DX6" s="86"/>
      <c r="DY6" s="86"/>
      <c r="DZ6" s="86"/>
      <c r="EA6" s="86"/>
      <c r="EB6" s="86"/>
      <c r="EC6" s="86"/>
      <c r="ED6" s="86"/>
      <c r="EE6" s="86"/>
      <c r="EF6" s="86"/>
      <c r="EG6" s="86"/>
      <c r="EH6" s="86"/>
      <c r="EI6" s="86"/>
      <c r="EJ6" s="86"/>
      <c r="EK6" s="86"/>
      <c r="EL6" s="86"/>
      <c r="EM6" s="86"/>
      <c r="EN6" s="86"/>
      <c r="EO6" s="86"/>
      <c r="EP6" s="86"/>
      <c r="EQ6" s="92" t="s">
        <v>116</v>
      </c>
      <c r="ER6" s="86"/>
      <c r="ES6" s="86"/>
      <c r="ET6" s="86"/>
      <c r="EU6" s="86"/>
      <c r="EV6" s="86"/>
      <c r="EW6" s="86"/>
      <c r="EX6" s="86"/>
      <c r="EY6" s="86"/>
      <c r="EZ6" s="86"/>
      <c r="FA6" s="86"/>
      <c r="FB6" s="86"/>
      <c r="FC6" s="86"/>
      <c r="FD6" s="86"/>
      <c r="FE6" s="86"/>
      <c r="FF6" s="86"/>
      <c r="FG6" s="86"/>
      <c r="FH6" s="86"/>
      <c r="FI6" s="86"/>
      <c r="FJ6" s="86"/>
      <c r="FK6" s="86"/>
      <c r="FL6" s="86"/>
      <c r="FM6" s="86"/>
      <c r="FN6" s="86"/>
      <c r="FO6" s="86"/>
      <c r="FP6" s="86"/>
      <c r="FQ6" s="86"/>
      <c r="FR6" s="86"/>
      <c r="FS6" s="86"/>
      <c r="FT6" s="86"/>
      <c r="FU6" s="86"/>
      <c r="FV6" s="86"/>
      <c r="FW6" s="92" t="s">
        <v>116</v>
      </c>
      <c r="FX6" s="91" t="str">
        <f>IF(COUNTA(U6:FW6)&gt;5,"OK","N/E")</f>
        <v>OK</v>
      </c>
    </row>
    <row r="7" spans="1:181" s="4" customFormat="1" ht="17.100000000000001" customHeight="1">
      <c r="A7" s="39"/>
      <c r="B7" s="131"/>
      <c r="C7" s="132"/>
      <c r="D7" s="133" t="b">
        <f t="shared" si="0"/>
        <v>1</v>
      </c>
      <c r="E7" s="132"/>
      <c r="F7" s="132"/>
      <c r="G7" s="132"/>
      <c r="H7" s="132"/>
      <c r="I7" s="132"/>
      <c r="J7" s="132"/>
      <c r="K7" s="53"/>
      <c r="L7" s="56"/>
      <c r="M7" s="56" t="s">
        <v>9</v>
      </c>
      <c r="N7" s="174"/>
      <c r="O7" s="56"/>
      <c r="P7" s="56"/>
      <c r="Q7" s="56"/>
      <c r="R7" s="56"/>
      <c r="S7" s="56"/>
      <c r="T7" s="165"/>
      <c r="U7" s="165"/>
      <c r="V7" s="165"/>
      <c r="W7" s="165"/>
      <c r="X7" s="165"/>
      <c r="Y7" s="165"/>
      <c r="Z7" s="165"/>
      <c r="AA7" s="165"/>
      <c r="AB7" s="165"/>
      <c r="AC7" s="165"/>
      <c r="AD7" s="165"/>
      <c r="AE7" s="165"/>
      <c r="AF7" s="165"/>
      <c r="AG7" s="165"/>
      <c r="AH7" s="165"/>
      <c r="AI7" s="165"/>
      <c r="AJ7" s="165"/>
      <c r="AK7" s="165"/>
      <c r="AL7" s="165"/>
      <c r="AM7" s="165"/>
      <c r="AN7" s="165"/>
      <c r="AO7" s="165"/>
      <c r="AP7" s="165"/>
      <c r="AQ7" s="165"/>
      <c r="AR7" s="165"/>
      <c r="AS7" s="165"/>
      <c r="AT7" s="165"/>
      <c r="AU7" s="165"/>
      <c r="AV7" s="165"/>
      <c r="AW7" s="165"/>
      <c r="AX7" s="165"/>
      <c r="AY7" s="165"/>
      <c r="AZ7" s="165"/>
      <c r="BA7" s="165"/>
      <c r="BB7" s="165"/>
      <c r="BC7" s="165"/>
      <c r="BD7" s="165"/>
      <c r="BE7" s="165"/>
      <c r="BF7" s="165"/>
      <c r="BG7" s="165"/>
      <c r="BH7" s="165"/>
      <c r="BI7" s="165"/>
      <c r="BJ7" s="165"/>
      <c r="BK7" s="165"/>
      <c r="BL7" s="165"/>
      <c r="BM7" s="165"/>
      <c r="BN7" s="165"/>
      <c r="BO7" s="165"/>
      <c r="BP7" s="165"/>
      <c r="BQ7" s="165"/>
      <c r="BR7" s="165"/>
      <c r="BS7" s="165"/>
      <c r="BT7" s="165"/>
      <c r="BU7" s="165"/>
      <c r="BV7" s="165"/>
      <c r="BW7" s="165"/>
      <c r="BX7" s="165"/>
      <c r="BY7" s="165"/>
      <c r="BZ7" s="165"/>
      <c r="CA7" s="165"/>
      <c r="CB7" s="165"/>
      <c r="CC7" s="165"/>
      <c r="CD7" s="165"/>
      <c r="CE7" s="165"/>
      <c r="CF7" s="165"/>
      <c r="CG7" s="165"/>
      <c r="CH7" s="165"/>
      <c r="CI7" s="165"/>
      <c r="CJ7" s="165"/>
      <c r="CK7" s="165"/>
      <c r="CL7" s="165"/>
      <c r="CM7" s="165"/>
      <c r="CN7" s="165"/>
      <c r="CO7" s="165"/>
      <c r="CP7" s="165"/>
      <c r="CQ7" s="165"/>
      <c r="CR7" s="165"/>
      <c r="CS7" s="165"/>
      <c r="CT7" s="165"/>
      <c r="CU7" s="165"/>
      <c r="CV7" s="165"/>
      <c r="CW7" s="165"/>
      <c r="CX7" s="165"/>
      <c r="CY7" s="165"/>
      <c r="CZ7" s="165"/>
      <c r="DA7" s="165"/>
      <c r="DB7" s="165"/>
      <c r="DC7" s="165"/>
      <c r="DD7" s="165"/>
      <c r="DE7" s="165"/>
      <c r="DF7" s="165"/>
      <c r="DG7" s="165"/>
      <c r="DH7" s="165"/>
      <c r="DI7" s="165"/>
      <c r="DJ7" s="165"/>
      <c r="DK7" s="165"/>
      <c r="DL7" s="165"/>
      <c r="DM7" s="165"/>
      <c r="DN7" s="165"/>
      <c r="DO7" s="165"/>
      <c r="DP7" s="165"/>
      <c r="DQ7" s="165"/>
      <c r="DR7" s="165"/>
      <c r="DS7" s="165"/>
      <c r="DT7" s="165"/>
      <c r="DU7" s="165"/>
      <c r="DV7" s="165"/>
      <c r="DW7" s="165"/>
      <c r="DX7" s="165"/>
      <c r="DY7" s="165"/>
      <c r="DZ7" s="165"/>
      <c r="EA7" s="165"/>
      <c r="EB7" s="165"/>
      <c r="EC7" s="165"/>
      <c r="ED7" s="165"/>
      <c r="EE7" s="165"/>
      <c r="EF7" s="165"/>
      <c r="EG7" s="165"/>
      <c r="EH7" s="165"/>
      <c r="EI7" s="165"/>
      <c r="EJ7" s="165"/>
      <c r="EK7" s="165"/>
      <c r="EL7" s="165"/>
      <c r="EM7" s="165"/>
      <c r="EN7" s="165"/>
      <c r="EO7" s="165"/>
      <c r="EP7" s="165"/>
      <c r="EQ7" s="165"/>
      <c r="ER7" s="165"/>
      <c r="ES7" s="165"/>
      <c r="ET7" s="165"/>
      <c r="EU7" s="165"/>
      <c r="EV7" s="165"/>
      <c r="EW7" s="165"/>
      <c r="EX7" s="165"/>
      <c r="EY7" s="165"/>
      <c r="EZ7" s="165"/>
      <c r="FA7" s="165"/>
      <c r="FB7" s="165"/>
      <c r="FC7" s="165"/>
      <c r="FD7" s="165"/>
      <c r="FE7" s="165"/>
      <c r="FF7" s="165"/>
      <c r="FG7" s="165"/>
      <c r="FH7" s="165"/>
      <c r="FI7" s="165"/>
      <c r="FJ7" s="165"/>
      <c r="FK7" s="165"/>
      <c r="FL7" s="165"/>
      <c r="FM7" s="165"/>
      <c r="FN7" s="165"/>
      <c r="FO7" s="165"/>
      <c r="FP7" s="165"/>
      <c r="FQ7" s="165"/>
      <c r="FR7" s="165"/>
      <c r="FS7" s="165"/>
      <c r="FT7" s="165"/>
      <c r="FU7" s="165"/>
      <c r="FV7" s="165"/>
      <c r="FW7" s="165"/>
      <c r="FX7" s="165"/>
    </row>
    <row r="8" spans="1:181" s="41" customFormat="1" ht="30" customHeight="1">
      <c r="A8" s="39"/>
      <c r="B8" s="54">
        <f t="shared" si="2"/>
        <v>4</v>
      </c>
      <c r="C8" s="48">
        <f>IF(FX8="OK",N8,0)</f>
        <v>4</v>
      </c>
      <c r="D8" s="53" t="b">
        <f t="shared" si="0"/>
        <v>1</v>
      </c>
      <c r="E8" s="48"/>
      <c r="F8" s="48"/>
      <c r="G8" s="48">
        <f t="shared" si="3"/>
        <v>0</v>
      </c>
      <c r="H8" s="48">
        <f t="shared" si="4"/>
        <v>0</v>
      </c>
      <c r="I8" s="48">
        <f t="shared" si="5"/>
        <v>4</v>
      </c>
      <c r="J8" s="48">
        <f t="shared" si="6"/>
        <v>4</v>
      </c>
      <c r="K8" s="53"/>
      <c r="L8" s="40"/>
      <c r="M8" s="57" t="s">
        <v>10</v>
      </c>
      <c r="N8" s="176">
        <v>4</v>
      </c>
      <c r="O8" s="94"/>
      <c r="P8" s="94"/>
      <c r="Q8" s="94"/>
      <c r="R8" s="94"/>
      <c r="S8" s="106"/>
      <c r="T8" s="86"/>
      <c r="U8" s="86"/>
      <c r="V8" s="86"/>
      <c r="W8" s="86"/>
      <c r="X8" s="86"/>
      <c r="Y8" s="86"/>
      <c r="Z8" s="86"/>
      <c r="AA8" s="86"/>
      <c r="AB8" s="86"/>
      <c r="AC8" s="86"/>
      <c r="AD8" s="86"/>
      <c r="AE8" s="86"/>
      <c r="AF8" s="86"/>
      <c r="AG8" s="86"/>
      <c r="AH8" s="86"/>
      <c r="AI8" s="86"/>
      <c r="AJ8" s="86"/>
      <c r="AK8" s="86"/>
      <c r="AL8" s="86"/>
      <c r="AM8" s="86"/>
      <c r="AN8" s="86"/>
      <c r="AO8" s="86"/>
      <c r="AP8" s="86"/>
      <c r="AQ8" s="86"/>
      <c r="AR8" s="86"/>
      <c r="AS8" s="86"/>
      <c r="AT8" s="86"/>
      <c r="AU8" s="86"/>
      <c r="AV8" s="86"/>
      <c r="AW8" s="86"/>
      <c r="AX8" s="86"/>
      <c r="AY8" s="92" t="s">
        <v>116</v>
      </c>
      <c r="AZ8" s="86"/>
      <c r="BA8" s="86"/>
      <c r="BB8" s="86"/>
      <c r="BC8" s="86"/>
      <c r="BD8" s="86"/>
      <c r="BE8" s="86"/>
      <c r="BF8" s="86"/>
      <c r="BG8" s="86"/>
      <c r="BH8" s="86" t="s">
        <v>107</v>
      </c>
      <c r="BI8" s="86"/>
      <c r="BJ8" s="86"/>
      <c r="BK8" s="86"/>
      <c r="BL8" s="86"/>
      <c r="BM8" s="86"/>
      <c r="BN8" s="86"/>
      <c r="BO8" s="86"/>
      <c r="BP8" s="86"/>
      <c r="BQ8" s="86"/>
      <c r="BR8" s="86"/>
      <c r="BS8" s="86"/>
      <c r="BT8" s="86"/>
      <c r="BU8" s="86"/>
      <c r="BV8" s="86"/>
      <c r="BW8" s="86"/>
      <c r="BX8" s="86"/>
      <c r="BY8" s="86"/>
      <c r="BZ8" s="86"/>
      <c r="CA8" s="86"/>
      <c r="CB8" s="86"/>
      <c r="CC8" s="86"/>
      <c r="CD8" s="86"/>
      <c r="CE8" s="92" t="s">
        <v>116</v>
      </c>
      <c r="CF8" s="86"/>
      <c r="CG8" s="86"/>
      <c r="CH8" s="86"/>
      <c r="CI8" s="86"/>
      <c r="CJ8" s="86"/>
      <c r="CK8" s="86"/>
      <c r="CL8" s="86"/>
      <c r="CM8" s="86"/>
      <c r="CN8" s="86" t="s">
        <v>107</v>
      </c>
      <c r="CO8" s="86" t="s">
        <v>107</v>
      </c>
      <c r="CP8" s="86"/>
      <c r="CQ8" s="86"/>
      <c r="CR8" s="86"/>
      <c r="CS8" s="86"/>
      <c r="CT8" s="86"/>
      <c r="CU8" s="86"/>
      <c r="CV8" s="86"/>
      <c r="CW8" s="86"/>
      <c r="CX8" s="86"/>
      <c r="CY8" s="86"/>
      <c r="CZ8" s="86"/>
      <c r="DA8" s="86"/>
      <c r="DB8" s="86"/>
      <c r="DC8" s="86"/>
      <c r="DD8" s="86"/>
      <c r="DE8" s="86"/>
      <c r="DF8" s="86"/>
      <c r="DG8" s="86"/>
      <c r="DH8" s="86"/>
      <c r="DI8" s="86"/>
      <c r="DJ8" s="86"/>
      <c r="DK8" s="92" t="s">
        <v>116</v>
      </c>
      <c r="DL8" s="86"/>
      <c r="DM8" s="86"/>
      <c r="DN8" s="86"/>
      <c r="DO8" s="86"/>
      <c r="DP8" s="86"/>
      <c r="DQ8" s="86"/>
      <c r="DR8" s="86"/>
      <c r="DS8" s="86"/>
      <c r="DT8" s="86"/>
      <c r="DU8" s="86"/>
      <c r="DV8" s="86"/>
      <c r="DW8" s="86"/>
      <c r="DX8" s="86"/>
      <c r="DY8" s="86"/>
      <c r="DZ8" s="86"/>
      <c r="EA8" s="86"/>
      <c r="EB8" s="86"/>
      <c r="EC8" s="86"/>
      <c r="ED8" s="86"/>
      <c r="EE8" s="86"/>
      <c r="EF8" s="86"/>
      <c r="EG8" s="86"/>
      <c r="EH8" s="86"/>
      <c r="EI8" s="86"/>
      <c r="EJ8" s="86"/>
      <c r="EK8" s="86"/>
      <c r="EL8" s="86"/>
      <c r="EM8" s="86"/>
      <c r="EN8" s="86"/>
      <c r="EO8" s="86"/>
      <c r="EP8" s="86"/>
      <c r="EQ8" s="92" t="s">
        <v>116</v>
      </c>
      <c r="ER8" s="86"/>
      <c r="ES8" s="86"/>
      <c r="ET8" s="86"/>
      <c r="EU8" s="86"/>
      <c r="EV8" s="86"/>
      <c r="EW8" s="86"/>
      <c r="EX8" s="86"/>
      <c r="EY8" s="86"/>
      <c r="EZ8" s="86"/>
      <c r="FA8" s="86"/>
      <c r="FB8" s="86"/>
      <c r="FC8" s="86"/>
      <c r="FD8" s="86"/>
      <c r="FE8" s="86"/>
      <c r="FF8" s="86"/>
      <c r="FG8" s="86"/>
      <c r="FH8" s="86"/>
      <c r="FI8" s="86"/>
      <c r="FJ8" s="86"/>
      <c r="FK8" s="86"/>
      <c r="FL8" s="86"/>
      <c r="FM8" s="86"/>
      <c r="FN8" s="86"/>
      <c r="FO8" s="86"/>
      <c r="FP8" s="86"/>
      <c r="FQ8" s="86"/>
      <c r="FR8" s="86"/>
      <c r="FS8" s="86"/>
      <c r="FT8" s="86"/>
      <c r="FU8" s="86"/>
      <c r="FV8" s="86"/>
      <c r="FW8" s="92" t="s">
        <v>116</v>
      </c>
      <c r="FX8" s="91" t="str">
        <f>IF(COUNTA(U8:FW8)&gt;5,"OK","N/E")</f>
        <v>OK</v>
      </c>
    </row>
    <row r="9" spans="1:181" s="41" customFormat="1" ht="30" customHeight="1">
      <c r="A9" s="42"/>
      <c r="B9" s="54">
        <f t="shared" si="2"/>
        <v>5</v>
      </c>
      <c r="C9" s="48">
        <f>IF(FX9="OK",N9,0)</f>
        <v>5</v>
      </c>
      <c r="D9" s="53" t="b">
        <f t="shared" si="0"/>
        <v>1</v>
      </c>
      <c r="E9" s="48"/>
      <c r="F9" s="48"/>
      <c r="G9" s="48">
        <f t="shared" si="3"/>
        <v>0</v>
      </c>
      <c r="H9" s="48">
        <f t="shared" si="4"/>
        <v>0</v>
      </c>
      <c r="I9" s="48">
        <f t="shared" si="5"/>
        <v>5</v>
      </c>
      <c r="J9" s="48">
        <f t="shared" si="6"/>
        <v>5</v>
      </c>
      <c r="K9" s="53"/>
      <c r="L9" s="40"/>
      <c r="M9" s="57" t="s">
        <v>11</v>
      </c>
      <c r="N9" s="176">
        <v>5</v>
      </c>
      <c r="O9" s="94"/>
      <c r="P9" s="94"/>
      <c r="Q9" s="94"/>
      <c r="R9" s="94"/>
      <c r="S9" s="106"/>
      <c r="T9" s="86"/>
      <c r="U9" s="86"/>
      <c r="V9" s="86"/>
      <c r="W9" s="86"/>
      <c r="X9" s="86"/>
      <c r="Y9" s="86"/>
      <c r="Z9" s="86"/>
      <c r="AA9" s="86"/>
      <c r="AB9" s="86"/>
      <c r="AC9" s="86"/>
      <c r="AD9" s="86"/>
      <c r="AE9" s="86"/>
      <c r="AF9" s="86"/>
      <c r="AG9" s="86"/>
      <c r="AH9" s="86"/>
      <c r="AI9" s="86"/>
      <c r="AJ9" s="86"/>
      <c r="AK9" s="86"/>
      <c r="AL9" s="86"/>
      <c r="AM9" s="86"/>
      <c r="AN9" s="86"/>
      <c r="AO9" s="86"/>
      <c r="AP9" s="86"/>
      <c r="AQ9" s="86"/>
      <c r="AR9" s="86"/>
      <c r="AS9" s="86"/>
      <c r="AT9" s="86"/>
      <c r="AU9" s="86"/>
      <c r="AV9" s="86"/>
      <c r="AW9" s="86"/>
      <c r="AX9" s="86"/>
      <c r="AY9" s="92" t="s">
        <v>116</v>
      </c>
      <c r="AZ9" s="86"/>
      <c r="BA9" s="86"/>
      <c r="BB9" s="86"/>
      <c r="BC9" s="86"/>
      <c r="BD9" s="86"/>
      <c r="BE9" s="86"/>
      <c r="BF9" s="86"/>
      <c r="BG9" s="86"/>
      <c r="BH9" s="86"/>
      <c r="BI9" s="86"/>
      <c r="BJ9" s="86"/>
      <c r="BK9" s="86"/>
      <c r="BL9" s="86"/>
      <c r="BM9" s="86"/>
      <c r="BN9" s="86"/>
      <c r="BO9" s="86"/>
      <c r="BP9" s="86"/>
      <c r="BQ9" s="86"/>
      <c r="BR9" s="86"/>
      <c r="BS9" s="86"/>
      <c r="BT9" s="86"/>
      <c r="BU9" s="86"/>
      <c r="BV9" s="86"/>
      <c r="BW9" s="86"/>
      <c r="BX9" s="86"/>
      <c r="BY9" s="86"/>
      <c r="BZ9" s="86"/>
      <c r="CA9" s="86"/>
      <c r="CB9" s="86"/>
      <c r="CC9" s="86"/>
      <c r="CD9" s="86"/>
      <c r="CE9" s="92" t="s">
        <v>116</v>
      </c>
      <c r="CF9" s="86"/>
      <c r="CG9" s="86"/>
      <c r="CH9" s="86"/>
      <c r="CI9" s="86"/>
      <c r="CJ9" s="86" t="s">
        <v>107</v>
      </c>
      <c r="CK9" s="86"/>
      <c r="CL9" s="86"/>
      <c r="CM9" s="86"/>
      <c r="CN9" s="86"/>
      <c r="CO9" s="86"/>
      <c r="CP9" s="86"/>
      <c r="CQ9" s="86"/>
      <c r="CR9" s="86"/>
      <c r="CS9" s="86"/>
      <c r="CT9" s="86"/>
      <c r="CU9" s="86"/>
      <c r="CV9" s="86"/>
      <c r="CW9" s="86"/>
      <c r="CX9" s="86"/>
      <c r="CY9" s="86"/>
      <c r="CZ9" s="86"/>
      <c r="DA9" s="86"/>
      <c r="DB9" s="86"/>
      <c r="DC9" s="86"/>
      <c r="DD9" s="86"/>
      <c r="DE9" s="86"/>
      <c r="DF9" s="86"/>
      <c r="DG9" s="86"/>
      <c r="DH9" s="86"/>
      <c r="DI9" s="86"/>
      <c r="DJ9" s="86"/>
      <c r="DK9" s="92" t="s">
        <v>116</v>
      </c>
      <c r="DL9" s="86"/>
      <c r="DM9" s="86"/>
      <c r="DN9" s="86"/>
      <c r="DO9" s="86"/>
      <c r="DP9" s="86"/>
      <c r="DQ9" s="86"/>
      <c r="DR9" s="86"/>
      <c r="DS9" s="86"/>
      <c r="DT9" s="86"/>
      <c r="DU9" s="86"/>
      <c r="DV9" s="86"/>
      <c r="DW9" s="86"/>
      <c r="DX9" s="86"/>
      <c r="DY9" s="86"/>
      <c r="DZ9" s="86"/>
      <c r="EA9" s="86"/>
      <c r="EB9" s="86"/>
      <c r="EC9" s="86"/>
      <c r="ED9" s="86"/>
      <c r="EE9" s="86"/>
      <c r="EF9" s="86"/>
      <c r="EG9" s="86"/>
      <c r="EH9" s="86"/>
      <c r="EI9" s="86"/>
      <c r="EJ9" s="86"/>
      <c r="EK9" s="86"/>
      <c r="EL9" s="86"/>
      <c r="EM9" s="86"/>
      <c r="EN9" s="86"/>
      <c r="EO9" s="86"/>
      <c r="EP9" s="86"/>
      <c r="EQ9" s="92" t="s">
        <v>116</v>
      </c>
      <c r="ER9" s="86"/>
      <c r="ES9" s="86"/>
      <c r="ET9" s="86"/>
      <c r="EU9" s="86"/>
      <c r="EV9" s="86"/>
      <c r="EW9" s="86"/>
      <c r="EX9" s="86"/>
      <c r="EY9" s="86"/>
      <c r="EZ9" s="86"/>
      <c r="FA9" s="86"/>
      <c r="FB9" s="86"/>
      <c r="FC9" s="86"/>
      <c r="FD9" s="86"/>
      <c r="FE9" s="86"/>
      <c r="FF9" s="86"/>
      <c r="FG9" s="86"/>
      <c r="FH9" s="86"/>
      <c r="FI9" s="86"/>
      <c r="FJ9" s="86"/>
      <c r="FK9" s="86"/>
      <c r="FL9" s="86"/>
      <c r="FM9" s="86"/>
      <c r="FN9" s="86"/>
      <c r="FO9" s="86"/>
      <c r="FP9" s="86"/>
      <c r="FQ9" s="86"/>
      <c r="FR9" s="86"/>
      <c r="FS9" s="86"/>
      <c r="FT9" s="86"/>
      <c r="FU9" s="86"/>
      <c r="FV9" s="86"/>
      <c r="FW9" s="92" t="s">
        <v>116</v>
      </c>
      <c r="FX9" s="91" t="str">
        <f>IF(COUNTA(U9:FW9)&gt;5,"OK","N/E")</f>
        <v>OK</v>
      </c>
    </row>
    <row r="10" spans="1:181" s="4" customFormat="1" ht="17.100000000000001" customHeight="1">
      <c r="A10" s="29"/>
      <c r="B10" s="131"/>
      <c r="C10" s="132"/>
      <c r="D10" s="133" t="b">
        <f t="shared" si="0"/>
        <v>1</v>
      </c>
      <c r="E10" s="132"/>
      <c r="F10" s="132"/>
      <c r="G10" s="132"/>
      <c r="H10" s="132"/>
      <c r="I10" s="132"/>
      <c r="J10" s="132"/>
      <c r="K10" s="53"/>
      <c r="L10" s="56"/>
      <c r="M10" s="56" t="s">
        <v>12</v>
      </c>
      <c r="N10" s="174"/>
      <c r="O10" s="56"/>
      <c r="P10" s="56"/>
      <c r="Q10" s="56"/>
      <c r="R10" s="56"/>
      <c r="S10" s="56"/>
      <c r="T10" s="165"/>
      <c r="U10" s="165"/>
      <c r="V10" s="165"/>
      <c r="W10" s="165"/>
      <c r="X10" s="165"/>
      <c r="Y10" s="165"/>
      <c r="Z10" s="165"/>
      <c r="AA10" s="165"/>
      <c r="AB10" s="165"/>
      <c r="AC10" s="165"/>
      <c r="AD10" s="165"/>
      <c r="AE10" s="165"/>
      <c r="AF10" s="165"/>
      <c r="AG10" s="165"/>
      <c r="AH10" s="165"/>
      <c r="AI10" s="165"/>
      <c r="AJ10" s="165"/>
      <c r="AK10" s="165"/>
      <c r="AL10" s="165"/>
      <c r="AM10" s="165"/>
      <c r="AN10" s="165"/>
      <c r="AO10" s="165"/>
      <c r="AP10" s="165"/>
      <c r="AQ10" s="165"/>
      <c r="AR10" s="165"/>
      <c r="AS10" s="165"/>
      <c r="AT10" s="165"/>
      <c r="AU10" s="165"/>
      <c r="AV10" s="165"/>
      <c r="AW10" s="165"/>
      <c r="AX10" s="165"/>
      <c r="AY10" s="165"/>
      <c r="AZ10" s="165"/>
      <c r="BA10" s="165"/>
      <c r="BB10" s="165"/>
      <c r="BC10" s="165"/>
      <c r="BD10" s="165"/>
      <c r="BE10" s="165"/>
      <c r="BF10" s="165"/>
      <c r="BG10" s="165"/>
      <c r="BH10" s="165"/>
      <c r="BI10" s="165"/>
      <c r="BJ10" s="165"/>
      <c r="BK10" s="165"/>
      <c r="BL10" s="165"/>
      <c r="BM10" s="165"/>
      <c r="BN10" s="165"/>
      <c r="BO10" s="165"/>
      <c r="BP10" s="165"/>
      <c r="BQ10" s="165"/>
      <c r="BR10" s="165"/>
      <c r="BS10" s="165"/>
      <c r="BT10" s="165"/>
      <c r="BU10" s="165"/>
      <c r="BV10" s="165"/>
      <c r="BW10" s="165"/>
      <c r="BX10" s="165"/>
      <c r="BY10" s="165"/>
      <c r="BZ10" s="165"/>
      <c r="CA10" s="165"/>
      <c r="CB10" s="165"/>
      <c r="CC10" s="165"/>
      <c r="CD10" s="165"/>
      <c r="CE10" s="165"/>
      <c r="CF10" s="165"/>
      <c r="CG10" s="165"/>
      <c r="CH10" s="165"/>
      <c r="CI10" s="165"/>
      <c r="CJ10" s="165"/>
      <c r="CK10" s="165"/>
      <c r="CL10" s="165"/>
      <c r="CM10" s="165"/>
      <c r="CN10" s="165"/>
      <c r="CO10" s="165"/>
      <c r="CP10" s="165"/>
      <c r="CQ10" s="165"/>
      <c r="CR10" s="165"/>
      <c r="CS10" s="165"/>
      <c r="CT10" s="165"/>
      <c r="CU10" s="165"/>
      <c r="CV10" s="165"/>
      <c r="CW10" s="165"/>
      <c r="CX10" s="165"/>
      <c r="CY10" s="165"/>
      <c r="CZ10" s="165"/>
      <c r="DA10" s="165"/>
      <c r="DB10" s="165"/>
      <c r="DC10" s="165"/>
      <c r="DD10" s="165"/>
      <c r="DE10" s="165"/>
      <c r="DF10" s="165"/>
      <c r="DG10" s="165"/>
      <c r="DH10" s="165"/>
      <c r="DI10" s="165"/>
      <c r="DJ10" s="165"/>
      <c r="DK10" s="165"/>
      <c r="DL10" s="165"/>
      <c r="DM10" s="165"/>
      <c r="DN10" s="165"/>
      <c r="DO10" s="165"/>
      <c r="DP10" s="165"/>
      <c r="DQ10" s="165"/>
      <c r="DR10" s="165"/>
      <c r="DS10" s="165"/>
      <c r="DT10" s="165"/>
      <c r="DU10" s="165"/>
      <c r="DV10" s="165"/>
      <c r="DW10" s="165"/>
      <c r="DX10" s="165"/>
      <c r="DY10" s="165"/>
      <c r="DZ10" s="165"/>
      <c r="EA10" s="165"/>
      <c r="EB10" s="165"/>
      <c r="EC10" s="165"/>
      <c r="ED10" s="165"/>
      <c r="EE10" s="165"/>
      <c r="EF10" s="165"/>
      <c r="EG10" s="165"/>
      <c r="EH10" s="165"/>
      <c r="EI10" s="165"/>
      <c r="EJ10" s="165"/>
      <c r="EK10" s="165"/>
      <c r="EL10" s="165"/>
      <c r="EM10" s="165"/>
      <c r="EN10" s="165"/>
      <c r="EO10" s="165"/>
      <c r="EP10" s="165"/>
      <c r="EQ10" s="165"/>
      <c r="ER10" s="165"/>
      <c r="ES10" s="165"/>
      <c r="ET10" s="165"/>
      <c r="EU10" s="165"/>
      <c r="EV10" s="165"/>
      <c r="EW10" s="165"/>
      <c r="EX10" s="165"/>
      <c r="EY10" s="165"/>
      <c r="EZ10" s="165"/>
      <c r="FA10" s="165"/>
      <c r="FB10" s="165"/>
      <c r="FC10" s="165"/>
      <c r="FD10" s="165"/>
      <c r="FE10" s="165"/>
      <c r="FF10" s="165"/>
      <c r="FG10" s="165"/>
      <c r="FH10" s="165"/>
      <c r="FI10" s="165"/>
      <c r="FJ10" s="165"/>
      <c r="FK10" s="165"/>
      <c r="FL10" s="165"/>
      <c r="FM10" s="165"/>
      <c r="FN10" s="165"/>
      <c r="FO10" s="165"/>
      <c r="FP10" s="165"/>
      <c r="FQ10" s="165"/>
      <c r="FR10" s="165"/>
      <c r="FS10" s="165"/>
      <c r="FT10" s="165"/>
      <c r="FU10" s="165"/>
      <c r="FV10" s="165"/>
      <c r="FW10" s="165"/>
      <c r="FX10" s="165"/>
    </row>
    <row r="11" spans="1:181" s="41" customFormat="1" ht="30" customHeight="1">
      <c r="A11" s="30"/>
      <c r="B11" s="54">
        <f t="shared" si="2"/>
        <v>3</v>
      </c>
      <c r="C11" s="48">
        <f>IF(FX11="OK",N11,0)</f>
        <v>3</v>
      </c>
      <c r="D11" s="53" t="b">
        <f t="shared" si="0"/>
        <v>1</v>
      </c>
      <c r="E11" s="48"/>
      <c r="F11" s="48"/>
      <c r="G11" s="48">
        <f t="shared" si="3"/>
        <v>0</v>
      </c>
      <c r="H11" s="48">
        <f t="shared" si="4"/>
        <v>0</v>
      </c>
      <c r="I11" s="48">
        <f t="shared" si="5"/>
        <v>3</v>
      </c>
      <c r="J11" s="48">
        <f t="shared" si="6"/>
        <v>3</v>
      </c>
      <c r="K11" s="53"/>
      <c r="L11" s="40"/>
      <c r="M11" s="57" t="s">
        <v>13</v>
      </c>
      <c r="N11" s="176">
        <v>3</v>
      </c>
      <c r="O11" s="94"/>
      <c r="P11" s="94"/>
      <c r="Q11" s="94"/>
      <c r="R11" s="94"/>
      <c r="S11" s="106"/>
      <c r="T11" s="86"/>
      <c r="U11" s="86" t="s">
        <v>107</v>
      </c>
      <c r="V11" s="86" t="s">
        <v>107</v>
      </c>
      <c r="W11" s="86"/>
      <c r="X11" s="86" t="s">
        <v>107</v>
      </c>
      <c r="Y11" s="86" t="s">
        <v>107</v>
      </c>
      <c r="Z11" s="86"/>
      <c r="AA11" s="86"/>
      <c r="AB11" s="86"/>
      <c r="AC11" s="86"/>
      <c r="AD11" s="86"/>
      <c r="AE11" s="86"/>
      <c r="AF11" s="86"/>
      <c r="AG11" s="86"/>
      <c r="AH11" s="86"/>
      <c r="AI11" s="86"/>
      <c r="AJ11" s="86"/>
      <c r="AK11" s="86"/>
      <c r="AL11" s="86"/>
      <c r="AM11" s="86"/>
      <c r="AN11" s="86"/>
      <c r="AO11" s="86"/>
      <c r="AP11" s="86"/>
      <c r="AQ11" s="86"/>
      <c r="AR11" s="86"/>
      <c r="AS11" s="86"/>
      <c r="AT11" s="86"/>
      <c r="AU11" s="86"/>
      <c r="AV11" s="86"/>
      <c r="AW11" s="86"/>
      <c r="AX11" s="86"/>
      <c r="AY11" s="92" t="s">
        <v>116</v>
      </c>
      <c r="AZ11" s="86"/>
      <c r="BA11" s="86"/>
      <c r="BB11" s="86"/>
      <c r="BC11" s="86"/>
      <c r="BD11" s="86"/>
      <c r="BE11" s="86"/>
      <c r="BF11" s="86"/>
      <c r="BG11" s="86"/>
      <c r="BH11" s="86"/>
      <c r="BI11" s="86"/>
      <c r="BJ11" s="86"/>
      <c r="BK11" s="86"/>
      <c r="BL11" s="86"/>
      <c r="BM11" s="86"/>
      <c r="BN11" s="86"/>
      <c r="BO11" s="86"/>
      <c r="BP11" s="86"/>
      <c r="BQ11" s="86"/>
      <c r="BR11" s="86"/>
      <c r="BS11" s="86"/>
      <c r="BT11" s="86"/>
      <c r="BU11" s="86"/>
      <c r="BV11" s="86"/>
      <c r="BW11" s="86"/>
      <c r="BX11" s="86"/>
      <c r="BY11" s="86"/>
      <c r="BZ11" s="86"/>
      <c r="CA11" s="86"/>
      <c r="CB11" s="86"/>
      <c r="CC11" s="86"/>
      <c r="CD11" s="86"/>
      <c r="CE11" s="92" t="s">
        <v>116</v>
      </c>
      <c r="CF11" s="86"/>
      <c r="CG11" s="86"/>
      <c r="CH11" s="86"/>
      <c r="CI11" s="86"/>
      <c r="CJ11" s="86"/>
      <c r="CK11" s="86"/>
      <c r="CL11" s="86"/>
      <c r="CM11" s="86"/>
      <c r="CN11" s="86"/>
      <c r="CO11" s="86"/>
      <c r="CP11" s="86"/>
      <c r="CQ11" s="86"/>
      <c r="CR11" s="86"/>
      <c r="CS11" s="86"/>
      <c r="CT11" s="86"/>
      <c r="CU11" s="86"/>
      <c r="CV11" s="86"/>
      <c r="CW11" s="86"/>
      <c r="CX11" s="86"/>
      <c r="CY11" s="86"/>
      <c r="CZ11" s="86"/>
      <c r="DA11" s="86"/>
      <c r="DB11" s="86"/>
      <c r="DC11" s="86"/>
      <c r="DD11" s="86"/>
      <c r="DE11" s="86"/>
      <c r="DF11" s="86"/>
      <c r="DG11" s="86"/>
      <c r="DH11" s="86"/>
      <c r="DI11" s="86"/>
      <c r="DJ11" s="86"/>
      <c r="DK11" s="92" t="s">
        <v>116</v>
      </c>
      <c r="DL11" s="86"/>
      <c r="DM11" s="86"/>
      <c r="DN11" s="86"/>
      <c r="DO11" s="86"/>
      <c r="DP11" s="86"/>
      <c r="DQ11" s="86"/>
      <c r="DR11" s="86"/>
      <c r="DS11" s="86"/>
      <c r="DT11" s="86"/>
      <c r="DU11" s="86"/>
      <c r="DV11" s="86"/>
      <c r="DW11" s="86"/>
      <c r="DX11" s="86"/>
      <c r="DY11" s="86"/>
      <c r="DZ11" s="86"/>
      <c r="EA11" s="86"/>
      <c r="EB11" s="86"/>
      <c r="EC11" s="86"/>
      <c r="ED11" s="86"/>
      <c r="EE11" s="86"/>
      <c r="EF11" s="86"/>
      <c r="EG11" s="86"/>
      <c r="EH11" s="86"/>
      <c r="EI11" s="86"/>
      <c r="EJ11" s="86"/>
      <c r="EK11" s="86"/>
      <c r="EL11" s="86"/>
      <c r="EM11" s="86"/>
      <c r="EN11" s="86"/>
      <c r="EO11" s="86"/>
      <c r="EP11" s="86"/>
      <c r="EQ11" s="92" t="s">
        <v>116</v>
      </c>
      <c r="ER11" s="86"/>
      <c r="ES11" s="86"/>
      <c r="ET11" s="86"/>
      <c r="EU11" s="86"/>
      <c r="EV11" s="86"/>
      <c r="EW11" s="86"/>
      <c r="EX11" s="86"/>
      <c r="EY11" s="86"/>
      <c r="EZ11" s="86"/>
      <c r="FA11" s="86"/>
      <c r="FB11" s="86"/>
      <c r="FC11" s="86"/>
      <c r="FD11" s="86"/>
      <c r="FE11" s="86"/>
      <c r="FF11" s="86"/>
      <c r="FG11" s="86"/>
      <c r="FH11" s="86"/>
      <c r="FI11" s="86"/>
      <c r="FJ11" s="86"/>
      <c r="FK11" s="86"/>
      <c r="FL11" s="86"/>
      <c r="FM11" s="86"/>
      <c r="FN11" s="86"/>
      <c r="FO11" s="86"/>
      <c r="FP11" s="86"/>
      <c r="FQ11" s="86"/>
      <c r="FR11" s="86"/>
      <c r="FS11" s="86"/>
      <c r="FT11" s="86"/>
      <c r="FU11" s="86"/>
      <c r="FV11" s="86"/>
      <c r="FW11" s="92" t="s">
        <v>116</v>
      </c>
      <c r="FX11" s="91" t="str">
        <f>IF(COUNTA(U11:FW11)&gt;5,"OK","N/E")</f>
        <v>OK</v>
      </c>
    </row>
    <row r="12" spans="1:181" s="41" customFormat="1" ht="30" customHeight="1">
      <c r="A12" s="42"/>
      <c r="B12" s="54">
        <f t="shared" si="2"/>
        <v>3</v>
      </c>
      <c r="C12" s="48">
        <f>IF(FX12="OK",N12,0)</f>
        <v>3</v>
      </c>
      <c r="D12" s="53" t="b">
        <f t="shared" si="0"/>
        <v>1</v>
      </c>
      <c r="E12" s="48"/>
      <c r="F12" s="48"/>
      <c r="G12" s="48">
        <f t="shared" si="3"/>
        <v>0</v>
      </c>
      <c r="H12" s="48">
        <f t="shared" si="4"/>
        <v>0</v>
      </c>
      <c r="I12" s="48">
        <f t="shared" si="5"/>
        <v>3</v>
      </c>
      <c r="J12" s="48">
        <f t="shared" si="6"/>
        <v>3</v>
      </c>
      <c r="K12" s="53"/>
      <c r="L12" s="40"/>
      <c r="M12" s="57" t="s">
        <v>14</v>
      </c>
      <c r="N12" s="176">
        <v>3</v>
      </c>
      <c r="O12" s="94"/>
      <c r="P12" s="94"/>
      <c r="Q12" s="94"/>
      <c r="R12" s="94"/>
      <c r="S12" s="106"/>
      <c r="T12" s="86"/>
      <c r="U12" s="86"/>
      <c r="V12" s="86"/>
      <c r="W12" s="86"/>
      <c r="X12" s="86"/>
      <c r="Y12" s="86"/>
      <c r="Z12" s="86"/>
      <c r="AA12" s="86"/>
      <c r="AB12" s="86"/>
      <c r="AC12" s="86"/>
      <c r="AD12" s="86"/>
      <c r="AE12" s="86"/>
      <c r="AF12" s="86"/>
      <c r="AG12" s="86"/>
      <c r="AH12" s="86"/>
      <c r="AI12" s="86"/>
      <c r="AJ12" s="86"/>
      <c r="AK12" s="86"/>
      <c r="AL12" s="86"/>
      <c r="AM12" s="86"/>
      <c r="AN12" s="86"/>
      <c r="AO12" s="86"/>
      <c r="AP12" s="86"/>
      <c r="AQ12" s="86"/>
      <c r="AR12" s="86"/>
      <c r="AS12" s="86"/>
      <c r="AT12" s="86"/>
      <c r="AU12" s="86"/>
      <c r="AV12" s="86"/>
      <c r="AW12" s="86"/>
      <c r="AX12" s="86"/>
      <c r="AY12" s="92" t="s">
        <v>116</v>
      </c>
      <c r="AZ12" s="86"/>
      <c r="BA12" s="86"/>
      <c r="BB12" s="86" t="s">
        <v>107</v>
      </c>
      <c r="BC12" s="86"/>
      <c r="BD12" s="86"/>
      <c r="BE12" s="86"/>
      <c r="BF12" s="86"/>
      <c r="BG12" s="86"/>
      <c r="BH12" s="86" t="s">
        <v>107</v>
      </c>
      <c r="BI12" s="86"/>
      <c r="BJ12" s="86"/>
      <c r="BK12" s="86"/>
      <c r="BL12" s="86"/>
      <c r="BM12" s="86"/>
      <c r="BN12" s="86"/>
      <c r="BO12" s="86"/>
      <c r="BP12" s="86"/>
      <c r="BQ12" s="86"/>
      <c r="BR12" s="86"/>
      <c r="BS12" s="86"/>
      <c r="BT12" s="86"/>
      <c r="BU12" s="86"/>
      <c r="BV12" s="86"/>
      <c r="BW12" s="86"/>
      <c r="BX12" s="86"/>
      <c r="BY12" s="86"/>
      <c r="BZ12" s="86"/>
      <c r="CA12" s="86"/>
      <c r="CB12" s="86"/>
      <c r="CC12" s="86"/>
      <c r="CD12" s="86"/>
      <c r="CE12" s="92" t="s">
        <v>116</v>
      </c>
      <c r="CF12" s="86"/>
      <c r="CG12" s="86"/>
      <c r="CH12" s="86"/>
      <c r="CI12" s="86"/>
      <c r="CJ12" s="86"/>
      <c r="CK12" s="86"/>
      <c r="CL12" s="86"/>
      <c r="CM12" s="86"/>
      <c r="CN12" s="86"/>
      <c r="CO12" s="86"/>
      <c r="CP12" s="86" t="s">
        <v>107</v>
      </c>
      <c r="CQ12" s="86"/>
      <c r="CR12" s="86"/>
      <c r="CS12" s="86"/>
      <c r="CT12" s="86"/>
      <c r="CU12" s="86"/>
      <c r="CV12" s="86"/>
      <c r="CW12" s="86"/>
      <c r="CX12" s="86"/>
      <c r="CY12" s="86"/>
      <c r="CZ12" s="86"/>
      <c r="DA12" s="86"/>
      <c r="DB12" s="86"/>
      <c r="DC12" s="86"/>
      <c r="DD12" s="86"/>
      <c r="DE12" s="86"/>
      <c r="DF12" s="86"/>
      <c r="DG12" s="86"/>
      <c r="DH12" s="86"/>
      <c r="DI12" s="86"/>
      <c r="DJ12" s="86"/>
      <c r="DK12" s="92" t="s">
        <v>116</v>
      </c>
      <c r="DL12" s="86"/>
      <c r="DM12" s="86"/>
      <c r="DN12" s="86"/>
      <c r="DO12" s="86"/>
      <c r="DP12" s="86"/>
      <c r="DQ12" s="86"/>
      <c r="DR12" s="86"/>
      <c r="DS12" s="86"/>
      <c r="DT12" s="86"/>
      <c r="DU12" s="86"/>
      <c r="DV12" s="86"/>
      <c r="DW12" s="86"/>
      <c r="DX12" s="86"/>
      <c r="DY12" s="86"/>
      <c r="DZ12" s="86"/>
      <c r="EA12" s="86"/>
      <c r="EB12" s="86"/>
      <c r="EC12" s="86"/>
      <c r="ED12" s="86"/>
      <c r="EE12" s="86"/>
      <c r="EF12" s="86"/>
      <c r="EG12" s="86"/>
      <c r="EH12" s="86"/>
      <c r="EI12" s="86"/>
      <c r="EJ12" s="86"/>
      <c r="EK12" s="86"/>
      <c r="EL12" s="86"/>
      <c r="EM12" s="86"/>
      <c r="EN12" s="86"/>
      <c r="EO12" s="86"/>
      <c r="EP12" s="86"/>
      <c r="EQ12" s="92" t="s">
        <v>116</v>
      </c>
      <c r="ER12" s="86"/>
      <c r="ES12" s="86"/>
      <c r="ET12" s="86"/>
      <c r="EU12" s="86"/>
      <c r="EV12" s="86"/>
      <c r="EW12" s="86"/>
      <c r="EX12" s="86"/>
      <c r="EY12" s="86"/>
      <c r="EZ12" s="86"/>
      <c r="FA12" s="86"/>
      <c r="FB12" s="86"/>
      <c r="FC12" s="86"/>
      <c r="FD12" s="86"/>
      <c r="FE12" s="86"/>
      <c r="FF12" s="86"/>
      <c r="FG12" s="86"/>
      <c r="FH12" s="86"/>
      <c r="FI12" s="86"/>
      <c r="FJ12" s="86"/>
      <c r="FK12" s="86"/>
      <c r="FL12" s="86"/>
      <c r="FM12" s="86"/>
      <c r="FN12" s="86"/>
      <c r="FO12" s="86"/>
      <c r="FP12" s="86"/>
      <c r="FQ12" s="86"/>
      <c r="FR12" s="86"/>
      <c r="FS12" s="86"/>
      <c r="FT12" s="86"/>
      <c r="FU12" s="86"/>
      <c r="FV12" s="86"/>
      <c r="FW12" s="92" t="s">
        <v>116</v>
      </c>
      <c r="FX12" s="91" t="str">
        <f>IF(COUNTA(U12:FW12)&gt;5,"OK","N/E")</f>
        <v>OK</v>
      </c>
    </row>
    <row r="13" spans="1:181" s="41" customFormat="1" ht="30" customHeight="1">
      <c r="A13" s="42"/>
      <c r="B13" s="54">
        <f t="shared" si="2"/>
        <v>5</v>
      </c>
      <c r="C13" s="48">
        <f>IF(FX13="OK",N13,0)</f>
        <v>5</v>
      </c>
      <c r="D13" s="53" t="b">
        <f t="shared" si="0"/>
        <v>1</v>
      </c>
      <c r="E13" s="48"/>
      <c r="F13" s="48"/>
      <c r="G13" s="48">
        <f t="shared" si="3"/>
        <v>0</v>
      </c>
      <c r="H13" s="48">
        <f t="shared" si="4"/>
        <v>0</v>
      </c>
      <c r="I13" s="48">
        <f t="shared" si="5"/>
        <v>5</v>
      </c>
      <c r="J13" s="48">
        <f t="shared" si="6"/>
        <v>5</v>
      </c>
      <c r="K13" s="53"/>
      <c r="L13" s="40"/>
      <c r="M13" s="57" t="s">
        <v>15</v>
      </c>
      <c r="N13" s="176">
        <v>5</v>
      </c>
      <c r="O13" s="94"/>
      <c r="P13" s="94"/>
      <c r="Q13" s="94"/>
      <c r="R13" s="94"/>
      <c r="S13" s="106"/>
      <c r="T13" s="86"/>
      <c r="U13" s="86" t="s">
        <v>107</v>
      </c>
      <c r="V13" s="86"/>
      <c r="W13" s="86"/>
      <c r="X13" s="86" t="s">
        <v>107</v>
      </c>
      <c r="Y13" s="86" t="s">
        <v>107</v>
      </c>
      <c r="Z13" s="86"/>
      <c r="AA13" s="86"/>
      <c r="AB13" s="86"/>
      <c r="AC13" s="86"/>
      <c r="AD13" s="86"/>
      <c r="AE13" s="86"/>
      <c r="AF13" s="86"/>
      <c r="AG13" s="86"/>
      <c r="AH13" s="86"/>
      <c r="AI13" s="86"/>
      <c r="AJ13" s="86"/>
      <c r="AK13" s="86"/>
      <c r="AL13" s="86"/>
      <c r="AM13" s="86"/>
      <c r="AN13" s="86"/>
      <c r="AO13" s="86"/>
      <c r="AP13" s="86"/>
      <c r="AQ13" s="86"/>
      <c r="AR13" s="86"/>
      <c r="AS13" s="86"/>
      <c r="AT13" s="86"/>
      <c r="AU13" s="86"/>
      <c r="AV13" s="86"/>
      <c r="AW13" s="86"/>
      <c r="AX13" s="86"/>
      <c r="AY13" s="92" t="s">
        <v>116</v>
      </c>
      <c r="AZ13" s="86"/>
      <c r="BA13" s="86"/>
      <c r="BB13" s="86"/>
      <c r="BC13" s="86"/>
      <c r="BD13" s="86"/>
      <c r="BE13" s="86"/>
      <c r="BF13" s="86" t="s">
        <v>107</v>
      </c>
      <c r="BG13" s="86"/>
      <c r="BH13" s="86"/>
      <c r="BI13" s="86"/>
      <c r="BJ13" s="86"/>
      <c r="BK13" s="86"/>
      <c r="BL13" s="86"/>
      <c r="BM13" s="86"/>
      <c r="BN13" s="86"/>
      <c r="BO13" s="86"/>
      <c r="BP13" s="86"/>
      <c r="BQ13" s="86"/>
      <c r="BR13" s="86"/>
      <c r="BS13" s="86"/>
      <c r="BT13" s="86"/>
      <c r="BU13" s="86"/>
      <c r="BV13" s="86"/>
      <c r="BW13" s="86"/>
      <c r="BX13" s="86"/>
      <c r="BY13" s="86"/>
      <c r="BZ13" s="86"/>
      <c r="CA13" s="86"/>
      <c r="CB13" s="86"/>
      <c r="CC13" s="86"/>
      <c r="CD13" s="86"/>
      <c r="CE13" s="92" t="s">
        <v>116</v>
      </c>
      <c r="CF13" s="86"/>
      <c r="CG13" s="86"/>
      <c r="CH13" s="86"/>
      <c r="CI13" s="86"/>
      <c r="CJ13" s="86"/>
      <c r="CK13" s="86"/>
      <c r="CL13" s="86"/>
      <c r="CM13" s="86"/>
      <c r="CN13" s="86"/>
      <c r="CO13" s="86" t="s">
        <v>107</v>
      </c>
      <c r="CP13" s="86" t="s">
        <v>107</v>
      </c>
      <c r="CQ13" s="86"/>
      <c r="CR13" s="86"/>
      <c r="CS13" s="86"/>
      <c r="CT13" s="86"/>
      <c r="CU13" s="86"/>
      <c r="CV13" s="86"/>
      <c r="CW13" s="86"/>
      <c r="CX13" s="86"/>
      <c r="CY13" s="86"/>
      <c r="CZ13" s="86"/>
      <c r="DA13" s="86"/>
      <c r="DB13" s="86"/>
      <c r="DC13" s="86"/>
      <c r="DD13" s="86"/>
      <c r="DE13" s="86"/>
      <c r="DF13" s="86"/>
      <c r="DG13" s="86"/>
      <c r="DH13" s="86"/>
      <c r="DI13" s="86"/>
      <c r="DJ13" s="86"/>
      <c r="DK13" s="92" t="s">
        <v>116</v>
      </c>
      <c r="DL13" s="86"/>
      <c r="DM13" s="86"/>
      <c r="DN13" s="86"/>
      <c r="DO13" s="86"/>
      <c r="DP13" s="86" t="s">
        <v>107</v>
      </c>
      <c r="DQ13" s="86"/>
      <c r="DR13" s="86"/>
      <c r="DS13" s="86"/>
      <c r="DT13" s="86"/>
      <c r="DU13" s="86"/>
      <c r="DV13" s="86"/>
      <c r="DW13" s="86"/>
      <c r="DX13" s="86"/>
      <c r="DY13" s="86"/>
      <c r="DZ13" s="86"/>
      <c r="EA13" s="86"/>
      <c r="EB13" s="86"/>
      <c r="EC13" s="86"/>
      <c r="ED13" s="86"/>
      <c r="EE13" s="86"/>
      <c r="EF13" s="86"/>
      <c r="EG13" s="86"/>
      <c r="EH13" s="86"/>
      <c r="EI13" s="86"/>
      <c r="EJ13" s="86"/>
      <c r="EK13" s="86"/>
      <c r="EL13" s="86"/>
      <c r="EM13" s="86"/>
      <c r="EN13" s="86"/>
      <c r="EO13" s="86"/>
      <c r="EP13" s="86"/>
      <c r="EQ13" s="92" t="s">
        <v>116</v>
      </c>
      <c r="ER13" s="86"/>
      <c r="ES13" s="86"/>
      <c r="ET13" s="86"/>
      <c r="EU13" s="86"/>
      <c r="EV13" s="86"/>
      <c r="EW13" s="86" t="s">
        <v>107</v>
      </c>
      <c r="EX13" s="86"/>
      <c r="EY13" s="86"/>
      <c r="EZ13" s="86"/>
      <c r="FA13" s="86"/>
      <c r="FB13" s="86"/>
      <c r="FC13" s="86"/>
      <c r="FD13" s="86"/>
      <c r="FE13" s="86"/>
      <c r="FF13" s="86"/>
      <c r="FG13" s="86"/>
      <c r="FH13" s="86"/>
      <c r="FI13" s="86"/>
      <c r="FJ13" s="86"/>
      <c r="FK13" s="86"/>
      <c r="FL13" s="86"/>
      <c r="FM13" s="86"/>
      <c r="FN13" s="86"/>
      <c r="FO13" s="86"/>
      <c r="FP13" s="86"/>
      <c r="FQ13" s="86"/>
      <c r="FR13" s="86"/>
      <c r="FS13" s="86"/>
      <c r="FT13" s="86"/>
      <c r="FU13" s="86"/>
      <c r="FV13" s="86"/>
      <c r="FW13" s="92" t="s">
        <v>116</v>
      </c>
      <c r="FX13" s="91" t="str">
        <f>IF(COUNTA(U13:FW13)&gt;5,"OK","N/E")</f>
        <v>OK</v>
      </c>
    </row>
    <row r="14" spans="1:181" s="4" customFormat="1" ht="17.100000000000001" customHeight="1">
      <c r="A14" s="29"/>
      <c r="B14" s="131"/>
      <c r="C14" s="132"/>
      <c r="D14" s="133" t="b">
        <f t="shared" si="0"/>
        <v>1</v>
      </c>
      <c r="E14" s="132"/>
      <c r="F14" s="132"/>
      <c r="G14" s="132"/>
      <c r="H14" s="132"/>
      <c r="I14" s="132"/>
      <c r="J14" s="132"/>
      <c r="K14" s="53"/>
      <c r="L14" s="56"/>
      <c r="M14" s="56" t="s">
        <v>16</v>
      </c>
      <c r="N14" s="174"/>
      <c r="O14" s="56"/>
      <c r="P14" s="56"/>
      <c r="Q14" s="56"/>
      <c r="R14" s="56"/>
      <c r="S14" s="56"/>
      <c r="T14" s="165"/>
      <c r="U14" s="165"/>
      <c r="V14" s="165"/>
      <c r="W14" s="165"/>
      <c r="X14" s="165"/>
      <c r="Y14" s="165"/>
      <c r="Z14" s="165"/>
      <c r="AA14" s="165"/>
      <c r="AB14" s="165"/>
      <c r="AC14" s="165"/>
      <c r="AD14" s="165"/>
      <c r="AE14" s="165"/>
      <c r="AF14" s="165"/>
      <c r="AG14" s="165"/>
      <c r="AH14" s="165"/>
      <c r="AI14" s="165"/>
      <c r="AJ14" s="165"/>
      <c r="AK14" s="165"/>
      <c r="AL14" s="165"/>
      <c r="AM14" s="165"/>
      <c r="AN14" s="165"/>
      <c r="AO14" s="165"/>
      <c r="AP14" s="165"/>
      <c r="AQ14" s="165"/>
      <c r="AR14" s="165"/>
      <c r="AS14" s="165"/>
      <c r="AT14" s="165"/>
      <c r="AU14" s="165"/>
      <c r="AV14" s="165"/>
      <c r="AW14" s="165"/>
      <c r="AX14" s="165"/>
      <c r="AY14" s="165"/>
      <c r="AZ14" s="165"/>
      <c r="BA14" s="165"/>
      <c r="BB14" s="165"/>
      <c r="BC14" s="165"/>
      <c r="BD14" s="165"/>
      <c r="BE14" s="165"/>
      <c r="BF14" s="165"/>
      <c r="BG14" s="165"/>
      <c r="BH14" s="165"/>
      <c r="BI14" s="165"/>
      <c r="BJ14" s="165"/>
      <c r="BK14" s="165"/>
      <c r="BL14" s="165"/>
      <c r="BM14" s="165"/>
      <c r="BN14" s="165"/>
      <c r="BO14" s="165"/>
      <c r="BP14" s="165"/>
      <c r="BQ14" s="165"/>
      <c r="BR14" s="165"/>
      <c r="BS14" s="165"/>
      <c r="BT14" s="165"/>
      <c r="BU14" s="165"/>
      <c r="BV14" s="165"/>
      <c r="BW14" s="165"/>
      <c r="BX14" s="165"/>
      <c r="BY14" s="165"/>
      <c r="BZ14" s="165"/>
      <c r="CA14" s="165"/>
      <c r="CB14" s="165"/>
      <c r="CC14" s="165"/>
      <c r="CD14" s="165"/>
      <c r="CE14" s="165"/>
      <c r="CF14" s="165"/>
      <c r="CG14" s="165"/>
      <c r="CH14" s="165"/>
      <c r="CI14" s="165"/>
      <c r="CJ14" s="165"/>
      <c r="CK14" s="165"/>
      <c r="CL14" s="165"/>
      <c r="CM14" s="165"/>
      <c r="CN14" s="165"/>
      <c r="CO14" s="165"/>
      <c r="CP14" s="165"/>
      <c r="CQ14" s="165"/>
      <c r="CR14" s="165"/>
      <c r="CS14" s="165"/>
      <c r="CT14" s="165"/>
      <c r="CU14" s="165"/>
      <c r="CV14" s="165"/>
      <c r="CW14" s="165"/>
      <c r="CX14" s="165"/>
      <c r="CY14" s="165"/>
      <c r="CZ14" s="165"/>
      <c r="DA14" s="165"/>
      <c r="DB14" s="165"/>
      <c r="DC14" s="165"/>
      <c r="DD14" s="165"/>
      <c r="DE14" s="165"/>
      <c r="DF14" s="165"/>
      <c r="DG14" s="165"/>
      <c r="DH14" s="165"/>
      <c r="DI14" s="165"/>
      <c r="DJ14" s="165"/>
      <c r="DK14" s="165"/>
      <c r="DL14" s="165"/>
      <c r="DM14" s="165"/>
      <c r="DN14" s="165"/>
      <c r="DO14" s="165"/>
      <c r="DP14" s="165"/>
      <c r="DQ14" s="165"/>
      <c r="DR14" s="165"/>
      <c r="DS14" s="165"/>
      <c r="DT14" s="165"/>
      <c r="DU14" s="165"/>
      <c r="DV14" s="165"/>
      <c r="DW14" s="165"/>
      <c r="DX14" s="165"/>
      <c r="DY14" s="165"/>
      <c r="DZ14" s="165"/>
      <c r="EA14" s="165"/>
      <c r="EB14" s="165"/>
      <c r="EC14" s="165"/>
      <c r="ED14" s="165"/>
      <c r="EE14" s="165"/>
      <c r="EF14" s="165"/>
      <c r="EG14" s="165"/>
      <c r="EH14" s="165"/>
      <c r="EI14" s="165"/>
      <c r="EJ14" s="165"/>
      <c r="EK14" s="165"/>
      <c r="EL14" s="165"/>
      <c r="EM14" s="165"/>
      <c r="EN14" s="165"/>
      <c r="EO14" s="165"/>
      <c r="EP14" s="165"/>
      <c r="EQ14" s="165"/>
      <c r="ER14" s="165"/>
      <c r="ES14" s="165"/>
      <c r="ET14" s="165"/>
      <c r="EU14" s="165"/>
      <c r="EV14" s="165"/>
      <c r="EW14" s="165"/>
      <c r="EX14" s="165"/>
      <c r="EY14" s="165"/>
      <c r="EZ14" s="165"/>
      <c r="FA14" s="165"/>
      <c r="FB14" s="165"/>
      <c r="FC14" s="165"/>
      <c r="FD14" s="165"/>
      <c r="FE14" s="165"/>
      <c r="FF14" s="165"/>
      <c r="FG14" s="165"/>
      <c r="FH14" s="165"/>
      <c r="FI14" s="165"/>
      <c r="FJ14" s="165"/>
      <c r="FK14" s="165"/>
      <c r="FL14" s="165"/>
      <c r="FM14" s="165"/>
      <c r="FN14" s="165"/>
      <c r="FO14" s="165"/>
      <c r="FP14" s="165"/>
      <c r="FQ14" s="165"/>
      <c r="FR14" s="165"/>
      <c r="FS14" s="165"/>
      <c r="FT14" s="165"/>
      <c r="FU14" s="165"/>
      <c r="FV14" s="165"/>
      <c r="FW14" s="165"/>
      <c r="FX14" s="165"/>
    </row>
    <row r="15" spans="1:181" s="41" customFormat="1" ht="30" hidden="1" customHeight="1">
      <c r="A15" s="31"/>
      <c r="B15" s="54">
        <f t="shared" si="2"/>
        <v>0</v>
      </c>
      <c r="C15" s="48">
        <f t="shared" ref="C15:C28" si="7">IF(OR(CE15="OK",EQ15="OK"),N15,0)</f>
        <v>0</v>
      </c>
      <c r="D15" s="53" t="b">
        <f>IF($B$1=3,TRUE,FALSE)</f>
        <v>0</v>
      </c>
      <c r="E15" s="48"/>
      <c r="F15" s="48"/>
      <c r="G15" s="48">
        <f t="shared" si="3"/>
        <v>0</v>
      </c>
      <c r="H15" s="48">
        <f t="shared" si="4"/>
        <v>0</v>
      </c>
      <c r="I15" s="48">
        <f t="shared" si="5"/>
        <v>0</v>
      </c>
      <c r="J15" s="48">
        <f t="shared" si="6"/>
        <v>0</v>
      </c>
      <c r="L15" s="87"/>
      <c r="M15" s="57" t="s">
        <v>17</v>
      </c>
      <c r="N15" s="176">
        <v>5</v>
      </c>
      <c r="O15" s="94"/>
      <c r="P15" s="94"/>
      <c r="Q15" s="94"/>
      <c r="R15" s="94"/>
      <c r="S15" s="107"/>
      <c r="T15" s="60"/>
      <c r="U15" s="60"/>
      <c r="V15" s="60"/>
      <c r="W15" s="60"/>
      <c r="X15" s="60"/>
      <c r="Y15" s="60"/>
      <c r="Z15" s="6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93" t="str">
        <f>IF(AND(AY$1&lt;&gt;"",COUNTA(U15:AX15)&gt;0),"OK","N/E")</f>
        <v>N/E</v>
      </c>
      <c r="AZ15" s="60"/>
      <c r="BA15" s="60"/>
      <c r="BB15" s="60"/>
      <c r="BC15" s="60"/>
      <c r="BD15" s="60"/>
      <c r="BE15" s="60"/>
      <c r="BF15" s="60"/>
      <c r="BG15" s="60"/>
      <c r="BH15" s="60"/>
      <c r="BI15" s="60"/>
      <c r="BJ15" s="60"/>
      <c r="BK15" s="60"/>
      <c r="BL15" s="60"/>
      <c r="BM15" s="60"/>
      <c r="BN15" s="60"/>
      <c r="BO15" s="60"/>
      <c r="BP15" s="60"/>
      <c r="BQ15" s="60"/>
      <c r="BR15" s="60"/>
      <c r="BS15" s="60"/>
      <c r="BT15" s="60"/>
      <c r="BU15" s="60"/>
      <c r="BV15" s="60"/>
      <c r="BW15" s="60"/>
      <c r="BX15" s="60"/>
      <c r="BY15" s="60"/>
      <c r="BZ15" s="60"/>
      <c r="CA15" s="60"/>
      <c r="CB15" s="60"/>
      <c r="CC15" s="60"/>
      <c r="CD15" s="60"/>
      <c r="CE15" s="93" t="str">
        <f>IF(AND(CE$1&lt;&gt;"",COUNTA(U15:CD15)&gt;1),"OK","N/E")</f>
        <v>N/E</v>
      </c>
      <c r="CF15" s="60"/>
      <c r="CG15" s="60"/>
      <c r="CH15" s="60"/>
      <c r="CI15" s="60"/>
      <c r="CJ15" s="60"/>
      <c r="CK15" s="60"/>
      <c r="CL15" s="60"/>
      <c r="CM15" s="60"/>
      <c r="CN15" s="60"/>
      <c r="CO15" s="60"/>
      <c r="CP15" s="60"/>
      <c r="CQ15" s="60"/>
      <c r="CR15" s="60"/>
      <c r="CS15" s="60"/>
      <c r="CT15" s="60"/>
      <c r="CU15" s="60"/>
      <c r="CV15" s="60"/>
      <c r="CW15" s="60"/>
      <c r="CX15" s="60"/>
      <c r="CY15" s="60"/>
      <c r="CZ15" s="60"/>
      <c r="DA15" s="60"/>
      <c r="DB15" s="60"/>
      <c r="DC15" s="60"/>
      <c r="DD15" s="60"/>
      <c r="DE15" s="60"/>
      <c r="DF15" s="60"/>
      <c r="DG15" s="60"/>
      <c r="DH15" s="60"/>
      <c r="DI15" s="60"/>
      <c r="DJ15" s="60"/>
      <c r="DK15" s="93" t="str">
        <f>IF(AND(DK$1&lt;&gt;"",COUNTA(U15:DJ15)&gt;2),"OK","N/E")</f>
        <v>N/E</v>
      </c>
      <c r="DL15" s="60"/>
      <c r="DM15" s="60"/>
      <c r="DN15" s="60"/>
      <c r="DO15" s="60"/>
      <c r="DP15" s="60"/>
      <c r="DQ15" s="60"/>
      <c r="DR15" s="60"/>
      <c r="DS15" s="60"/>
      <c r="DT15" s="60"/>
      <c r="DU15" s="60"/>
      <c r="DV15" s="60"/>
      <c r="DW15" s="60"/>
      <c r="DX15" s="60"/>
      <c r="DY15" s="60"/>
      <c r="DZ15" s="60"/>
      <c r="EA15" s="60"/>
      <c r="EB15" s="60"/>
      <c r="EC15" s="60"/>
      <c r="ED15" s="60"/>
      <c r="EE15" s="60"/>
      <c r="EF15" s="60"/>
      <c r="EG15" s="60"/>
      <c r="EH15" s="60"/>
      <c r="EI15" s="60"/>
      <c r="EJ15" s="60"/>
      <c r="EK15" s="60"/>
      <c r="EL15" s="60"/>
      <c r="EM15" s="60"/>
      <c r="EN15" s="60"/>
      <c r="EO15" s="60"/>
      <c r="EP15" s="60"/>
      <c r="EQ15" s="93" t="str">
        <f>IF(AND(EQ$1&lt;&gt;"",COUNTA(U15:EP15)&gt;3),"OK","N/E")</f>
        <v>N/E</v>
      </c>
      <c r="ER15" s="60"/>
      <c r="ES15" s="60"/>
      <c r="ET15" s="60"/>
      <c r="EU15" s="60"/>
      <c r="EV15" s="60"/>
      <c r="EW15" s="60"/>
      <c r="EX15" s="60"/>
      <c r="EY15" s="60"/>
      <c r="EZ15" s="60"/>
      <c r="FA15" s="60"/>
      <c r="FB15" s="60"/>
      <c r="FC15" s="60"/>
      <c r="FD15" s="60"/>
      <c r="FE15" s="60"/>
      <c r="FF15" s="60"/>
      <c r="FG15" s="60"/>
      <c r="FH15" s="60"/>
      <c r="FI15" s="60"/>
      <c r="FJ15" s="60"/>
      <c r="FK15" s="60"/>
      <c r="FL15" s="60"/>
      <c r="FM15" s="60"/>
      <c r="FN15" s="60"/>
      <c r="FO15" s="60"/>
      <c r="FP15" s="60"/>
      <c r="FQ15" s="60"/>
      <c r="FR15" s="60"/>
      <c r="FS15" s="60"/>
      <c r="FT15" s="60"/>
      <c r="FU15" s="60"/>
      <c r="FV15" s="60"/>
      <c r="FW15" s="93" t="str">
        <f>IF(AND(FW$1&lt;&gt;"",COUNTA(U15:FV15)&gt;4),"OK","N/E")</f>
        <v>N/E</v>
      </c>
      <c r="FX15" s="164"/>
    </row>
    <row r="16" spans="1:181" s="41" customFormat="1" ht="30" hidden="1" customHeight="1">
      <c r="A16" s="39"/>
      <c r="B16" s="54">
        <f t="shared" si="2"/>
        <v>0</v>
      </c>
      <c r="C16" s="48">
        <f t="shared" si="7"/>
        <v>0</v>
      </c>
      <c r="D16" s="53" t="b">
        <f>IF($B$1=3,TRUE,FALSE)</f>
        <v>0</v>
      </c>
      <c r="E16" s="48"/>
      <c r="F16" s="48"/>
      <c r="G16" s="48">
        <f t="shared" si="3"/>
        <v>0</v>
      </c>
      <c r="H16" s="48">
        <f t="shared" si="4"/>
        <v>0</v>
      </c>
      <c r="I16" s="48">
        <f t="shared" si="5"/>
        <v>0</v>
      </c>
      <c r="J16" s="48">
        <f t="shared" si="6"/>
        <v>0</v>
      </c>
      <c r="K16" s="53"/>
      <c r="L16" s="87"/>
      <c r="M16" s="57" t="s">
        <v>18</v>
      </c>
      <c r="N16" s="176">
        <v>7</v>
      </c>
      <c r="O16" s="94"/>
      <c r="P16" s="94"/>
      <c r="Q16" s="94"/>
      <c r="R16" s="94"/>
      <c r="S16" s="107"/>
      <c r="T16" s="60"/>
      <c r="U16" s="60"/>
      <c r="V16" s="60"/>
      <c r="W16" s="60"/>
      <c r="X16" s="60"/>
      <c r="Y16" s="60"/>
      <c r="Z16" s="6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93" t="str">
        <f t="shared" ref="AY16:AY28" si="8">IF(AND(AY$1&lt;&gt;"",COUNTA(U16:AX16)&gt;0),"OK","N/E")</f>
        <v>N/E</v>
      </c>
      <c r="AZ16" s="60"/>
      <c r="BA16" s="60"/>
      <c r="BB16" s="60"/>
      <c r="BC16" s="60"/>
      <c r="BD16" s="60"/>
      <c r="BE16" s="60"/>
      <c r="BF16" s="60"/>
      <c r="BG16" s="60"/>
      <c r="BH16" s="60"/>
      <c r="BI16" s="60"/>
      <c r="BJ16" s="60"/>
      <c r="BK16" s="60"/>
      <c r="BL16" s="60"/>
      <c r="BM16" s="60"/>
      <c r="BN16" s="60"/>
      <c r="BO16" s="60"/>
      <c r="BP16" s="60"/>
      <c r="BQ16" s="60"/>
      <c r="BR16" s="60"/>
      <c r="BS16" s="60"/>
      <c r="BT16" s="60"/>
      <c r="BU16" s="60"/>
      <c r="BV16" s="60"/>
      <c r="BW16" s="60"/>
      <c r="BX16" s="60"/>
      <c r="BY16" s="60"/>
      <c r="BZ16" s="60"/>
      <c r="CA16" s="60"/>
      <c r="CB16" s="60"/>
      <c r="CC16" s="60"/>
      <c r="CD16" s="60"/>
      <c r="CE16" s="93" t="str">
        <f t="shared" ref="CE16:CE28" si="9">IF(AND(CE$1&lt;&gt;"",COUNTA(U16:CD16)&gt;1),"OK","N/E")</f>
        <v>N/E</v>
      </c>
      <c r="CF16" s="60"/>
      <c r="CG16" s="60"/>
      <c r="CH16" s="60"/>
      <c r="CI16" s="60"/>
      <c r="CJ16" s="60"/>
      <c r="CK16" s="60"/>
      <c r="CL16" s="60"/>
      <c r="CM16" s="60"/>
      <c r="CN16" s="60"/>
      <c r="CO16" s="60"/>
      <c r="CP16" s="60"/>
      <c r="CQ16" s="60"/>
      <c r="CR16" s="60"/>
      <c r="CS16" s="60"/>
      <c r="CT16" s="60"/>
      <c r="CU16" s="60"/>
      <c r="CV16" s="60"/>
      <c r="CW16" s="60"/>
      <c r="CX16" s="60"/>
      <c r="CY16" s="60"/>
      <c r="CZ16" s="60"/>
      <c r="DA16" s="60"/>
      <c r="DB16" s="60"/>
      <c r="DC16" s="60"/>
      <c r="DD16" s="60"/>
      <c r="DE16" s="60"/>
      <c r="DF16" s="60"/>
      <c r="DG16" s="60"/>
      <c r="DH16" s="60"/>
      <c r="DI16" s="60"/>
      <c r="DJ16" s="60"/>
      <c r="DK16" s="93" t="str">
        <f t="shared" ref="DK16:DK28" si="10">IF(AND(DK$1&lt;&gt;"",COUNTA(U16:DJ16)&gt;2),"OK","N/E")</f>
        <v>N/E</v>
      </c>
      <c r="DL16" s="60"/>
      <c r="DM16" s="60"/>
      <c r="DN16" s="60"/>
      <c r="DO16" s="60"/>
      <c r="DP16" s="60"/>
      <c r="DQ16" s="60"/>
      <c r="DR16" s="60"/>
      <c r="DS16" s="60"/>
      <c r="DT16" s="60"/>
      <c r="DU16" s="60"/>
      <c r="DV16" s="60"/>
      <c r="DW16" s="60"/>
      <c r="DX16" s="60"/>
      <c r="DY16" s="60"/>
      <c r="DZ16" s="60"/>
      <c r="EA16" s="60"/>
      <c r="EB16" s="60"/>
      <c r="EC16" s="60"/>
      <c r="ED16" s="60"/>
      <c r="EE16" s="60"/>
      <c r="EF16" s="60"/>
      <c r="EG16" s="60"/>
      <c r="EH16" s="60"/>
      <c r="EI16" s="60"/>
      <c r="EJ16" s="60"/>
      <c r="EK16" s="60"/>
      <c r="EL16" s="60"/>
      <c r="EM16" s="60"/>
      <c r="EN16" s="60"/>
      <c r="EO16" s="60"/>
      <c r="EP16" s="60"/>
      <c r="EQ16" s="93" t="str">
        <f t="shared" ref="EQ16:EQ28" si="11">IF(AND(EQ$1&lt;&gt;"",COUNTA(U16:EP16)&gt;3),"OK","N/E")</f>
        <v>N/E</v>
      </c>
      <c r="ER16" s="60"/>
      <c r="ES16" s="60"/>
      <c r="ET16" s="60"/>
      <c r="EU16" s="60"/>
      <c r="EV16" s="60"/>
      <c r="EW16" s="60"/>
      <c r="EX16" s="60"/>
      <c r="EY16" s="60"/>
      <c r="EZ16" s="60"/>
      <c r="FA16" s="60"/>
      <c r="FB16" s="60"/>
      <c r="FC16" s="60"/>
      <c r="FD16" s="60"/>
      <c r="FE16" s="60"/>
      <c r="FF16" s="60"/>
      <c r="FG16" s="60"/>
      <c r="FH16" s="60"/>
      <c r="FI16" s="60"/>
      <c r="FJ16" s="60"/>
      <c r="FK16" s="60"/>
      <c r="FL16" s="60"/>
      <c r="FM16" s="60"/>
      <c r="FN16" s="60"/>
      <c r="FO16" s="60"/>
      <c r="FP16" s="60"/>
      <c r="FQ16" s="60"/>
      <c r="FR16" s="60"/>
      <c r="FS16" s="60"/>
      <c r="FT16" s="60"/>
      <c r="FU16" s="60"/>
      <c r="FV16" s="60"/>
      <c r="FW16" s="93" t="str">
        <f t="shared" ref="FW16:FW28" si="12">IF(AND(FW$1&lt;&gt;"",COUNTA(U16:FV16)&gt;4),"OK","N/E")</f>
        <v>N/E</v>
      </c>
      <c r="FX16" s="164"/>
    </row>
    <row r="17" spans="1:180" s="41" customFormat="1" ht="30" hidden="1" customHeight="1">
      <c r="A17" s="31"/>
      <c r="B17" s="54">
        <f t="shared" si="2"/>
        <v>0</v>
      </c>
      <c r="C17" s="48">
        <f t="shared" si="7"/>
        <v>0</v>
      </c>
      <c r="D17" s="53" t="b">
        <f>IF($B$1=3,TRUE,FALSE)</f>
        <v>0</v>
      </c>
      <c r="E17" s="48"/>
      <c r="F17" s="48"/>
      <c r="G17" s="48">
        <f t="shared" si="3"/>
        <v>0</v>
      </c>
      <c r="H17" s="48">
        <f t="shared" si="4"/>
        <v>0</v>
      </c>
      <c r="I17" s="48">
        <f t="shared" si="5"/>
        <v>0</v>
      </c>
      <c r="J17" s="48">
        <f t="shared" si="6"/>
        <v>0</v>
      </c>
      <c r="K17" s="53"/>
      <c r="L17" s="87"/>
      <c r="M17" s="57" t="s">
        <v>19</v>
      </c>
      <c r="N17" s="176">
        <v>4</v>
      </c>
      <c r="O17" s="94"/>
      <c r="P17" s="94"/>
      <c r="Q17" s="94"/>
      <c r="R17" s="94"/>
      <c r="S17" s="107"/>
      <c r="T17" s="60"/>
      <c r="U17" s="60"/>
      <c r="V17" s="60"/>
      <c r="W17" s="60"/>
      <c r="X17" s="60"/>
      <c r="Y17" s="60"/>
      <c r="Z17" s="6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93" t="str">
        <f t="shared" si="8"/>
        <v>N/E</v>
      </c>
      <c r="AZ17" s="60"/>
      <c r="BA17" s="60"/>
      <c r="BB17" s="60"/>
      <c r="BC17" s="60"/>
      <c r="BD17" s="60"/>
      <c r="BE17" s="60"/>
      <c r="BF17" s="60"/>
      <c r="BG17" s="60"/>
      <c r="BH17" s="60"/>
      <c r="BI17" s="60"/>
      <c r="BJ17" s="60"/>
      <c r="BK17" s="60"/>
      <c r="BL17" s="60"/>
      <c r="BM17" s="60"/>
      <c r="BN17" s="60"/>
      <c r="BO17" s="60"/>
      <c r="BP17" s="60"/>
      <c r="BQ17" s="60"/>
      <c r="BR17" s="60"/>
      <c r="BS17" s="60"/>
      <c r="BT17" s="60"/>
      <c r="BU17" s="60"/>
      <c r="BV17" s="60"/>
      <c r="BW17" s="60"/>
      <c r="BX17" s="60"/>
      <c r="BY17" s="60"/>
      <c r="BZ17" s="60"/>
      <c r="CA17" s="60"/>
      <c r="CB17" s="60"/>
      <c r="CC17" s="60"/>
      <c r="CD17" s="60"/>
      <c r="CE17" s="93" t="str">
        <f t="shared" si="9"/>
        <v>N/E</v>
      </c>
      <c r="CF17" s="60"/>
      <c r="CG17" s="60"/>
      <c r="CH17" s="60"/>
      <c r="CI17" s="60"/>
      <c r="CJ17" s="60"/>
      <c r="CK17" s="60"/>
      <c r="CL17" s="60"/>
      <c r="CM17" s="60"/>
      <c r="CN17" s="60"/>
      <c r="CO17" s="60"/>
      <c r="CP17" s="60"/>
      <c r="CQ17" s="60"/>
      <c r="CR17" s="60"/>
      <c r="CS17" s="60"/>
      <c r="CT17" s="60"/>
      <c r="CU17" s="60"/>
      <c r="CV17" s="60"/>
      <c r="CW17" s="60"/>
      <c r="CX17" s="60"/>
      <c r="CY17" s="60"/>
      <c r="CZ17" s="60"/>
      <c r="DA17" s="60"/>
      <c r="DB17" s="60"/>
      <c r="DC17" s="60"/>
      <c r="DD17" s="60"/>
      <c r="DE17" s="60"/>
      <c r="DF17" s="60"/>
      <c r="DG17" s="60"/>
      <c r="DH17" s="60"/>
      <c r="DI17" s="60"/>
      <c r="DJ17" s="60"/>
      <c r="DK17" s="93" t="str">
        <f t="shared" si="10"/>
        <v>N/E</v>
      </c>
      <c r="DL17" s="60"/>
      <c r="DM17" s="60"/>
      <c r="DN17" s="60"/>
      <c r="DO17" s="60"/>
      <c r="DP17" s="60"/>
      <c r="DQ17" s="60"/>
      <c r="DR17" s="60"/>
      <c r="DS17" s="60"/>
      <c r="DT17" s="60"/>
      <c r="DU17" s="60"/>
      <c r="DV17" s="60"/>
      <c r="DW17" s="60"/>
      <c r="DX17" s="60"/>
      <c r="DY17" s="60"/>
      <c r="DZ17" s="60"/>
      <c r="EA17" s="60"/>
      <c r="EB17" s="60"/>
      <c r="EC17" s="60"/>
      <c r="ED17" s="60"/>
      <c r="EE17" s="60"/>
      <c r="EF17" s="60"/>
      <c r="EG17" s="60"/>
      <c r="EH17" s="60"/>
      <c r="EI17" s="60"/>
      <c r="EJ17" s="60"/>
      <c r="EK17" s="60"/>
      <c r="EL17" s="60"/>
      <c r="EM17" s="60"/>
      <c r="EN17" s="60"/>
      <c r="EO17" s="60"/>
      <c r="EP17" s="60"/>
      <c r="EQ17" s="93" t="str">
        <f t="shared" si="11"/>
        <v>N/E</v>
      </c>
      <c r="ER17" s="60"/>
      <c r="ES17" s="60"/>
      <c r="ET17" s="60"/>
      <c r="EU17" s="60"/>
      <c r="EV17" s="60"/>
      <c r="EW17" s="60"/>
      <c r="EX17" s="60"/>
      <c r="EY17" s="60"/>
      <c r="EZ17" s="60"/>
      <c r="FA17" s="60"/>
      <c r="FB17" s="60"/>
      <c r="FC17" s="60"/>
      <c r="FD17" s="60"/>
      <c r="FE17" s="60"/>
      <c r="FF17" s="60"/>
      <c r="FG17" s="60"/>
      <c r="FH17" s="60"/>
      <c r="FI17" s="60"/>
      <c r="FJ17" s="60"/>
      <c r="FK17" s="60"/>
      <c r="FL17" s="60"/>
      <c r="FM17" s="60"/>
      <c r="FN17" s="60"/>
      <c r="FO17" s="60"/>
      <c r="FP17" s="60"/>
      <c r="FQ17" s="60"/>
      <c r="FR17" s="60"/>
      <c r="FS17" s="60"/>
      <c r="FT17" s="60"/>
      <c r="FU17" s="60"/>
      <c r="FV17" s="60"/>
      <c r="FW17" s="93" t="str">
        <f t="shared" si="12"/>
        <v>N/E</v>
      </c>
      <c r="FX17" s="164"/>
    </row>
    <row r="18" spans="1:180" s="41" customFormat="1" ht="30" hidden="1" customHeight="1">
      <c r="A18" s="39"/>
      <c r="B18" s="54">
        <f t="shared" si="2"/>
        <v>0</v>
      </c>
      <c r="C18" s="48">
        <f t="shared" si="7"/>
        <v>0</v>
      </c>
      <c r="D18" s="53" t="b">
        <f>IF($B$1=4,TRUE,FALSE)</f>
        <v>0</v>
      </c>
      <c r="E18" s="48"/>
      <c r="F18" s="48"/>
      <c r="G18" s="48">
        <f t="shared" si="3"/>
        <v>0</v>
      </c>
      <c r="H18" s="48">
        <f t="shared" si="4"/>
        <v>0</v>
      </c>
      <c r="I18" s="48">
        <f t="shared" si="5"/>
        <v>0</v>
      </c>
      <c r="J18" s="48">
        <f t="shared" si="6"/>
        <v>0</v>
      </c>
      <c r="K18" s="53"/>
      <c r="L18" s="87"/>
      <c r="M18" s="57" t="s">
        <v>60</v>
      </c>
      <c r="N18" s="177">
        <v>7</v>
      </c>
      <c r="O18" s="94"/>
      <c r="P18" s="94"/>
      <c r="Q18" s="94"/>
      <c r="R18" s="94"/>
      <c r="S18" s="107"/>
      <c r="T18" s="60"/>
      <c r="U18" s="60"/>
      <c r="V18" s="60"/>
      <c r="W18" s="60"/>
      <c r="X18" s="60"/>
      <c r="Y18" s="60"/>
      <c r="Z18" s="6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93" t="str">
        <f t="shared" si="8"/>
        <v>N/E</v>
      </c>
      <c r="AZ18" s="60"/>
      <c r="BA18" s="60"/>
      <c r="BB18" s="60"/>
      <c r="BC18" s="60"/>
      <c r="BD18" s="60"/>
      <c r="BE18" s="60"/>
      <c r="BF18" s="60"/>
      <c r="BG18" s="60"/>
      <c r="BH18" s="60"/>
      <c r="BI18" s="60"/>
      <c r="BJ18" s="60"/>
      <c r="BK18" s="60"/>
      <c r="BL18" s="60"/>
      <c r="BM18" s="60"/>
      <c r="BN18" s="60"/>
      <c r="BO18" s="60"/>
      <c r="BP18" s="60"/>
      <c r="BQ18" s="60"/>
      <c r="BR18" s="60"/>
      <c r="BS18" s="60"/>
      <c r="BT18" s="60"/>
      <c r="BU18" s="60"/>
      <c r="BV18" s="60"/>
      <c r="BW18" s="60"/>
      <c r="BX18" s="60"/>
      <c r="BY18" s="60"/>
      <c r="BZ18" s="60"/>
      <c r="CA18" s="60"/>
      <c r="CB18" s="60"/>
      <c r="CC18" s="60"/>
      <c r="CD18" s="60"/>
      <c r="CE18" s="93" t="str">
        <f t="shared" si="9"/>
        <v>N/E</v>
      </c>
      <c r="CF18" s="60"/>
      <c r="CG18" s="60"/>
      <c r="CH18" s="60"/>
      <c r="CI18" s="60"/>
      <c r="CJ18" s="60"/>
      <c r="CK18" s="60"/>
      <c r="CL18" s="60"/>
      <c r="CM18" s="60"/>
      <c r="CN18" s="60"/>
      <c r="CO18" s="60"/>
      <c r="CP18" s="60"/>
      <c r="CQ18" s="60"/>
      <c r="CR18" s="60"/>
      <c r="CS18" s="60"/>
      <c r="CT18" s="60"/>
      <c r="CU18" s="60"/>
      <c r="CV18" s="60"/>
      <c r="CW18" s="60"/>
      <c r="CX18" s="60"/>
      <c r="CY18" s="60"/>
      <c r="CZ18" s="60"/>
      <c r="DA18" s="60"/>
      <c r="DB18" s="60"/>
      <c r="DC18" s="60"/>
      <c r="DD18" s="60"/>
      <c r="DE18" s="60"/>
      <c r="DF18" s="60"/>
      <c r="DG18" s="60"/>
      <c r="DH18" s="60"/>
      <c r="DI18" s="60"/>
      <c r="DJ18" s="60"/>
      <c r="DK18" s="93" t="str">
        <f t="shared" si="10"/>
        <v>N/E</v>
      </c>
      <c r="DL18" s="60"/>
      <c r="DM18" s="60"/>
      <c r="DN18" s="60"/>
      <c r="DO18" s="60"/>
      <c r="DP18" s="60"/>
      <c r="DQ18" s="60"/>
      <c r="DR18" s="60"/>
      <c r="DS18" s="60"/>
      <c r="DT18" s="60"/>
      <c r="DU18" s="60"/>
      <c r="DV18" s="60"/>
      <c r="DW18" s="60"/>
      <c r="DX18" s="60"/>
      <c r="DY18" s="60"/>
      <c r="DZ18" s="60"/>
      <c r="EA18" s="60"/>
      <c r="EB18" s="60"/>
      <c r="EC18" s="60"/>
      <c r="ED18" s="60"/>
      <c r="EE18" s="60"/>
      <c r="EF18" s="60"/>
      <c r="EG18" s="60"/>
      <c r="EH18" s="60"/>
      <c r="EI18" s="60"/>
      <c r="EJ18" s="60"/>
      <c r="EK18" s="60"/>
      <c r="EL18" s="60"/>
      <c r="EM18" s="60"/>
      <c r="EN18" s="60"/>
      <c r="EO18" s="60"/>
      <c r="EP18" s="60"/>
      <c r="EQ18" s="93" t="str">
        <f t="shared" si="11"/>
        <v>N/E</v>
      </c>
      <c r="ER18" s="60"/>
      <c r="ES18" s="60"/>
      <c r="ET18" s="60"/>
      <c r="EU18" s="60"/>
      <c r="EV18" s="60"/>
      <c r="EW18" s="60"/>
      <c r="EX18" s="60"/>
      <c r="EY18" s="60"/>
      <c r="EZ18" s="60"/>
      <c r="FA18" s="60"/>
      <c r="FB18" s="60"/>
      <c r="FC18" s="60"/>
      <c r="FD18" s="60"/>
      <c r="FE18" s="60"/>
      <c r="FF18" s="60"/>
      <c r="FG18" s="60"/>
      <c r="FH18" s="60"/>
      <c r="FI18" s="60"/>
      <c r="FJ18" s="60"/>
      <c r="FK18" s="60"/>
      <c r="FL18" s="60"/>
      <c r="FM18" s="60"/>
      <c r="FN18" s="60"/>
      <c r="FO18" s="60"/>
      <c r="FP18" s="60"/>
      <c r="FQ18" s="60"/>
      <c r="FR18" s="60"/>
      <c r="FS18" s="60"/>
      <c r="FT18" s="60"/>
      <c r="FU18" s="60"/>
      <c r="FV18" s="60"/>
      <c r="FW18" s="93" t="str">
        <f t="shared" si="12"/>
        <v>N/E</v>
      </c>
      <c r="FX18" s="164"/>
    </row>
    <row r="19" spans="1:180" s="41" customFormat="1" ht="30" hidden="1" customHeight="1">
      <c r="A19" s="39"/>
      <c r="B19" s="54">
        <f t="shared" si="2"/>
        <v>0</v>
      </c>
      <c r="C19" s="48">
        <f t="shared" si="7"/>
        <v>0</v>
      </c>
      <c r="D19" s="53" t="b">
        <f>IF($B$1=4,TRUE,FALSE)</f>
        <v>0</v>
      </c>
      <c r="E19" s="48"/>
      <c r="F19" s="48"/>
      <c r="G19" s="48">
        <f t="shared" si="3"/>
        <v>0</v>
      </c>
      <c r="H19" s="48">
        <f t="shared" si="4"/>
        <v>0</v>
      </c>
      <c r="I19" s="48">
        <f t="shared" si="5"/>
        <v>0</v>
      </c>
      <c r="J19" s="48">
        <f t="shared" si="6"/>
        <v>0</v>
      </c>
      <c r="K19" s="53"/>
      <c r="L19" s="87"/>
      <c r="M19" s="57" t="s">
        <v>61</v>
      </c>
      <c r="N19" s="177">
        <v>6</v>
      </c>
      <c r="O19" s="94"/>
      <c r="P19" s="94"/>
      <c r="Q19" s="94"/>
      <c r="R19" s="94"/>
      <c r="S19" s="107"/>
      <c r="T19" s="60"/>
      <c r="U19" s="60"/>
      <c r="V19" s="60"/>
      <c r="W19" s="60"/>
      <c r="X19" s="60"/>
      <c r="Y19" s="60"/>
      <c r="Z19" s="6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93" t="str">
        <f t="shared" si="8"/>
        <v>N/E</v>
      </c>
      <c r="AZ19" s="60"/>
      <c r="BA19" s="60"/>
      <c r="BB19" s="60"/>
      <c r="BC19" s="60"/>
      <c r="BD19" s="60"/>
      <c r="BE19" s="60"/>
      <c r="BF19" s="60"/>
      <c r="BG19" s="60"/>
      <c r="BH19" s="60"/>
      <c r="BI19" s="60"/>
      <c r="BJ19" s="60"/>
      <c r="BK19" s="60"/>
      <c r="BL19" s="60"/>
      <c r="BM19" s="60"/>
      <c r="BN19" s="60"/>
      <c r="BO19" s="60"/>
      <c r="BP19" s="60"/>
      <c r="BQ19" s="60"/>
      <c r="BR19" s="60"/>
      <c r="BS19" s="60"/>
      <c r="BT19" s="60"/>
      <c r="BU19" s="60"/>
      <c r="BV19" s="60"/>
      <c r="BW19" s="60"/>
      <c r="BX19" s="60"/>
      <c r="BY19" s="60"/>
      <c r="BZ19" s="60"/>
      <c r="CA19" s="60"/>
      <c r="CB19" s="60"/>
      <c r="CC19" s="60"/>
      <c r="CD19" s="60"/>
      <c r="CE19" s="93" t="str">
        <f t="shared" si="9"/>
        <v>N/E</v>
      </c>
      <c r="CF19" s="60"/>
      <c r="CG19" s="60"/>
      <c r="CH19" s="60"/>
      <c r="CI19" s="60"/>
      <c r="CJ19" s="60"/>
      <c r="CK19" s="60"/>
      <c r="CL19" s="60"/>
      <c r="CM19" s="60"/>
      <c r="CN19" s="60"/>
      <c r="CO19" s="60"/>
      <c r="CP19" s="60"/>
      <c r="CQ19" s="60"/>
      <c r="CR19" s="60"/>
      <c r="CS19" s="60"/>
      <c r="CT19" s="60"/>
      <c r="CU19" s="60"/>
      <c r="CV19" s="60"/>
      <c r="CW19" s="60"/>
      <c r="CX19" s="60"/>
      <c r="CY19" s="60"/>
      <c r="CZ19" s="60"/>
      <c r="DA19" s="60"/>
      <c r="DB19" s="60"/>
      <c r="DC19" s="60"/>
      <c r="DD19" s="60"/>
      <c r="DE19" s="60"/>
      <c r="DF19" s="60"/>
      <c r="DG19" s="60"/>
      <c r="DH19" s="60"/>
      <c r="DI19" s="60"/>
      <c r="DJ19" s="60"/>
      <c r="DK19" s="93" t="str">
        <f t="shared" si="10"/>
        <v>N/E</v>
      </c>
      <c r="DL19" s="60"/>
      <c r="DM19" s="60"/>
      <c r="DN19" s="60"/>
      <c r="DO19" s="60"/>
      <c r="DP19" s="60"/>
      <c r="DQ19" s="60"/>
      <c r="DR19" s="60"/>
      <c r="DS19" s="60"/>
      <c r="DT19" s="60"/>
      <c r="DU19" s="60"/>
      <c r="DV19" s="60"/>
      <c r="DW19" s="60"/>
      <c r="DX19" s="60"/>
      <c r="DY19" s="60"/>
      <c r="DZ19" s="60"/>
      <c r="EA19" s="60"/>
      <c r="EB19" s="60"/>
      <c r="EC19" s="60"/>
      <c r="ED19" s="60"/>
      <c r="EE19" s="60"/>
      <c r="EF19" s="60"/>
      <c r="EG19" s="60"/>
      <c r="EH19" s="60"/>
      <c r="EI19" s="60"/>
      <c r="EJ19" s="60"/>
      <c r="EK19" s="60"/>
      <c r="EL19" s="60"/>
      <c r="EM19" s="60"/>
      <c r="EN19" s="60"/>
      <c r="EO19" s="60"/>
      <c r="EP19" s="60"/>
      <c r="EQ19" s="93" t="str">
        <f t="shared" si="11"/>
        <v>N/E</v>
      </c>
      <c r="ER19" s="60"/>
      <c r="ES19" s="60"/>
      <c r="ET19" s="60"/>
      <c r="EU19" s="60"/>
      <c r="EV19" s="60"/>
      <c r="EW19" s="60"/>
      <c r="EX19" s="60"/>
      <c r="EY19" s="60"/>
      <c r="EZ19" s="60"/>
      <c r="FA19" s="60"/>
      <c r="FB19" s="60"/>
      <c r="FC19" s="60"/>
      <c r="FD19" s="60"/>
      <c r="FE19" s="60"/>
      <c r="FF19" s="60"/>
      <c r="FG19" s="60"/>
      <c r="FH19" s="60"/>
      <c r="FI19" s="60"/>
      <c r="FJ19" s="60"/>
      <c r="FK19" s="60"/>
      <c r="FL19" s="60"/>
      <c r="FM19" s="60"/>
      <c r="FN19" s="60"/>
      <c r="FO19" s="60"/>
      <c r="FP19" s="60"/>
      <c r="FQ19" s="60"/>
      <c r="FR19" s="60"/>
      <c r="FS19" s="60"/>
      <c r="FT19" s="60"/>
      <c r="FU19" s="60"/>
      <c r="FV19" s="60"/>
      <c r="FW19" s="93" t="str">
        <f t="shared" si="12"/>
        <v>N/E</v>
      </c>
      <c r="FX19" s="164"/>
    </row>
    <row r="20" spans="1:180" s="41" customFormat="1" ht="30" hidden="1" customHeight="1">
      <c r="A20" s="39"/>
      <c r="B20" s="54">
        <f t="shared" si="2"/>
        <v>0</v>
      </c>
      <c r="C20" s="48">
        <f t="shared" si="7"/>
        <v>0</v>
      </c>
      <c r="D20" s="53" t="b">
        <f>IF($B$1=4,TRUE,FALSE)</f>
        <v>0</v>
      </c>
      <c r="E20" s="48"/>
      <c r="F20" s="48"/>
      <c r="G20" s="48">
        <f t="shared" si="3"/>
        <v>0</v>
      </c>
      <c r="H20" s="48">
        <f t="shared" si="4"/>
        <v>0</v>
      </c>
      <c r="I20" s="48">
        <f t="shared" si="5"/>
        <v>0</v>
      </c>
      <c r="J20" s="48">
        <f t="shared" si="6"/>
        <v>0</v>
      </c>
      <c r="K20" s="53"/>
      <c r="L20" s="87"/>
      <c r="M20" s="57" t="s">
        <v>62</v>
      </c>
      <c r="N20" s="177">
        <v>4</v>
      </c>
      <c r="O20" s="94"/>
      <c r="P20" s="94"/>
      <c r="Q20" s="94"/>
      <c r="R20" s="94"/>
      <c r="S20" s="107"/>
      <c r="T20" s="60"/>
      <c r="U20" s="60"/>
      <c r="V20" s="60"/>
      <c r="W20" s="60"/>
      <c r="X20" s="60"/>
      <c r="Y20" s="60"/>
      <c r="Z20" s="6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93" t="str">
        <f t="shared" si="8"/>
        <v>N/E</v>
      </c>
      <c r="AZ20" s="60"/>
      <c r="BA20" s="60"/>
      <c r="BB20" s="60"/>
      <c r="BC20" s="60"/>
      <c r="BD20" s="60"/>
      <c r="BE20" s="60"/>
      <c r="BF20" s="60"/>
      <c r="BG20" s="60"/>
      <c r="BH20" s="60"/>
      <c r="BI20" s="60"/>
      <c r="BJ20" s="60"/>
      <c r="BK20" s="60"/>
      <c r="BL20" s="60"/>
      <c r="BM20" s="60"/>
      <c r="BN20" s="60"/>
      <c r="BO20" s="60"/>
      <c r="BP20" s="60"/>
      <c r="BQ20" s="60"/>
      <c r="BR20" s="60"/>
      <c r="BS20" s="60"/>
      <c r="BT20" s="60"/>
      <c r="BU20" s="60"/>
      <c r="BV20" s="60"/>
      <c r="BW20" s="60"/>
      <c r="BX20" s="60"/>
      <c r="BY20" s="60"/>
      <c r="BZ20" s="60"/>
      <c r="CA20" s="60"/>
      <c r="CB20" s="60"/>
      <c r="CC20" s="60"/>
      <c r="CD20" s="60"/>
      <c r="CE20" s="93" t="str">
        <f t="shared" si="9"/>
        <v>N/E</v>
      </c>
      <c r="CF20" s="60"/>
      <c r="CG20" s="60"/>
      <c r="CH20" s="60"/>
      <c r="CI20" s="60"/>
      <c r="CJ20" s="60"/>
      <c r="CK20" s="60"/>
      <c r="CL20" s="60"/>
      <c r="CM20" s="60"/>
      <c r="CN20" s="60"/>
      <c r="CO20" s="60"/>
      <c r="CP20" s="60"/>
      <c r="CQ20" s="60"/>
      <c r="CR20" s="60"/>
      <c r="CS20" s="60"/>
      <c r="CT20" s="60"/>
      <c r="CU20" s="60"/>
      <c r="CV20" s="60"/>
      <c r="CW20" s="60"/>
      <c r="CX20" s="60"/>
      <c r="CY20" s="60"/>
      <c r="CZ20" s="60"/>
      <c r="DA20" s="60"/>
      <c r="DB20" s="60"/>
      <c r="DC20" s="60"/>
      <c r="DD20" s="60"/>
      <c r="DE20" s="60"/>
      <c r="DF20" s="60"/>
      <c r="DG20" s="60"/>
      <c r="DH20" s="60"/>
      <c r="DI20" s="60"/>
      <c r="DJ20" s="60"/>
      <c r="DK20" s="93" t="str">
        <f t="shared" si="10"/>
        <v>N/E</v>
      </c>
      <c r="DL20" s="60"/>
      <c r="DM20" s="60"/>
      <c r="DN20" s="60"/>
      <c r="DO20" s="60"/>
      <c r="DP20" s="60"/>
      <c r="DQ20" s="60"/>
      <c r="DR20" s="60"/>
      <c r="DS20" s="60"/>
      <c r="DT20" s="60"/>
      <c r="DU20" s="60"/>
      <c r="DV20" s="60"/>
      <c r="DW20" s="60"/>
      <c r="DX20" s="60"/>
      <c r="DY20" s="60"/>
      <c r="DZ20" s="60"/>
      <c r="EA20" s="60"/>
      <c r="EB20" s="60"/>
      <c r="EC20" s="60"/>
      <c r="ED20" s="60"/>
      <c r="EE20" s="60"/>
      <c r="EF20" s="60"/>
      <c r="EG20" s="60"/>
      <c r="EH20" s="60"/>
      <c r="EI20" s="60"/>
      <c r="EJ20" s="60"/>
      <c r="EK20" s="60"/>
      <c r="EL20" s="60"/>
      <c r="EM20" s="60"/>
      <c r="EN20" s="60"/>
      <c r="EO20" s="60"/>
      <c r="EP20" s="60"/>
      <c r="EQ20" s="93" t="str">
        <f t="shared" si="11"/>
        <v>N/E</v>
      </c>
      <c r="ER20" s="60"/>
      <c r="ES20" s="60"/>
      <c r="ET20" s="60"/>
      <c r="EU20" s="60"/>
      <c r="EV20" s="60"/>
      <c r="EW20" s="60"/>
      <c r="EX20" s="60"/>
      <c r="EY20" s="60"/>
      <c r="EZ20" s="60"/>
      <c r="FA20" s="60"/>
      <c r="FB20" s="60"/>
      <c r="FC20" s="60"/>
      <c r="FD20" s="60"/>
      <c r="FE20" s="60"/>
      <c r="FF20" s="60"/>
      <c r="FG20" s="60"/>
      <c r="FH20" s="60"/>
      <c r="FI20" s="60"/>
      <c r="FJ20" s="60"/>
      <c r="FK20" s="60"/>
      <c r="FL20" s="60"/>
      <c r="FM20" s="60"/>
      <c r="FN20" s="60"/>
      <c r="FO20" s="60"/>
      <c r="FP20" s="60"/>
      <c r="FQ20" s="60"/>
      <c r="FR20" s="60"/>
      <c r="FS20" s="60"/>
      <c r="FT20" s="60"/>
      <c r="FU20" s="60"/>
      <c r="FV20" s="60"/>
      <c r="FW20" s="93" t="str">
        <f t="shared" si="12"/>
        <v>N/E</v>
      </c>
      <c r="FX20" s="164"/>
    </row>
    <row r="21" spans="1:180" s="41" customFormat="1" ht="30" hidden="1" customHeight="1">
      <c r="A21" s="39"/>
      <c r="B21" s="54">
        <f t="shared" si="2"/>
        <v>0</v>
      </c>
      <c r="C21" s="48">
        <f t="shared" si="7"/>
        <v>0</v>
      </c>
      <c r="D21" s="53" t="b">
        <f>IF($B$1=4,TRUE,FALSE)</f>
        <v>0</v>
      </c>
      <c r="E21" s="48"/>
      <c r="F21" s="48"/>
      <c r="G21" s="48">
        <f t="shared" si="3"/>
        <v>0</v>
      </c>
      <c r="H21" s="48">
        <f t="shared" si="4"/>
        <v>0</v>
      </c>
      <c r="I21" s="48">
        <f t="shared" si="5"/>
        <v>0</v>
      </c>
      <c r="J21" s="48">
        <f t="shared" si="6"/>
        <v>0</v>
      </c>
      <c r="K21" s="53"/>
      <c r="L21" s="87"/>
      <c r="M21" s="57" t="s">
        <v>63</v>
      </c>
      <c r="N21" s="177">
        <v>4</v>
      </c>
      <c r="O21" s="94"/>
      <c r="P21" s="94"/>
      <c r="Q21" s="94"/>
      <c r="R21" s="94"/>
      <c r="S21" s="107"/>
      <c r="T21" s="60"/>
      <c r="U21" s="60"/>
      <c r="V21" s="60"/>
      <c r="W21" s="60"/>
      <c r="X21" s="60"/>
      <c r="Y21" s="60"/>
      <c r="Z21" s="6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93" t="str">
        <f t="shared" si="8"/>
        <v>N/E</v>
      </c>
      <c r="AZ21" s="60"/>
      <c r="BA21" s="60"/>
      <c r="BB21" s="60"/>
      <c r="BC21" s="60"/>
      <c r="BD21" s="60"/>
      <c r="BE21" s="60"/>
      <c r="BF21" s="60"/>
      <c r="BG21" s="60"/>
      <c r="BH21" s="60"/>
      <c r="BI21" s="60"/>
      <c r="BJ21" s="60"/>
      <c r="BK21" s="60"/>
      <c r="BL21" s="60"/>
      <c r="BM21" s="60"/>
      <c r="BN21" s="60"/>
      <c r="BO21" s="60"/>
      <c r="BP21" s="60"/>
      <c r="BQ21" s="60"/>
      <c r="BR21" s="60"/>
      <c r="BS21" s="60"/>
      <c r="BT21" s="60"/>
      <c r="BU21" s="60"/>
      <c r="BV21" s="60"/>
      <c r="BW21" s="60"/>
      <c r="BX21" s="60"/>
      <c r="BY21" s="60"/>
      <c r="BZ21" s="60"/>
      <c r="CA21" s="60"/>
      <c r="CB21" s="60"/>
      <c r="CC21" s="60"/>
      <c r="CD21" s="60"/>
      <c r="CE21" s="93" t="str">
        <f t="shared" si="9"/>
        <v>N/E</v>
      </c>
      <c r="CF21" s="60"/>
      <c r="CG21" s="60"/>
      <c r="CH21" s="60"/>
      <c r="CI21" s="60"/>
      <c r="CJ21" s="60"/>
      <c r="CK21" s="60"/>
      <c r="CL21" s="60"/>
      <c r="CM21" s="60"/>
      <c r="CN21" s="60"/>
      <c r="CO21" s="60"/>
      <c r="CP21" s="60"/>
      <c r="CQ21" s="60"/>
      <c r="CR21" s="60"/>
      <c r="CS21" s="60"/>
      <c r="CT21" s="60"/>
      <c r="CU21" s="60"/>
      <c r="CV21" s="60"/>
      <c r="CW21" s="60"/>
      <c r="CX21" s="60"/>
      <c r="CY21" s="60"/>
      <c r="CZ21" s="60"/>
      <c r="DA21" s="60"/>
      <c r="DB21" s="60"/>
      <c r="DC21" s="60"/>
      <c r="DD21" s="60"/>
      <c r="DE21" s="60"/>
      <c r="DF21" s="60"/>
      <c r="DG21" s="60"/>
      <c r="DH21" s="60"/>
      <c r="DI21" s="60"/>
      <c r="DJ21" s="60"/>
      <c r="DK21" s="93" t="str">
        <f t="shared" si="10"/>
        <v>N/E</v>
      </c>
      <c r="DL21" s="60"/>
      <c r="DM21" s="60"/>
      <c r="DN21" s="60"/>
      <c r="DO21" s="60"/>
      <c r="DP21" s="60"/>
      <c r="DQ21" s="60"/>
      <c r="DR21" s="60"/>
      <c r="DS21" s="60"/>
      <c r="DT21" s="60"/>
      <c r="DU21" s="60"/>
      <c r="DV21" s="60"/>
      <c r="DW21" s="60"/>
      <c r="DX21" s="60"/>
      <c r="DY21" s="60"/>
      <c r="DZ21" s="60"/>
      <c r="EA21" s="60"/>
      <c r="EB21" s="60"/>
      <c r="EC21" s="60"/>
      <c r="ED21" s="60"/>
      <c r="EE21" s="60"/>
      <c r="EF21" s="60"/>
      <c r="EG21" s="60"/>
      <c r="EH21" s="60"/>
      <c r="EI21" s="60"/>
      <c r="EJ21" s="60"/>
      <c r="EK21" s="60"/>
      <c r="EL21" s="60"/>
      <c r="EM21" s="60"/>
      <c r="EN21" s="60"/>
      <c r="EO21" s="60"/>
      <c r="EP21" s="60"/>
      <c r="EQ21" s="93" t="str">
        <f t="shared" si="11"/>
        <v>N/E</v>
      </c>
      <c r="ER21" s="60"/>
      <c r="ES21" s="60"/>
      <c r="ET21" s="60"/>
      <c r="EU21" s="60"/>
      <c r="EV21" s="60"/>
      <c r="EW21" s="60"/>
      <c r="EX21" s="60"/>
      <c r="EY21" s="60"/>
      <c r="EZ21" s="60"/>
      <c r="FA21" s="60"/>
      <c r="FB21" s="60"/>
      <c r="FC21" s="60"/>
      <c r="FD21" s="60"/>
      <c r="FE21" s="60"/>
      <c r="FF21" s="60"/>
      <c r="FG21" s="60"/>
      <c r="FH21" s="60"/>
      <c r="FI21" s="60"/>
      <c r="FJ21" s="60"/>
      <c r="FK21" s="60"/>
      <c r="FL21" s="60"/>
      <c r="FM21" s="60"/>
      <c r="FN21" s="60"/>
      <c r="FO21" s="60"/>
      <c r="FP21" s="60"/>
      <c r="FQ21" s="60"/>
      <c r="FR21" s="60"/>
      <c r="FS21" s="60"/>
      <c r="FT21" s="60"/>
      <c r="FU21" s="60"/>
      <c r="FV21" s="60"/>
      <c r="FW21" s="93" t="str">
        <f t="shared" si="12"/>
        <v>N/E</v>
      </c>
      <c r="FX21" s="164"/>
    </row>
    <row r="22" spans="1:180" s="41" customFormat="1" ht="30" hidden="1" customHeight="1">
      <c r="A22" s="39"/>
      <c r="B22" s="54">
        <f t="shared" si="2"/>
        <v>0</v>
      </c>
      <c r="C22" s="48">
        <f t="shared" si="7"/>
        <v>0</v>
      </c>
      <c r="D22" s="53" t="b">
        <f>IF($B$1=5,TRUE,FALSE)</f>
        <v>0</v>
      </c>
      <c r="E22" s="48"/>
      <c r="F22" s="48"/>
      <c r="G22" s="48">
        <f t="shared" si="3"/>
        <v>0</v>
      </c>
      <c r="H22" s="48">
        <f t="shared" si="4"/>
        <v>0</v>
      </c>
      <c r="I22" s="48">
        <f t="shared" si="5"/>
        <v>0</v>
      </c>
      <c r="J22" s="48">
        <f t="shared" si="6"/>
        <v>0</v>
      </c>
      <c r="K22" s="53"/>
      <c r="L22" s="87"/>
      <c r="M22" s="57" t="s">
        <v>71</v>
      </c>
      <c r="N22" s="177">
        <v>5</v>
      </c>
      <c r="O22" s="94"/>
      <c r="P22" s="94"/>
      <c r="Q22" s="94"/>
      <c r="R22" s="94"/>
      <c r="S22" s="107"/>
      <c r="T22" s="60"/>
      <c r="U22" s="60"/>
      <c r="V22" s="60"/>
      <c r="W22" s="60"/>
      <c r="X22" s="60"/>
      <c r="Y22" s="60"/>
      <c r="Z22" s="6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93" t="str">
        <f t="shared" si="8"/>
        <v>N/E</v>
      </c>
      <c r="AZ22" s="60"/>
      <c r="BA22" s="60"/>
      <c r="BB22" s="60"/>
      <c r="BC22" s="60"/>
      <c r="BD22" s="60"/>
      <c r="BE22" s="60"/>
      <c r="BF22" s="60"/>
      <c r="BG22" s="60"/>
      <c r="BH22" s="60"/>
      <c r="BI22" s="60"/>
      <c r="BJ22" s="60"/>
      <c r="BK22" s="60"/>
      <c r="BL22" s="60"/>
      <c r="BM22" s="60"/>
      <c r="BN22" s="60"/>
      <c r="BO22" s="60"/>
      <c r="BP22" s="60"/>
      <c r="BQ22" s="60"/>
      <c r="BR22" s="60"/>
      <c r="BS22" s="60"/>
      <c r="BT22" s="60"/>
      <c r="BU22" s="60"/>
      <c r="BV22" s="60"/>
      <c r="BW22" s="60"/>
      <c r="BX22" s="60"/>
      <c r="BY22" s="60"/>
      <c r="BZ22" s="60"/>
      <c r="CA22" s="60"/>
      <c r="CB22" s="60"/>
      <c r="CC22" s="60"/>
      <c r="CD22" s="60"/>
      <c r="CE22" s="93" t="str">
        <f t="shared" si="9"/>
        <v>N/E</v>
      </c>
      <c r="CF22" s="60"/>
      <c r="CG22" s="60"/>
      <c r="CH22" s="60"/>
      <c r="CI22" s="60"/>
      <c r="CJ22" s="60"/>
      <c r="CK22" s="60"/>
      <c r="CL22" s="60"/>
      <c r="CM22" s="60"/>
      <c r="CN22" s="60"/>
      <c r="CO22" s="60"/>
      <c r="CP22" s="60"/>
      <c r="CQ22" s="60"/>
      <c r="CR22" s="60"/>
      <c r="CS22" s="60"/>
      <c r="CT22" s="60"/>
      <c r="CU22" s="60"/>
      <c r="CV22" s="60"/>
      <c r="CW22" s="60"/>
      <c r="CX22" s="60"/>
      <c r="CY22" s="60"/>
      <c r="CZ22" s="60"/>
      <c r="DA22" s="60"/>
      <c r="DB22" s="60"/>
      <c r="DC22" s="60"/>
      <c r="DD22" s="60"/>
      <c r="DE22" s="60"/>
      <c r="DF22" s="60"/>
      <c r="DG22" s="60"/>
      <c r="DH22" s="60"/>
      <c r="DI22" s="60"/>
      <c r="DJ22" s="60"/>
      <c r="DK22" s="93" t="str">
        <f t="shared" si="10"/>
        <v>N/E</v>
      </c>
      <c r="DL22" s="60"/>
      <c r="DM22" s="60"/>
      <c r="DN22" s="60"/>
      <c r="DO22" s="60"/>
      <c r="DP22" s="60"/>
      <c r="DQ22" s="60"/>
      <c r="DR22" s="60"/>
      <c r="DS22" s="60"/>
      <c r="DT22" s="60"/>
      <c r="DU22" s="60"/>
      <c r="DV22" s="60"/>
      <c r="DW22" s="60"/>
      <c r="DX22" s="60"/>
      <c r="DY22" s="60"/>
      <c r="DZ22" s="60"/>
      <c r="EA22" s="60"/>
      <c r="EB22" s="60"/>
      <c r="EC22" s="60"/>
      <c r="ED22" s="60"/>
      <c r="EE22" s="60"/>
      <c r="EF22" s="60"/>
      <c r="EG22" s="60"/>
      <c r="EH22" s="60"/>
      <c r="EI22" s="60"/>
      <c r="EJ22" s="60"/>
      <c r="EK22" s="60"/>
      <c r="EL22" s="60"/>
      <c r="EM22" s="60"/>
      <c r="EN22" s="60"/>
      <c r="EO22" s="60"/>
      <c r="EP22" s="60"/>
      <c r="EQ22" s="93" t="str">
        <f t="shared" si="11"/>
        <v>N/E</v>
      </c>
      <c r="ER22" s="60"/>
      <c r="ES22" s="60"/>
      <c r="ET22" s="60"/>
      <c r="EU22" s="60"/>
      <c r="EV22" s="60"/>
      <c r="EW22" s="60"/>
      <c r="EX22" s="60"/>
      <c r="EY22" s="60"/>
      <c r="EZ22" s="60"/>
      <c r="FA22" s="60"/>
      <c r="FB22" s="60"/>
      <c r="FC22" s="60"/>
      <c r="FD22" s="60"/>
      <c r="FE22" s="60"/>
      <c r="FF22" s="60"/>
      <c r="FG22" s="60"/>
      <c r="FH22" s="60"/>
      <c r="FI22" s="60"/>
      <c r="FJ22" s="60"/>
      <c r="FK22" s="60"/>
      <c r="FL22" s="60"/>
      <c r="FM22" s="60"/>
      <c r="FN22" s="60"/>
      <c r="FO22" s="60"/>
      <c r="FP22" s="60"/>
      <c r="FQ22" s="60"/>
      <c r="FR22" s="60"/>
      <c r="FS22" s="60"/>
      <c r="FT22" s="60"/>
      <c r="FU22" s="60"/>
      <c r="FV22" s="60"/>
      <c r="FW22" s="93" t="str">
        <f t="shared" si="12"/>
        <v>N/E</v>
      </c>
      <c r="FX22" s="164"/>
    </row>
    <row r="23" spans="1:180" s="41" customFormat="1" ht="30" hidden="1" customHeight="1">
      <c r="A23" s="39"/>
      <c r="B23" s="54">
        <f t="shared" si="2"/>
        <v>0</v>
      </c>
      <c r="C23" s="48">
        <f t="shared" si="7"/>
        <v>0</v>
      </c>
      <c r="D23" s="53" t="b">
        <f>IF($B$1=5,TRUE,FALSE)</f>
        <v>0</v>
      </c>
      <c r="E23" s="48"/>
      <c r="F23" s="48"/>
      <c r="G23" s="48">
        <f t="shared" si="3"/>
        <v>0</v>
      </c>
      <c r="H23" s="48">
        <f t="shared" si="4"/>
        <v>0</v>
      </c>
      <c r="I23" s="48">
        <f t="shared" si="5"/>
        <v>0</v>
      </c>
      <c r="J23" s="48">
        <f t="shared" si="6"/>
        <v>0</v>
      </c>
      <c r="K23" s="53"/>
      <c r="L23" s="87"/>
      <c r="M23" s="57" t="s">
        <v>72</v>
      </c>
      <c r="N23" s="177">
        <v>6</v>
      </c>
      <c r="O23" s="94"/>
      <c r="P23" s="94"/>
      <c r="Q23" s="94"/>
      <c r="R23" s="94"/>
      <c r="S23" s="107"/>
      <c r="T23" s="60"/>
      <c r="U23" s="60"/>
      <c r="V23" s="60"/>
      <c r="W23" s="60"/>
      <c r="X23" s="60"/>
      <c r="Y23" s="60"/>
      <c r="Z23" s="6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93" t="str">
        <f t="shared" si="8"/>
        <v>N/E</v>
      </c>
      <c r="AZ23" s="60"/>
      <c r="BA23" s="60"/>
      <c r="BB23" s="60"/>
      <c r="BC23" s="60"/>
      <c r="BD23" s="60"/>
      <c r="BE23" s="60"/>
      <c r="BF23" s="60"/>
      <c r="BG23" s="60"/>
      <c r="BH23" s="60"/>
      <c r="BI23" s="60"/>
      <c r="BJ23" s="60"/>
      <c r="BK23" s="60"/>
      <c r="BL23" s="60"/>
      <c r="BM23" s="60"/>
      <c r="BN23" s="60"/>
      <c r="BO23" s="60"/>
      <c r="BP23" s="60"/>
      <c r="BQ23" s="60"/>
      <c r="BR23" s="60"/>
      <c r="BS23" s="60"/>
      <c r="BT23" s="60"/>
      <c r="BU23" s="60"/>
      <c r="BV23" s="60"/>
      <c r="BW23" s="60"/>
      <c r="BX23" s="60"/>
      <c r="BY23" s="60"/>
      <c r="BZ23" s="60"/>
      <c r="CA23" s="60"/>
      <c r="CB23" s="60"/>
      <c r="CC23" s="60"/>
      <c r="CD23" s="60"/>
      <c r="CE23" s="93" t="str">
        <f t="shared" si="9"/>
        <v>N/E</v>
      </c>
      <c r="CF23" s="60"/>
      <c r="CG23" s="60"/>
      <c r="CH23" s="60"/>
      <c r="CI23" s="60"/>
      <c r="CJ23" s="60"/>
      <c r="CK23" s="60"/>
      <c r="CL23" s="60"/>
      <c r="CM23" s="60"/>
      <c r="CN23" s="60"/>
      <c r="CO23" s="60"/>
      <c r="CP23" s="60"/>
      <c r="CQ23" s="60"/>
      <c r="CR23" s="60"/>
      <c r="CS23" s="60"/>
      <c r="CT23" s="60"/>
      <c r="CU23" s="60"/>
      <c r="CV23" s="60"/>
      <c r="CW23" s="60"/>
      <c r="CX23" s="60"/>
      <c r="CY23" s="60"/>
      <c r="CZ23" s="60"/>
      <c r="DA23" s="60"/>
      <c r="DB23" s="60"/>
      <c r="DC23" s="60"/>
      <c r="DD23" s="60"/>
      <c r="DE23" s="60"/>
      <c r="DF23" s="60"/>
      <c r="DG23" s="60"/>
      <c r="DH23" s="60"/>
      <c r="DI23" s="60"/>
      <c r="DJ23" s="60"/>
      <c r="DK23" s="93" t="str">
        <f t="shared" si="10"/>
        <v>N/E</v>
      </c>
      <c r="DL23" s="60"/>
      <c r="DM23" s="60"/>
      <c r="DN23" s="60"/>
      <c r="DO23" s="60"/>
      <c r="DP23" s="60"/>
      <c r="DQ23" s="60"/>
      <c r="DR23" s="60"/>
      <c r="DS23" s="60"/>
      <c r="DT23" s="60"/>
      <c r="DU23" s="60"/>
      <c r="DV23" s="60"/>
      <c r="DW23" s="60"/>
      <c r="DX23" s="60"/>
      <c r="DY23" s="60"/>
      <c r="DZ23" s="60"/>
      <c r="EA23" s="60"/>
      <c r="EB23" s="60"/>
      <c r="EC23" s="60"/>
      <c r="ED23" s="60"/>
      <c r="EE23" s="60"/>
      <c r="EF23" s="60"/>
      <c r="EG23" s="60"/>
      <c r="EH23" s="60"/>
      <c r="EI23" s="60"/>
      <c r="EJ23" s="60"/>
      <c r="EK23" s="60"/>
      <c r="EL23" s="60"/>
      <c r="EM23" s="60"/>
      <c r="EN23" s="60"/>
      <c r="EO23" s="60"/>
      <c r="EP23" s="60"/>
      <c r="EQ23" s="93" t="str">
        <f t="shared" si="11"/>
        <v>N/E</v>
      </c>
      <c r="ER23" s="60"/>
      <c r="ES23" s="60"/>
      <c r="ET23" s="60"/>
      <c r="EU23" s="60"/>
      <c r="EV23" s="60"/>
      <c r="EW23" s="60"/>
      <c r="EX23" s="60"/>
      <c r="EY23" s="60"/>
      <c r="EZ23" s="60"/>
      <c r="FA23" s="60"/>
      <c r="FB23" s="60"/>
      <c r="FC23" s="60"/>
      <c r="FD23" s="60"/>
      <c r="FE23" s="60"/>
      <c r="FF23" s="60"/>
      <c r="FG23" s="60"/>
      <c r="FH23" s="60"/>
      <c r="FI23" s="60"/>
      <c r="FJ23" s="60"/>
      <c r="FK23" s="60"/>
      <c r="FL23" s="60"/>
      <c r="FM23" s="60"/>
      <c r="FN23" s="60"/>
      <c r="FO23" s="60"/>
      <c r="FP23" s="60"/>
      <c r="FQ23" s="60"/>
      <c r="FR23" s="60"/>
      <c r="FS23" s="60"/>
      <c r="FT23" s="60"/>
      <c r="FU23" s="60"/>
      <c r="FV23" s="60"/>
      <c r="FW23" s="93" t="str">
        <f t="shared" si="12"/>
        <v>N/E</v>
      </c>
      <c r="FX23" s="164"/>
    </row>
    <row r="24" spans="1:180" s="41" customFormat="1" ht="30" hidden="1" customHeight="1">
      <c r="A24" s="39"/>
      <c r="B24" s="54">
        <f t="shared" si="2"/>
        <v>0</v>
      </c>
      <c r="C24" s="48">
        <f t="shared" si="7"/>
        <v>0</v>
      </c>
      <c r="D24" s="53" t="b">
        <f>IF($B$1=5,TRUE,FALSE)</f>
        <v>0</v>
      </c>
      <c r="E24" s="48"/>
      <c r="F24" s="48"/>
      <c r="G24" s="48">
        <f t="shared" si="3"/>
        <v>0</v>
      </c>
      <c r="H24" s="48">
        <f t="shared" si="4"/>
        <v>0</v>
      </c>
      <c r="I24" s="48">
        <f t="shared" si="5"/>
        <v>0</v>
      </c>
      <c r="J24" s="48">
        <f t="shared" si="6"/>
        <v>0</v>
      </c>
      <c r="K24" s="53"/>
      <c r="L24" s="87"/>
      <c r="M24" s="57" t="s">
        <v>73</v>
      </c>
      <c r="N24" s="177">
        <v>3</v>
      </c>
      <c r="O24" s="94"/>
      <c r="P24" s="94"/>
      <c r="Q24" s="94"/>
      <c r="R24" s="94"/>
      <c r="S24" s="107"/>
      <c r="T24" s="60"/>
      <c r="U24" s="60"/>
      <c r="V24" s="60"/>
      <c r="W24" s="60"/>
      <c r="X24" s="60"/>
      <c r="Y24" s="60"/>
      <c r="Z24" s="6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93" t="str">
        <f t="shared" si="8"/>
        <v>N/E</v>
      </c>
      <c r="AZ24" s="60"/>
      <c r="BA24" s="60"/>
      <c r="BB24" s="60"/>
      <c r="BC24" s="60"/>
      <c r="BD24" s="60"/>
      <c r="BE24" s="60"/>
      <c r="BF24" s="60"/>
      <c r="BG24" s="60"/>
      <c r="BH24" s="60"/>
      <c r="BI24" s="60"/>
      <c r="BJ24" s="60"/>
      <c r="BK24" s="60"/>
      <c r="BL24" s="60"/>
      <c r="BM24" s="60"/>
      <c r="BN24" s="60"/>
      <c r="BO24" s="60"/>
      <c r="BP24" s="60"/>
      <c r="BQ24" s="60"/>
      <c r="BR24" s="60"/>
      <c r="BS24" s="60"/>
      <c r="BT24" s="60"/>
      <c r="BU24" s="60"/>
      <c r="BV24" s="60"/>
      <c r="BW24" s="60"/>
      <c r="BX24" s="60"/>
      <c r="BY24" s="60"/>
      <c r="BZ24" s="60"/>
      <c r="CA24" s="60"/>
      <c r="CB24" s="60"/>
      <c r="CC24" s="60"/>
      <c r="CD24" s="60"/>
      <c r="CE24" s="93" t="str">
        <f t="shared" si="9"/>
        <v>N/E</v>
      </c>
      <c r="CF24" s="60"/>
      <c r="CG24" s="60"/>
      <c r="CH24" s="60"/>
      <c r="CI24" s="60"/>
      <c r="CJ24" s="60"/>
      <c r="CK24" s="60"/>
      <c r="CL24" s="60"/>
      <c r="CM24" s="60"/>
      <c r="CN24" s="60"/>
      <c r="CO24" s="60"/>
      <c r="CP24" s="60"/>
      <c r="CQ24" s="60"/>
      <c r="CR24" s="60"/>
      <c r="CS24" s="60"/>
      <c r="CT24" s="60"/>
      <c r="CU24" s="60"/>
      <c r="CV24" s="60"/>
      <c r="CW24" s="60"/>
      <c r="CX24" s="60"/>
      <c r="CY24" s="60"/>
      <c r="CZ24" s="60"/>
      <c r="DA24" s="60"/>
      <c r="DB24" s="60"/>
      <c r="DC24" s="60"/>
      <c r="DD24" s="60"/>
      <c r="DE24" s="60"/>
      <c r="DF24" s="60"/>
      <c r="DG24" s="60"/>
      <c r="DH24" s="60"/>
      <c r="DI24" s="60"/>
      <c r="DJ24" s="60"/>
      <c r="DK24" s="93" t="str">
        <f t="shared" si="10"/>
        <v>N/E</v>
      </c>
      <c r="DL24" s="60"/>
      <c r="DM24" s="60"/>
      <c r="DN24" s="60"/>
      <c r="DO24" s="60"/>
      <c r="DP24" s="60"/>
      <c r="DQ24" s="60"/>
      <c r="DR24" s="60"/>
      <c r="DS24" s="60"/>
      <c r="DT24" s="60"/>
      <c r="DU24" s="60"/>
      <c r="DV24" s="60"/>
      <c r="DW24" s="60"/>
      <c r="DX24" s="60"/>
      <c r="DY24" s="60"/>
      <c r="DZ24" s="60"/>
      <c r="EA24" s="60"/>
      <c r="EB24" s="60"/>
      <c r="EC24" s="60"/>
      <c r="ED24" s="60"/>
      <c r="EE24" s="60"/>
      <c r="EF24" s="60"/>
      <c r="EG24" s="60"/>
      <c r="EH24" s="60"/>
      <c r="EI24" s="60"/>
      <c r="EJ24" s="60"/>
      <c r="EK24" s="60"/>
      <c r="EL24" s="60"/>
      <c r="EM24" s="60"/>
      <c r="EN24" s="60"/>
      <c r="EO24" s="60"/>
      <c r="EP24" s="60"/>
      <c r="EQ24" s="93" t="str">
        <f t="shared" si="11"/>
        <v>N/E</v>
      </c>
      <c r="ER24" s="60"/>
      <c r="ES24" s="60"/>
      <c r="ET24" s="60"/>
      <c r="EU24" s="60"/>
      <c r="EV24" s="60"/>
      <c r="EW24" s="60"/>
      <c r="EX24" s="60"/>
      <c r="EY24" s="60"/>
      <c r="EZ24" s="60"/>
      <c r="FA24" s="60"/>
      <c r="FB24" s="60"/>
      <c r="FC24" s="60"/>
      <c r="FD24" s="60"/>
      <c r="FE24" s="60"/>
      <c r="FF24" s="60"/>
      <c r="FG24" s="60"/>
      <c r="FH24" s="60"/>
      <c r="FI24" s="60"/>
      <c r="FJ24" s="60"/>
      <c r="FK24" s="60"/>
      <c r="FL24" s="60"/>
      <c r="FM24" s="60"/>
      <c r="FN24" s="60"/>
      <c r="FO24" s="60"/>
      <c r="FP24" s="60"/>
      <c r="FQ24" s="60"/>
      <c r="FR24" s="60"/>
      <c r="FS24" s="60"/>
      <c r="FT24" s="60"/>
      <c r="FU24" s="60"/>
      <c r="FV24" s="60"/>
      <c r="FW24" s="93" t="str">
        <f t="shared" si="12"/>
        <v>N/E</v>
      </c>
      <c r="FX24" s="164"/>
    </row>
    <row r="25" spans="1:180" s="41" customFormat="1" ht="30" hidden="1" customHeight="1">
      <c r="A25" s="39"/>
      <c r="B25" s="54">
        <f t="shared" si="2"/>
        <v>0</v>
      </c>
      <c r="C25" s="48">
        <f t="shared" si="7"/>
        <v>0</v>
      </c>
      <c r="D25" s="53" t="b">
        <f>IF($B$1=5,TRUE,FALSE)</f>
        <v>0</v>
      </c>
      <c r="E25" s="48"/>
      <c r="F25" s="48"/>
      <c r="G25" s="48">
        <f t="shared" si="3"/>
        <v>0</v>
      </c>
      <c r="H25" s="48">
        <f t="shared" si="4"/>
        <v>0</v>
      </c>
      <c r="I25" s="48">
        <f t="shared" si="5"/>
        <v>0</v>
      </c>
      <c r="J25" s="48">
        <f t="shared" si="6"/>
        <v>0</v>
      </c>
      <c r="K25" s="53"/>
      <c r="L25" s="87"/>
      <c r="M25" s="57" t="s">
        <v>74</v>
      </c>
      <c r="N25" s="177">
        <v>2</v>
      </c>
      <c r="O25" s="94"/>
      <c r="P25" s="94"/>
      <c r="Q25" s="94"/>
      <c r="R25" s="94"/>
      <c r="S25" s="107"/>
      <c r="T25" s="60"/>
      <c r="U25" s="60"/>
      <c r="V25" s="60"/>
      <c r="W25" s="60"/>
      <c r="X25" s="60"/>
      <c r="Y25" s="60"/>
      <c r="Z25" s="6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93" t="str">
        <f t="shared" si="8"/>
        <v>N/E</v>
      </c>
      <c r="AZ25" s="60"/>
      <c r="BA25" s="60"/>
      <c r="BB25" s="60"/>
      <c r="BC25" s="60"/>
      <c r="BD25" s="60"/>
      <c r="BE25" s="60"/>
      <c r="BF25" s="60"/>
      <c r="BG25" s="60"/>
      <c r="BH25" s="60"/>
      <c r="BI25" s="60"/>
      <c r="BJ25" s="60"/>
      <c r="BK25" s="60"/>
      <c r="BL25" s="60"/>
      <c r="BM25" s="60"/>
      <c r="BN25" s="60"/>
      <c r="BO25" s="60"/>
      <c r="BP25" s="60"/>
      <c r="BQ25" s="60"/>
      <c r="BR25" s="60"/>
      <c r="BS25" s="60"/>
      <c r="BT25" s="60"/>
      <c r="BU25" s="60"/>
      <c r="BV25" s="60"/>
      <c r="BW25" s="60"/>
      <c r="BX25" s="60"/>
      <c r="BY25" s="60"/>
      <c r="BZ25" s="60"/>
      <c r="CA25" s="60"/>
      <c r="CB25" s="60"/>
      <c r="CC25" s="60"/>
      <c r="CD25" s="60"/>
      <c r="CE25" s="93" t="str">
        <f t="shared" si="9"/>
        <v>N/E</v>
      </c>
      <c r="CF25" s="60"/>
      <c r="CG25" s="60"/>
      <c r="CH25" s="60"/>
      <c r="CI25" s="60"/>
      <c r="CJ25" s="60"/>
      <c r="CK25" s="60"/>
      <c r="CL25" s="60"/>
      <c r="CM25" s="60"/>
      <c r="CN25" s="60"/>
      <c r="CO25" s="60"/>
      <c r="CP25" s="60"/>
      <c r="CQ25" s="60"/>
      <c r="CR25" s="60"/>
      <c r="CS25" s="60"/>
      <c r="CT25" s="60"/>
      <c r="CU25" s="60"/>
      <c r="CV25" s="60"/>
      <c r="CW25" s="60"/>
      <c r="CX25" s="60"/>
      <c r="CY25" s="60"/>
      <c r="CZ25" s="60"/>
      <c r="DA25" s="60"/>
      <c r="DB25" s="60"/>
      <c r="DC25" s="60"/>
      <c r="DD25" s="60"/>
      <c r="DE25" s="60"/>
      <c r="DF25" s="60"/>
      <c r="DG25" s="60"/>
      <c r="DH25" s="60"/>
      <c r="DI25" s="60"/>
      <c r="DJ25" s="60"/>
      <c r="DK25" s="93" t="str">
        <f t="shared" si="10"/>
        <v>N/E</v>
      </c>
      <c r="DL25" s="60"/>
      <c r="DM25" s="60"/>
      <c r="DN25" s="60"/>
      <c r="DO25" s="60"/>
      <c r="DP25" s="60"/>
      <c r="DQ25" s="60"/>
      <c r="DR25" s="60"/>
      <c r="DS25" s="60"/>
      <c r="DT25" s="60"/>
      <c r="DU25" s="60"/>
      <c r="DV25" s="60"/>
      <c r="DW25" s="60"/>
      <c r="DX25" s="60"/>
      <c r="DY25" s="60"/>
      <c r="DZ25" s="60"/>
      <c r="EA25" s="60"/>
      <c r="EB25" s="60"/>
      <c r="EC25" s="60"/>
      <c r="ED25" s="60"/>
      <c r="EE25" s="60"/>
      <c r="EF25" s="60"/>
      <c r="EG25" s="60"/>
      <c r="EH25" s="60"/>
      <c r="EI25" s="60"/>
      <c r="EJ25" s="60"/>
      <c r="EK25" s="60"/>
      <c r="EL25" s="60"/>
      <c r="EM25" s="60"/>
      <c r="EN25" s="60"/>
      <c r="EO25" s="60"/>
      <c r="EP25" s="60"/>
      <c r="EQ25" s="93" t="str">
        <f t="shared" si="11"/>
        <v>N/E</v>
      </c>
      <c r="ER25" s="60"/>
      <c r="ES25" s="60"/>
      <c r="ET25" s="60"/>
      <c r="EU25" s="60"/>
      <c r="EV25" s="60"/>
      <c r="EW25" s="60"/>
      <c r="EX25" s="60"/>
      <c r="EY25" s="60"/>
      <c r="EZ25" s="60"/>
      <c r="FA25" s="60"/>
      <c r="FB25" s="60"/>
      <c r="FC25" s="60"/>
      <c r="FD25" s="60"/>
      <c r="FE25" s="60"/>
      <c r="FF25" s="60"/>
      <c r="FG25" s="60"/>
      <c r="FH25" s="60"/>
      <c r="FI25" s="60"/>
      <c r="FJ25" s="60"/>
      <c r="FK25" s="60"/>
      <c r="FL25" s="60"/>
      <c r="FM25" s="60"/>
      <c r="FN25" s="60"/>
      <c r="FO25" s="60"/>
      <c r="FP25" s="60"/>
      <c r="FQ25" s="60"/>
      <c r="FR25" s="60"/>
      <c r="FS25" s="60"/>
      <c r="FT25" s="60"/>
      <c r="FU25" s="60"/>
      <c r="FV25" s="60"/>
      <c r="FW25" s="93" t="str">
        <f t="shared" si="12"/>
        <v>N/E</v>
      </c>
      <c r="FX25" s="164"/>
    </row>
    <row r="26" spans="1:180" s="41" customFormat="1" ht="30" customHeight="1">
      <c r="A26" s="39"/>
      <c r="B26" s="54">
        <f t="shared" si="2"/>
        <v>4</v>
      </c>
      <c r="C26" s="48">
        <f t="shared" si="7"/>
        <v>4</v>
      </c>
      <c r="D26" s="53" t="b">
        <f>IF($B$1=6,TRUE,FALSE)</f>
        <v>1</v>
      </c>
      <c r="E26" s="48"/>
      <c r="F26" s="48"/>
      <c r="G26" s="48">
        <f t="shared" si="3"/>
        <v>4</v>
      </c>
      <c r="H26" s="48">
        <f t="shared" si="4"/>
        <v>4</v>
      </c>
      <c r="I26" s="48">
        <f t="shared" si="5"/>
        <v>0</v>
      </c>
      <c r="J26" s="48">
        <f t="shared" si="6"/>
        <v>0</v>
      </c>
      <c r="K26" s="53"/>
      <c r="L26" s="87"/>
      <c r="M26" s="57" t="s">
        <v>82</v>
      </c>
      <c r="N26" s="177">
        <v>4</v>
      </c>
      <c r="O26" s="94"/>
      <c r="P26" s="94"/>
      <c r="Q26" s="94"/>
      <c r="R26" s="94"/>
      <c r="S26" s="107"/>
      <c r="T26" s="60"/>
      <c r="U26" s="60"/>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93" t="str">
        <f t="shared" si="8"/>
        <v>N/E</v>
      </c>
      <c r="AZ26" s="60"/>
      <c r="BA26" s="60"/>
      <c r="BB26" s="60"/>
      <c r="BC26" s="60"/>
      <c r="BD26" s="60"/>
      <c r="BE26" s="60"/>
      <c r="BF26" s="60"/>
      <c r="BG26" s="60"/>
      <c r="BH26" s="60"/>
      <c r="BI26" s="60"/>
      <c r="BJ26" s="60"/>
      <c r="BK26" s="60"/>
      <c r="BL26" s="60"/>
      <c r="BM26" s="60"/>
      <c r="BN26" s="60"/>
      <c r="BO26" s="60"/>
      <c r="BP26" s="60"/>
      <c r="BQ26" s="60"/>
      <c r="BR26" s="60"/>
      <c r="BS26" s="60"/>
      <c r="BT26" s="60"/>
      <c r="BU26" s="60"/>
      <c r="BV26" s="60"/>
      <c r="BW26" s="60"/>
      <c r="BX26" s="60"/>
      <c r="BY26" s="60"/>
      <c r="BZ26" s="60"/>
      <c r="CA26" s="60"/>
      <c r="CB26" s="60"/>
      <c r="CC26" s="60"/>
      <c r="CD26" s="60"/>
      <c r="CE26" s="93" t="str">
        <f t="shared" si="9"/>
        <v>N/E</v>
      </c>
      <c r="CF26" s="60"/>
      <c r="CG26" s="60"/>
      <c r="CH26" s="60"/>
      <c r="CI26" s="60"/>
      <c r="CJ26" s="60" t="s">
        <v>107</v>
      </c>
      <c r="CK26" s="60"/>
      <c r="CL26" s="60"/>
      <c r="CM26" s="60"/>
      <c r="CN26" s="60"/>
      <c r="CO26" s="60"/>
      <c r="CP26" s="60"/>
      <c r="CQ26" s="60"/>
      <c r="CR26" s="60"/>
      <c r="CS26" s="60"/>
      <c r="CT26" s="60"/>
      <c r="CU26" s="60"/>
      <c r="CV26" s="60" t="s">
        <v>107</v>
      </c>
      <c r="CW26" s="60"/>
      <c r="CX26" s="60"/>
      <c r="CY26" s="60"/>
      <c r="CZ26" s="60"/>
      <c r="DA26" s="60"/>
      <c r="DB26" s="60"/>
      <c r="DC26" s="60"/>
      <c r="DD26" s="60"/>
      <c r="DE26" s="60"/>
      <c r="DF26" s="60"/>
      <c r="DG26" s="60"/>
      <c r="DH26" s="60"/>
      <c r="DI26" s="60"/>
      <c r="DJ26" s="60"/>
      <c r="DK26" s="93" t="str">
        <f t="shared" si="10"/>
        <v>OK</v>
      </c>
      <c r="DL26" s="60"/>
      <c r="DM26" s="60"/>
      <c r="DN26" s="60"/>
      <c r="DO26" s="60"/>
      <c r="DP26" s="60"/>
      <c r="DQ26" s="60"/>
      <c r="DR26" s="60"/>
      <c r="DS26" s="60"/>
      <c r="DT26" s="60"/>
      <c r="DU26" s="60"/>
      <c r="DV26" s="60"/>
      <c r="DW26" s="60"/>
      <c r="DX26" s="60"/>
      <c r="DY26" s="60"/>
      <c r="DZ26" s="60"/>
      <c r="EA26" s="60"/>
      <c r="EB26" s="60"/>
      <c r="EC26" s="60"/>
      <c r="ED26" s="60"/>
      <c r="EE26" s="60"/>
      <c r="EF26" s="60"/>
      <c r="EG26" s="60"/>
      <c r="EH26" s="60"/>
      <c r="EI26" s="60"/>
      <c r="EJ26" s="60"/>
      <c r="EK26" s="60"/>
      <c r="EL26" s="60"/>
      <c r="EM26" s="60"/>
      <c r="EN26" s="60"/>
      <c r="EO26" s="60"/>
      <c r="EP26" s="60"/>
      <c r="EQ26" s="93" t="str">
        <f t="shared" si="11"/>
        <v>OK</v>
      </c>
      <c r="ER26" s="60"/>
      <c r="ES26" s="60"/>
      <c r="ET26" s="60"/>
      <c r="EU26" s="60"/>
      <c r="EV26" s="60"/>
      <c r="EW26" s="60"/>
      <c r="EX26" s="60"/>
      <c r="EY26" s="60"/>
      <c r="EZ26" s="60"/>
      <c r="FA26" s="60"/>
      <c r="FB26" s="60"/>
      <c r="FC26" s="60"/>
      <c r="FD26" s="60"/>
      <c r="FE26" s="60"/>
      <c r="FF26" s="60"/>
      <c r="FG26" s="60"/>
      <c r="FH26" s="60"/>
      <c r="FI26" s="60"/>
      <c r="FJ26" s="60"/>
      <c r="FK26" s="60"/>
      <c r="FL26" s="60"/>
      <c r="FM26" s="60"/>
      <c r="FN26" s="60"/>
      <c r="FO26" s="60"/>
      <c r="FP26" s="60"/>
      <c r="FQ26" s="60"/>
      <c r="FR26" s="60"/>
      <c r="FS26" s="60"/>
      <c r="FT26" s="60"/>
      <c r="FU26" s="60"/>
      <c r="FV26" s="60"/>
      <c r="FW26" s="93" t="str">
        <f t="shared" si="12"/>
        <v>OK</v>
      </c>
      <c r="FX26" s="164"/>
    </row>
    <row r="27" spans="1:180" s="41" customFormat="1" ht="30" customHeight="1">
      <c r="A27" s="39"/>
      <c r="B27" s="54">
        <f t="shared" si="2"/>
        <v>5</v>
      </c>
      <c r="C27" s="48">
        <f t="shared" si="7"/>
        <v>5</v>
      </c>
      <c r="D27" s="53" t="b">
        <f>IF($B$1=6,TRUE,FALSE)</f>
        <v>1</v>
      </c>
      <c r="E27" s="48"/>
      <c r="F27" s="48"/>
      <c r="G27" s="48">
        <f t="shared" si="3"/>
        <v>5</v>
      </c>
      <c r="H27" s="48">
        <f t="shared" si="4"/>
        <v>5</v>
      </c>
      <c r="I27" s="48">
        <f t="shared" si="5"/>
        <v>0</v>
      </c>
      <c r="J27" s="48">
        <f t="shared" si="6"/>
        <v>0</v>
      </c>
      <c r="K27" s="53"/>
      <c r="L27" s="87"/>
      <c r="M27" s="57" t="s">
        <v>83</v>
      </c>
      <c r="N27" s="177">
        <v>5</v>
      </c>
      <c r="O27" s="94"/>
      <c r="P27" s="94"/>
      <c r="Q27" s="94"/>
      <c r="R27" s="94"/>
      <c r="S27" s="107"/>
      <c r="T27" s="60"/>
      <c r="U27" s="60"/>
      <c r="V27" s="60" t="s">
        <v>107</v>
      </c>
      <c r="W27" s="60" t="s">
        <v>107</v>
      </c>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93" t="str">
        <f t="shared" si="8"/>
        <v>OK</v>
      </c>
      <c r="AZ27" s="60"/>
      <c r="BA27" s="60"/>
      <c r="BB27" s="60" t="s">
        <v>107</v>
      </c>
      <c r="BC27" s="60"/>
      <c r="BD27" s="60"/>
      <c r="BE27" s="60"/>
      <c r="BF27" s="60"/>
      <c r="BG27" s="60"/>
      <c r="BH27" s="60"/>
      <c r="BI27" s="60"/>
      <c r="BJ27" s="60"/>
      <c r="BK27" s="60"/>
      <c r="BL27" s="60"/>
      <c r="BM27" s="60"/>
      <c r="BN27" s="60"/>
      <c r="BO27" s="60"/>
      <c r="BP27" s="60"/>
      <c r="BQ27" s="60"/>
      <c r="BR27" s="60"/>
      <c r="BS27" s="60"/>
      <c r="BT27" s="60"/>
      <c r="BU27" s="60"/>
      <c r="BV27" s="60"/>
      <c r="BW27" s="60"/>
      <c r="BX27" s="60"/>
      <c r="BY27" s="60"/>
      <c r="BZ27" s="60"/>
      <c r="CA27" s="60"/>
      <c r="CB27" s="60"/>
      <c r="CC27" s="60"/>
      <c r="CD27" s="60"/>
      <c r="CE27" s="93" t="str">
        <f t="shared" si="9"/>
        <v>OK</v>
      </c>
      <c r="CF27" s="60"/>
      <c r="CG27" s="60"/>
      <c r="CH27" s="60"/>
      <c r="CI27" s="60"/>
      <c r="CJ27" s="60"/>
      <c r="CK27" s="60"/>
      <c r="CL27" s="60"/>
      <c r="CM27" s="60"/>
      <c r="CN27" s="60" t="s">
        <v>107</v>
      </c>
      <c r="CO27" s="60" t="s">
        <v>107</v>
      </c>
      <c r="CP27" s="60"/>
      <c r="CQ27" s="60" t="s">
        <v>107</v>
      </c>
      <c r="CR27" s="60"/>
      <c r="CS27" s="60"/>
      <c r="CT27" s="60"/>
      <c r="CU27" s="60" t="s">
        <v>107</v>
      </c>
      <c r="CV27" s="60"/>
      <c r="CW27" s="60"/>
      <c r="CX27" s="60"/>
      <c r="CY27" s="60"/>
      <c r="CZ27" s="60"/>
      <c r="DA27" s="60"/>
      <c r="DB27" s="60"/>
      <c r="DC27" s="60"/>
      <c r="DD27" s="60"/>
      <c r="DE27" s="60"/>
      <c r="DF27" s="60"/>
      <c r="DG27" s="60"/>
      <c r="DH27" s="60"/>
      <c r="DI27" s="60"/>
      <c r="DJ27" s="60"/>
      <c r="DK27" s="93" t="str">
        <f t="shared" si="10"/>
        <v>OK</v>
      </c>
      <c r="DL27" s="60"/>
      <c r="DM27" s="60"/>
      <c r="DN27" s="60"/>
      <c r="DO27" s="60"/>
      <c r="DP27" s="60"/>
      <c r="DQ27" s="60"/>
      <c r="DR27" s="60"/>
      <c r="DS27" s="60"/>
      <c r="DT27" s="60"/>
      <c r="DU27" s="60"/>
      <c r="DV27" s="60"/>
      <c r="DW27" s="60"/>
      <c r="DX27" s="60"/>
      <c r="DY27" s="60"/>
      <c r="DZ27" s="60"/>
      <c r="EA27" s="60"/>
      <c r="EB27" s="60"/>
      <c r="EC27" s="60"/>
      <c r="ED27" s="60"/>
      <c r="EE27" s="60"/>
      <c r="EF27" s="60"/>
      <c r="EG27" s="60"/>
      <c r="EH27" s="60"/>
      <c r="EI27" s="60"/>
      <c r="EJ27" s="60"/>
      <c r="EK27" s="60"/>
      <c r="EL27" s="60"/>
      <c r="EM27" s="60"/>
      <c r="EN27" s="60"/>
      <c r="EO27" s="60"/>
      <c r="EP27" s="60"/>
      <c r="EQ27" s="93" t="str">
        <f t="shared" si="11"/>
        <v>OK</v>
      </c>
      <c r="ER27" s="60"/>
      <c r="ES27" s="60"/>
      <c r="ET27" s="60"/>
      <c r="EU27" s="60"/>
      <c r="EV27" s="60"/>
      <c r="EW27" s="60"/>
      <c r="EX27" s="60"/>
      <c r="EY27" s="60"/>
      <c r="EZ27" s="60"/>
      <c r="FA27" s="60"/>
      <c r="FB27" s="60"/>
      <c r="FC27" s="60"/>
      <c r="FD27" s="60"/>
      <c r="FE27" s="60"/>
      <c r="FF27" s="60"/>
      <c r="FG27" s="60"/>
      <c r="FH27" s="60"/>
      <c r="FI27" s="60"/>
      <c r="FJ27" s="60"/>
      <c r="FK27" s="60"/>
      <c r="FL27" s="60"/>
      <c r="FM27" s="60"/>
      <c r="FN27" s="60"/>
      <c r="FO27" s="60"/>
      <c r="FP27" s="60"/>
      <c r="FQ27" s="60"/>
      <c r="FR27" s="60"/>
      <c r="FS27" s="60"/>
      <c r="FT27" s="60"/>
      <c r="FU27" s="60"/>
      <c r="FV27" s="60"/>
      <c r="FW27" s="93" t="str">
        <f t="shared" si="12"/>
        <v>OK</v>
      </c>
      <c r="FX27" s="164"/>
    </row>
    <row r="28" spans="1:180" s="41" customFormat="1" ht="30" customHeight="1">
      <c r="A28" s="39"/>
      <c r="B28" s="54">
        <f t="shared" si="2"/>
        <v>4</v>
      </c>
      <c r="C28" s="48">
        <f t="shared" si="7"/>
        <v>4</v>
      </c>
      <c r="D28" s="53" t="b">
        <f>IF($B$1=6,TRUE,FALSE)</f>
        <v>1</v>
      </c>
      <c r="E28" s="48"/>
      <c r="F28" s="48"/>
      <c r="G28" s="48">
        <f t="shared" si="3"/>
        <v>4</v>
      </c>
      <c r="H28" s="48">
        <f t="shared" si="4"/>
        <v>4</v>
      </c>
      <c r="I28" s="48">
        <f t="shared" si="5"/>
        <v>0</v>
      </c>
      <c r="J28" s="48">
        <f t="shared" si="6"/>
        <v>0</v>
      </c>
      <c r="K28" s="53"/>
      <c r="L28" s="87"/>
      <c r="M28" s="57" t="s">
        <v>84</v>
      </c>
      <c r="N28" s="177">
        <v>4</v>
      </c>
      <c r="O28" s="94"/>
      <c r="P28" s="94"/>
      <c r="Q28" s="94"/>
      <c r="R28" s="94"/>
      <c r="S28" s="107"/>
      <c r="T28" s="60"/>
      <c r="U28" s="60"/>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93" t="str">
        <f t="shared" si="8"/>
        <v>N/E</v>
      </c>
      <c r="AZ28" s="60"/>
      <c r="BA28" s="60"/>
      <c r="BB28" s="60"/>
      <c r="BC28" s="60"/>
      <c r="BD28" s="60"/>
      <c r="BE28" s="60"/>
      <c r="BF28" s="60"/>
      <c r="BG28" s="60"/>
      <c r="BH28" s="60" t="s">
        <v>107</v>
      </c>
      <c r="BI28" s="60"/>
      <c r="BJ28" s="60"/>
      <c r="BK28" s="60"/>
      <c r="BL28" s="60"/>
      <c r="BM28" s="60"/>
      <c r="BN28" s="60"/>
      <c r="BO28" s="60"/>
      <c r="BP28" s="60"/>
      <c r="BQ28" s="60"/>
      <c r="BR28" s="60"/>
      <c r="BS28" s="60"/>
      <c r="BT28" s="60"/>
      <c r="BU28" s="60"/>
      <c r="BV28" s="60"/>
      <c r="BW28" s="60"/>
      <c r="BX28" s="60"/>
      <c r="BY28" s="60"/>
      <c r="BZ28" s="60"/>
      <c r="CA28" s="60"/>
      <c r="CB28" s="60"/>
      <c r="CC28" s="60"/>
      <c r="CD28" s="60"/>
      <c r="CE28" s="93" t="str">
        <f t="shared" si="9"/>
        <v>OK</v>
      </c>
      <c r="CF28" s="60"/>
      <c r="CG28" s="60"/>
      <c r="CH28" s="60"/>
      <c r="CI28" s="60"/>
      <c r="CJ28" s="60"/>
      <c r="CK28" s="60"/>
      <c r="CL28" s="60"/>
      <c r="CM28" s="60"/>
      <c r="CN28" s="60" t="s">
        <v>107</v>
      </c>
      <c r="CO28" s="60" t="s">
        <v>107</v>
      </c>
      <c r="CP28" s="60"/>
      <c r="CQ28" s="60"/>
      <c r="CR28" s="60"/>
      <c r="CS28" s="60"/>
      <c r="CT28" s="60"/>
      <c r="CU28" s="60"/>
      <c r="CV28" s="60"/>
      <c r="CW28" s="60"/>
      <c r="CX28" s="60"/>
      <c r="CY28" s="60"/>
      <c r="CZ28" s="60"/>
      <c r="DA28" s="60"/>
      <c r="DB28" s="60"/>
      <c r="DC28" s="60"/>
      <c r="DD28" s="60"/>
      <c r="DE28" s="60"/>
      <c r="DF28" s="60"/>
      <c r="DG28" s="60"/>
      <c r="DH28" s="60"/>
      <c r="DI28" s="60"/>
      <c r="DJ28" s="60"/>
      <c r="DK28" s="93" t="str">
        <f t="shared" si="10"/>
        <v>OK</v>
      </c>
      <c r="DL28" s="60"/>
      <c r="DM28" s="60"/>
      <c r="DN28" s="60"/>
      <c r="DO28" s="60"/>
      <c r="DP28" s="60"/>
      <c r="DQ28" s="60"/>
      <c r="DR28" s="60"/>
      <c r="DS28" s="60"/>
      <c r="DT28" s="60"/>
      <c r="DU28" s="60"/>
      <c r="DV28" s="60"/>
      <c r="DW28" s="60"/>
      <c r="DX28" s="60"/>
      <c r="DY28" s="60"/>
      <c r="DZ28" s="60"/>
      <c r="EA28" s="60"/>
      <c r="EB28" s="60"/>
      <c r="EC28" s="60"/>
      <c r="ED28" s="60"/>
      <c r="EE28" s="60"/>
      <c r="EF28" s="60"/>
      <c r="EG28" s="60"/>
      <c r="EH28" s="60"/>
      <c r="EI28" s="60"/>
      <c r="EJ28" s="60"/>
      <c r="EK28" s="60"/>
      <c r="EL28" s="60"/>
      <c r="EM28" s="60"/>
      <c r="EN28" s="60"/>
      <c r="EO28" s="60"/>
      <c r="EP28" s="60"/>
      <c r="EQ28" s="93" t="str">
        <f t="shared" si="11"/>
        <v>OK</v>
      </c>
      <c r="ER28" s="60"/>
      <c r="ES28" s="60"/>
      <c r="ET28" s="60"/>
      <c r="EU28" s="60"/>
      <c r="EV28" s="60"/>
      <c r="EW28" s="60"/>
      <c r="EX28" s="60"/>
      <c r="EY28" s="60"/>
      <c r="EZ28" s="60"/>
      <c r="FA28" s="60"/>
      <c r="FB28" s="60"/>
      <c r="FC28" s="60"/>
      <c r="FD28" s="60"/>
      <c r="FE28" s="60"/>
      <c r="FF28" s="60"/>
      <c r="FG28" s="60"/>
      <c r="FH28" s="60"/>
      <c r="FI28" s="60"/>
      <c r="FJ28" s="60"/>
      <c r="FK28" s="60"/>
      <c r="FL28" s="60"/>
      <c r="FM28" s="60"/>
      <c r="FN28" s="60"/>
      <c r="FO28" s="60"/>
      <c r="FP28" s="60"/>
      <c r="FQ28" s="60"/>
      <c r="FR28" s="60"/>
      <c r="FS28" s="60"/>
      <c r="FT28" s="60"/>
      <c r="FU28" s="60"/>
      <c r="FV28" s="60"/>
      <c r="FW28" s="93" t="str">
        <f t="shared" si="12"/>
        <v>OK</v>
      </c>
      <c r="FX28" s="164"/>
    </row>
    <row r="29" spans="1:180" s="4" customFormat="1" ht="17.100000000000001" customHeight="1">
      <c r="A29" s="29"/>
      <c r="B29" s="131"/>
      <c r="C29" s="132"/>
      <c r="D29" s="133" t="b">
        <f>IF($B$1&gt;2,TRUE,FALSE)</f>
        <v>1</v>
      </c>
      <c r="E29" s="132"/>
      <c r="F29" s="132"/>
      <c r="G29" s="132"/>
      <c r="H29" s="132"/>
      <c r="I29" s="132"/>
      <c r="J29" s="132"/>
      <c r="K29" s="53"/>
      <c r="L29" s="56"/>
      <c r="M29" s="56" t="s">
        <v>20</v>
      </c>
      <c r="N29" s="174"/>
      <c r="O29" s="56"/>
      <c r="P29" s="56"/>
      <c r="Q29" s="56"/>
      <c r="R29" s="56"/>
      <c r="S29" s="56"/>
      <c r="T29" s="165"/>
      <c r="U29" s="165"/>
      <c r="V29" s="165"/>
      <c r="W29" s="165"/>
      <c r="X29" s="165"/>
      <c r="Y29" s="165"/>
      <c r="Z29" s="165"/>
      <c r="AA29" s="165"/>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c r="BJ29" s="165"/>
      <c r="BK29" s="165"/>
      <c r="BL29" s="165"/>
      <c r="BM29" s="165"/>
      <c r="BN29" s="165"/>
      <c r="BO29" s="165"/>
      <c r="BP29" s="165"/>
      <c r="BQ29" s="165"/>
      <c r="BR29" s="165"/>
      <c r="BS29" s="165"/>
      <c r="BT29" s="165"/>
      <c r="BU29" s="165"/>
      <c r="BV29" s="165"/>
      <c r="BW29" s="165"/>
      <c r="BX29" s="165"/>
      <c r="BY29" s="165"/>
      <c r="BZ29" s="165"/>
      <c r="CA29" s="165"/>
      <c r="CB29" s="165"/>
      <c r="CC29" s="165"/>
      <c r="CD29" s="165"/>
      <c r="CE29" s="165"/>
      <c r="CF29" s="165"/>
      <c r="CG29" s="165"/>
      <c r="CH29" s="165"/>
      <c r="CI29" s="165"/>
      <c r="CJ29" s="165"/>
      <c r="CK29" s="165"/>
      <c r="CL29" s="165"/>
      <c r="CM29" s="165"/>
      <c r="CN29" s="165"/>
      <c r="CO29" s="165"/>
      <c r="CP29" s="165"/>
      <c r="CQ29" s="165"/>
      <c r="CR29" s="165"/>
      <c r="CS29" s="165"/>
      <c r="CT29" s="165"/>
      <c r="CU29" s="165"/>
      <c r="CV29" s="165"/>
      <c r="CW29" s="165"/>
      <c r="CX29" s="165"/>
      <c r="CY29" s="165"/>
      <c r="CZ29" s="165"/>
      <c r="DA29" s="165"/>
      <c r="DB29" s="165"/>
      <c r="DC29" s="165"/>
      <c r="DD29" s="165"/>
      <c r="DE29" s="165"/>
      <c r="DF29" s="165"/>
      <c r="DG29" s="165"/>
      <c r="DH29" s="165"/>
      <c r="DI29" s="165"/>
      <c r="DJ29" s="165"/>
      <c r="DK29" s="165"/>
      <c r="DL29" s="165"/>
      <c r="DM29" s="165"/>
      <c r="DN29" s="165"/>
      <c r="DO29" s="165"/>
      <c r="DP29" s="165"/>
      <c r="DQ29" s="165"/>
      <c r="DR29" s="165"/>
      <c r="DS29" s="165"/>
      <c r="DT29" s="165"/>
      <c r="DU29" s="165"/>
      <c r="DV29" s="165"/>
      <c r="DW29" s="165"/>
      <c r="DX29" s="165"/>
      <c r="DY29" s="165"/>
      <c r="DZ29" s="165"/>
      <c r="EA29" s="165"/>
      <c r="EB29" s="165"/>
      <c r="EC29" s="165"/>
      <c r="ED29" s="165"/>
      <c r="EE29" s="165"/>
      <c r="EF29" s="165"/>
      <c r="EG29" s="165"/>
      <c r="EH29" s="165"/>
      <c r="EI29" s="165"/>
      <c r="EJ29" s="165"/>
      <c r="EK29" s="165"/>
      <c r="EL29" s="165"/>
      <c r="EM29" s="165"/>
      <c r="EN29" s="165"/>
      <c r="EO29" s="165"/>
      <c r="EP29" s="165"/>
      <c r="EQ29" s="165"/>
      <c r="ER29" s="165"/>
      <c r="ES29" s="165"/>
      <c r="ET29" s="165"/>
      <c r="EU29" s="165"/>
      <c r="EV29" s="165"/>
      <c r="EW29" s="165"/>
      <c r="EX29" s="165"/>
      <c r="EY29" s="165"/>
      <c r="EZ29" s="165"/>
      <c r="FA29" s="165"/>
      <c r="FB29" s="165"/>
      <c r="FC29" s="165"/>
      <c r="FD29" s="165"/>
      <c r="FE29" s="165"/>
      <c r="FF29" s="165"/>
      <c r="FG29" s="165"/>
      <c r="FH29" s="165"/>
      <c r="FI29" s="165"/>
      <c r="FJ29" s="165"/>
      <c r="FK29" s="165"/>
      <c r="FL29" s="165"/>
      <c r="FM29" s="165"/>
      <c r="FN29" s="165"/>
      <c r="FO29" s="165"/>
      <c r="FP29" s="165"/>
      <c r="FQ29" s="165"/>
      <c r="FR29" s="165"/>
      <c r="FS29" s="165"/>
      <c r="FT29" s="165"/>
      <c r="FU29" s="165"/>
      <c r="FV29" s="165"/>
      <c r="FW29" s="165"/>
      <c r="FX29" s="165"/>
    </row>
    <row r="30" spans="1:180" s="41" customFormat="1" ht="30" hidden="1" customHeight="1">
      <c r="A30" s="39"/>
      <c r="B30" s="54">
        <f t="shared" si="2"/>
        <v>0</v>
      </c>
      <c r="C30" s="48">
        <f t="shared" ref="C30:C44" si="13">IF(OR(CE30="OK",EQ30="OK"),N30,0)</f>
        <v>0</v>
      </c>
      <c r="D30" s="53" t="b">
        <f>IF($B$1=3,TRUE,FALSE)</f>
        <v>0</v>
      </c>
      <c r="E30" s="48"/>
      <c r="F30" s="48"/>
      <c r="G30" s="48">
        <f t="shared" si="3"/>
        <v>0</v>
      </c>
      <c r="H30" s="48">
        <f t="shared" si="4"/>
        <v>0</v>
      </c>
      <c r="I30" s="48">
        <f t="shared" si="5"/>
        <v>0</v>
      </c>
      <c r="J30" s="48">
        <f t="shared" si="6"/>
        <v>0</v>
      </c>
      <c r="K30" s="53"/>
      <c r="L30" s="87"/>
      <c r="M30" s="57" t="s">
        <v>21</v>
      </c>
      <c r="N30" s="176">
        <v>4</v>
      </c>
      <c r="O30" s="94"/>
      <c r="P30" s="94"/>
      <c r="Q30" s="94"/>
      <c r="R30" s="94"/>
      <c r="S30" s="107"/>
      <c r="T30" s="60"/>
      <c r="U30" s="60"/>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93" t="str">
        <f t="shared" ref="AY30:AY44" si="14">IF(AND(AY$1&lt;&gt;"",COUNTA(U30:AX30)&gt;0),"OK","N/E")</f>
        <v>N/E</v>
      </c>
      <c r="AZ30" s="60"/>
      <c r="BA30" s="60"/>
      <c r="BB30" s="60"/>
      <c r="BC30" s="60"/>
      <c r="BD30" s="60"/>
      <c r="BE30" s="60"/>
      <c r="BF30" s="60"/>
      <c r="BG30" s="60"/>
      <c r="BH30" s="60"/>
      <c r="BI30" s="60"/>
      <c r="BJ30" s="60"/>
      <c r="BK30" s="60"/>
      <c r="BL30" s="60"/>
      <c r="BM30" s="60"/>
      <c r="BN30" s="60"/>
      <c r="BO30" s="60"/>
      <c r="BP30" s="60"/>
      <c r="BQ30" s="60"/>
      <c r="BR30" s="60"/>
      <c r="BS30" s="60"/>
      <c r="BT30" s="60"/>
      <c r="BU30" s="60"/>
      <c r="BV30" s="60"/>
      <c r="BW30" s="60"/>
      <c r="BX30" s="60"/>
      <c r="BY30" s="60"/>
      <c r="BZ30" s="60"/>
      <c r="CA30" s="60"/>
      <c r="CB30" s="60"/>
      <c r="CC30" s="60"/>
      <c r="CD30" s="60"/>
      <c r="CE30" s="93" t="str">
        <f t="shared" ref="CE30:CE44" si="15">IF(AND(CE$1&lt;&gt;"",COUNTA(U30:CD30)&gt;1),"OK","N/E")</f>
        <v>N/E</v>
      </c>
      <c r="CF30" s="60"/>
      <c r="CG30" s="60"/>
      <c r="CH30" s="60"/>
      <c r="CI30" s="60"/>
      <c r="CJ30" s="60"/>
      <c r="CK30" s="60"/>
      <c r="CL30" s="60"/>
      <c r="CM30" s="60"/>
      <c r="CN30" s="60"/>
      <c r="CO30" s="60"/>
      <c r="CP30" s="60"/>
      <c r="CQ30" s="60"/>
      <c r="CR30" s="60"/>
      <c r="CS30" s="60"/>
      <c r="CT30" s="60"/>
      <c r="CU30" s="60"/>
      <c r="CV30" s="60"/>
      <c r="CW30" s="60"/>
      <c r="CX30" s="60"/>
      <c r="CY30" s="60"/>
      <c r="CZ30" s="60"/>
      <c r="DA30" s="60"/>
      <c r="DB30" s="60"/>
      <c r="DC30" s="60"/>
      <c r="DD30" s="60"/>
      <c r="DE30" s="60"/>
      <c r="DF30" s="60"/>
      <c r="DG30" s="60"/>
      <c r="DH30" s="60"/>
      <c r="DI30" s="60"/>
      <c r="DJ30" s="60"/>
      <c r="DK30" s="93" t="str">
        <f t="shared" ref="DK30:DK44" si="16">IF(AND(DK$1&lt;&gt;"",COUNTA(U30:DJ30)&gt;2),"OK","N/E")</f>
        <v>N/E</v>
      </c>
      <c r="DL30" s="60"/>
      <c r="DM30" s="60"/>
      <c r="DN30" s="60"/>
      <c r="DO30" s="60"/>
      <c r="DP30" s="60"/>
      <c r="DQ30" s="60"/>
      <c r="DR30" s="60"/>
      <c r="DS30" s="60"/>
      <c r="DT30" s="60"/>
      <c r="DU30" s="60"/>
      <c r="DV30" s="60"/>
      <c r="DW30" s="60"/>
      <c r="DX30" s="60"/>
      <c r="DY30" s="60"/>
      <c r="DZ30" s="60"/>
      <c r="EA30" s="60"/>
      <c r="EB30" s="60"/>
      <c r="EC30" s="60"/>
      <c r="ED30" s="60"/>
      <c r="EE30" s="60"/>
      <c r="EF30" s="60"/>
      <c r="EG30" s="60"/>
      <c r="EH30" s="60"/>
      <c r="EI30" s="60"/>
      <c r="EJ30" s="60"/>
      <c r="EK30" s="60"/>
      <c r="EL30" s="60"/>
      <c r="EM30" s="60"/>
      <c r="EN30" s="60"/>
      <c r="EO30" s="60"/>
      <c r="EP30" s="60"/>
      <c r="EQ30" s="93" t="str">
        <f t="shared" ref="EQ30:EQ44" si="17">IF(AND(EQ$1&lt;&gt;"",COUNTA(U30:EP30)&gt;3),"OK","N/E")</f>
        <v>N/E</v>
      </c>
      <c r="ER30" s="60"/>
      <c r="ES30" s="60"/>
      <c r="ET30" s="60"/>
      <c r="EU30" s="60"/>
      <c r="EV30" s="60"/>
      <c r="EW30" s="60"/>
      <c r="EX30" s="60"/>
      <c r="EY30" s="60"/>
      <c r="EZ30" s="60"/>
      <c r="FA30" s="60"/>
      <c r="FB30" s="60"/>
      <c r="FC30" s="60"/>
      <c r="FD30" s="60"/>
      <c r="FE30" s="60"/>
      <c r="FF30" s="60"/>
      <c r="FG30" s="60"/>
      <c r="FH30" s="60"/>
      <c r="FI30" s="60"/>
      <c r="FJ30" s="60"/>
      <c r="FK30" s="60"/>
      <c r="FL30" s="60"/>
      <c r="FM30" s="60"/>
      <c r="FN30" s="60"/>
      <c r="FO30" s="60"/>
      <c r="FP30" s="60"/>
      <c r="FQ30" s="60"/>
      <c r="FR30" s="60"/>
      <c r="FS30" s="60"/>
      <c r="FT30" s="60"/>
      <c r="FU30" s="60"/>
      <c r="FV30" s="60"/>
      <c r="FW30" s="93" t="str">
        <f t="shared" ref="FW30:FW44" si="18">IF(AND(FW$1&lt;&gt;"",COUNTA(U30:FV30)&gt;4),"OK","N/E")</f>
        <v>N/E</v>
      </c>
      <c r="FX30" s="164"/>
    </row>
    <row r="31" spans="1:180" s="41" customFormat="1" ht="30" hidden="1" customHeight="1">
      <c r="A31" s="39"/>
      <c r="B31" s="54">
        <f t="shared" si="2"/>
        <v>0</v>
      </c>
      <c r="C31" s="48">
        <f t="shared" si="13"/>
        <v>0</v>
      </c>
      <c r="D31" s="53" t="b">
        <f>IF($B$1=3,TRUE,FALSE)</f>
        <v>0</v>
      </c>
      <c r="E31" s="48"/>
      <c r="F31" s="48"/>
      <c r="G31" s="48">
        <f t="shared" si="3"/>
        <v>0</v>
      </c>
      <c r="H31" s="48">
        <f t="shared" si="4"/>
        <v>0</v>
      </c>
      <c r="I31" s="48">
        <f t="shared" si="5"/>
        <v>0</v>
      </c>
      <c r="J31" s="48">
        <f t="shared" si="6"/>
        <v>0</v>
      </c>
      <c r="K31" s="53"/>
      <c r="L31" s="87"/>
      <c r="M31" s="57" t="s">
        <v>22</v>
      </c>
      <c r="N31" s="176">
        <v>4</v>
      </c>
      <c r="O31" s="94"/>
      <c r="P31" s="94"/>
      <c r="Q31" s="94"/>
      <c r="R31" s="94"/>
      <c r="S31" s="107"/>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93" t="str">
        <f t="shared" si="14"/>
        <v>N/E</v>
      </c>
      <c r="AZ31" s="60"/>
      <c r="BA31" s="60"/>
      <c r="BB31" s="60"/>
      <c r="BC31" s="60"/>
      <c r="BD31" s="60"/>
      <c r="BE31" s="60"/>
      <c r="BF31" s="60"/>
      <c r="BG31" s="60"/>
      <c r="BH31" s="60"/>
      <c r="BI31" s="60"/>
      <c r="BJ31" s="60"/>
      <c r="BK31" s="60"/>
      <c r="BL31" s="60"/>
      <c r="BM31" s="60"/>
      <c r="BN31" s="60"/>
      <c r="BO31" s="60"/>
      <c r="BP31" s="60"/>
      <c r="BQ31" s="60"/>
      <c r="BR31" s="60"/>
      <c r="BS31" s="60"/>
      <c r="BT31" s="60"/>
      <c r="BU31" s="60"/>
      <c r="BV31" s="60"/>
      <c r="BW31" s="60"/>
      <c r="BX31" s="60"/>
      <c r="BY31" s="60"/>
      <c r="BZ31" s="60"/>
      <c r="CA31" s="60"/>
      <c r="CB31" s="60"/>
      <c r="CC31" s="60"/>
      <c r="CD31" s="60"/>
      <c r="CE31" s="93" t="str">
        <f t="shared" si="15"/>
        <v>N/E</v>
      </c>
      <c r="CF31" s="60"/>
      <c r="CG31" s="60"/>
      <c r="CH31" s="60"/>
      <c r="CI31" s="60"/>
      <c r="CJ31" s="60"/>
      <c r="CK31" s="60"/>
      <c r="CL31" s="60"/>
      <c r="CM31" s="60"/>
      <c r="CN31" s="60"/>
      <c r="CO31" s="60"/>
      <c r="CP31" s="60"/>
      <c r="CQ31" s="60"/>
      <c r="CR31" s="60"/>
      <c r="CS31" s="60"/>
      <c r="CT31" s="60"/>
      <c r="CU31" s="60"/>
      <c r="CV31" s="60"/>
      <c r="CW31" s="60"/>
      <c r="CX31" s="60"/>
      <c r="CY31" s="60"/>
      <c r="CZ31" s="60"/>
      <c r="DA31" s="60"/>
      <c r="DB31" s="60"/>
      <c r="DC31" s="60"/>
      <c r="DD31" s="60"/>
      <c r="DE31" s="60"/>
      <c r="DF31" s="60"/>
      <c r="DG31" s="60"/>
      <c r="DH31" s="60"/>
      <c r="DI31" s="60"/>
      <c r="DJ31" s="60"/>
      <c r="DK31" s="93" t="str">
        <f t="shared" si="16"/>
        <v>N/E</v>
      </c>
      <c r="DL31" s="60"/>
      <c r="DM31" s="60"/>
      <c r="DN31" s="60"/>
      <c r="DO31" s="60"/>
      <c r="DP31" s="60"/>
      <c r="DQ31" s="60"/>
      <c r="DR31" s="60"/>
      <c r="DS31" s="60"/>
      <c r="DT31" s="60"/>
      <c r="DU31" s="60"/>
      <c r="DV31" s="60"/>
      <c r="DW31" s="60"/>
      <c r="DX31" s="60"/>
      <c r="DY31" s="60"/>
      <c r="DZ31" s="60"/>
      <c r="EA31" s="60"/>
      <c r="EB31" s="60"/>
      <c r="EC31" s="60"/>
      <c r="ED31" s="60"/>
      <c r="EE31" s="60"/>
      <c r="EF31" s="60"/>
      <c r="EG31" s="60"/>
      <c r="EH31" s="60"/>
      <c r="EI31" s="60"/>
      <c r="EJ31" s="60"/>
      <c r="EK31" s="60"/>
      <c r="EL31" s="60"/>
      <c r="EM31" s="60"/>
      <c r="EN31" s="60"/>
      <c r="EO31" s="60"/>
      <c r="EP31" s="60"/>
      <c r="EQ31" s="93" t="str">
        <f t="shared" si="17"/>
        <v>N/E</v>
      </c>
      <c r="ER31" s="60"/>
      <c r="ES31" s="60"/>
      <c r="ET31" s="60"/>
      <c r="EU31" s="60"/>
      <c r="EV31" s="60"/>
      <c r="EW31" s="60"/>
      <c r="EX31" s="60"/>
      <c r="EY31" s="60"/>
      <c r="EZ31" s="60"/>
      <c r="FA31" s="60"/>
      <c r="FB31" s="60"/>
      <c r="FC31" s="60"/>
      <c r="FD31" s="60"/>
      <c r="FE31" s="60"/>
      <c r="FF31" s="60"/>
      <c r="FG31" s="60"/>
      <c r="FH31" s="60"/>
      <c r="FI31" s="60"/>
      <c r="FJ31" s="60"/>
      <c r="FK31" s="60"/>
      <c r="FL31" s="60"/>
      <c r="FM31" s="60"/>
      <c r="FN31" s="60"/>
      <c r="FO31" s="60"/>
      <c r="FP31" s="60"/>
      <c r="FQ31" s="60"/>
      <c r="FR31" s="60"/>
      <c r="FS31" s="60"/>
      <c r="FT31" s="60"/>
      <c r="FU31" s="60"/>
      <c r="FV31" s="60"/>
      <c r="FW31" s="93" t="str">
        <f t="shared" si="18"/>
        <v>N/E</v>
      </c>
      <c r="FX31" s="164"/>
    </row>
    <row r="32" spans="1:180" s="41" customFormat="1" ht="30" hidden="1" customHeight="1">
      <c r="A32" s="39"/>
      <c r="B32" s="54">
        <f t="shared" si="2"/>
        <v>0</v>
      </c>
      <c r="C32" s="48">
        <f t="shared" si="13"/>
        <v>0</v>
      </c>
      <c r="D32" s="53" t="b">
        <f>IF($B$1=3,TRUE,FALSE)</f>
        <v>0</v>
      </c>
      <c r="E32" s="48"/>
      <c r="F32" s="48"/>
      <c r="G32" s="48">
        <f t="shared" si="3"/>
        <v>0</v>
      </c>
      <c r="H32" s="48">
        <f t="shared" si="4"/>
        <v>0</v>
      </c>
      <c r="I32" s="48">
        <f t="shared" si="5"/>
        <v>0</v>
      </c>
      <c r="J32" s="48">
        <f t="shared" si="6"/>
        <v>0</v>
      </c>
      <c r="K32" s="53"/>
      <c r="L32" s="87"/>
      <c r="M32" s="57" t="s">
        <v>23</v>
      </c>
      <c r="N32" s="176">
        <v>4</v>
      </c>
      <c r="O32" s="94"/>
      <c r="P32" s="94"/>
      <c r="Q32" s="94"/>
      <c r="R32" s="94"/>
      <c r="S32" s="107"/>
      <c r="T32" s="60"/>
      <c r="U32" s="60"/>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93" t="str">
        <f t="shared" si="14"/>
        <v>N/E</v>
      </c>
      <c r="AZ32" s="60"/>
      <c r="BA32" s="60"/>
      <c r="BB32" s="60"/>
      <c r="BC32" s="60"/>
      <c r="BD32" s="60"/>
      <c r="BE32" s="60"/>
      <c r="BF32" s="60"/>
      <c r="BG32" s="60"/>
      <c r="BH32" s="60"/>
      <c r="BI32" s="60"/>
      <c r="BJ32" s="60"/>
      <c r="BK32" s="60"/>
      <c r="BL32" s="60"/>
      <c r="BM32" s="60"/>
      <c r="BN32" s="60"/>
      <c r="BO32" s="60"/>
      <c r="BP32" s="60"/>
      <c r="BQ32" s="60"/>
      <c r="BR32" s="60"/>
      <c r="BS32" s="60"/>
      <c r="BT32" s="60"/>
      <c r="BU32" s="60"/>
      <c r="BV32" s="60"/>
      <c r="BW32" s="60"/>
      <c r="BX32" s="60"/>
      <c r="BY32" s="60"/>
      <c r="BZ32" s="60"/>
      <c r="CA32" s="60"/>
      <c r="CB32" s="60"/>
      <c r="CC32" s="60"/>
      <c r="CD32" s="60"/>
      <c r="CE32" s="93" t="str">
        <f t="shared" si="15"/>
        <v>N/E</v>
      </c>
      <c r="CF32" s="60"/>
      <c r="CG32" s="60"/>
      <c r="CH32" s="60"/>
      <c r="CI32" s="60"/>
      <c r="CJ32" s="60"/>
      <c r="CK32" s="60"/>
      <c r="CL32" s="60"/>
      <c r="CM32" s="60"/>
      <c r="CN32" s="60"/>
      <c r="CO32" s="60"/>
      <c r="CP32" s="60"/>
      <c r="CQ32" s="60"/>
      <c r="CR32" s="60"/>
      <c r="CS32" s="60"/>
      <c r="CT32" s="60"/>
      <c r="CU32" s="60"/>
      <c r="CV32" s="60"/>
      <c r="CW32" s="60"/>
      <c r="CX32" s="60"/>
      <c r="CY32" s="60"/>
      <c r="CZ32" s="60"/>
      <c r="DA32" s="60"/>
      <c r="DB32" s="60"/>
      <c r="DC32" s="60"/>
      <c r="DD32" s="60"/>
      <c r="DE32" s="60"/>
      <c r="DF32" s="60"/>
      <c r="DG32" s="60"/>
      <c r="DH32" s="60"/>
      <c r="DI32" s="60"/>
      <c r="DJ32" s="60"/>
      <c r="DK32" s="93" t="str">
        <f t="shared" si="16"/>
        <v>N/E</v>
      </c>
      <c r="DL32" s="60"/>
      <c r="DM32" s="60"/>
      <c r="DN32" s="60"/>
      <c r="DO32" s="60"/>
      <c r="DP32" s="60"/>
      <c r="DQ32" s="60"/>
      <c r="DR32" s="60"/>
      <c r="DS32" s="60"/>
      <c r="DT32" s="60"/>
      <c r="DU32" s="60"/>
      <c r="DV32" s="60"/>
      <c r="DW32" s="60"/>
      <c r="DX32" s="60"/>
      <c r="DY32" s="60"/>
      <c r="DZ32" s="60"/>
      <c r="EA32" s="60"/>
      <c r="EB32" s="60"/>
      <c r="EC32" s="60"/>
      <c r="ED32" s="60"/>
      <c r="EE32" s="60"/>
      <c r="EF32" s="60"/>
      <c r="EG32" s="60"/>
      <c r="EH32" s="60"/>
      <c r="EI32" s="60"/>
      <c r="EJ32" s="60"/>
      <c r="EK32" s="60"/>
      <c r="EL32" s="60"/>
      <c r="EM32" s="60"/>
      <c r="EN32" s="60"/>
      <c r="EO32" s="60"/>
      <c r="EP32" s="60"/>
      <c r="EQ32" s="93" t="str">
        <f t="shared" si="17"/>
        <v>N/E</v>
      </c>
      <c r="ER32" s="60"/>
      <c r="ES32" s="60"/>
      <c r="ET32" s="60"/>
      <c r="EU32" s="60"/>
      <c r="EV32" s="60"/>
      <c r="EW32" s="60"/>
      <c r="EX32" s="60"/>
      <c r="EY32" s="60"/>
      <c r="EZ32" s="60"/>
      <c r="FA32" s="60"/>
      <c r="FB32" s="60"/>
      <c r="FC32" s="60"/>
      <c r="FD32" s="60"/>
      <c r="FE32" s="60"/>
      <c r="FF32" s="60"/>
      <c r="FG32" s="60"/>
      <c r="FH32" s="60"/>
      <c r="FI32" s="60"/>
      <c r="FJ32" s="60"/>
      <c r="FK32" s="60"/>
      <c r="FL32" s="60"/>
      <c r="FM32" s="60"/>
      <c r="FN32" s="60"/>
      <c r="FO32" s="60"/>
      <c r="FP32" s="60"/>
      <c r="FQ32" s="60"/>
      <c r="FR32" s="60"/>
      <c r="FS32" s="60"/>
      <c r="FT32" s="60"/>
      <c r="FU32" s="60"/>
      <c r="FV32" s="60"/>
      <c r="FW32" s="93" t="str">
        <f t="shared" si="18"/>
        <v>N/E</v>
      </c>
      <c r="FX32" s="164"/>
    </row>
    <row r="33" spans="1:180" s="41" customFormat="1" ht="30" hidden="1" customHeight="1">
      <c r="A33" s="39"/>
      <c r="B33" s="54">
        <f t="shared" si="2"/>
        <v>0</v>
      </c>
      <c r="C33" s="48">
        <f t="shared" si="13"/>
        <v>0</v>
      </c>
      <c r="D33" s="53" t="b">
        <f>IF($B$1=4,TRUE,FALSE)</f>
        <v>0</v>
      </c>
      <c r="E33" s="48"/>
      <c r="F33" s="48"/>
      <c r="G33" s="48">
        <f t="shared" si="3"/>
        <v>0</v>
      </c>
      <c r="H33" s="48">
        <f t="shared" si="4"/>
        <v>0</v>
      </c>
      <c r="I33" s="48">
        <f t="shared" si="5"/>
        <v>0</v>
      </c>
      <c r="J33" s="48">
        <f t="shared" si="6"/>
        <v>0</v>
      </c>
      <c r="K33" s="53"/>
      <c r="L33" s="87"/>
      <c r="M33" s="57" t="s">
        <v>64</v>
      </c>
      <c r="N33" s="177">
        <v>3</v>
      </c>
      <c r="O33" s="94"/>
      <c r="P33" s="94"/>
      <c r="Q33" s="94"/>
      <c r="R33" s="94"/>
      <c r="S33" s="107"/>
      <c r="T33" s="60"/>
      <c r="U33" s="60"/>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93" t="str">
        <f t="shared" si="14"/>
        <v>N/E</v>
      </c>
      <c r="AZ33" s="60"/>
      <c r="BA33" s="60"/>
      <c r="BB33" s="60"/>
      <c r="BC33" s="60"/>
      <c r="BD33" s="60"/>
      <c r="BE33" s="60"/>
      <c r="BF33" s="60"/>
      <c r="BG33" s="60"/>
      <c r="BH33" s="60"/>
      <c r="BI33" s="60"/>
      <c r="BJ33" s="60"/>
      <c r="BK33" s="60"/>
      <c r="BL33" s="60"/>
      <c r="BM33" s="60"/>
      <c r="BN33" s="60"/>
      <c r="BO33" s="60"/>
      <c r="BP33" s="60"/>
      <c r="BQ33" s="60"/>
      <c r="BR33" s="60"/>
      <c r="BS33" s="60"/>
      <c r="BT33" s="60"/>
      <c r="BU33" s="60"/>
      <c r="BV33" s="60"/>
      <c r="BW33" s="60"/>
      <c r="BX33" s="60"/>
      <c r="BY33" s="60"/>
      <c r="BZ33" s="60"/>
      <c r="CA33" s="60"/>
      <c r="CB33" s="60"/>
      <c r="CC33" s="60"/>
      <c r="CD33" s="60"/>
      <c r="CE33" s="93" t="str">
        <f t="shared" si="15"/>
        <v>N/E</v>
      </c>
      <c r="CF33" s="60"/>
      <c r="CG33" s="60"/>
      <c r="CH33" s="60"/>
      <c r="CI33" s="60"/>
      <c r="CJ33" s="60"/>
      <c r="CK33" s="60"/>
      <c r="CL33" s="60"/>
      <c r="CM33" s="60"/>
      <c r="CN33" s="60"/>
      <c r="CO33" s="60"/>
      <c r="CP33" s="60"/>
      <c r="CQ33" s="60"/>
      <c r="CR33" s="60"/>
      <c r="CS33" s="60"/>
      <c r="CT33" s="60"/>
      <c r="CU33" s="60"/>
      <c r="CV33" s="60"/>
      <c r="CW33" s="60"/>
      <c r="CX33" s="60"/>
      <c r="CY33" s="60"/>
      <c r="CZ33" s="60"/>
      <c r="DA33" s="60"/>
      <c r="DB33" s="60"/>
      <c r="DC33" s="60"/>
      <c r="DD33" s="60"/>
      <c r="DE33" s="60"/>
      <c r="DF33" s="60"/>
      <c r="DG33" s="60"/>
      <c r="DH33" s="60"/>
      <c r="DI33" s="60"/>
      <c r="DJ33" s="60"/>
      <c r="DK33" s="93" t="str">
        <f t="shared" si="16"/>
        <v>N/E</v>
      </c>
      <c r="DL33" s="60"/>
      <c r="DM33" s="60"/>
      <c r="DN33" s="60"/>
      <c r="DO33" s="60"/>
      <c r="DP33" s="60"/>
      <c r="DQ33" s="60"/>
      <c r="DR33" s="60"/>
      <c r="DS33" s="60"/>
      <c r="DT33" s="60"/>
      <c r="DU33" s="60"/>
      <c r="DV33" s="60"/>
      <c r="DW33" s="60"/>
      <c r="DX33" s="60"/>
      <c r="DY33" s="60"/>
      <c r="DZ33" s="60"/>
      <c r="EA33" s="60"/>
      <c r="EB33" s="60"/>
      <c r="EC33" s="60"/>
      <c r="ED33" s="60"/>
      <c r="EE33" s="60"/>
      <c r="EF33" s="60"/>
      <c r="EG33" s="60"/>
      <c r="EH33" s="60"/>
      <c r="EI33" s="60"/>
      <c r="EJ33" s="60"/>
      <c r="EK33" s="60"/>
      <c r="EL33" s="60"/>
      <c r="EM33" s="60"/>
      <c r="EN33" s="60"/>
      <c r="EO33" s="60"/>
      <c r="EP33" s="60"/>
      <c r="EQ33" s="93" t="str">
        <f t="shared" si="17"/>
        <v>N/E</v>
      </c>
      <c r="ER33" s="60"/>
      <c r="ES33" s="60"/>
      <c r="ET33" s="60"/>
      <c r="EU33" s="60"/>
      <c r="EV33" s="60"/>
      <c r="EW33" s="60"/>
      <c r="EX33" s="60"/>
      <c r="EY33" s="60"/>
      <c r="EZ33" s="60"/>
      <c r="FA33" s="60"/>
      <c r="FB33" s="60"/>
      <c r="FC33" s="60"/>
      <c r="FD33" s="60"/>
      <c r="FE33" s="60"/>
      <c r="FF33" s="60"/>
      <c r="FG33" s="60"/>
      <c r="FH33" s="60"/>
      <c r="FI33" s="60"/>
      <c r="FJ33" s="60"/>
      <c r="FK33" s="60"/>
      <c r="FL33" s="60"/>
      <c r="FM33" s="60"/>
      <c r="FN33" s="60"/>
      <c r="FO33" s="60"/>
      <c r="FP33" s="60"/>
      <c r="FQ33" s="60"/>
      <c r="FR33" s="60"/>
      <c r="FS33" s="60"/>
      <c r="FT33" s="60"/>
      <c r="FU33" s="60"/>
      <c r="FV33" s="60"/>
      <c r="FW33" s="93" t="str">
        <f t="shared" si="18"/>
        <v>N/E</v>
      </c>
      <c r="FX33" s="164"/>
    </row>
    <row r="34" spans="1:180" s="41" customFormat="1" ht="30" hidden="1" customHeight="1">
      <c r="A34" s="39"/>
      <c r="B34" s="54">
        <f t="shared" si="2"/>
        <v>0</v>
      </c>
      <c r="C34" s="48">
        <f t="shared" si="13"/>
        <v>0</v>
      </c>
      <c r="D34" s="53" t="b">
        <f>IF($B$1=4,TRUE,FALSE)</f>
        <v>0</v>
      </c>
      <c r="E34" s="48"/>
      <c r="F34" s="48"/>
      <c r="G34" s="48">
        <f t="shared" si="3"/>
        <v>0</v>
      </c>
      <c r="H34" s="48">
        <f t="shared" si="4"/>
        <v>0</v>
      </c>
      <c r="I34" s="48">
        <f t="shared" si="5"/>
        <v>0</v>
      </c>
      <c r="J34" s="48">
        <f t="shared" si="6"/>
        <v>0</v>
      </c>
      <c r="K34" s="53"/>
      <c r="L34" s="87"/>
      <c r="M34" s="57" t="s">
        <v>65</v>
      </c>
      <c r="N34" s="177">
        <v>4</v>
      </c>
      <c r="O34" s="94"/>
      <c r="P34" s="94"/>
      <c r="Q34" s="94"/>
      <c r="R34" s="94"/>
      <c r="S34" s="107"/>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93" t="str">
        <f t="shared" si="14"/>
        <v>N/E</v>
      </c>
      <c r="AZ34" s="60"/>
      <c r="BA34" s="60"/>
      <c r="BB34" s="60"/>
      <c r="BC34" s="60"/>
      <c r="BD34" s="60"/>
      <c r="BE34" s="60"/>
      <c r="BF34" s="60"/>
      <c r="BG34" s="60"/>
      <c r="BH34" s="60"/>
      <c r="BI34" s="60"/>
      <c r="BJ34" s="60"/>
      <c r="BK34" s="60"/>
      <c r="BL34" s="60"/>
      <c r="BM34" s="60"/>
      <c r="BN34" s="60"/>
      <c r="BO34" s="60"/>
      <c r="BP34" s="60"/>
      <c r="BQ34" s="60"/>
      <c r="BR34" s="60"/>
      <c r="BS34" s="60"/>
      <c r="BT34" s="60"/>
      <c r="BU34" s="60"/>
      <c r="BV34" s="60"/>
      <c r="BW34" s="60"/>
      <c r="BX34" s="60"/>
      <c r="BY34" s="60"/>
      <c r="BZ34" s="60"/>
      <c r="CA34" s="60"/>
      <c r="CB34" s="60"/>
      <c r="CC34" s="60"/>
      <c r="CD34" s="60"/>
      <c r="CE34" s="93" t="str">
        <f t="shared" si="15"/>
        <v>N/E</v>
      </c>
      <c r="CF34" s="60"/>
      <c r="CG34" s="60"/>
      <c r="CH34" s="60"/>
      <c r="CI34" s="60"/>
      <c r="CJ34" s="60"/>
      <c r="CK34" s="60"/>
      <c r="CL34" s="60"/>
      <c r="CM34" s="60"/>
      <c r="CN34" s="60"/>
      <c r="CO34" s="60"/>
      <c r="CP34" s="60"/>
      <c r="CQ34" s="60"/>
      <c r="CR34" s="60"/>
      <c r="CS34" s="60"/>
      <c r="CT34" s="60"/>
      <c r="CU34" s="60"/>
      <c r="CV34" s="60"/>
      <c r="CW34" s="60"/>
      <c r="CX34" s="60"/>
      <c r="CY34" s="60"/>
      <c r="CZ34" s="60"/>
      <c r="DA34" s="60"/>
      <c r="DB34" s="60"/>
      <c r="DC34" s="60"/>
      <c r="DD34" s="60"/>
      <c r="DE34" s="60"/>
      <c r="DF34" s="60"/>
      <c r="DG34" s="60"/>
      <c r="DH34" s="60"/>
      <c r="DI34" s="60"/>
      <c r="DJ34" s="60"/>
      <c r="DK34" s="93" t="str">
        <f t="shared" si="16"/>
        <v>N/E</v>
      </c>
      <c r="DL34" s="60"/>
      <c r="DM34" s="60"/>
      <c r="DN34" s="60"/>
      <c r="DO34" s="60"/>
      <c r="DP34" s="60"/>
      <c r="DQ34" s="60"/>
      <c r="DR34" s="60"/>
      <c r="DS34" s="60"/>
      <c r="DT34" s="60"/>
      <c r="DU34" s="60"/>
      <c r="DV34" s="60"/>
      <c r="DW34" s="60"/>
      <c r="DX34" s="60"/>
      <c r="DY34" s="60"/>
      <c r="DZ34" s="60"/>
      <c r="EA34" s="60"/>
      <c r="EB34" s="60"/>
      <c r="EC34" s="60"/>
      <c r="ED34" s="60"/>
      <c r="EE34" s="60"/>
      <c r="EF34" s="60"/>
      <c r="EG34" s="60"/>
      <c r="EH34" s="60"/>
      <c r="EI34" s="60"/>
      <c r="EJ34" s="60"/>
      <c r="EK34" s="60"/>
      <c r="EL34" s="60"/>
      <c r="EM34" s="60"/>
      <c r="EN34" s="60"/>
      <c r="EO34" s="60"/>
      <c r="EP34" s="60"/>
      <c r="EQ34" s="93" t="str">
        <f t="shared" si="17"/>
        <v>N/E</v>
      </c>
      <c r="ER34" s="60"/>
      <c r="ES34" s="60"/>
      <c r="ET34" s="60"/>
      <c r="EU34" s="60"/>
      <c r="EV34" s="60"/>
      <c r="EW34" s="60"/>
      <c r="EX34" s="60"/>
      <c r="EY34" s="60"/>
      <c r="EZ34" s="60"/>
      <c r="FA34" s="60"/>
      <c r="FB34" s="60"/>
      <c r="FC34" s="60"/>
      <c r="FD34" s="60"/>
      <c r="FE34" s="60"/>
      <c r="FF34" s="60"/>
      <c r="FG34" s="60"/>
      <c r="FH34" s="60"/>
      <c r="FI34" s="60"/>
      <c r="FJ34" s="60"/>
      <c r="FK34" s="60"/>
      <c r="FL34" s="60"/>
      <c r="FM34" s="60"/>
      <c r="FN34" s="60"/>
      <c r="FO34" s="60"/>
      <c r="FP34" s="60"/>
      <c r="FQ34" s="60"/>
      <c r="FR34" s="60"/>
      <c r="FS34" s="60"/>
      <c r="FT34" s="60"/>
      <c r="FU34" s="60"/>
      <c r="FV34" s="60"/>
      <c r="FW34" s="93" t="str">
        <f t="shared" si="18"/>
        <v>N/E</v>
      </c>
      <c r="FX34" s="164"/>
    </row>
    <row r="35" spans="1:180" s="41" customFormat="1" ht="30" hidden="1" customHeight="1">
      <c r="A35" s="39"/>
      <c r="B35" s="54">
        <f t="shared" si="2"/>
        <v>0</v>
      </c>
      <c r="C35" s="48">
        <f t="shared" si="13"/>
        <v>0</v>
      </c>
      <c r="D35" s="53" t="b">
        <f>IF($B$1=4,TRUE,FALSE)</f>
        <v>0</v>
      </c>
      <c r="E35" s="48"/>
      <c r="F35" s="48"/>
      <c r="G35" s="48">
        <f t="shared" si="3"/>
        <v>0</v>
      </c>
      <c r="H35" s="48">
        <f t="shared" si="4"/>
        <v>0</v>
      </c>
      <c r="I35" s="48">
        <f t="shared" si="5"/>
        <v>0</v>
      </c>
      <c r="J35" s="48">
        <f t="shared" si="6"/>
        <v>0</v>
      </c>
      <c r="K35" s="53"/>
      <c r="L35" s="87"/>
      <c r="M35" s="57" t="s">
        <v>66</v>
      </c>
      <c r="N35" s="177">
        <v>3</v>
      </c>
      <c r="O35" s="94"/>
      <c r="P35" s="94"/>
      <c r="Q35" s="94"/>
      <c r="R35" s="94"/>
      <c r="S35" s="107"/>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93" t="str">
        <f t="shared" si="14"/>
        <v>N/E</v>
      </c>
      <c r="AZ35" s="60"/>
      <c r="BA35" s="60"/>
      <c r="BB35" s="60"/>
      <c r="BC35" s="60"/>
      <c r="BD35" s="60"/>
      <c r="BE35" s="60"/>
      <c r="BF35" s="60"/>
      <c r="BG35" s="60"/>
      <c r="BH35" s="60"/>
      <c r="BI35" s="60"/>
      <c r="BJ35" s="60"/>
      <c r="BK35" s="60"/>
      <c r="BL35" s="60"/>
      <c r="BM35" s="60"/>
      <c r="BN35" s="60"/>
      <c r="BO35" s="60"/>
      <c r="BP35" s="60"/>
      <c r="BQ35" s="60"/>
      <c r="BR35" s="60"/>
      <c r="BS35" s="60"/>
      <c r="BT35" s="60"/>
      <c r="BU35" s="60"/>
      <c r="BV35" s="60"/>
      <c r="BW35" s="60"/>
      <c r="BX35" s="60"/>
      <c r="BY35" s="60"/>
      <c r="BZ35" s="60"/>
      <c r="CA35" s="60"/>
      <c r="CB35" s="60"/>
      <c r="CC35" s="60"/>
      <c r="CD35" s="60"/>
      <c r="CE35" s="93" t="str">
        <f t="shared" si="15"/>
        <v>N/E</v>
      </c>
      <c r="CF35" s="60"/>
      <c r="CG35" s="60"/>
      <c r="CH35" s="60"/>
      <c r="CI35" s="60"/>
      <c r="CJ35" s="60"/>
      <c r="CK35" s="60"/>
      <c r="CL35" s="60"/>
      <c r="CM35" s="60"/>
      <c r="CN35" s="60"/>
      <c r="CO35" s="60"/>
      <c r="CP35" s="60"/>
      <c r="CQ35" s="60"/>
      <c r="CR35" s="60"/>
      <c r="CS35" s="60"/>
      <c r="CT35" s="60"/>
      <c r="CU35" s="60"/>
      <c r="CV35" s="60"/>
      <c r="CW35" s="60"/>
      <c r="CX35" s="60"/>
      <c r="CY35" s="60"/>
      <c r="CZ35" s="60"/>
      <c r="DA35" s="60"/>
      <c r="DB35" s="60"/>
      <c r="DC35" s="60"/>
      <c r="DD35" s="60"/>
      <c r="DE35" s="60"/>
      <c r="DF35" s="60"/>
      <c r="DG35" s="60"/>
      <c r="DH35" s="60"/>
      <c r="DI35" s="60"/>
      <c r="DJ35" s="60"/>
      <c r="DK35" s="93" t="str">
        <f t="shared" si="16"/>
        <v>N/E</v>
      </c>
      <c r="DL35" s="60"/>
      <c r="DM35" s="60"/>
      <c r="DN35" s="60"/>
      <c r="DO35" s="60"/>
      <c r="DP35" s="60"/>
      <c r="DQ35" s="60"/>
      <c r="DR35" s="60"/>
      <c r="DS35" s="60"/>
      <c r="DT35" s="60"/>
      <c r="DU35" s="60"/>
      <c r="DV35" s="60"/>
      <c r="DW35" s="60"/>
      <c r="DX35" s="60"/>
      <c r="DY35" s="60"/>
      <c r="DZ35" s="60"/>
      <c r="EA35" s="60"/>
      <c r="EB35" s="60"/>
      <c r="EC35" s="60"/>
      <c r="ED35" s="60"/>
      <c r="EE35" s="60"/>
      <c r="EF35" s="60"/>
      <c r="EG35" s="60"/>
      <c r="EH35" s="60"/>
      <c r="EI35" s="60"/>
      <c r="EJ35" s="60"/>
      <c r="EK35" s="60"/>
      <c r="EL35" s="60"/>
      <c r="EM35" s="60"/>
      <c r="EN35" s="60"/>
      <c r="EO35" s="60"/>
      <c r="EP35" s="60"/>
      <c r="EQ35" s="93" t="str">
        <f t="shared" si="17"/>
        <v>N/E</v>
      </c>
      <c r="ER35" s="60"/>
      <c r="ES35" s="60"/>
      <c r="ET35" s="60"/>
      <c r="EU35" s="60"/>
      <c r="EV35" s="60"/>
      <c r="EW35" s="60"/>
      <c r="EX35" s="60"/>
      <c r="EY35" s="60"/>
      <c r="EZ35" s="60"/>
      <c r="FA35" s="60"/>
      <c r="FB35" s="60"/>
      <c r="FC35" s="60"/>
      <c r="FD35" s="60"/>
      <c r="FE35" s="60"/>
      <c r="FF35" s="60"/>
      <c r="FG35" s="60"/>
      <c r="FH35" s="60"/>
      <c r="FI35" s="60"/>
      <c r="FJ35" s="60"/>
      <c r="FK35" s="60"/>
      <c r="FL35" s="60"/>
      <c r="FM35" s="60"/>
      <c r="FN35" s="60"/>
      <c r="FO35" s="60"/>
      <c r="FP35" s="60"/>
      <c r="FQ35" s="60"/>
      <c r="FR35" s="60"/>
      <c r="FS35" s="60"/>
      <c r="FT35" s="60"/>
      <c r="FU35" s="60"/>
      <c r="FV35" s="60"/>
      <c r="FW35" s="93" t="str">
        <f t="shared" si="18"/>
        <v>N/E</v>
      </c>
      <c r="FX35" s="164"/>
    </row>
    <row r="36" spans="1:180" s="41" customFormat="1" ht="30" hidden="1" customHeight="1">
      <c r="A36" s="39"/>
      <c r="B36" s="54">
        <f t="shared" si="2"/>
        <v>0</v>
      </c>
      <c r="C36" s="48">
        <f t="shared" si="13"/>
        <v>0</v>
      </c>
      <c r="D36" s="53" t="b">
        <f>IF($B$1=4,TRUE,FALSE)</f>
        <v>0</v>
      </c>
      <c r="E36" s="48"/>
      <c r="F36" s="48"/>
      <c r="G36" s="48">
        <f t="shared" si="3"/>
        <v>0</v>
      </c>
      <c r="H36" s="48">
        <f t="shared" si="4"/>
        <v>0</v>
      </c>
      <c r="I36" s="48">
        <f t="shared" si="5"/>
        <v>0</v>
      </c>
      <c r="J36" s="48">
        <f t="shared" si="6"/>
        <v>0</v>
      </c>
      <c r="K36" s="53"/>
      <c r="L36" s="87"/>
      <c r="M36" s="57" t="s">
        <v>67</v>
      </c>
      <c r="N36" s="177">
        <v>5</v>
      </c>
      <c r="O36" s="94"/>
      <c r="P36" s="94"/>
      <c r="Q36" s="94"/>
      <c r="R36" s="94"/>
      <c r="S36" s="107"/>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93" t="str">
        <f t="shared" si="14"/>
        <v>N/E</v>
      </c>
      <c r="AZ36" s="60"/>
      <c r="BA36" s="60"/>
      <c r="BB36" s="60"/>
      <c r="BC36" s="60"/>
      <c r="BD36" s="60"/>
      <c r="BE36" s="60"/>
      <c r="BF36" s="60"/>
      <c r="BG36" s="60"/>
      <c r="BH36" s="60"/>
      <c r="BI36" s="60"/>
      <c r="BJ36" s="60"/>
      <c r="BK36" s="60"/>
      <c r="BL36" s="60"/>
      <c r="BM36" s="60"/>
      <c r="BN36" s="60"/>
      <c r="BO36" s="60"/>
      <c r="BP36" s="60"/>
      <c r="BQ36" s="60"/>
      <c r="BR36" s="60"/>
      <c r="BS36" s="60"/>
      <c r="BT36" s="60"/>
      <c r="BU36" s="60"/>
      <c r="BV36" s="60"/>
      <c r="BW36" s="60"/>
      <c r="BX36" s="60"/>
      <c r="BY36" s="60"/>
      <c r="BZ36" s="60"/>
      <c r="CA36" s="60"/>
      <c r="CB36" s="60"/>
      <c r="CC36" s="60"/>
      <c r="CD36" s="60"/>
      <c r="CE36" s="93" t="str">
        <f t="shared" si="15"/>
        <v>N/E</v>
      </c>
      <c r="CF36" s="60"/>
      <c r="CG36" s="60"/>
      <c r="CH36" s="60"/>
      <c r="CI36" s="60"/>
      <c r="CJ36" s="60"/>
      <c r="CK36" s="60"/>
      <c r="CL36" s="60"/>
      <c r="CM36" s="60"/>
      <c r="CN36" s="60"/>
      <c r="CO36" s="60"/>
      <c r="CP36" s="60"/>
      <c r="CQ36" s="60"/>
      <c r="CR36" s="60"/>
      <c r="CS36" s="60"/>
      <c r="CT36" s="60"/>
      <c r="CU36" s="60"/>
      <c r="CV36" s="60"/>
      <c r="CW36" s="60"/>
      <c r="CX36" s="60"/>
      <c r="CY36" s="60"/>
      <c r="CZ36" s="60"/>
      <c r="DA36" s="60"/>
      <c r="DB36" s="60"/>
      <c r="DC36" s="60"/>
      <c r="DD36" s="60"/>
      <c r="DE36" s="60"/>
      <c r="DF36" s="60"/>
      <c r="DG36" s="60"/>
      <c r="DH36" s="60"/>
      <c r="DI36" s="60"/>
      <c r="DJ36" s="60"/>
      <c r="DK36" s="93" t="str">
        <f t="shared" si="16"/>
        <v>N/E</v>
      </c>
      <c r="DL36" s="60"/>
      <c r="DM36" s="60"/>
      <c r="DN36" s="60"/>
      <c r="DO36" s="60"/>
      <c r="DP36" s="60"/>
      <c r="DQ36" s="60"/>
      <c r="DR36" s="60"/>
      <c r="DS36" s="60"/>
      <c r="DT36" s="60"/>
      <c r="DU36" s="60"/>
      <c r="DV36" s="60"/>
      <c r="DW36" s="60"/>
      <c r="DX36" s="60"/>
      <c r="DY36" s="60"/>
      <c r="DZ36" s="60"/>
      <c r="EA36" s="60"/>
      <c r="EB36" s="60"/>
      <c r="EC36" s="60"/>
      <c r="ED36" s="60"/>
      <c r="EE36" s="60"/>
      <c r="EF36" s="60"/>
      <c r="EG36" s="60"/>
      <c r="EH36" s="60"/>
      <c r="EI36" s="60"/>
      <c r="EJ36" s="60"/>
      <c r="EK36" s="60"/>
      <c r="EL36" s="60"/>
      <c r="EM36" s="60"/>
      <c r="EN36" s="60"/>
      <c r="EO36" s="60"/>
      <c r="EP36" s="60"/>
      <c r="EQ36" s="93" t="str">
        <f t="shared" si="17"/>
        <v>N/E</v>
      </c>
      <c r="ER36" s="60"/>
      <c r="ES36" s="60"/>
      <c r="ET36" s="60"/>
      <c r="EU36" s="60"/>
      <c r="EV36" s="60"/>
      <c r="EW36" s="60"/>
      <c r="EX36" s="60"/>
      <c r="EY36" s="60"/>
      <c r="EZ36" s="60"/>
      <c r="FA36" s="60"/>
      <c r="FB36" s="60"/>
      <c r="FC36" s="60"/>
      <c r="FD36" s="60"/>
      <c r="FE36" s="60"/>
      <c r="FF36" s="60"/>
      <c r="FG36" s="60"/>
      <c r="FH36" s="60"/>
      <c r="FI36" s="60"/>
      <c r="FJ36" s="60"/>
      <c r="FK36" s="60"/>
      <c r="FL36" s="60"/>
      <c r="FM36" s="60"/>
      <c r="FN36" s="60"/>
      <c r="FO36" s="60"/>
      <c r="FP36" s="60"/>
      <c r="FQ36" s="60"/>
      <c r="FR36" s="60"/>
      <c r="FS36" s="60"/>
      <c r="FT36" s="60"/>
      <c r="FU36" s="60"/>
      <c r="FV36" s="60"/>
      <c r="FW36" s="93" t="str">
        <f t="shared" si="18"/>
        <v>N/E</v>
      </c>
      <c r="FX36" s="164"/>
    </row>
    <row r="37" spans="1:180" s="41" customFormat="1" ht="30" hidden="1" customHeight="1">
      <c r="A37" s="39"/>
      <c r="B37" s="54">
        <f t="shared" si="2"/>
        <v>0</v>
      </c>
      <c r="C37" s="48">
        <f t="shared" si="13"/>
        <v>0</v>
      </c>
      <c r="D37" s="53" t="b">
        <f>IF($B$1=5,TRUE,FALSE)</f>
        <v>0</v>
      </c>
      <c r="E37" s="48"/>
      <c r="F37" s="48"/>
      <c r="G37" s="48">
        <f t="shared" si="3"/>
        <v>0</v>
      </c>
      <c r="H37" s="48">
        <f t="shared" si="4"/>
        <v>0</v>
      </c>
      <c r="I37" s="48">
        <f t="shared" si="5"/>
        <v>0</v>
      </c>
      <c r="J37" s="48">
        <f t="shared" si="6"/>
        <v>0</v>
      </c>
      <c r="K37" s="53"/>
      <c r="L37" s="87"/>
      <c r="M37" s="57" t="s">
        <v>75</v>
      </c>
      <c r="N37" s="177">
        <v>3</v>
      </c>
      <c r="O37" s="94"/>
      <c r="P37" s="94"/>
      <c r="Q37" s="94"/>
      <c r="R37" s="94"/>
      <c r="S37" s="107"/>
      <c r="T37" s="60"/>
      <c r="U37" s="60"/>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93" t="str">
        <f t="shared" si="14"/>
        <v>N/E</v>
      </c>
      <c r="AZ37" s="60"/>
      <c r="BA37" s="60"/>
      <c r="BB37" s="60"/>
      <c r="BC37" s="60"/>
      <c r="BD37" s="60"/>
      <c r="BE37" s="60"/>
      <c r="BF37" s="60"/>
      <c r="BG37" s="60"/>
      <c r="BH37" s="60"/>
      <c r="BI37" s="60"/>
      <c r="BJ37" s="60"/>
      <c r="BK37" s="60"/>
      <c r="BL37" s="60"/>
      <c r="BM37" s="60"/>
      <c r="BN37" s="60"/>
      <c r="BO37" s="60"/>
      <c r="BP37" s="60"/>
      <c r="BQ37" s="60"/>
      <c r="BR37" s="60"/>
      <c r="BS37" s="60"/>
      <c r="BT37" s="60"/>
      <c r="BU37" s="60"/>
      <c r="BV37" s="60"/>
      <c r="BW37" s="60"/>
      <c r="BX37" s="60"/>
      <c r="BY37" s="60"/>
      <c r="BZ37" s="60"/>
      <c r="CA37" s="60"/>
      <c r="CB37" s="60"/>
      <c r="CC37" s="60"/>
      <c r="CD37" s="60"/>
      <c r="CE37" s="93" t="str">
        <f t="shared" si="15"/>
        <v>N/E</v>
      </c>
      <c r="CF37" s="60"/>
      <c r="CG37" s="60"/>
      <c r="CH37" s="60"/>
      <c r="CI37" s="60"/>
      <c r="CJ37" s="60"/>
      <c r="CK37" s="60"/>
      <c r="CL37" s="60"/>
      <c r="CM37" s="60"/>
      <c r="CN37" s="60"/>
      <c r="CO37" s="60"/>
      <c r="CP37" s="60"/>
      <c r="CQ37" s="60"/>
      <c r="CR37" s="60"/>
      <c r="CS37" s="60"/>
      <c r="CT37" s="60"/>
      <c r="CU37" s="60"/>
      <c r="CV37" s="60"/>
      <c r="CW37" s="60"/>
      <c r="CX37" s="60"/>
      <c r="CY37" s="60"/>
      <c r="CZ37" s="60"/>
      <c r="DA37" s="60"/>
      <c r="DB37" s="60"/>
      <c r="DC37" s="60"/>
      <c r="DD37" s="60"/>
      <c r="DE37" s="60"/>
      <c r="DF37" s="60"/>
      <c r="DG37" s="60"/>
      <c r="DH37" s="60"/>
      <c r="DI37" s="60"/>
      <c r="DJ37" s="60"/>
      <c r="DK37" s="93" t="str">
        <f t="shared" si="16"/>
        <v>N/E</v>
      </c>
      <c r="DL37" s="60"/>
      <c r="DM37" s="60"/>
      <c r="DN37" s="60"/>
      <c r="DO37" s="60"/>
      <c r="DP37" s="60"/>
      <c r="DQ37" s="60"/>
      <c r="DR37" s="60"/>
      <c r="DS37" s="60"/>
      <c r="DT37" s="60"/>
      <c r="DU37" s="60"/>
      <c r="DV37" s="60"/>
      <c r="DW37" s="60"/>
      <c r="DX37" s="60"/>
      <c r="DY37" s="60"/>
      <c r="DZ37" s="60"/>
      <c r="EA37" s="60"/>
      <c r="EB37" s="60"/>
      <c r="EC37" s="60"/>
      <c r="ED37" s="60"/>
      <c r="EE37" s="60"/>
      <c r="EF37" s="60"/>
      <c r="EG37" s="60"/>
      <c r="EH37" s="60"/>
      <c r="EI37" s="60"/>
      <c r="EJ37" s="60"/>
      <c r="EK37" s="60"/>
      <c r="EL37" s="60"/>
      <c r="EM37" s="60"/>
      <c r="EN37" s="60"/>
      <c r="EO37" s="60"/>
      <c r="EP37" s="60"/>
      <c r="EQ37" s="93" t="str">
        <f t="shared" si="17"/>
        <v>N/E</v>
      </c>
      <c r="ER37" s="60"/>
      <c r="ES37" s="60"/>
      <c r="ET37" s="60"/>
      <c r="EU37" s="60"/>
      <c r="EV37" s="60"/>
      <c r="EW37" s="60"/>
      <c r="EX37" s="60"/>
      <c r="EY37" s="60"/>
      <c r="EZ37" s="60"/>
      <c r="FA37" s="60"/>
      <c r="FB37" s="60"/>
      <c r="FC37" s="60"/>
      <c r="FD37" s="60"/>
      <c r="FE37" s="60"/>
      <c r="FF37" s="60"/>
      <c r="FG37" s="60"/>
      <c r="FH37" s="60"/>
      <c r="FI37" s="60"/>
      <c r="FJ37" s="60"/>
      <c r="FK37" s="60"/>
      <c r="FL37" s="60"/>
      <c r="FM37" s="60"/>
      <c r="FN37" s="60"/>
      <c r="FO37" s="60"/>
      <c r="FP37" s="60"/>
      <c r="FQ37" s="60"/>
      <c r="FR37" s="60"/>
      <c r="FS37" s="60"/>
      <c r="FT37" s="60"/>
      <c r="FU37" s="60"/>
      <c r="FV37" s="60"/>
      <c r="FW37" s="93" t="str">
        <f t="shared" si="18"/>
        <v>N/E</v>
      </c>
      <c r="FX37" s="164"/>
    </row>
    <row r="38" spans="1:180" s="41" customFormat="1" ht="30" hidden="1" customHeight="1">
      <c r="A38" s="39"/>
      <c r="B38" s="54">
        <f t="shared" si="2"/>
        <v>0</v>
      </c>
      <c r="C38" s="48">
        <f t="shared" si="13"/>
        <v>0</v>
      </c>
      <c r="D38" s="53" t="b">
        <f>IF($B$1=5,TRUE,FALSE)</f>
        <v>0</v>
      </c>
      <c r="E38" s="48"/>
      <c r="F38" s="48"/>
      <c r="G38" s="48">
        <f t="shared" si="3"/>
        <v>0</v>
      </c>
      <c r="H38" s="48">
        <f t="shared" si="4"/>
        <v>0</v>
      </c>
      <c r="I38" s="48">
        <f t="shared" si="5"/>
        <v>0</v>
      </c>
      <c r="J38" s="48">
        <f t="shared" si="6"/>
        <v>0</v>
      </c>
      <c r="K38" s="53"/>
      <c r="L38" s="87"/>
      <c r="M38" s="57" t="s">
        <v>76</v>
      </c>
      <c r="N38" s="177">
        <v>4</v>
      </c>
      <c r="O38" s="94"/>
      <c r="P38" s="94"/>
      <c r="Q38" s="94"/>
      <c r="R38" s="94"/>
      <c r="S38" s="107"/>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93" t="str">
        <f t="shared" si="14"/>
        <v>N/E</v>
      </c>
      <c r="AZ38" s="60"/>
      <c r="BA38" s="60"/>
      <c r="BB38" s="60"/>
      <c r="BC38" s="60"/>
      <c r="BD38" s="60"/>
      <c r="BE38" s="60"/>
      <c r="BF38" s="60"/>
      <c r="BG38" s="60"/>
      <c r="BH38" s="60"/>
      <c r="BI38" s="60"/>
      <c r="BJ38" s="60"/>
      <c r="BK38" s="60"/>
      <c r="BL38" s="60"/>
      <c r="BM38" s="60"/>
      <c r="BN38" s="60"/>
      <c r="BO38" s="60"/>
      <c r="BP38" s="60"/>
      <c r="BQ38" s="60"/>
      <c r="BR38" s="60"/>
      <c r="BS38" s="60"/>
      <c r="BT38" s="60"/>
      <c r="BU38" s="60"/>
      <c r="BV38" s="60"/>
      <c r="BW38" s="60"/>
      <c r="BX38" s="60"/>
      <c r="BY38" s="60"/>
      <c r="BZ38" s="60"/>
      <c r="CA38" s="60"/>
      <c r="CB38" s="60"/>
      <c r="CC38" s="60"/>
      <c r="CD38" s="60"/>
      <c r="CE38" s="93" t="str">
        <f t="shared" si="15"/>
        <v>N/E</v>
      </c>
      <c r="CF38" s="60"/>
      <c r="CG38" s="60"/>
      <c r="CH38" s="60"/>
      <c r="CI38" s="60"/>
      <c r="CJ38" s="60"/>
      <c r="CK38" s="60"/>
      <c r="CL38" s="60"/>
      <c r="CM38" s="60"/>
      <c r="CN38" s="60"/>
      <c r="CO38" s="60"/>
      <c r="CP38" s="60"/>
      <c r="CQ38" s="60"/>
      <c r="CR38" s="60"/>
      <c r="CS38" s="60"/>
      <c r="CT38" s="60"/>
      <c r="CU38" s="60"/>
      <c r="CV38" s="60"/>
      <c r="CW38" s="60"/>
      <c r="CX38" s="60"/>
      <c r="CY38" s="60"/>
      <c r="CZ38" s="60"/>
      <c r="DA38" s="60"/>
      <c r="DB38" s="60"/>
      <c r="DC38" s="60"/>
      <c r="DD38" s="60"/>
      <c r="DE38" s="60"/>
      <c r="DF38" s="60"/>
      <c r="DG38" s="60"/>
      <c r="DH38" s="60"/>
      <c r="DI38" s="60"/>
      <c r="DJ38" s="60"/>
      <c r="DK38" s="93" t="str">
        <f t="shared" si="16"/>
        <v>N/E</v>
      </c>
      <c r="DL38" s="60"/>
      <c r="DM38" s="60"/>
      <c r="DN38" s="60"/>
      <c r="DO38" s="60"/>
      <c r="DP38" s="60"/>
      <c r="DQ38" s="60"/>
      <c r="DR38" s="60"/>
      <c r="DS38" s="60"/>
      <c r="DT38" s="60"/>
      <c r="DU38" s="60"/>
      <c r="DV38" s="60"/>
      <c r="DW38" s="60"/>
      <c r="DX38" s="60"/>
      <c r="DY38" s="60"/>
      <c r="DZ38" s="60"/>
      <c r="EA38" s="60"/>
      <c r="EB38" s="60"/>
      <c r="EC38" s="60"/>
      <c r="ED38" s="60"/>
      <c r="EE38" s="60"/>
      <c r="EF38" s="60"/>
      <c r="EG38" s="60"/>
      <c r="EH38" s="60"/>
      <c r="EI38" s="60"/>
      <c r="EJ38" s="60"/>
      <c r="EK38" s="60"/>
      <c r="EL38" s="60"/>
      <c r="EM38" s="60"/>
      <c r="EN38" s="60"/>
      <c r="EO38" s="60"/>
      <c r="EP38" s="60"/>
      <c r="EQ38" s="93" t="str">
        <f t="shared" si="17"/>
        <v>N/E</v>
      </c>
      <c r="ER38" s="60"/>
      <c r="ES38" s="60"/>
      <c r="ET38" s="60"/>
      <c r="EU38" s="60"/>
      <c r="EV38" s="60"/>
      <c r="EW38" s="60"/>
      <c r="EX38" s="60"/>
      <c r="EY38" s="60"/>
      <c r="EZ38" s="60"/>
      <c r="FA38" s="60"/>
      <c r="FB38" s="60"/>
      <c r="FC38" s="60"/>
      <c r="FD38" s="60"/>
      <c r="FE38" s="60"/>
      <c r="FF38" s="60"/>
      <c r="FG38" s="60"/>
      <c r="FH38" s="60"/>
      <c r="FI38" s="60"/>
      <c r="FJ38" s="60"/>
      <c r="FK38" s="60"/>
      <c r="FL38" s="60"/>
      <c r="FM38" s="60"/>
      <c r="FN38" s="60"/>
      <c r="FO38" s="60"/>
      <c r="FP38" s="60"/>
      <c r="FQ38" s="60"/>
      <c r="FR38" s="60"/>
      <c r="FS38" s="60"/>
      <c r="FT38" s="60"/>
      <c r="FU38" s="60"/>
      <c r="FV38" s="60"/>
      <c r="FW38" s="93" t="str">
        <f t="shared" si="18"/>
        <v>N/E</v>
      </c>
      <c r="FX38" s="164"/>
    </row>
    <row r="39" spans="1:180" s="41" customFormat="1" ht="30" hidden="1" customHeight="1">
      <c r="A39" s="39"/>
      <c r="B39" s="54">
        <f t="shared" si="2"/>
        <v>0</v>
      </c>
      <c r="C39" s="48">
        <f t="shared" si="13"/>
        <v>0</v>
      </c>
      <c r="D39" s="53" t="b">
        <f>IF($B$1=5,TRUE,FALSE)</f>
        <v>0</v>
      </c>
      <c r="E39" s="48"/>
      <c r="F39" s="48"/>
      <c r="G39" s="48">
        <f t="shared" si="3"/>
        <v>0</v>
      </c>
      <c r="H39" s="48">
        <f t="shared" si="4"/>
        <v>0</v>
      </c>
      <c r="I39" s="48">
        <f t="shared" si="5"/>
        <v>0</v>
      </c>
      <c r="J39" s="48">
        <f t="shared" si="6"/>
        <v>0</v>
      </c>
      <c r="K39" s="53"/>
      <c r="L39" s="87"/>
      <c r="M39" s="57" t="s">
        <v>77</v>
      </c>
      <c r="N39" s="177">
        <v>5</v>
      </c>
      <c r="O39" s="94"/>
      <c r="P39" s="94"/>
      <c r="Q39" s="94"/>
      <c r="R39" s="94"/>
      <c r="S39" s="107"/>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93" t="str">
        <f t="shared" si="14"/>
        <v>N/E</v>
      </c>
      <c r="AZ39" s="60"/>
      <c r="BA39" s="60"/>
      <c r="BB39" s="60"/>
      <c r="BC39" s="60"/>
      <c r="BD39" s="60"/>
      <c r="BE39" s="60"/>
      <c r="BF39" s="60"/>
      <c r="BG39" s="60"/>
      <c r="BH39" s="60"/>
      <c r="BI39" s="60"/>
      <c r="BJ39" s="60"/>
      <c r="BK39" s="60"/>
      <c r="BL39" s="60"/>
      <c r="BM39" s="60"/>
      <c r="BN39" s="60"/>
      <c r="BO39" s="60"/>
      <c r="BP39" s="60"/>
      <c r="BQ39" s="60"/>
      <c r="BR39" s="60"/>
      <c r="BS39" s="60"/>
      <c r="BT39" s="60"/>
      <c r="BU39" s="60"/>
      <c r="BV39" s="60"/>
      <c r="BW39" s="60"/>
      <c r="BX39" s="60"/>
      <c r="BY39" s="60"/>
      <c r="BZ39" s="60"/>
      <c r="CA39" s="60"/>
      <c r="CB39" s="60"/>
      <c r="CC39" s="60"/>
      <c r="CD39" s="60"/>
      <c r="CE39" s="93" t="str">
        <f t="shared" si="15"/>
        <v>N/E</v>
      </c>
      <c r="CF39" s="60"/>
      <c r="CG39" s="60"/>
      <c r="CH39" s="60"/>
      <c r="CI39" s="60"/>
      <c r="CJ39" s="60"/>
      <c r="CK39" s="60"/>
      <c r="CL39" s="60"/>
      <c r="CM39" s="60"/>
      <c r="CN39" s="60"/>
      <c r="CO39" s="60"/>
      <c r="CP39" s="60"/>
      <c r="CQ39" s="60"/>
      <c r="CR39" s="60"/>
      <c r="CS39" s="60"/>
      <c r="CT39" s="60"/>
      <c r="CU39" s="60"/>
      <c r="CV39" s="60"/>
      <c r="CW39" s="60"/>
      <c r="CX39" s="60"/>
      <c r="CY39" s="60"/>
      <c r="CZ39" s="60"/>
      <c r="DA39" s="60"/>
      <c r="DB39" s="60"/>
      <c r="DC39" s="60"/>
      <c r="DD39" s="60"/>
      <c r="DE39" s="60"/>
      <c r="DF39" s="60"/>
      <c r="DG39" s="60"/>
      <c r="DH39" s="60"/>
      <c r="DI39" s="60"/>
      <c r="DJ39" s="60"/>
      <c r="DK39" s="93" t="str">
        <f t="shared" si="16"/>
        <v>N/E</v>
      </c>
      <c r="DL39" s="60"/>
      <c r="DM39" s="60"/>
      <c r="DN39" s="60"/>
      <c r="DO39" s="60"/>
      <c r="DP39" s="60"/>
      <c r="DQ39" s="60"/>
      <c r="DR39" s="60"/>
      <c r="DS39" s="60"/>
      <c r="DT39" s="60"/>
      <c r="DU39" s="60"/>
      <c r="DV39" s="60"/>
      <c r="DW39" s="60"/>
      <c r="DX39" s="60"/>
      <c r="DY39" s="60"/>
      <c r="DZ39" s="60"/>
      <c r="EA39" s="60"/>
      <c r="EB39" s="60"/>
      <c r="EC39" s="60"/>
      <c r="ED39" s="60"/>
      <c r="EE39" s="60"/>
      <c r="EF39" s="60"/>
      <c r="EG39" s="60"/>
      <c r="EH39" s="60"/>
      <c r="EI39" s="60"/>
      <c r="EJ39" s="60"/>
      <c r="EK39" s="60"/>
      <c r="EL39" s="60"/>
      <c r="EM39" s="60"/>
      <c r="EN39" s="60"/>
      <c r="EO39" s="60"/>
      <c r="EP39" s="60"/>
      <c r="EQ39" s="93" t="str">
        <f t="shared" si="17"/>
        <v>N/E</v>
      </c>
      <c r="ER39" s="60"/>
      <c r="ES39" s="60"/>
      <c r="ET39" s="60"/>
      <c r="EU39" s="60"/>
      <c r="EV39" s="60"/>
      <c r="EW39" s="60"/>
      <c r="EX39" s="60"/>
      <c r="EY39" s="60"/>
      <c r="EZ39" s="60"/>
      <c r="FA39" s="60"/>
      <c r="FB39" s="60"/>
      <c r="FC39" s="60"/>
      <c r="FD39" s="60"/>
      <c r="FE39" s="60"/>
      <c r="FF39" s="60"/>
      <c r="FG39" s="60"/>
      <c r="FH39" s="60"/>
      <c r="FI39" s="60"/>
      <c r="FJ39" s="60"/>
      <c r="FK39" s="60"/>
      <c r="FL39" s="60"/>
      <c r="FM39" s="60"/>
      <c r="FN39" s="60"/>
      <c r="FO39" s="60"/>
      <c r="FP39" s="60"/>
      <c r="FQ39" s="60"/>
      <c r="FR39" s="60"/>
      <c r="FS39" s="60"/>
      <c r="FT39" s="60"/>
      <c r="FU39" s="60"/>
      <c r="FV39" s="60"/>
      <c r="FW39" s="93" t="str">
        <f t="shared" si="18"/>
        <v>N/E</v>
      </c>
      <c r="FX39" s="164"/>
    </row>
    <row r="40" spans="1:180" s="41" customFormat="1" ht="30" hidden="1" customHeight="1">
      <c r="A40" s="39"/>
      <c r="B40" s="54">
        <f t="shared" si="2"/>
        <v>0</v>
      </c>
      <c r="C40" s="48">
        <f t="shared" si="13"/>
        <v>0</v>
      </c>
      <c r="D40" s="53" t="b">
        <f>IF($B$1=5,TRUE,FALSE)</f>
        <v>0</v>
      </c>
      <c r="E40" s="48"/>
      <c r="F40" s="48"/>
      <c r="G40" s="48">
        <f t="shared" si="3"/>
        <v>0</v>
      </c>
      <c r="H40" s="48">
        <f t="shared" si="4"/>
        <v>0</v>
      </c>
      <c r="I40" s="48">
        <f t="shared" si="5"/>
        <v>0</v>
      </c>
      <c r="J40" s="48">
        <f t="shared" si="6"/>
        <v>0</v>
      </c>
      <c r="K40" s="53"/>
      <c r="L40" s="87"/>
      <c r="M40" s="57" t="s">
        <v>78</v>
      </c>
      <c r="N40" s="177">
        <v>3</v>
      </c>
      <c r="O40" s="94"/>
      <c r="P40" s="94"/>
      <c r="Q40" s="94"/>
      <c r="R40" s="94"/>
      <c r="S40" s="107"/>
      <c r="T40" s="60"/>
      <c r="U40" s="60"/>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93" t="str">
        <f t="shared" si="14"/>
        <v>N/E</v>
      </c>
      <c r="AZ40" s="60"/>
      <c r="BA40" s="60"/>
      <c r="BB40" s="60"/>
      <c r="BC40" s="60"/>
      <c r="BD40" s="60"/>
      <c r="BE40" s="60"/>
      <c r="BF40" s="60"/>
      <c r="BG40" s="60"/>
      <c r="BH40" s="60"/>
      <c r="BI40" s="60"/>
      <c r="BJ40" s="60"/>
      <c r="BK40" s="60"/>
      <c r="BL40" s="60"/>
      <c r="BM40" s="60"/>
      <c r="BN40" s="60"/>
      <c r="BO40" s="60"/>
      <c r="BP40" s="60"/>
      <c r="BQ40" s="60"/>
      <c r="BR40" s="60"/>
      <c r="BS40" s="60"/>
      <c r="BT40" s="60"/>
      <c r="BU40" s="60"/>
      <c r="BV40" s="60"/>
      <c r="BW40" s="60"/>
      <c r="BX40" s="60"/>
      <c r="BY40" s="60"/>
      <c r="BZ40" s="60"/>
      <c r="CA40" s="60"/>
      <c r="CB40" s="60"/>
      <c r="CC40" s="60"/>
      <c r="CD40" s="60"/>
      <c r="CE40" s="93" t="str">
        <f t="shared" si="15"/>
        <v>N/E</v>
      </c>
      <c r="CF40" s="60"/>
      <c r="CG40" s="60"/>
      <c r="CH40" s="60"/>
      <c r="CI40" s="60"/>
      <c r="CJ40" s="60"/>
      <c r="CK40" s="60"/>
      <c r="CL40" s="60"/>
      <c r="CM40" s="60"/>
      <c r="CN40" s="60"/>
      <c r="CO40" s="60"/>
      <c r="CP40" s="60"/>
      <c r="CQ40" s="60"/>
      <c r="CR40" s="60"/>
      <c r="CS40" s="60"/>
      <c r="CT40" s="60"/>
      <c r="CU40" s="60"/>
      <c r="CV40" s="60"/>
      <c r="CW40" s="60"/>
      <c r="CX40" s="60"/>
      <c r="CY40" s="60"/>
      <c r="CZ40" s="60"/>
      <c r="DA40" s="60"/>
      <c r="DB40" s="60"/>
      <c r="DC40" s="60"/>
      <c r="DD40" s="60"/>
      <c r="DE40" s="60"/>
      <c r="DF40" s="60"/>
      <c r="DG40" s="60"/>
      <c r="DH40" s="60"/>
      <c r="DI40" s="60"/>
      <c r="DJ40" s="60"/>
      <c r="DK40" s="93" t="str">
        <f t="shared" si="16"/>
        <v>N/E</v>
      </c>
      <c r="DL40" s="60"/>
      <c r="DM40" s="60"/>
      <c r="DN40" s="60"/>
      <c r="DO40" s="60"/>
      <c r="DP40" s="60"/>
      <c r="DQ40" s="60"/>
      <c r="DR40" s="60"/>
      <c r="DS40" s="60"/>
      <c r="DT40" s="60"/>
      <c r="DU40" s="60"/>
      <c r="DV40" s="60"/>
      <c r="DW40" s="60"/>
      <c r="DX40" s="60"/>
      <c r="DY40" s="60"/>
      <c r="DZ40" s="60"/>
      <c r="EA40" s="60"/>
      <c r="EB40" s="60"/>
      <c r="EC40" s="60"/>
      <c r="ED40" s="60"/>
      <c r="EE40" s="60"/>
      <c r="EF40" s="60"/>
      <c r="EG40" s="60"/>
      <c r="EH40" s="60"/>
      <c r="EI40" s="60"/>
      <c r="EJ40" s="60"/>
      <c r="EK40" s="60"/>
      <c r="EL40" s="60"/>
      <c r="EM40" s="60"/>
      <c r="EN40" s="60"/>
      <c r="EO40" s="60"/>
      <c r="EP40" s="60"/>
      <c r="EQ40" s="93" t="str">
        <f t="shared" si="17"/>
        <v>N/E</v>
      </c>
      <c r="ER40" s="60"/>
      <c r="ES40" s="60"/>
      <c r="ET40" s="60"/>
      <c r="EU40" s="60"/>
      <c r="EV40" s="60"/>
      <c r="EW40" s="60"/>
      <c r="EX40" s="60"/>
      <c r="EY40" s="60"/>
      <c r="EZ40" s="60"/>
      <c r="FA40" s="60"/>
      <c r="FB40" s="60"/>
      <c r="FC40" s="60"/>
      <c r="FD40" s="60"/>
      <c r="FE40" s="60"/>
      <c r="FF40" s="60"/>
      <c r="FG40" s="60"/>
      <c r="FH40" s="60"/>
      <c r="FI40" s="60"/>
      <c r="FJ40" s="60"/>
      <c r="FK40" s="60"/>
      <c r="FL40" s="60"/>
      <c r="FM40" s="60"/>
      <c r="FN40" s="60"/>
      <c r="FO40" s="60"/>
      <c r="FP40" s="60"/>
      <c r="FQ40" s="60"/>
      <c r="FR40" s="60"/>
      <c r="FS40" s="60"/>
      <c r="FT40" s="60"/>
      <c r="FU40" s="60"/>
      <c r="FV40" s="60"/>
      <c r="FW40" s="93" t="str">
        <f t="shared" si="18"/>
        <v>N/E</v>
      </c>
      <c r="FX40" s="164"/>
    </row>
    <row r="41" spans="1:180" s="41" customFormat="1" ht="30" customHeight="1">
      <c r="A41" s="39"/>
      <c r="B41" s="54">
        <f t="shared" si="2"/>
        <v>3</v>
      </c>
      <c r="C41" s="48">
        <f t="shared" si="13"/>
        <v>3</v>
      </c>
      <c r="D41" s="53" t="b">
        <f>IF($B$1=6,TRUE,FALSE)</f>
        <v>1</v>
      </c>
      <c r="E41" s="48"/>
      <c r="F41" s="48"/>
      <c r="G41" s="48">
        <f t="shared" si="3"/>
        <v>3</v>
      </c>
      <c r="H41" s="48">
        <f t="shared" si="4"/>
        <v>3</v>
      </c>
      <c r="I41" s="48">
        <f t="shared" si="5"/>
        <v>0</v>
      </c>
      <c r="J41" s="48">
        <f t="shared" si="6"/>
        <v>0</v>
      </c>
      <c r="K41" s="53"/>
      <c r="L41" s="87"/>
      <c r="M41" s="57" t="s">
        <v>85</v>
      </c>
      <c r="N41" s="177">
        <v>3</v>
      </c>
      <c r="O41" s="94"/>
      <c r="P41" s="94"/>
      <c r="Q41" s="94"/>
      <c r="R41" s="94"/>
      <c r="S41" s="107"/>
      <c r="T41" s="60"/>
      <c r="U41" s="60"/>
      <c r="V41" s="60"/>
      <c r="W41" s="60"/>
      <c r="X41" s="60"/>
      <c r="Y41" s="60"/>
      <c r="Z41" s="6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93" t="str">
        <f t="shared" si="14"/>
        <v>N/E</v>
      </c>
      <c r="AZ41" s="60"/>
      <c r="BA41" s="60"/>
      <c r="BB41" s="60"/>
      <c r="BC41" s="60"/>
      <c r="BD41" s="60"/>
      <c r="BE41" s="60"/>
      <c r="BF41" s="60"/>
      <c r="BG41" s="60"/>
      <c r="BH41" s="60"/>
      <c r="BI41" s="60"/>
      <c r="BJ41" s="60"/>
      <c r="BK41" s="60"/>
      <c r="BL41" s="60"/>
      <c r="BM41" s="60"/>
      <c r="BN41" s="60"/>
      <c r="BO41" s="60"/>
      <c r="BP41" s="60"/>
      <c r="BQ41" s="60"/>
      <c r="BR41" s="60"/>
      <c r="BS41" s="60"/>
      <c r="BT41" s="60"/>
      <c r="BU41" s="60"/>
      <c r="BV41" s="60"/>
      <c r="BW41" s="60"/>
      <c r="BX41" s="60"/>
      <c r="BY41" s="60"/>
      <c r="BZ41" s="60"/>
      <c r="CA41" s="60"/>
      <c r="CB41" s="60"/>
      <c r="CC41" s="60"/>
      <c r="CD41" s="60"/>
      <c r="CE41" s="93" t="str">
        <f t="shared" si="15"/>
        <v>N/E</v>
      </c>
      <c r="CF41" s="60"/>
      <c r="CG41" s="60"/>
      <c r="CH41" s="60"/>
      <c r="CI41" s="60"/>
      <c r="CJ41" s="60" t="s">
        <v>107</v>
      </c>
      <c r="CK41" s="60"/>
      <c r="CL41" s="60"/>
      <c r="CM41" s="60"/>
      <c r="CN41" s="60"/>
      <c r="CO41" s="60"/>
      <c r="CP41" s="60"/>
      <c r="CQ41" s="60"/>
      <c r="CR41" s="60" t="s">
        <v>107</v>
      </c>
      <c r="CS41" s="60" t="s">
        <v>107</v>
      </c>
      <c r="CT41" s="60" t="s">
        <v>107</v>
      </c>
      <c r="CU41" s="60"/>
      <c r="CV41" s="60"/>
      <c r="CW41" s="60"/>
      <c r="CX41" s="60"/>
      <c r="CY41" s="60"/>
      <c r="CZ41" s="60"/>
      <c r="DA41" s="60"/>
      <c r="DB41" s="60"/>
      <c r="DC41" s="60"/>
      <c r="DD41" s="60"/>
      <c r="DE41" s="60"/>
      <c r="DF41" s="60"/>
      <c r="DG41" s="60"/>
      <c r="DH41" s="60"/>
      <c r="DI41" s="60"/>
      <c r="DJ41" s="60"/>
      <c r="DK41" s="93" t="str">
        <f t="shared" si="16"/>
        <v>OK</v>
      </c>
      <c r="DL41" s="60"/>
      <c r="DM41" s="60"/>
      <c r="DN41" s="60"/>
      <c r="DO41" s="60"/>
      <c r="DP41" s="60"/>
      <c r="DQ41" s="60"/>
      <c r="DR41" s="60"/>
      <c r="DS41" s="60"/>
      <c r="DT41" s="60"/>
      <c r="DU41" s="60"/>
      <c r="DV41" s="60"/>
      <c r="DW41" s="60"/>
      <c r="DX41" s="60"/>
      <c r="DY41" s="60"/>
      <c r="DZ41" s="60"/>
      <c r="EA41" s="60"/>
      <c r="EB41" s="60"/>
      <c r="EC41" s="60"/>
      <c r="ED41" s="60"/>
      <c r="EE41" s="60"/>
      <c r="EF41" s="60"/>
      <c r="EG41" s="60"/>
      <c r="EH41" s="60"/>
      <c r="EI41" s="60"/>
      <c r="EJ41" s="60"/>
      <c r="EK41" s="60"/>
      <c r="EL41" s="60"/>
      <c r="EM41" s="60"/>
      <c r="EN41" s="60"/>
      <c r="EO41" s="60"/>
      <c r="EP41" s="60"/>
      <c r="EQ41" s="93" t="str">
        <f t="shared" si="17"/>
        <v>OK</v>
      </c>
      <c r="ER41" s="60"/>
      <c r="ES41" s="60"/>
      <c r="ET41" s="60"/>
      <c r="EU41" s="60"/>
      <c r="EV41" s="60"/>
      <c r="EW41" s="60"/>
      <c r="EX41" s="60"/>
      <c r="EY41" s="60"/>
      <c r="EZ41" s="60"/>
      <c r="FA41" s="60"/>
      <c r="FB41" s="60"/>
      <c r="FC41" s="60"/>
      <c r="FD41" s="60"/>
      <c r="FE41" s="60"/>
      <c r="FF41" s="60"/>
      <c r="FG41" s="60"/>
      <c r="FH41" s="60"/>
      <c r="FI41" s="60"/>
      <c r="FJ41" s="60"/>
      <c r="FK41" s="60"/>
      <c r="FL41" s="60"/>
      <c r="FM41" s="60"/>
      <c r="FN41" s="60"/>
      <c r="FO41" s="60"/>
      <c r="FP41" s="60"/>
      <c r="FQ41" s="60"/>
      <c r="FR41" s="60"/>
      <c r="FS41" s="60"/>
      <c r="FT41" s="60"/>
      <c r="FU41" s="60"/>
      <c r="FV41" s="60"/>
      <c r="FW41" s="93" t="str">
        <f t="shared" si="18"/>
        <v>OK</v>
      </c>
      <c r="FX41" s="164"/>
    </row>
    <row r="42" spans="1:180" s="41" customFormat="1" ht="30" customHeight="1">
      <c r="A42" s="39"/>
      <c r="B42" s="54">
        <f t="shared" si="2"/>
        <v>4</v>
      </c>
      <c r="C42" s="48">
        <f t="shared" si="13"/>
        <v>4</v>
      </c>
      <c r="D42" s="53" t="b">
        <f>IF($B$1=6,TRUE,FALSE)</f>
        <v>1</v>
      </c>
      <c r="E42" s="48"/>
      <c r="F42" s="48"/>
      <c r="G42" s="48">
        <f t="shared" si="3"/>
        <v>4</v>
      </c>
      <c r="H42" s="48">
        <f t="shared" si="4"/>
        <v>4</v>
      </c>
      <c r="I42" s="48">
        <f t="shared" si="5"/>
        <v>0</v>
      </c>
      <c r="J42" s="48">
        <f t="shared" si="6"/>
        <v>0</v>
      </c>
      <c r="K42" s="53"/>
      <c r="L42" s="87"/>
      <c r="M42" s="57" t="s">
        <v>86</v>
      </c>
      <c r="N42" s="177">
        <v>4</v>
      </c>
      <c r="O42" s="94"/>
      <c r="P42" s="94"/>
      <c r="Q42" s="94"/>
      <c r="R42" s="94"/>
      <c r="S42" s="107"/>
      <c r="T42" s="60"/>
      <c r="U42" s="60"/>
      <c r="V42" s="60"/>
      <c r="W42" s="60"/>
      <c r="X42" s="60"/>
      <c r="Y42" s="60"/>
      <c r="Z42" s="6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93" t="str">
        <f t="shared" si="14"/>
        <v>N/E</v>
      </c>
      <c r="AZ42" s="60"/>
      <c r="BA42" s="60"/>
      <c r="BB42" s="60"/>
      <c r="BC42" s="60"/>
      <c r="BD42" s="60"/>
      <c r="BE42" s="60"/>
      <c r="BF42" s="60"/>
      <c r="BG42" s="60"/>
      <c r="BH42" s="60"/>
      <c r="BI42" s="60"/>
      <c r="BJ42" s="60"/>
      <c r="BK42" s="60"/>
      <c r="BL42" s="60"/>
      <c r="BM42" s="60"/>
      <c r="BN42" s="60"/>
      <c r="BO42" s="60"/>
      <c r="BP42" s="60"/>
      <c r="BQ42" s="60"/>
      <c r="BR42" s="60"/>
      <c r="BS42" s="60"/>
      <c r="BT42" s="60"/>
      <c r="BU42" s="60"/>
      <c r="BV42" s="60"/>
      <c r="BW42" s="60"/>
      <c r="BX42" s="60"/>
      <c r="BY42" s="60"/>
      <c r="BZ42" s="60"/>
      <c r="CA42" s="60"/>
      <c r="CB42" s="60"/>
      <c r="CC42" s="60"/>
      <c r="CD42" s="60"/>
      <c r="CE42" s="93" t="str">
        <f t="shared" si="15"/>
        <v>N/E</v>
      </c>
      <c r="CF42" s="60"/>
      <c r="CG42" s="60"/>
      <c r="CH42" s="60"/>
      <c r="CI42" s="60"/>
      <c r="CJ42" s="60"/>
      <c r="CK42" s="60"/>
      <c r="CL42" s="60"/>
      <c r="CM42" s="60"/>
      <c r="CN42" s="60"/>
      <c r="CO42" s="60"/>
      <c r="CP42" s="60" t="s">
        <v>107</v>
      </c>
      <c r="CQ42" s="60"/>
      <c r="CR42" s="60"/>
      <c r="CS42" s="60"/>
      <c r="CT42" s="60"/>
      <c r="CU42" s="60"/>
      <c r="CV42" s="60"/>
      <c r="CW42" s="60"/>
      <c r="CX42" s="60"/>
      <c r="CY42" s="60"/>
      <c r="CZ42" s="60"/>
      <c r="DA42" s="60"/>
      <c r="DB42" s="60"/>
      <c r="DC42" s="60"/>
      <c r="DD42" s="60"/>
      <c r="DE42" s="60"/>
      <c r="DF42" s="60"/>
      <c r="DG42" s="60"/>
      <c r="DH42" s="60"/>
      <c r="DI42" s="60"/>
      <c r="DJ42" s="60"/>
      <c r="DK42" s="93" t="str">
        <f t="shared" si="16"/>
        <v>OK</v>
      </c>
      <c r="DL42" s="60"/>
      <c r="DM42" s="60"/>
      <c r="DN42" s="60"/>
      <c r="DO42" s="60"/>
      <c r="DP42" s="60"/>
      <c r="DQ42" s="60"/>
      <c r="DR42" s="60"/>
      <c r="DS42" s="60"/>
      <c r="DT42" s="60"/>
      <c r="DU42" s="60"/>
      <c r="DV42" s="60"/>
      <c r="DW42" s="60"/>
      <c r="DX42" s="60"/>
      <c r="DY42" s="60"/>
      <c r="DZ42" s="60"/>
      <c r="EA42" s="60"/>
      <c r="EB42" s="60"/>
      <c r="EC42" s="60"/>
      <c r="ED42" s="60"/>
      <c r="EE42" s="60"/>
      <c r="EF42" s="60"/>
      <c r="EG42" s="60"/>
      <c r="EH42" s="60"/>
      <c r="EI42" s="60"/>
      <c r="EJ42" s="60"/>
      <c r="EK42" s="60"/>
      <c r="EL42" s="60"/>
      <c r="EM42" s="60"/>
      <c r="EN42" s="60"/>
      <c r="EO42" s="60"/>
      <c r="EP42" s="60"/>
      <c r="EQ42" s="93" t="str">
        <f t="shared" si="17"/>
        <v>OK</v>
      </c>
      <c r="ER42" s="60"/>
      <c r="ES42" s="60"/>
      <c r="ET42" s="60"/>
      <c r="EU42" s="60"/>
      <c r="EV42" s="60"/>
      <c r="EW42" s="60"/>
      <c r="EX42" s="60"/>
      <c r="EY42" s="60"/>
      <c r="EZ42" s="60"/>
      <c r="FA42" s="60"/>
      <c r="FB42" s="60"/>
      <c r="FC42" s="60"/>
      <c r="FD42" s="60"/>
      <c r="FE42" s="60"/>
      <c r="FF42" s="60"/>
      <c r="FG42" s="60"/>
      <c r="FH42" s="60"/>
      <c r="FI42" s="60"/>
      <c r="FJ42" s="60"/>
      <c r="FK42" s="60"/>
      <c r="FL42" s="60"/>
      <c r="FM42" s="60"/>
      <c r="FN42" s="60"/>
      <c r="FO42" s="60"/>
      <c r="FP42" s="60"/>
      <c r="FQ42" s="60"/>
      <c r="FR42" s="60"/>
      <c r="FS42" s="60"/>
      <c r="FT42" s="60"/>
      <c r="FU42" s="60"/>
      <c r="FV42" s="60"/>
      <c r="FW42" s="93" t="str">
        <f t="shared" si="18"/>
        <v>OK</v>
      </c>
      <c r="FX42" s="164"/>
    </row>
    <row r="43" spans="1:180" s="41" customFormat="1" ht="30" customHeight="1">
      <c r="A43" s="39"/>
      <c r="B43" s="54">
        <f t="shared" si="2"/>
        <v>3</v>
      </c>
      <c r="C43" s="48">
        <f t="shared" si="13"/>
        <v>3</v>
      </c>
      <c r="D43" s="53" t="b">
        <f>IF($B$1=6,TRUE,FALSE)</f>
        <v>1</v>
      </c>
      <c r="E43" s="48"/>
      <c r="F43" s="48"/>
      <c r="G43" s="48">
        <f t="shared" si="3"/>
        <v>3</v>
      </c>
      <c r="H43" s="48">
        <f t="shared" si="4"/>
        <v>3</v>
      </c>
      <c r="I43" s="48">
        <f t="shared" si="5"/>
        <v>0</v>
      </c>
      <c r="J43" s="48">
        <f t="shared" si="6"/>
        <v>0</v>
      </c>
      <c r="K43" s="53"/>
      <c r="L43" s="87"/>
      <c r="M43" s="57" t="s">
        <v>87</v>
      </c>
      <c r="N43" s="177">
        <v>3</v>
      </c>
      <c r="O43" s="94"/>
      <c r="P43" s="94"/>
      <c r="Q43" s="94"/>
      <c r="R43" s="94"/>
      <c r="S43" s="107"/>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93" t="str">
        <f t="shared" si="14"/>
        <v>N/E</v>
      </c>
      <c r="AZ43" s="60"/>
      <c r="BA43" s="60"/>
      <c r="BB43" s="60"/>
      <c r="BC43" s="60"/>
      <c r="BD43" s="60"/>
      <c r="BE43" s="60"/>
      <c r="BF43" s="60"/>
      <c r="BG43" s="60"/>
      <c r="BH43" s="60"/>
      <c r="BI43" s="60"/>
      <c r="BJ43" s="60"/>
      <c r="BK43" s="60"/>
      <c r="BL43" s="60"/>
      <c r="BM43" s="60"/>
      <c r="BN43" s="60"/>
      <c r="BO43" s="60"/>
      <c r="BP43" s="60"/>
      <c r="BQ43" s="60"/>
      <c r="BR43" s="60"/>
      <c r="BS43" s="60"/>
      <c r="BT43" s="60"/>
      <c r="BU43" s="60"/>
      <c r="BV43" s="60"/>
      <c r="BW43" s="60"/>
      <c r="BX43" s="60"/>
      <c r="BY43" s="60"/>
      <c r="BZ43" s="60"/>
      <c r="CA43" s="60"/>
      <c r="CB43" s="60"/>
      <c r="CC43" s="60"/>
      <c r="CD43" s="60"/>
      <c r="CE43" s="93" t="str">
        <f t="shared" si="15"/>
        <v>N/E</v>
      </c>
      <c r="CF43" s="60"/>
      <c r="CG43" s="60"/>
      <c r="CH43" s="60"/>
      <c r="CI43" s="60"/>
      <c r="CJ43" s="60"/>
      <c r="CK43" s="60"/>
      <c r="CL43" s="60"/>
      <c r="CM43" s="60"/>
      <c r="CN43" s="60"/>
      <c r="CO43" s="60" t="s">
        <v>107</v>
      </c>
      <c r="CP43" s="60"/>
      <c r="CQ43" s="60"/>
      <c r="CR43" s="60"/>
      <c r="CS43" s="60"/>
      <c r="CT43" s="60"/>
      <c r="CU43" s="60"/>
      <c r="CV43" s="60"/>
      <c r="CW43" s="60"/>
      <c r="CX43" s="60"/>
      <c r="CY43" s="60"/>
      <c r="CZ43" s="60"/>
      <c r="DA43" s="60"/>
      <c r="DB43" s="60"/>
      <c r="DC43" s="60"/>
      <c r="DD43" s="60"/>
      <c r="DE43" s="60"/>
      <c r="DF43" s="60"/>
      <c r="DG43" s="60"/>
      <c r="DH43" s="60"/>
      <c r="DI43" s="60"/>
      <c r="DJ43" s="60"/>
      <c r="DK43" s="93" t="str">
        <f t="shared" si="16"/>
        <v>OK</v>
      </c>
      <c r="DL43" s="60"/>
      <c r="DM43" s="60"/>
      <c r="DN43" s="60"/>
      <c r="DO43" s="60"/>
      <c r="DP43" s="60"/>
      <c r="DQ43" s="60"/>
      <c r="DR43" s="60"/>
      <c r="DS43" s="60"/>
      <c r="DT43" s="60"/>
      <c r="DU43" s="60"/>
      <c r="DV43" s="60"/>
      <c r="DW43" s="60"/>
      <c r="DX43" s="60"/>
      <c r="DY43" s="60"/>
      <c r="DZ43" s="60"/>
      <c r="EA43" s="60"/>
      <c r="EB43" s="60"/>
      <c r="EC43" s="60"/>
      <c r="ED43" s="60"/>
      <c r="EE43" s="60"/>
      <c r="EF43" s="60"/>
      <c r="EG43" s="60"/>
      <c r="EH43" s="60"/>
      <c r="EI43" s="60"/>
      <c r="EJ43" s="60"/>
      <c r="EK43" s="60"/>
      <c r="EL43" s="60"/>
      <c r="EM43" s="60"/>
      <c r="EN43" s="60"/>
      <c r="EO43" s="60"/>
      <c r="EP43" s="60"/>
      <c r="EQ43" s="93" t="str">
        <f t="shared" si="17"/>
        <v>OK</v>
      </c>
      <c r="ER43" s="60"/>
      <c r="ES43" s="60"/>
      <c r="ET43" s="60"/>
      <c r="EU43" s="60"/>
      <c r="EV43" s="60"/>
      <c r="EW43" s="60"/>
      <c r="EX43" s="60"/>
      <c r="EY43" s="60"/>
      <c r="EZ43" s="60"/>
      <c r="FA43" s="60"/>
      <c r="FB43" s="60"/>
      <c r="FC43" s="60"/>
      <c r="FD43" s="60"/>
      <c r="FE43" s="60"/>
      <c r="FF43" s="60"/>
      <c r="FG43" s="60"/>
      <c r="FH43" s="60"/>
      <c r="FI43" s="60"/>
      <c r="FJ43" s="60"/>
      <c r="FK43" s="60"/>
      <c r="FL43" s="60"/>
      <c r="FM43" s="60"/>
      <c r="FN43" s="60"/>
      <c r="FO43" s="60"/>
      <c r="FP43" s="60"/>
      <c r="FQ43" s="60"/>
      <c r="FR43" s="60"/>
      <c r="FS43" s="60"/>
      <c r="FT43" s="60"/>
      <c r="FU43" s="60"/>
      <c r="FV43" s="60"/>
      <c r="FW43" s="93" t="str">
        <f t="shared" si="18"/>
        <v>OK</v>
      </c>
      <c r="FX43" s="164"/>
    </row>
    <row r="44" spans="1:180" s="41" customFormat="1" ht="30" customHeight="1">
      <c r="A44" s="39"/>
      <c r="B44" s="54">
        <f t="shared" si="2"/>
        <v>4</v>
      </c>
      <c r="C44" s="48">
        <f t="shared" si="13"/>
        <v>4</v>
      </c>
      <c r="D44" s="53" t="b">
        <f>IF($B$1=6,TRUE,FALSE)</f>
        <v>1</v>
      </c>
      <c r="E44" s="48"/>
      <c r="F44" s="48"/>
      <c r="G44" s="48">
        <f t="shared" si="3"/>
        <v>4</v>
      </c>
      <c r="H44" s="48">
        <f t="shared" si="4"/>
        <v>4</v>
      </c>
      <c r="I44" s="48">
        <f t="shared" si="5"/>
        <v>0</v>
      </c>
      <c r="J44" s="48">
        <f t="shared" si="6"/>
        <v>0</v>
      </c>
      <c r="K44" s="53"/>
      <c r="L44" s="87"/>
      <c r="M44" s="57" t="s">
        <v>88</v>
      </c>
      <c r="N44" s="177">
        <v>4</v>
      </c>
      <c r="O44" s="94"/>
      <c r="P44" s="94"/>
      <c r="Q44" s="94"/>
      <c r="R44" s="94"/>
      <c r="S44" s="107"/>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93" t="str">
        <f t="shared" si="14"/>
        <v>N/E</v>
      </c>
      <c r="AZ44" s="60"/>
      <c r="BA44" s="60"/>
      <c r="BB44" s="60"/>
      <c r="BC44" s="60"/>
      <c r="BD44" s="60"/>
      <c r="BE44" s="60"/>
      <c r="BF44" s="60"/>
      <c r="BG44" s="60"/>
      <c r="BH44" s="60"/>
      <c r="BI44" s="60"/>
      <c r="BJ44" s="60"/>
      <c r="BK44" s="60"/>
      <c r="BL44" s="60"/>
      <c r="BM44" s="60"/>
      <c r="BN44" s="60"/>
      <c r="BO44" s="60"/>
      <c r="BP44" s="60"/>
      <c r="BQ44" s="60"/>
      <c r="BR44" s="60"/>
      <c r="BS44" s="60"/>
      <c r="BT44" s="60"/>
      <c r="BU44" s="60"/>
      <c r="BV44" s="60"/>
      <c r="BW44" s="60"/>
      <c r="BX44" s="60"/>
      <c r="BY44" s="60"/>
      <c r="BZ44" s="60"/>
      <c r="CA44" s="60"/>
      <c r="CB44" s="60"/>
      <c r="CC44" s="60"/>
      <c r="CD44" s="60"/>
      <c r="CE44" s="93" t="str">
        <f t="shared" si="15"/>
        <v>N/E</v>
      </c>
      <c r="CF44" s="60"/>
      <c r="CG44" s="60"/>
      <c r="CH44" s="60"/>
      <c r="CI44" s="60"/>
      <c r="CJ44" s="60"/>
      <c r="CK44" s="60"/>
      <c r="CL44" s="60"/>
      <c r="CM44" s="60"/>
      <c r="CN44" s="60"/>
      <c r="CO44" s="60" t="s">
        <v>107</v>
      </c>
      <c r="CP44" s="60"/>
      <c r="CQ44" s="60" t="s">
        <v>107</v>
      </c>
      <c r="CR44" s="60"/>
      <c r="CS44" s="60"/>
      <c r="CT44" s="60"/>
      <c r="CU44" s="60"/>
      <c r="CV44" s="60"/>
      <c r="CW44" s="60"/>
      <c r="CX44" s="60"/>
      <c r="CY44" s="60"/>
      <c r="CZ44" s="60"/>
      <c r="DA44" s="60"/>
      <c r="DB44" s="60"/>
      <c r="DC44" s="60"/>
      <c r="DD44" s="60"/>
      <c r="DE44" s="60"/>
      <c r="DF44" s="60"/>
      <c r="DG44" s="60"/>
      <c r="DH44" s="60"/>
      <c r="DI44" s="60"/>
      <c r="DJ44" s="60"/>
      <c r="DK44" s="93" t="str">
        <f t="shared" si="16"/>
        <v>OK</v>
      </c>
      <c r="DL44" s="60"/>
      <c r="DM44" s="60"/>
      <c r="DN44" s="60"/>
      <c r="DO44" s="60"/>
      <c r="DP44" s="60"/>
      <c r="DQ44" s="60"/>
      <c r="DR44" s="60"/>
      <c r="DS44" s="60"/>
      <c r="DT44" s="60"/>
      <c r="DU44" s="60"/>
      <c r="DV44" s="60"/>
      <c r="DW44" s="60"/>
      <c r="DX44" s="60"/>
      <c r="DY44" s="60"/>
      <c r="DZ44" s="60"/>
      <c r="EA44" s="60"/>
      <c r="EB44" s="60"/>
      <c r="EC44" s="60"/>
      <c r="ED44" s="60"/>
      <c r="EE44" s="60"/>
      <c r="EF44" s="60"/>
      <c r="EG44" s="60"/>
      <c r="EH44" s="60"/>
      <c r="EI44" s="60"/>
      <c r="EJ44" s="60"/>
      <c r="EK44" s="60"/>
      <c r="EL44" s="60"/>
      <c r="EM44" s="60"/>
      <c r="EN44" s="60"/>
      <c r="EO44" s="60"/>
      <c r="EP44" s="60"/>
      <c r="EQ44" s="93" t="str">
        <f t="shared" si="17"/>
        <v>OK</v>
      </c>
      <c r="ER44" s="60"/>
      <c r="ES44" s="60"/>
      <c r="ET44" s="60"/>
      <c r="EU44" s="60"/>
      <c r="EV44" s="60"/>
      <c r="EW44" s="60"/>
      <c r="EX44" s="60"/>
      <c r="EY44" s="60"/>
      <c r="EZ44" s="60"/>
      <c r="FA44" s="60"/>
      <c r="FB44" s="60"/>
      <c r="FC44" s="60"/>
      <c r="FD44" s="60"/>
      <c r="FE44" s="60"/>
      <c r="FF44" s="60"/>
      <c r="FG44" s="60"/>
      <c r="FH44" s="60"/>
      <c r="FI44" s="60"/>
      <c r="FJ44" s="60"/>
      <c r="FK44" s="60"/>
      <c r="FL44" s="60"/>
      <c r="FM44" s="60"/>
      <c r="FN44" s="60"/>
      <c r="FO44" s="60"/>
      <c r="FP44" s="60"/>
      <c r="FQ44" s="60"/>
      <c r="FR44" s="60"/>
      <c r="FS44" s="60"/>
      <c r="FT44" s="60"/>
      <c r="FU44" s="60"/>
      <c r="FV44" s="60"/>
      <c r="FW44" s="93" t="str">
        <f t="shared" si="18"/>
        <v>OK</v>
      </c>
      <c r="FX44" s="164"/>
    </row>
    <row r="45" spans="1:180" s="41" customFormat="1" ht="30" customHeight="1">
      <c r="A45" s="39"/>
      <c r="B45" s="54">
        <f t="shared" si="2"/>
        <v>5</v>
      </c>
      <c r="C45" s="48">
        <f>IF(FX45="OK",N45,0)</f>
        <v>5</v>
      </c>
      <c r="D45" s="53" t="b">
        <f>IF($B$1&gt;2,TRUE,FALSE)</f>
        <v>1</v>
      </c>
      <c r="E45" s="48"/>
      <c r="F45" s="48"/>
      <c r="G45" s="48">
        <f t="shared" si="3"/>
        <v>0</v>
      </c>
      <c r="H45" s="48">
        <f t="shared" si="4"/>
        <v>0</v>
      </c>
      <c r="I45" s="48">
        <f t="shared" si="5"/>
        <v>5</v>
      </c>
      <c r="J45" s="48">
        <f t="shared" si="6"/>
        <v>5</v>
      </c>
      <c r="K45" s="53"/>
      <c r="L45" s="40"/>
      <c r="M45" s="57" t="s">
        <v>24</v>
      </c>
      <c r="N45" s="176">
        <v>5</v>
      </c>
      <c r="O45" s="94"/>
      <c r="P45" s="94"/>
      <c r="Q45" s="94"/>
      <c r="R45" s="94"/>
      <c r="S45" s="106"/>
      <c r="T45" s="86"/>
      <c r="U45" s="86"/>
      <c r="V45" s="86"/>
      <c r="W45" s="86"/>
      <c r="X45" s="86"/>
      <c r="Y45" s="86"/>
      <c r="Z45" s="86"/>
      <c r="AA45" s="86"/>
      <c r="AB45" s="86"/>
      <c r="AC45" s="86"/>
      <c r="AD45" s="86"/>
      <c r="AE45" s="86"/>
      <c r="AF45" s="86"/>
      <c r="AG45" s="86"/>
      <c r="AH45" s="86"/>
      <c r="AI45" s="86"/>
      <c r="AJ45" s="86"/>
      <c r="AK45" s="86"/>
      <c r="AL45" s="86"/>
      <c r="AM45" s="86"/>
      <c r="AN45" s="86"/>
      <c r="AO45" s="86"/>
      <c r="AP45" s="86"/>
      <c r="AQ45" s="86"/>
      <c r="AR45" s="86"/>
      <c r="AS45" s="86"/>
      <c r="AT45" s="86"/>
      <c r="AU45" s="86"/>
      <c r="AV45" s="86"/>
      <c r="AW45" s="86"/>
      <c r="AX45" s="86"/>
      <c r="AY45" s="92" t="s">
        <v>116</v>
      </c>
      <c r="AZ45" s="86"/>
      <c r="BA45" s="86"/>
      <c r="BB45" s="86"/>
      <c r="BC45" s="86"/>
      <c r="BD45" s="86"/>
      <c r="BE45" s="86"/>
      <c r="BF45" s="86"/>
      <c r="BG45" s="86"/>
      <c r="BH45" s="86"/>
      <c r="BI45" s="86"/>
      <c r="BJ45" s="86"/>
      <c r="BK45" s="86"/>
      <c r="BL45" s="86"/>
      <c r="BM45" s="86"/>
      <c r="BN45" s="86"/>
      <c r="BO45" s="86"/>
      <c r="BP45" s="86"/>
      <c r="BQ45" s="86"/>
      <c r="BR45" s="86"/>
      <c r="BS45" s="86"/>
      <c r="BT45" s="86"/>
      <c r="BU45" s="86"/>
      <c r="BV45" s="86"/>
      <c r="BW45" s="86"/>
      <c r="BX45" s="86"/>
      <c r="BY45" s="86"/>
      <c r="BZ45" s="86"/>
      <c r="CA45" s="86"/>
      <c r="CB45" s="86"/>
      <c r="CC45" s="86"/>
      <c r="CD45" s="86"/>
      <c r="CE45" s="92" t="s">
        <v>116</v>
      </c>
      <c r="CF45" s="86"/>
      <c r="CG45" s="86"/>
      <c r="CH45" s="86"/>
      <c r="CI45" s="86"/>
      <c r="CJ45" s="86"/>
      <c r="CK45" s="86"/>
      <c r="CL45" s="86"/>
      <c r="CM45" s="86"/>
      <c r="CN45" s="86"/>
      <c r="CO45" s="86"/>
      <c r="CP45" s="86"/>
      <c r="CQ45" s="86" t="s">
        <v>107</v>
      </c>
      <c r="CR45" s="86"/>
      <c r="CS45" s="86"/>
      <c r="CT45" s="86"/>
      <c r="CU45" s="86"/>
      <c r="CV45" s="86"/>
      <c r="CW45" s="86"/>
      <c r="CX45" s="86"/>
      <c r="CY45" s="86"/>
      <c r="CZ45" s="86"/>
      <c r="DA45" s="86"/>
      <c r="DB45" s="86"/>
      <c r="DC45" s="86"/>
      <c r="DD45" s="86"/>
      <c r="DE45" s="86"/>
      <c r="DF45" s="86"/>
      <c r="DG45" s="86"/>
      <c r="DH45" s="86"/>
      <c r="DI45" s="86"/>
      <c r="DJ45" s="86"/>
      <c r="DK45" s="92" t="s">
        <v>116</v>
      </c>
      <c r="DL45" s="86"/>
      <c r="DM45" s="86"/>
      <c r="DN45" s="86"/>
      <c r="DO45" s="86"/>
      <c r="DP45" s="86"/>
      <c r="DQ45" s="86"/>
      <c r="DR45" s="86"/>
      <c r="DS45" s="86"/>
      <c r="DT45" s="86"/>
      <c r="DU45" s="86"/>
      <c r="DV45" s="86"/>
      <c r="DW45" s="86"/>
      <c r="DX45" s="86"/>
      <c r="DY45" s="86"/>
      <c r="DZ45" s="86"/>
      <c r="EA45" s="86"/>
      <c r="EB45" s="86"/>
      <c r="EC45" s="86"/>
      <c r="ED45" s="86"/>
      <c r="EE45" s="86"/>
      <c r="EF45" s="86"/>
      <c r="EG45" s="86"/>
      <c r="EH45" s="86"/>
      <c r="EI45" s="86"/>
      <c r="EJ45" s="86"/>
      <c r="EK45" s="86"/>
      <c r="EL45" s="86"/>
      <c r="EM45" s="86"/>
      <c r="EN45" s="86"/>
      <c r="EO45" s="86"/>
      <c r="EP45" s="86"/>
      <c r="EQ45" s="92" t="s">
        <v>116</v>
      </c>
      <c r="ER45" s="86"/>
      <c r="ES45" s="86"/>
      <c r="ET45" s="86"/>
      <c r="EU45" s="86"/>
      <c r="EV45" s="86"/>
      <c r="EW45" s="86" t="s">
        <v>107</v>
      </c>
      <c r="EX45" s="86"/>
      <c r="EY45" s="86"/>
      <c r="EZ45" s="86"/>
      <c r="FA45" s="86"/>
      <c r="FB45" s="86"/>
      <c r="FC45" s="86"/>
      <c r="FD45" s="86"/>
      <c r="FE45" s="86"/>
      <c r="FF45" s="86"/>
      <c r="FG45" s="86"/>
      <c r="FH45" s="86"/>
      <c r="FI45" s="86"/>
      <c r="FJ45" s="86"/>
      <c r="FK45" s="86"/>
      <c r="FL45" s="86"/>
      <c r="FM45" s="86"/>
      <c r="FN45" s="86"/>
      <c r="FO45" s="86"/>
      <c r="FP45" s="86"/>
      <c r="FQ45" s="86"/>
      <c r="FR45" s="86"/>
      <c r="FS45" s="86"/>
      <c r="FT45" s="86"/>
      <c r="FU45" s="86"/>
      <c r="FV45" s="86"/>
      <c r="FW45" s="92" t="s">
        <v>116</v>
      </c>
      <c r="FX45" s="91" t="str">
        <f>IF(COUNTA(U45:FW45)&gt;5,"OK","N/E")</f>
        <v>OK</v>
      </c>
    </row>
    <row r="46" spans="1:180" s="4" customFormat="1" ht="17.100000000000001" customHeight="1">
      <c r="A46" s="29"/>
      <c r="B46" s="131"/>
      <c r="C46" s="132"/>
      <c r="D46" s="133" t="b">
        <f>IF($B$1&gt;2,TRUE,FALSE)</f>
        <v>1</v>
      </c>
      <c r="E46" s="132"/>
      <c r="F46" s="132"/>
      <c r="G46" s="132"/>
      <c r="H46" s="132"/>
      <c r="I46" s="132"/>
      <c r="J46" s="132"/>
      <c r="K46" s="53"/>
      <c r="L46" s="56"/>
      <c r="M46" s="56" t="s">
        <v>25</v>
      </c>
      <c r="N46" s="174"/>
      <c r="O46" s="56"/>
      <c r="P46" s="56"/>
      <c r="Q46" s="56"/>
      <c r="R46" s="56"/>
      <c r="S46" s="56"/>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c r="AU46" s="165"/>
      <c r="AV46" s="165"/>
      <c r="AW46" s="165"/>
      <c r="AX46" s="165"/>
      <c r="AY46" s="165"/>
      <c r="AZ46" s="165"/>
      <c r="BA46" s="165"/>
      <c r="BB46" s="165"/>
      <c r="BC46" s="165"/>
      <c r="BD46" s="165"/>
      <c r="BE46" s="165"/>
      <c r="BF46" s="165"/>
      <c r="BG46" s="165"/>
      <c r="BH46" s="165"/>
      <c r="BI46" s="165"/>
      <c r="BJ46" s="165"/>
      <c r="BK46" s="165"/>
      <c r="BL46" s="165"/>
      <c r="BM46" s="165"/>
      <c r="BN46" s="165"/>
      <c r="BO46" s="165"/>
      <c r="BP46" s="165"/>
      <c r="BQ46" s="165"/>
      <c r="BR46" s="165"/>
      <c r="BS46" s="165"/>
      <c r="BT46" s="165"/>
      <c r="BU46" s="165"/>
      <c r="BV46" s="165"/>
      <c r="BW46" s="165"/>
      <c r="BX46" s="165"/>
      <c r="BY46" s="165"/>
      <c r="BZ46" s="165"/>
      <c r="CA46" s="165"/>
      <c r="CB46" s="165"/>
      <c r="CC46" s="165"/>
      <c r="CD46" s="165"/>
      <c r="CE46" s="165"/>
      <c r="CF46" s="165"/>
      <c r="CG46" s="165"/>
      <c r="CH46" s="165"/>
      <c r="CI46" s="165"/>
      <c r="CJ46" s="165"/>
      <c r="CK46" s="165"/>
      <c r="CL46" s="165"/>
      <c r="CM46" s="165"/>
      <c r="CN46" s="165"/>
      <c r="CO46" s="165"/>
      <c r="CP46" s="165"/>
      <c r="CQ46" s="165"/>
      <c r="CR46" s="165"/>
      <c r="CS46" s="165"/>
      <c r="CT46" s="165"/>
      <c r="CU46" s="165"/>
      <c r="CV46" s="165"/>
      <c r="CW46" s="165"/>
      <c r="CX46" s="165"/>
      <c r="CY46" s="165"/>
      <c r="CZ46" s="165"/>
      <c r="DA46" s="165"/>
      <c r="DB46" s="165"/>
      <c r="DC46" s="165"/>
      <c r="DD46" s="165"/>
      <c r="DE46" s="165"/>
      <c r="DF46" s="165"/>
      <c r="DG46" s="165"/>
      <c r="DH46" s="165"/>
      <c r="DI46" s="165"/>
      <c r="DJ46" s="165"/>
      <c r="DK46" s="165"/>
      <c r="DL46" s="165"/>
      <c r="DM46" s="165"/>
      <c r="DN46" s="165"/>
      <c r="DO46" s="165"/>
      <c r="DP46" s="165"/>
      <c r="DQ46" s="165"/>
      <c r="DR46" s="165"/>
      <c r="DS46" s="165"/>
      <c r="DT46" s="165"/>
      <c r="DU46" s="165"/>
      <c r="DV46" s="165"/>
      <c r="DW46" s="165"/>
      <c r="DX46" s="165"/>
      <c r="DY46" s="165"/>
      <c r="DZ46" s="165"/>
      <c r="EA46" s="165"/>
      <c r="EB46" s="165"/>
      <c r="EC46" s="165"/>
      <c r="ED46" s="165"/>
      <c r="EE46" s="165"/>
      <c r="EF46" s="165"/>
      <c r="EG46" s="165"/>
      <c r="EH46" s="165"/>
      <c r="EI46" s="165"/>
      <c r="EJ46" s="165"/>
      <c r="EK46" s="165"/>
      <c r="EL46" s="165"/>
      <c r="EM46" s="165"/>
      <c r="EN46" s="165"/>
      <c r="EO46" s="165"/>
      <c r="EP46" s="165"/>
      <c r="EQ46" s="165"/>
      <c r="ER46" s="165"/>
      <c r="ES46" s="165"/>
      <c r="ET46" s="165"/>
      <c r="EU46" s="165"/>
      <c r="EV46" s="165"/>
      <c r="EW46" s="165"/>
      <c r="EX46" s="165"/>
      <c r="EY46" s="165"/>
      <c r="EZ46" s="165"/>
      <c r="FA46" s="165"/>
      <c r="FB46" s="165"/>
      <c r="FC46" s="165"/>
      <c r="FD46" s="165"/>
      <c r="FE46" s="165"/>
      <c r="FF46" s="165"/>
      <c r="FG46" s="165"/>
      <c r="FH46" s="165"/>
      <c r="FI46" s="165"/>
      <c r="FJ46" s="165"/>
      <c r="FK46" s="165"/>
      <c r="FL46" s="165"/>
      <c r="FM46" s="165"/>
      <c r="FN46" s="165"/>
      <c r="FO46" s="165"/>
      <c r="FP46" s="165"/>
      <c r="FQ46" s="165"/>
      <c r="FR46" s="165"/>
      <c r="FS46" s="165"/>
      <c r="FT46" s="165"/>
      <c r="FU46" s="165"/>
      <c r="FV46" s="165"/>
      <c r="FW46" s="165"/>
      <c r="FX46" s="165"/>
    </row>
    <row r="47" spans="1:180" s="41" customFormat="1" ht="30" hidden="1" customHeight="1">
      <c r="A47" s="39"/>
      <c r="B47" s="54">
        <f t="shared" si="2"/>
        <v>0</v>
      </c>
      <c r="C47" s="48">
        <f t="shared" ref="C47:C59" si="19">IF(OR(CE47="OK",EQ47="OK"),N47,0)</f>
        <v>0</v>
      </c>
      <c r="D47" s="53" t="b">
        <f>IF($B$1=3,TRUE,FALSE)</f>
        <v>0</v>
      </c>
      <c r="E47" s="48"/>
      <c r="F47" s="48"/>
      <c r="G47" s="48">
        <f t="shared" si="3"/>
        <v>0</v>
      </c>
      <c r="H47" s="48">
        <f t="shared" si="4"/>
        <v>0</v>
      </c>
      <c r="I47" s="48">
        <f t="shared" si="5"/>
        <v>0</v>
      </c>
      <c r="J47" s="48">
        <f t="shared" si="6"/>
        <v>0</v>
      </c>
      <c r="K47" s="53"/>
      <c r="L47" s="87"/>
      <c r="M47" s="57" t="s">
        <v>26</v>
      </c>
      <c r="N47" s="176">
        <v>5</v>
      </c>
      <c r="O47" s="94"/>
      <c r="P47" s="94"/>
      <c r="Q47" s="94"/>
      <c r="R47" s="94"/>
      <c r="S47" s="107"/>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93" t="str">
        <f t="shared" ref="AY47:AY59" si="20">IF(AND(AY$1&lt;&gt;"",COUNTA(U47:AX47)&gt;0),"OK","N/E")</f>
        <v>N/E</v>
      </c>
      <c r="AZ47" s="60"/>
      <c r="BA47" s="60"/>
      <c r="BB47" s="60"/>
      <c r="BC47" s="60"/>
      <c r="BD47" s="60"/>
      <c r="BE47" s="60"/>
      <c r="BF47" s="60"/>
      <c r="BG47" s="60"/>
      <c r="BH47" s="60"/>
      <c r="BI47" s="60"/>
      <c r="BJ47" s="60"/>
      <c r="BK47" s="60"/>
      <c r="BL47" s="60"/>
      <c r="BM47" s="60"/>
      <c r="BN47" s="60"/>
      <c r="BO47" s="60"/>
      <c r="BP47" s="60"/>
      <c r="BQ47" s="60"/>
      <c r="BR47" s="60"/>
      <c r="BS47" s="60"/>
      <c r="BT47" s="60"/>
      <c r="BU47" s="60"/>
      <c r="BV47" s="60"/>
      <c r="BW47" s="60"/>
      <c r="BX47" s="60"/>
      <c r="BY47" s="60"/>
      <c r="BZ47" s="60"/>
      <c r="CA47" s="60"/>
      <c r="CB47" s="60"/>
      <c r="CC47" s="60"/>
      <c r="CD47" s="60"/>
      <c r="CE47" s="93" t="str">
        <f t="shared" ref="CE47:CE59" si="21">IF(AND(CE$1&lt;&gt;"",COUNTA(U47:CD47)&gt;1),"OK","N/E")</f>
        <v>N/E</v>
      </c>
      <c r="CF47" s="60"/>
      <c r="CG47" s="60"/>
      <c r="CH47" s="60"/>
      <c r="CI47" s="60"/>
      <c r="CJ47" s="60"/>
      <c r="CK47" s="60"/>
      <c r="CL47" s="60"/>
      <c r="CM47" s="60"/>
      <c r="CN47" s="60"/>
      <c r="CO47" s="60"/>
      <c r="CP47" s="60"/>
      <c r="CQ47" s="60"/>
      <c r="CR47" s="60"/>
      <c r="CS47" s="60"/>
      <c r="CT47" s="60"/>
      <c r="CU47" s="60"/>
      <c r="CV47" s="60"/>
      <c r="CW47" s="60"/>
      <c r="CX47" s="60"/>
      <c r="CY47" s="60"/>
      <c r="CZ47" s="60"/>
      <c r="DA47" s="60"/>
      <c r="DB47" s="60"/>
      <c r="DC47" s="60"/>
      <c r="DD47" s="60"/>
      <c r="DE47" s="60"/>
      <c r="DF47" s="60"/>
      <c r="DG47" s="60"/>
      <c r="DH47" s="60"/>
      <c r="DI47" s="60"/>
      <c r="DJ47" s="60"/>
      <c r="DK47" s="93" t="str">
        <f t="shared" ref="DK47:DK59" si="22">IF(AND(DK$1&lt;&gt;"",COUNTA(U47:DJ47)&gt;2),"OK","N/E")</f>
        <v>N/E</v>
      </c>
      <c r="DL47" s="60"/>
      <c r="DM47" s="60"/>
      <c r="DN47" s="60"/>
      <c r="DO47" s="60"/>
      <c r="DP47" s="60"/>
      <c r="DQ47" s="60"/>
      <c r="DR47" s="60"/>
      <c r="DS47" s="60"/>
      <c r="DT47" s="60"/>
      <c r="DU47" s="60"/>
      <c r="DV47" s="60"/>
      <c r="DW47" s="60"/>
      <c r="DX47" s="60"/>
      <c r="DY47" s="60"/>
      <c r="DZ47" s="60"/>
      <c r="EA47" s="60"/>
      <c r="EB47" s="60"/>
      <c r="EC47" s="60"/>
      <c r="ED47" s="60"/>
      <c r="EE47" s="60"/>
      <c r="EF47" s="60"/>
      <c r="EG47" s="60"/>
      <c r="EH47" s="60"/>
      <c r="EI47" s="60"/>
      <c r="EJ47" s="60"/>
      <c r="EK47" s="60"/>
      <c r="EL47" s="60"/>
      <c r="EM47" s="60"/>
      <c r="EN47" s="60"/>
      <c r="EO47" s="60"/>
      <c r="EP47" s="60"/>
      <c r="EQ47" s="93" t="str">
        <f t="shared" ref="EQ47:EQ59" si="23">IF(AND(EQ$1&lt;&gt;"",COUNTA(U47:EP47)&gt;3),"OK","N/E")</f>
        <v>N/E</v>
      </c>
      <c r="ER47" s="60"/>
      <c r="ES47" s="60"/>
      <c r="ET47" s="60"/>
      <c r="EU47" s="60"/>
      <c r="EV47" s="60"/>
      <c r="EW47" s="60"/>
      <c r="EX47" s="60"/>
      <c r="EY47" s="60"/>
      <c r="EZ47" s="60"/>
      <c r="FA47" s="60"/>
      <c r="FB47" s="60"/>
      <c r="FC47" s="60"/>
      <c r="FD47" s="60"/>
      <c r="FE47" s="60"/>
      <c r="FF47" s="60"/>
      <c r="FG47" s="60"/>
      <c r="FH47" s="60"/>
      <c r="FI47" s="60"/>
      <c r="FJ47" s="60"/>
      <c r="FK47" s="60"/>
      <c r="FL47" s="60"/>
      <c r="FM47" s="60"/>
      <c r="FN47" s="60"/>
      <c r="FO47" s="60"/>
      <c r="FP47" s="60"/>
      <c r="FQ47" s="60"/>
      <c r="FR47" s="60"/>
      <c r="FS47" s="60"/>
      <c r="FT47" s="60"/>
      <c r="FU47" s="60"/>
      <c r="FV47" s="60"/>
      <c r="FW47" s="93" t="str">
        <f t="shared" ref="FW47:FW59" si="24">IF(AND(FW$1&lt;&gt;"",COUNTA(U47:FV47)&gt;4),"OK","N/E")</f>
        <v>N/E</v>
      </c>
      <c r="FX47" s="164"/>
    </row>
    <row r="48" spans="1:180" s="41" customFormat="1" ht="30" hidden="1" customHeight="1">
      <c r="A48" s="39"/>
      <c r="B48" s="54">
        <f t="shared" si="2"/>
        <v>0</v>
      </c>
      <c r="C48" s="48">
        <f t="shared" si="19"/>
        <v>0</v>
      </c>
      <c r="D48" s="53" t="b">
        <f>IF($B$1=3,TRUE,FALSE)</f>
        <v>0</v>
      </c>
      <c r="E48" s="48"/>
      <c r="F48" s="48"/>
      <c r="G48" s="48">
        <f t="shared" si="3"/>
        <v>0</v>
      </c>
      <c r="H48" s="48">
        <f t="shared" si="4"/>
        <v>0</v>
      </c>
      <c r="I48" s="48">
        <f t="shared" si="5"/>
        <v>0</v>
      </c>
      <c r="J48" s="48">
        <f t="shared" si="6"/>
        <v>0</v>
      </c>
      <c r="K48" s="53"/>
      <c r="L48" s="87"/>
      <c r="M48" s="57" t="s">
        <v>27</v>
      </c>
      <c r="N48" s="176">
        <v>3</v>
      </c>
      <c r="O48" s="94"/>
      <c r="P48" s="94"/>
      <c r="Q48" s="94"/>
      <c r="R48" s="94"/>
      <c r="S48" s="107"/>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93" t="str">
        <f t="shared" si="20"/>
        <v>N/E</v>
      </c>
      <c r="AZ48" s="60"/>
      <c r="BA48" s="60"/>
      <c r="BB48" s="60"/>
      <c r="BC48" s="60"/>
      <c r="BD48" s="60"/>
      <c r="BE48" s="60"/>
      <c r="BF48" s="60"/>
      <c r="BG48" s="60"/>
      <c r="BH48" s="60"/>
      <c r="BI48" s="60"/>
      <c r="BJ48" s="60"/>
      <c r="BK48" s="60"/>
      <c r="BL48" s="60"/>
      <c r="BM48" s="60"/>
      <c r="BN48" s="60"/>
      <c r="BO48" s="60"/>
      <c r="BP48" s="60"/>
      <c r="BQ48" s="60"/>
      <c r="BR48" s="60"/>
      <c r="BS48" s="60"/>
      <c r="BT48" s="60"/>
      <c r="BU48" s="60"/>
      <c r="BV48" s="60"/>
      <c r="BW48" s="60"/>
      <c r="BX48" s="60"/>
      <c r="BY48" s="60"/>
      <c r="BZ48" s="60"/>
      <c r="CA48" s="60"/>
      <c r="CB48" s="60"/>
      <c r="CC48" s="60"/>
      <c r="CD48" s="60"/>
      <c r="CE48" s="93" t="str">
        <f t="shared" si="21"/>
        <v>N/E</v>
      </c>
      <c r="CF48" s="60"/>
      <c r="CG48" s="60"/>
      <c r="CH48" s="60"/>
      <c r="CI48" s="60"/>
      <c r="CJ48" s="60"/>
      <c r="CK48" s="60"/>
      <c r="CL48" s="60"/>
      <c r="CM48" s="60"/>
      <c r="CN48" s="60"/>
      <c r="CO48" s="60"/>
      <c r="CP48" s="60"/>
      <c r="CQ48" s="60"/>
      <c r="CR48" s="60"/>
      <c r="CS48" s="60"/>
      <c r="CT48" s="60"/>
      <c r="CU48" s="60"/>
      <c r="CV48" s="60"/>
      <c r="CW48" s="60"/>
      <c r="CX48" s="60"/>
      <c r="CY48" s="60"/>
      <c r="CZ48" s="60"/>
      <c r="DA48" s="60"/>
      <c r="DB48" s="60"/>
      <c r="DC48" s="60"/>
      <c r="DD48" s="60"/>
      <c r="DE48" s="60"/>
      <c r="DF48" s="60"/>
      <c r="DG48" s="60"/>
      <c r="DH48" s="60"/>
      <c r="DI48" s="60"/>
      <c r="DJ48" s="60"/>
      <c r="DK48" s="93" t="str">
        <f t="shared" si="22"/>
        <v>N/E</v>
      </c>
      <c r="DL48" s="60"/>
      <c r="DM48" s="60"/>
      <c r="DN48" s="60"/>
      <c r="DO48" s="60"/>
      <c r="DP48" s="60"/>
      <c r="DQ48" s="60"/>
      <c r="DR48" s="60"/>
      <c r="DS48" s="60"/>
      <c r="DT48" s="60"/>
      <c r="DU48" s="60"/>
      <c r="DV48" s="60"/>
      <c r="DW48" s="60"/>
      <c r="DX48" s="60"/>
      <c r="DY48" s="60"/>
      <c r="DZ48" s="60"/>
      <c r="EA48" s="60"/>
      <c r="EB48" s="60"/>
      <c r="EC48" s="60"/>
      <c r="ED48" s="60"/>
      <c r="EE48" s="60"/>
      <c r="EF48" s="60"/>
      <c r="EG48" s="60"/>
      <c r="EH48" s="60"/>
      <c r="EI48" s="60"/>
      <c r="EJ48" s="60"/>
      <c r="EK48" s="60"/>
      <c r="EL48" s="60"/>
      <c r="EM48" s="60"/>
      <c r="EN48" s="60"/>
      <c r="EO48" s="60"/>
      <c r="EP48" s="60"/>
      <c r="EQ48" s="93" t="str">
        <f t="shared" si="23"/>
        <v>N/E</v>
      </c>
      <c r="ER48" s="60"/>
      <c r="ES48" s="60"/>
      <c r="ET48" s="60"/>
      <c r="EU48" s="60"/>
      <c r="EV48" s="60"/>
      <c r="EW48" s="60"/>
      <c r="EX48" s="60"/>
      <c r="EY48" s="60"/>
      <c r="EZ48" s="60"/>
      <c r="FA48" s="60"/>
      <c r="FB48" s="60"/>
      <c r="FC48" s="60"/>
      <c r="FD48" s="60"/>
      <c r="FE48" s="60"/>
      <c r="FF48" s="60"/>
      <c r="FG48" s="60"/>
      <c r="FH48" s="60"/>
      <c r="FI48" s="60"/>
      <c r="FJ48" s="60"/>
      <c r="FK48" s="60"/>
      <c r="FL48" s="60"/>
      <c r="FM48" s="60"/>
      <c r="FN48" s="60"/>
      <c r="FO48" s="60"/>
      <c r="FP48" s="60"/>
      <c r="FQ48" s="60"/>
      <c r="FR48" s="60"/>
      <c r="FS48" s="60"/>
      <c r="FT48" s="60"/>
      <c r="FU48" s="60"/>
      <c r="FV48" s="60"/>
      <c r="FW48" s="93" t="str">
        <f t="shared" si="24"/>
        <v>N/E</v>
      </c>
      <c r="FX48" s="164"/>
    </row>
    <row r="49" spans="1:180" s="41" customFormat="1" ht="30" hidden="1" customHeight="1">
      <c r="A49" s="39"/>
      <c r="B49" s="54">
        <f t="shared" si="2"/>
        <v>0</v>
      </c>
      <c r="C49" s="48">
        <f t="shared" si="19"/>
        <v>0</v>
      </c>
      <c r="D49" s="53" t="b">
        <f>IF($B$1=3,TRUE,FALSE)</f>
        <v>0</v>
      </c>
      <c r="E49" s="48"/>
      <c r="F49" s="48"/>
      <c r="G49" s="48">
        <f t="shared" si="3"/>
        <v>0</v>
      </c>
      <c r="H49" s="48">
        <f t="shared" si="4"/>
        <v>0</v>
      </c>
      <c r="I49" s="48">
        <f t="shared" si="5"/>
        <v>0</v>
      </c>
      <c r="J49" s="48">
        <f t="shared" si="6"/>
        <v>0</v>
      </c>
      <c r="K49" s="53"/>
      <c r="L49" s="87"/>
      <c r="M49" s="57" t="s">
        <v>28</v>
      </c>
      <c r="N49" s="176">
        <v>3</v>
      </c>
      <c r="O49" s="94"/>
      <c r="P49" s="94"/>
      <c r="Q49" s="94"/>
      <c r="R49" s="94"/>
      <c r="S49" s="107"/>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93" t="str">
        <f t="shared" si="20"/>
        <v>N/E</v>
      </c>
      <c r="AZ49" s="60"/>
      <c r="BA49" s="60"/>
      <c r="BB49" s="60"/>
      <c r="BC49" s="60"/>
      <c r="BD49" s="60"/>
      <c r="BE49" s="60"/>
      <c r="BF49" s="60"/>
      <c r="BG49" s="60"/>
      <c r="BH49" s="60"/>
      <c r="BI49" s="60"/>
      <c r="BJ49" s="60"/>
      <c r="BK49" s="60"/>
      <c r="BL49" s="60"/>
      <c r="BM49" s="60"/>
      <c r="BN49" s="60"/>
      <c r="BO49" s="60"/>
      <c r="BP49" s="60"/>
      <c r="BQ49" s="60"/>
      <c r="BR49" s="60"/>
      <c r="BS49" s="60"/>
      <c r="BT49" s="60"/>
      <c r="BU49" s="60"/>
      <c r="BV49" s="60"/>
      <c r="BW49" s="60"/>
      <c r="BX49" s="60"/>
      <c r="BY49" s="60"/>
      <c r="BZ49" s="60"/>
      <c r="CA49" s="60"/>
      <c r="CB49" s="60"/>
      <c r="CC49" s="60"/>
      <c r="CD49" s="60"/>
      <c r="CE49" s="93" t="str">
        <f t="shared" si="21"/>
        <v>N/E</v>
      </c>
      <c r="CF49" s="60"/>
      <c r="CG49" s="60"/>
      <c r="CH49" s="60"/>
      <c r="CI49" s="60"/>
      <c r="CJ49" s="60"/>
      <c r="CK49" s="60"/>
      <c r="CL49" s="60"/>
      <c r="CM49" s="60"/>
      <c r="CN49" s="60"/>
      <c r="CO49" s="60"/>
      <c r="CP49" s="60"/>
      <c r="CQ49" s="60"/>
      <c r="CR49" s="60"/>
      <c r="CS49" s="60"/>
      <c r="CT49" s="60"/>
      <c r="CU49" s="60"/>
      <c r="CV49" s="60"/>
      <c r="CW49" s="60"/>
      <c r="CX49" s="60"/>
      <c r="CY49" s="60"/>
      <c r="CZ49" s="60"/>
      <c r="DA49" s="60"/>
      <c r="DB49" s="60"/>
      <c r="DC49" s="60"/>
      <c r="DD49" s="60"/>
      <c r="DE49" s="60"/>
      <c r="DF49" s="60"/>
      <c r="DG49" s="60"/>
      <c r="DH49" s="60"/>
      <c r="DI49" s="60"/>
      <c r="DJ49" s="60"/>
      <c r="DK49" s="93" t="str">
        <f t="shared" si="22"/>
        <v>N/E</v>
      </c>
      <c r="DL49" s="60"/>
      <c r="DM49" s="60"/>
      <c r="DN49" s="60"/>
      <c r="DO49" s="60"/>
      <c r="DP49" s="60"/>
      <c r="DQ49" s="60"/>
      <c r="DR49" s="60"/>
      <c r="DS49" s="60"/>
      <c r="DT49" s="60"/>
      <c r="DU49" s="60"/>
      <c r="DV49" s="60"/>
      <c r="DW49" s="60"/>
      <c r="DX49" s="60"/>
      <c r="DY49" s="60"/>
      <c r="DZ49" s="60"/>
      <c r="EA49" s="60"/>
      <c r="EB49" s="60"/>
      <c r="EC49" s="60"/>
      <c r="ED49" s="60"/>
      <c r="EE49" s="60"/>
      <c r="EF49" s="60"/>
      <c r="EG49" s="60"/>
      <c r="EH49" s="60"/>
      <c r="EI49" s="60"/>
      <c r="EJ49" s="60"/>
      <c r="EK49" s="60"/>
      <c r="EL49" s="60"/>
      <c r="EM49" s="60"/>
      <c r="EN49" s="60"/>
      <c r="EO49" s="60"/>
      <c r="EP49" s="60"/>
      <c r="EQ49" s="93" t="str">
        <f t="shared" si="23"/>
        <v>N/E</v>
      </c>
      <c r="ER49" s="60"/>
      <c r="ES49" s="60"/>
      <c r="ET49" s="60"/>
      <c r="EU49" s="60"/>
      <c r="EV49" s="60"/>
      <c r="EW49" s="60"/>
      <c r="EX49" s="60"/>
      <c r="EY49" s="60"/>
      <c r="EZ49" s="60"/>
      <c r="FA49" s="60"/>
      <c r="FB49" s="60"/>
      <c r="FC49" s="60"/>
      <c r="FD49" s="60"/>
      <c r="FE49" s="60"/>
      <c r="FF49" s="60"/>
      <c r="FG49" s="60"/>
      <c r="FH49" s="60"/>
      <c r="FI49" s="60"/>
      <c r="FJ49" s="60"/>
      <c r="FK49" s="60"/>
      <c r="FL49" s="60"/>
      <c r="FM49" s="60"/>
      <c r="FN49" s="60"/>
      <c r="FO49" s="60"/>
      <c r="FP49" s="60"/>
      <c r="FQ49" s="60"/>
      <c r="FR49" s="60"/>
      <c r="FS49" s="60"/>
      <c r="FT49" s="60"/>
      <c r="FU49" s="60"/>
      <c r="FV49" s="60"/>
      <c r="FW49" s="93" t="str">
        <f t="shared" si="24"/>
        <v>N/E</v>
      </c>
      <c r="FX49" s="164"/>
    </row>
    <row r="50" spans="1:180" s="41" customFormat="1" ht="30" hidden="1" customHeight="1">
      <c r="A50" s="39"/>
      <c r="B50" s="54">
        <f t="shared" si="2"/>
        <v>0</v>
      </c>
      <c r="C50" s="48">
        <f t="shared" si="19"/>
        <v>0</v>
      </c>
      <c r="D50" s="53" t="b">
        <f>IF($B$1=4,TRUE,FALSE)</f>
        <v>0</v>
      </c>
      <c r="E50" s="48"/>
      <c r="F50" s="48"/>
      <c r="G50" s="48">
        <f t="shared" si="3"/>
        <v>0</v>
      </c>
      <c r="H50" s="48">
        <f t="shared" si="4"/>
        <v>0</v>
      </c>
      <c r="I50" s="48">
        <f t="shared" si="5"/>
        <v>0</v>
      </c>
      <c r="J50" s="48">
        <f t="shared" si="6"/>
        <v>0</v>
      </c>
      <c r="K50" s="53"/>
      <c r="L50" s="87"/>
      <c r="M50" s="57" t="s">
        <v>68</v>
      </c>
      <c r="N50" s="177">
        <v>3</v>
      </c>
      <c r="O50" s="94"/>
      <c r="P50" s="94"/>
      <c r="Q50" s="94"/>
      <c r="R50" s="94"/>
      <c r="S50" s="107"/>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93" t="str">
        <f t="shared" si="20"/>
        <v>N/E</v>
      </c>
      <c r="AZ50" s="60"/>
      <c r="BA50" s="60"/>
      <c r="BB50" s="60"/>
      <c r="BC50" s="60"/>
      <c r="BD50" s="60"/>
      <c r="BE50" s="60"/>
      <c r="BF50" s="60"/>
      <c r="BG50" s="60"/>
      <c r="BH50" s="60"/>
      <c r="BI50" s="60"/>
      <c r="BJ50" s="60"/>
      <c r="BK50" s="60"/>
      <c r="BL50" s="60"/>
      <c r="BM50" s="60"/>
      <c r="BN50" s="60"/>
      <c r="BO50" s="60"/>
      <c r="BP50" s="60"/>
      <c r="BQ50" s="60"/>
      <c r="BR50" s="60"/>
      <c r="BS50" s="60"/>
      <c r="BT50" s="60"/>
      <c r="BU50" s="60"/>
      <c r="BV50" s="60"/>
      <c r="BW50" s="60"/>
      <c r="BX50" s="60"/>
      <c r="BY50" s="60"/>
      <c r="BZ50" s="60"/>
      <c r="CA50" s="60"/>
      <c r="CB50" s="60"/>
      <c r="CC50" s="60"/>
      <c r="CD50" s="60"/>
      <c r="CE50" s="93" t="str">
        <f t="shared" si="21"/>
        <v>N/E</v>
      </c>
      <c r="CF50" s="60"/>
      <c r="CG50" s="60"/>
      <c r="CH50" s="60"/>
      <c r="CI50" s="60"/>
      <c r="CJ50" s="60"/>
      <c r="CK50" s="60"/>
      <c r="CL50" s="60"/>
      <c r="CM50" s="60"/>
      <c r="CN50" s="60"/>
      <c r="CO50" s="60"/>
      <c r="CP50" s="60"/>
      <c r="CQ50" s="60"/>
      <c r="CR50" s="60"/>
      <c r="CS50" s="60"/>
      <c r="CT50" s="60"/>
      <c r="CU50" s="60"/>
      <c r="CV50" s="60"/>
      <c r="CW50" s="60"/>
      <c r="CX50" s="60"/>
      <c r="CY50" s="60"/>
      <c r="CZ50" s="60"/>
      <c r="DA50" s="60"/>
      <c r="DB50" s="60"/>
      <c r="DC50" s="60"/>
      <c r="DD50" s="60"/>
      <c r="DE50" s="60"/>
      <c r="DF50" s="60"/>
      <c r="DG50" s="60"/>
      <c r="DH50" s="60"/>
      <c r="DI50" s="60"/>
      <c r="DJ50" s="60"/>
      <c r="DK50" s="93" t="str">
        <f t="shared" si="22"/>
        <v>N/E</v>
      </c>
      <c r="DL50" s="60"/>
      <c r="DM50" s="60"/>
      <c r="DN50" s="60"/>
      <c r="DO50" s="60"/>
      <c r="DP50" s="60"/>
      <c r="DQ50" s="60"/>
      <c r="DR50" s="60"/>
      <c r="DS50" s="60"/>
      <c r="DT50" s="60"/>
      <c r="DU50" s="60"/>
      <c r="DV50" s="60"/>
      <c r="DW50" s="60"/>
      <c r="DX50" s="60"/>
      <c r="DY50" s="60"/>
      <c r="DZ50" s="60"/>
      <c r="EA50" s="60"/>
      <c r="EB50" s="60"/>
      <c r="EC50" s="60"/>
      <c r="ED50" s="60"/>
      <c r="EE50" s="60"/>
      <c r="EF50" s="60"/>
      <c r="EG50" s="60"/>
      <c r="EH50" s="60"/>
      <c r="EI50" s="60"/>
      <c r="EJ50" s="60"/>
      <c r="EK50" s="60"/>
      <c r="EL50" s="60"/>
      <c r="EM50" s="60"/>
      <c r="EN50" s="60"/>
      <c r="EO50" s="60"/>
      <c r="EP50" s="60"/>
      <c r="EQ50" s="93" t="str">
        <f t="shared" si="23"/>
        <v>N/E</v>
      </c>
      <c r="ER50" s="60"/>
      <c r="ES50" s="60"/>
      <c r="ET50" s="60"/>
      <c r="EU50" s="60"/>
      <c r="EV50" s="60"/>
      <c r="EW50" s="60"/>
      <c r="EX50" s="60"/>
      <c r="EY50" s="60"/>
      <c r="EZ50" s="60"/>
      <c r="FA50" s="60"/>
      <c r="FB50" s="60"/>
      <c r="FC50" s="60"/>
      <c r="FD50" s="60"/>
      <c r="FE50" s="60"/>
      <c r="FF50" s="60"/>
      <c r="FG50" s="60"/>
      <c r="FH50" s="60"/>
      <c r="FI50" s="60"/>
      <c r="FJ50" s="60"/>
      <c r="FK50" s="60"/>
      <c r="FL50" s="60"/>
      <c r="FM50" s="60"/>
      <c r="FN50" s="60"/>
      <c r="FO50" s="60"/>
      <c r="FP50" s="60"/>
      <c r="FQ50" s="60"/>
      <c r="FR50" s="60"/>
      <c r="FS50" s="60"/>
      <c r="FT50" s="60"/>
      <c r="FU50" s="60"/>
      <c r="FV50" s="60"/>
      <c r="FW50" s="93" t="str">
        <f t="shared" si="24"/>
        <v>N/E</v>
      </c>
      <c r="FX50" s="164"/>
    </row>
    <row r="51" spans="1:180" s="41" customFormat="1" ht="30" hidden="1" customHeight="1">
      <c r="A51" s="39"/>
      <c r="B51" s="54">
        <f t="shared" si="2"/>
        <v>0</v>
      </c>
      <c r="C51" s="48">
        <f t="shared" si="19"/>
        <v>0</v>
      </c>
      <c r="D51" s="53" t="b">
        <f>IF($B$1=4,TRUE,FALSE)</f>
        <v>0</v>
      </c>
      <c r="E51" s="48"/>
      <c r="F51" s="48"/>
      <c r="G51" s="48">
        <f t="shared" si="3"/>
        <v>0</v>
      </c>
      <c r="H51" s="48">
        <f t="shared" si="4"/>
        <v>0</v>
      </c>
      <c r="I51" s="48">
        <f t="shared" si="5"/>
        <v>0</v>
      </c>
      <c r="J51" s="48">
        <f t="shared" si="6"/>
        <v>0</v>
      </c>
      <c r="K51" s="53"/>
      <c r="L51" s="87"/>
      <c r="M51" s="57" t="s">
        <v>69</v>
      </c>
      <c r="N51" s="177">
        <v>4</v>
      </c>
      <c r="O51" s="94"/>
      <c r="P51" s="94"/>
      <c r="Q51" s="94"/>
      <c r="R51" s="94"/>
      <c r="S51" s="107"/>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93" t="str">
        <f t="shared" si="20"/>
        <v>N/E</v>
      </c>
      <c r="AZ51" s="60"/>
      <c r="BA51" s="60"/>
      <c r="BB51" s="60"/>
      <c r="BC51" s="60"/>
      <c r="BD51" s="60"/>
      <c r="BE51" s="60"/>
      <c r="BF51" s="60"/>
      <c r="BG51" s="60"/>
      <c r="BH51" s="60"/>
      <c r="BI51" s="60"/>
      <c r="BJ51" s="60"/>
      <c r="BK51" s="60"/>
      <c r="BL51" s="60"/>
      <c r="BM51" s="60"/>
      <c r="BN51" s="60"/>
      <c r="BO51" s="60"/>
      <c r="BP51" s="60"/>
      <c r="BQ51" s="60"/>
      <c r="BR51" s="60"/>
      <c r="BS51" s="60"/>
      <c r="BT51" s="60"/>
      <c r="BU51" s="60"/>
      <c r="BV51" s="60"/>
      <c r="BW51" s="60"/>
      <c r="BX51" s="60"/>
      <c r="BY51" s="60"/>
      <c r="BZ51" s="60"/>
      <c r="CA51" s="60"/>
      <c r="CB51" s="60"/>
      <c r="CC51" s="60"/>
      <c r="CD51" s="60"/>
      <c r="CE51" s="93" t="str">
        <f t="shared" si="21"/>
        <v>N/E</v>
      </c>
      <c r="CF51" s="60"/>
      <c r="CG51" s="60"/>
      <c r="CH51" s="60"/>
      <c r="CI51" s="60"/>
      <c r="CJ51" s="60"/>
      <c r="CK51" s="60"/>
      <c r="CL51" s="60"/>
      <c r="CM51" s="60"/>
      <c r="CN51" s="60"/>
      <c r="CO51" s="60"/>
      <c r="CP51" s="60"/>
      <c r="CQ51" s="60"/>
      <c r="CR51" s="60"/>
      <c r="CS51" s="60"/>
      <c r="CT51" s="60"/>
      <c r="CU51" s="60"/>
      <c r="CV51" s="60"/>
      <c r="CW51" s="60"/>
      <c r="CX51" s="60"/>
      <c r="CY51" s="60"/>
      <c r="CZ51" s="60"/>
      <c r="DA51" s="60"/>
      <c r="DB51" s="60"/>
      <c r="DC51" s="60"/>
      <c r="DD51" s="60"/>
      <c r="DE51" s="60"/>
      <c r="DF51" s="60"/>
      <c r="DG51" s="60"/>
      <c r="DH51" s="60"/>
      <c r="DI51" s="60"/>
      <c r="DJ51" s="60"/>
      <c r="DK51" s="93" t="str">
        <f t="shared" si="22"/>
        <v>N/E</v>
      </c>
      <c r="DL51" s="60"/>
      <c r="DM51" s="60"/>
      <c r="DN51" s="60"/>
      <c r="DO51" s="60"/>
      <c r="DP51" s="60"/>
      <c r="DQ51" s="60"/>
      <c r="DR51" s="60"/>
      <c r="DS51" s="60"/>
      <c r="DT51" s="60"/>
      <c r="DU51" s="60"/>
      <c r="DV51" s="60"/>
      <c r="DW51" s="60"/>
      <c r="DX51" s="60"/>
      <c r="DY51" s="60"/>
      <c r="DZ51" s="60"/>
      <c r="EA51" s="60"/>
      <c r="EB51" s="60"/>
      <c r="EC51" s="60"/>
      <c r="ED51" s="60"/>
      <c r="EE51" s="60"/>
      <c r="EF51" s="60"/>
      <c r="EG51" s="60"/>
      <c r="EH51" s="60"/>
      <c r="EI51" s="60"/>
      <c r="EJ51" s="60"/>
      <c r="EK51" s="60"/>
      <c r="EL51" s="60"/>
      <c r="EM51" s="60"/>
      <c r="EN51" s="60"/>
      <c r="EO51" s="60"/>
      <c r="EP51" s="60"/>
      <c r="EQ51" s="93" t="str">
        <f t="shared" si="23"/>
        <v>N/E</v>
      </c>
      <c r="ER51" s="60"/>
      <c r="ES51" s="60"/>
      <c r="ET51" s="60"/>
      <c r="EU51" s="60"/>
      <c r="EV51" s="60"/>
      <c r="EW51" s="60"/>
      <c r="EX51" s="60"/>
      <c r="EY51" s="60"/>
      <c r="EZ51" s="60"/>
      <c r="FA51" s="60"/>
      <c r="FB51" s="60"/>
      <c r="FC51" s="60"/>
      <c r="FD51" s="60"/>
      <c r="FE51" s="60"/>
      <c r="FF51" s="60"/>
      <c r="FG51" s="60"/>
      <c r="FH51" s="60"/>
      <c r="FI51" s="60"/>
      <c r="FJ51" s="60"/>
      <c r="FK51" s="60"/>
      <c r="FL51" s="60"/>
      <c r="FM51" s="60"/>
      <c r="FN51" s="60"/>
      <c r="FO51" s="60"/>
      <c r="FP51" s="60"/>
      <c r="FQ51" s="60"/>
      <c r="FR51" s="60"/>
      <c r="FS51" s="60"/>
      <c r="FT51" s="60"/>
      <c r="FU51" s="60"/>
      <c r="FV51" s="60"/>
      <c r="FW51" s="93" t="str">
        <f t="shared" si="24"/>
        <v>N/E</v>
      </c>
      <c r="FX51" s="164"/>
    </row>
    <row r="52" spans="1:180" s="41" customFormat="1" ht="30" hidden="1" customHeight="1">
      <c r="A52" s="39"/>
      <c r="B52" s="54">
        <f t="shared" si="2"/>
        <v>0</v>
      </c>
      <c r="C52" s="48">
        <f t="shared" si="19"/>
        <v>0</v>
      </c>
      <c r="D52" s="53" t="b">
        <f>IF($B$1=4,TRUE,FALSE)</f>
        <v>0</v>
      </c>
      <c r="E52" s="48"/>
      <c r="F52" s="48"/>
      <c r="G52" s="48">
        <f t="shared" si="3"/>
        <v>0</v>
      </c>
      <c r="H52" s="48">
        <f t="shared" si="4"/>
        <v>0</v>
      </c>
      <c r="I52" s="48">
        <f t="shared" si="5"/>
        <v>0</v>
      </c>
      <c r="J52" s="48">
        <f t="shared" si="6"/>
        <v>0</v>
      </c>
      <c r="K52" s="53"/>
      <c r="L52" s="87"/>
      <c r="M52" s="57" t="s">
        <v>70</v>
      </c>
      <c r="N52" s="177">
        <v>4</v>
      </c>
      <c r="O52" s="94"/>
      <c r="P52" s="94"/>
      <c r="Q52" s="94"/>
      <c r="R52" s="94"/>
      <c r="S52" s="107"/>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93" t="str">
        <f t="shared" si="20"/>
        <v>N/E</v>
      </c>
      <c r="AZ52" s="60"/>
      <c r="BA52" s="60"/>
      <c r="BB52" s="60"/>
      <c r="BC52" s="60"/>
      <c r="BD52" s="60"/>
      <c r="BE52" s="60"/>
      <c r="BF52" s="60"/>
      <c r="BG52" s="60"/>
      <c r="BH52" s="60"/>
      <c r="BI52" s="60"/>
      <c r="BJ52" s="60"/>
      <c r="BK52" s="60"/>
      <c r="BL52" s="60"/>
      <c r="BM52" s="60"/>
      <c r="BN52" s="60"/>
      <c r="BO52" s="60"/>
      <c r="BP52" s="60"/>
      <c r="BQ52" s="60"/>
      <c r="BR52" s="60"/>
      <c r="BS52" s="60"/>
      <c r="BT52" s="60"/>
      <c r="BU52" s="60"/>
      <c r="BV52" s="60"/>
      <c r="BW52" s="60"/>
      <c r="BX52" s="60"/>
      <c r="BY52" s="60"/>
      <c r="BZ52" s="60"/>
      <c r="CA52" s="60"/>
      <c r="CB52" s="60"/>
      <c r="CC52" s="60"/>
      <c r="CD52" s="60"/>
      <c r="CE52" s="93" t="str">
        <f t="shared" si="21"/>
        <v>N/E</v>
      </c>
      <c r="CF52" s="60"/>
      <c r="CG52" s="60"/>
      <c r="CH52" s="60"/>
      <c r="CI52" s="60"/>
      <c r="CJ52" s="60"/>
      <c r="CK52" s="60"/>
      <c r="CL52" s="60"/>
      <c r="CM52" s="60"/>
      <c r="CN52" s="60"/>
      <c r="CO52" s="60"/>
      <c r="CP52" s="60"/>
      <c r="CQ52" s="60"/>
      <c r="CR52" s="60"/>
      <c r="CS52" s="60"/>
      <c r="CT52" s="60"/>
      <c r="CU52" s="60"/>
      <c r="CV52" s="60"/>
      <c r="CW52" s="60"/>
      <c r="CX52" s="60"/>
      <c r="CY52" s="60"/>
      <c r="CZ52" s="60"/>
      <c r="DA52" s="60"/>
      <c r="DB52" s="60"/>
      <c r="DC52" s="60"/>
      <c r="DD52" s="60"/>
      <c r="DE52" s="60"/>
      <c r="DF52" s="60"/>
      <c r="DG52" s="60"/>
      <c r="DH52" s="60"/>
      <c r="DI52" s="60"/>
      <c r="DJ52" s="60"/>
      <c r="DK52" s="93" t="str">
        <f t="shared" si="22"/>
        <v>N/E</v>
      </c>
      <c r="DL52" s="60"/>
      <c r="DM52" s="60"/>
      <c r="DN52" s="60"/>
      <c r="DO52" s="60"/>
      <c r="DP52" s="60"/>
      <c r="DQ52" s="60"/>
      <c r="DR52" s="60"/>
      <c r="DS52" s="60"/>
      <c r="DT52" s="60"/>
      <c r="DU52" s="60"/>
      <c r="DV52" s="60"/>
      <c r="DW52" s="60"/>
      <c r="DX52" s="60"/>
      <c r="DY52" s="60"/>
      <c r="DZ52" s="60"/>
      <c r="EA52" s="60"/>
      <c r="EB52" s="60"/>
      <c r="EC52" s="60"/>
      <c r="ED52" s="60"/>
      <c r="EE52" s="60"/>
      <c r="EF52" s="60"/>
      <c r="EG52" s="60"/>
      <c r="EH52" s="60"/>
      <c r="EI52" s="60"/>
      <c r="EJ52" s="60"/>
      <c r="EK52" s="60"/>
      <c r="EL52" s="60"/>
      <c r="EM52" s="60"/>
      <c r="EN52" s="60"/>
      <c r="EO52" s="60"/>
      <c r="EP52" s="60"/>
      <c r="EQ52" s="93" t="str">
        <f t="shared" si="23"/>
        <v>N/E</v>
      </c>
      <c r="ER52" s="60"/>
      <c r="ES52" s="60"/>
      <c r="ET52" s="60"/>
      <c r="EU52" s="60"/>
      <c r="EV52" s="60"/>
      <c r="EW52" s="60"/>
      <c r="EX52" s="60"/>
      <c r="EY52" s="60"/>
      <c r="EZ52" s="60"/>
      <c r="FA52" s="60"/>
      <c r="FB52" s="60"/>
      <c r="FC52" s="60"/>
      <c r="FD52" s="60"/>
      <c r="FE52" s="60"/>
      <c r="FF52" s="60"/>
      <c r="FG52" s="60"/>
      <c r="FH52" s="60"/>
      <c r="FI52" s="60"/>
      <c r="FJ52" s="60"/>
      <c r="FK52" s="60"/>
      <c r="FL52" s="60"/>
      <c r="FM52" s="60"/>
      <c r="FN52" s="60"/>
      <c r="FO52" s="60"/>
      <c r="FP52" s="60"/>
      <c r="FQ52" s="60"/>
      <c r="FR52" s="60"/>
      <c r="FS52" s="60"/>
      <c r="FT52" s="60"/>
      <c r="FU52" s="60"/>
      <c r="FV52" s="60"/>
      <c r="FW52" s="93" t="str">
        <f t="shared" si="24"/>
        <v>N/E</v>
      </c>
      <c r="FX52" s="164"/>
    </row>
    <row r="53" spans="1:180" s="41" customFormat="1" ht="30" hidden="1" customHeight="1">
      <c r="A53" s="39"/>
      <c r="B53" s="54">
        <f t="shared" si="2"/>
        <v>0</v>
      </c>
      <c r="C53" s="48">
        <f t="shared" si="19"/>
        <v>0</v>
      </c>
      <c r="D53" s="53" t="b">
        <f>IF($B$1=5,TRUE,FALSE)</f>
        <v>0</v>
      </c>
      <c r="E53" s="48"/>
      <c r="F53" s="48"/>
      <c r="G53" s="48">
        <f t="shared" si="3"/>
        <v>0</v>
      </c>
      <c r="H53" s="48">
        <f t="shared" si="4"/>
        <v>0</v>
      </c>
      <c r="I53" s="48">
        <f t="shared" si="5"/>
        <v>0</v>
      </c>
      <c r="J53" s="48">
        <f t="shared" si="6"/>
        <v>0</v>
      </c>
      <c r="K53" s="53"/>
      <c r="L53" s="87"/>
      <c r="M53" s="57" t="s">
        <v>79</v>
      </c>
      <c r="N53" s="177">
        <v>3</v>
      </c>
      <c r="O53" s="94"/>
      <c r="P53" s="94"/>
      <c r="Q53" s="94"/>
      <c r="R53" s="94"/>
      <c r="S53" s="107"/>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93" t="str">
        <f t="shared" si="20"/>
        <v>N/E</v>
      </c>
      <c r="AZ53" s="60"/>
      <c r="BA53" s="60"/>
      <c r="BB53" s="60"/>
      <c r="BC53" s="60"/>
      <c r="BD53" s="60"/>
      <c r="BE53" s="60"/>
      <c r="BF53" s="60"/>
      <c r="BG53" s="60"/>
      <c r="BH53" s="60"/>
      <c r="BI53" s="60"/>
      <c r="BJ53" s="60"/>
      <c r="BK53" s="60"/>
      <c r="BL53" s="60"/>
      <c r="BM53" s="60"/>
      <c r="BN53" s="60"/>
      <c r="BO53" s="60"/>
      <c r="BP53" s="60"/>
      <c r="BQ53" s="60"/>
      <c r="BR53" s="60"/>
      <c r="BS53" s="60"/>
      <c r="BT53" s="60"/>
      <c r="BU53" s="60"/>
      <c r="BV53" s="60"/>
      <c r="BW53" s="60"/>
      <c r="BX53" s="60"/>
      <c r="BY53" s="60"/>
      <c r="BZ53" s="60"/>
      <c r="CA53" s="60"/>
      <c r="CB53" s="60"/>
      <c r="CC53" s="60"/>
      <c r="CD53" s="60"/>
      <c r="CE53" s="93" t="str">
        <f t="shared" si="21"/>
        <v>N/E</v>
      </c>
      <c r="CF53" s="60"/>
      <c r="CG53" s="60"/>
      <c r="CH53" s="60"/>
      <c r="CI53" s="60"/>
      <c r="CJ53" s="60"/>
      <c r="CK53" s="60"/>
      <c r="CL53" s="60"/>
      <c r="CM53" s="60"/>
      <c r="CN53" s="60"/>
      <c r="CO53" s="60"/>
      <c r="CP53" s="60"/>
      <c r="CQ53" s="60"/>
      <c r="CR53" s="60"/>
      <c r="CS53" s="60"/>
      <c r="CT53" s="60"/>
      <c r="CU53" s="60"/>
      <c r="CV53" s="60"/>
      <c r="CW53" s="60"/>
      <c r="CX53" s="60"/>
      <c r="CY53" s="60"/>
      <c r="CZ53" s="60"/>
      <c r="DA53" s="60"/>
      <c r="DB53" s="60"/>
      <c r="DC53" s="60"/>
      <c r="DD53" s="60"/>
      <c r="DE53" s="60"/>
      <c r="DF53" s="60"/>
      <c r="DG53" s="60"/>
      <c r="DH53" s="60"/>
      <c r="DI53" s="60"/>
      <c r="DJ53" s="60"/>
      <c r="DK53" s="93" t="str">
        <f t="shared" si="22"/>
        <v>N/E</v>
      </c>
      <c r="DL53" s="60"/>
      <c r="DM53" s="60"/>
      <c r="DN53" s="60"/>
      <c r="DO53" s="60"/>
      <c r="DP53" s="60"/>
      <c r="DQ53" s="60"/>
      <c r="DR53" s="60"/>
      <c r="DS53" s="60"/>
      <c r="DT53" s="60"/>
      <c r="DU53" s="60"/>
      <c r="DV53" s="60"/>
      <c r="DW53" s="60"/>
      <c r="DX53" s="60"/>
      <c r="DY53" s="60"/>
      <c r="DZ53" s="60"/>
      <c r="EA53" s="60"/>
      <c r="EB53" s="60"/>
      <c r="EC53" s="60"/>
      <c r="ED53" s="60"/>
      <c r="EE53" s="60"/>
      <c r="EF53" s="60"/>
      <c r="EG53" s="60"/>
      <c r="EH53" s="60"/>
      <c r="EI53" s="60"/>
      <c r="EJ53" s="60"/>
      <c r="EK53" s="60"/>
      <c r="EL53" s="60"/>
      <c r="EM53" s="60"/>
      <c r="EN53" s="60"/>
      <c r="EO53" s="60"/>
      <c r="EP53" s="60"/>
      <c r="EQ53" s="93" t="str">
        <f t="shared" si="23"/>
        <v>N/E</v>
      </c>
      <c r="ER53" s="60"/>
      <c r="ES53" s="60"/>
      <c r="ET53" s="60"/>
      <c r="EU53" s="60"/>
      <c r="EV53" s="60"/>
      <c r="EW53" s="60"/>
      <c r="EX53" s="60"/>
      <c r="EY53" s="60"/>
      <c r="EZ53" s="60"/>
      <c r="FA53" s="60"/>
      <c r="FB53" s="60"/>
      <c r="FC53" s="60"/>
      <c r="FD53" s="60"/>
      <c r="FE53" s="60"/>
      <c r="FF53" s="60"/>
      <c r="FG53" s="60"/>
      <c r="FH53" s="60"/>
      <c r="FI53" s="60"/>
      <c r="FJ53" s="60"/>
      <c r="FK53" s="60"/>
      <c r="FL53" s="60"/>
      <c r="FM53" s="60"/>
      <c r="FN53" s="60"/>
      <c r="FO53" s="60"/>
      <c r="FP53" s="60"/>
      <c r="FQ53" s="60"/>
      <c r="FR53" s="60"/>
      <c r="FS53" s="60"/>
      <c r="FT53" s="60"/>
      <c r="FU53" s="60"/>
      <c r="FV53" s="60"/>
      <c r="FW53" s="93" t="str">
        <f t="shared" si="24"/>
        <v>N/E</v>
      </c>
      <c r="FX53" s="164"/>
    </row>
    <row r="54" spans="1:180" s="41" customFormat="1" ht="30" hidden="1" customHeight="1">
      <c r="A54" s="39"/>
      <c r="B54" s="54">
        <f t="shared" si="2"/>
        <v>0</v>
      </c>
      <c r="C54" s="48">
        <f t="shared" si="19"/>
        <v>0</v>
      </c>
      <c r="D54" s="53" t="b">
        <f>IF($B$1=5,TRUE,FALSE)</f>
        <v>0</v>
      </c>
      <c r="E54" s="48"/>
      <c r="F54" s="48"/>
      <c r="G54" s="48">
        <f t="shared" si="3"/>
        <v>0</v>
      </c>
      <c r="H54" s="48">
        <f t="shared" si="4"/>
        <v>0</v>
      </c>
      <c r="I54" s="48">
        <f t="shared" si="5"/>
        <v>0</v>
      </c>
      <c r="J54" s="48">
        <f t="shared" si="6"/>
        <v>0</v>
      </c>
      <c r="K54" s="53"/>
      <c r="L54" s="87"/>
      <c r="M54" s="57" t="s">
        <v>80</v>
      </c>
      <c r="N54" s="177">
        <v>4</v>
      </c>
      <c r="O54" s="94"/>
      <c r="P54" s="94"/>
      <c r="Q54" s="94"/>
      <c r="R54" s="94"/>
      <c r="S54" s="107"/>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93" t="str">
        <f t="shared" si="20"/>
        <v>N/E</v>
      </c>
      <c r="AZ54" s="60"/>
      <c r="BA54" s="60"/>
      <c r="BB54" s="60"/>
      <c r="BC54" s="60"/>
      <c r="BD54" s="60"/>
      <c r="BE54" s="60"/>
      <c r="BF54" s="60"/>
      <c r="BG54" s="60"/>
      <c r="BH54" s="60"/>
      <c r="BI54" s="60"/>
      <c r="BJ54" s="60"/>
      <c r="BK54" s="60"/>
      <c r="BL54" s="60"/>
      <c r="BM54" s="60"/>
      <c r="BN54" s="60"/>
      <c r="BO54" s="60"/>
      <c r="BP54" s="60"/>
      <c r="BQ54" s="60"/>
      <c r="BR54" s="60"/>
      <c r="BS54" s="60"/>
      <c r="BT54" s="60"/>
      <c r="BU54" s="60"/>
      <c r="BV54" s="60"/>
      <c r="BW54" s="60"/>
      <c r="BX54" s="60"/>
      <c r="BY54" s="60"/>
      <c r="BZ54" s="60"/>
      <c r="CA54" s="60"/>
      <c r="CB54" s="60"/>
      <c r="CC54" s="60"/>
      <c r="CD54" s="60"/>
      <c r="CE54" s="93" t="str">
        <f t="shared" si="21"/>
        <v>N/E</v>
      </c>
      <c r="CF54" s="60"/>
      <c r="CG54" s="60"/>
      <c r="CH54" s="60"/>
      <c r="CI54" s="60"/>
      <c r="CJ54" s="60"/>
      <c r="CK54" s="60"/>
      <c r="CL54" s="60"/>
      <c r="CM54" s="60"/>
      <c r="CN54" s="60"/>
      <c r="CO54" s="60"/>
      <c r="CP54" s="60"/>
      <c r="CQ54" s="60"/>
      <c r="CR54" s="60"/>
      <c r="CS54" s="60"/>
      <c r="CT54" s="60"/>
      <c r="CU54" s="60"/>
      <c r="CV54" s="60"/>
      <c r="CW54" s="60"/>
      <c r="CX54" s="60"/>
      <c r="CY54" s="60"/>
      <c r="CZ54" s="60"/>
      <c r="DA54" s="60"/>
      <c r="DB54" s="60"/>
      <c r="DC54" s="60"/>
      <c r="DD54" s="60"/>
      <c r="DE54" s="60"/>
      <c r="DF54" s="60"/>
      <c r="DG54" s="60"/>
      <c r="DH54" s="60"/>
      <c r="DI54" s="60"/>
      <c r="DJ54" s="60"/>
      <c r="DK54" s="93" t="str">
        <f t="shared" si="22"/>
        <v>N/E</v>
      </c>
      <c r="DL54" s="60"/>
      <c r="DM54" s="60"/>
      <c r="DN54" s="60"/>
      <c r="DO54" s="60"/>
      <c r="DP54" s="60"/>
      <c r="DQ54" s="60"/>
      <c r="DR54" s="60"/>
      <c r="DS54" s="60"/>
      <c r="DT54" s="60"/>
      <c r="DU54" s="60"/>
      <c r="DV54" s="60"/>
      <c r="DW54" s="60"/>
      <c r="DX54" s="60"/>
      <c r="DY54" s="60"/>
      <c r="DZ54" s="60"/>
      <c r="EA54" s="60"/>
      <c r="EB54" s="60"/>
      <c r="EC54" s="60"/>
      <c r="ED54" s="60"/>
      <c r="EE54" s="60"/>
      <c r="EF54" s="60"/>
      <c r="EG54" s="60"/>
      <c r="EH54" s="60"/>
      <c r="EI54" s="60"/>
      <c r="EJ54" s="60"/>
      <c r="EK54" s="60"/>
      <c r="EL54" s="60"/>
      <c r="EM54" s="60"/>
      <c r="EN54" s="60"/>
      <c r="EO54" s="60"/>
      <c r="EP54" s="60"/>
      <c r="EQ54" s="93" t="str">
        <f t="shared" si="23"/>
        <v>N/E</v>
      </c>
      <c r="ER54" s="60"/>
      <c r="ES54" s="60"/>
      <c r="ET54" s="60"/>
      <c r="EU54" s="60"/>
      <c r="EV54" s="60"/>
      <c r="EW54" s="60"/>
      <c r="EX54" s="60"/>
      <c r="EY54" s="60"/>
      <c r="EZ54" s="60"/>
      <c r="FA54" s="60"/>
      <c r="FB54" s="60"/>
      <c r="FC54" s="60"/>
      <c r="FD54" s="60"/>
      <c r="FE54" s="60"/>
      <c r="FF54" s="60"/>
      <c r="FG54" s="60"/>
      <c r="FH54" s="60"/>
      <c r="FI54" s="60"/>
      <c r="FJ54" s="60"/>
      <c r="FK54" s="60"/>
      <c r="FL54" s="60"/>
      <c r="FM54" s="60"/>
      <c r="FN54" s="60"/>
      <c r="FO54" s="60"/>
      <c r="FP54" s="60"/>
      <c r="FQ54" s="60"/>
      <c r="FR54" s="60"/>
      <c r="FS54" s="60"/>
      <c r="FT54" s="60"/>
      <c r="FU54" s="60"/>
      <c r="FV54" s="60"/>
      <c r="FW54" s="93" t="str">
        <f t="shared" si="24"/>
        <v>N/E</v>
      </c>
      <c r="FX54" s="164"/>
    </row>
    <row r="55" spans="1:180" s="41" customFormat="1" ht="30" hidden="1" customHeight="1">
      <c r="A55" s="39"/>
      <c r="B55" s="54">
        <f t="shared" si="2"/>
        <v>0</v>
      </c>
      <c r="C55" s="48">
        <f t="shared" si="19"/>
        <v>0</v>
      </c>
      <c r="D55" s="53" t="b">
        <f>IF($B$1=5,TRUE,FALSE)</f>
        <v>0</v>
      </c>
      <c r="E55" s="48"/>
      <c r="F55" s="48"/>
      <c r="G55" s="48">
        <f t="shared" si="3"/>
        <v>0</v>
      </c>
      <c r="H55" s="48">
        <f t="shared" si="4"/>
        <v>0</v>
      </c>
      <c r="I55" s="48">
        <f t="shared" si="5"/>
        <v>0</v>
      </c>
      <c r="J55" s="48">
        <f t="shared" si="6"/>
        <v>0</v>
      </c>
      <c r="K55" s="53"/>
      <c r="L55" s="87"/>
      <c r="M55" s="57" t="s">
        <v>81</v>
      </c>
      <c r="N55" s="177">
        <v>4</v>
      </c>
      <c r="O55" s="94"/>
      <c r="P55" s="94"/>
      <c r="Q55" s="94"/>
      <c r="R55" s="94"/>
      <c r="S55" s="107"/>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93" t="str">
        <f t="shared" si="20"/>
        <v>N/E</v>
      </c>
      <c r="AZ55" s="60"/>
      <c r="BA55" s="60"/>
      <c r="BB55" s="60"/>
      <c r="BC55" s="60"/>
      <c r="BD55" s="60"/>
      <c r="BE55" s="60"/>
      <c r="BF55" s="60"/>
      <c r="BG55" s="60"/>
      <c r="BH55" s="60"/>
      <c r="BI55" s="60"/>
      <c r="BJ55" s="60"/>
      <c r="BK55" s="60"/>
      <c r="BL55" s="60"/>
      <c r="BM55" s="60"/>
      <c r="BN55" s="60"/>
      <c r="BO55" s="60"/>
      <c r="BP55" s="60"/>
      <c r="BQ55" s="60"/>
      <c r="BR55" s="60"/>
      <c r="BS55" s="60"/>
      <c r="BT55" s="60"/>
      <c r="BU55" s="60"/>
      <c r="BV55" s="60"/>
      <c r="BW55" s="60"/>
      <c r="BX55" s="60"/>
      <c r="BY55" s="60"/>
      <c r="BZ55" s="60"/>
      <c r="CA55" s="60"/>
      <c r="CB55" s="60"/>
      <c r="CC55" s="60"/>
      <c r="CD55" s="60"/>
      <c r="CE55" s="93" t="str">
        <f t="shared" si="21"/>
        <v>N/E</v>
      </c>
      <c r="CF55" s="60"/>
      <c r="CG55" s="60"/>
      <c r="CH55" s="60"/>
      <c r="CI55" s="60"/>
      <c r="CJ55" s="60"/>
      <c r="CK55" s="60"/>
      <c r="CL55" s="60"/>
      <c r="CM55" s="60"/>
      <c r="CN55" s="60"/>
      <c r="CO55" s="60"/>
      <c r="CP55" s="60"/>
      <c r="CQ55" s="60"/>
      <c r="CR55" s="60"/>
      <c r="CS55" s="60"/>
      <c r="CT55" s="60"/>
      <c r="CU55" s="60"/>
      <c r="CV55" s="60"/>
      <c r="CW55" s="60"/>
      <c r="CX55" s="60"/>
      <c r="CY55" s="60"/>
      <c r="CZ55" s="60"/>
      <c r="DA55" s="60"/>
      <c r="DB55" s="60"/>
      <c r="DC55" s="60"/>
      <c r="DD55" s="60"/>
      <c r="DE55" s="60"/>
      <c r="DF55" s="60"/>
      <c r="DG55" s="60"/>
      <c r="DH55" s="60"/>
      <c r="DI55" s="60"/>
      <c r="DJ55" s="60"/>
      <c r="DK55" s="93" t="str">
        <f t="shared" si="22"/>
        <v>N/E</v>
      </c>
      <c r="DL55" s="60"/>
      <c r="DM55" s="60"/>
      <c r="DN55" s="60"/>
      <c r="DO55" s="60"/>
      <c r="DP55" s="60"/>
      <c r="DQ55" s="60"/>
      <c r="DR55" s="60"/>
      <c r="DS55" s="60"/>
      <c r="DT55" s="60"/>
      <c r="DU55" s="60"/>
      <c r="DV55" s="60"/>
      <c r="DW55" s="60"/>
      <c r="DX55" s="60"/>
      <c r="DY55" s="60"/>
      <c r="DZ55" s="60"/>
      <c r="EA55" s="60"/>
      <c r="EB55" s="60"/>
      <c r="EC55" s="60"/>
      <c r="ED55" s="60"/>
      <c r="EE55" s="60"/>
      <c r="EF55" s="60"/>
      <c r="EG55" s="60"/>
      <c r="EH55" s="60"/>
      <c r="EI55" s="60"/>
      <c r="EJ55" s="60"/>
      <c r="EK55" s="60"/>
      <c r="EL55" s="60"/>
      <c r="EM55" s="60"/>
      <c r="EN55" s="60"/>
      <c r="EO55" s="60"/>
      <c r="EP55" s="60"/>
      <c r="EQ55" s="93" t="str">
        <f t="shared" si="23"/>
        <v>N/E</v>
      </c>
      <c r="ER55" s="60"/>
      <c r="ES55" s="60"/>
      <c r="ET55" s="60"/>
      <c r="EU55" s="60"/>
      <c r="EV55" s="60"/>
      <c r="EW55" s="60"/>
      <c r="EX55" s="60"/>
      <c r="EY55" s="60"/>
      <c r="EZ55" s="60"/>
      <c r="FA55" s="60"/>
      <c r="FB55" s="60"/>
      <c r="FC55" s="60"/>
      <c r="FD55" s="60"/>
      <c r="FE55" s="60"/>
      <c r="FF55" s="60"/>
      <c r="FG55" s="60"/>
      <c r="FH55" s="60"/>
      <c r="FI55" s="60"/>
      <c r="FJ55" s="60"/>
      <c r="FK55" s="60"/>
      <c r="FL55" s="60"/>
      <c r="FM55" s="60"/>
      <c r="FN55" s="60"/>
      <c r="FO55" s="60"/>
      <c r="FP55" s="60"/>
      <c r="FQ55" s="60"/>
      <c r="FR55" s="60"/>
      <c r="FS55" s="60"/>
      <c r="FT55" s="60"/>
      <c r="FU55" s="60"/>
      <c r="FV55" s="60"/>
      <c r="FW55" s="93" t="str">
        <f t="shared" si="24"/>
        <v>N/E</v>
      </c>
      <c r="FX55" s="164"/>
    </row>
    <row r="56" spans="1:180" s="41" customFormat="1" ht="30" customHeight="1">
      <c r="A56" s="39"/>
      <c r="B56" s="54">
        <f t="shared" si="2"/>
        <v>3</v>
      </c>
      <c r="C56" s="48">
        <f t="shared" si="19"/>
        <v>3</v>
      </c>
      <c r="D56" s="53" t="b">
        <f>IF($B$1=6,TRUE,FALSE)</f>
        <v>1</v>
      </c>
      <c r="E56" s="48"/>
      <c r="F56" s="48"/>
      <c r="G56" s="48">
        <f t="shared" si="3"/>
        <v>3</v>
      </c>
      <c r="H56" s="48">
        <f t="shared" si="4"/>
        <v>3</v>
      </c>
      <c r="I56" s="48">
        <f t="shared" si="5"/>
        <v>0</v>
      </c>
      <c r="J56" s="48">
        <f t="shared" si="6"/>
        <v>0</v>
      </c>
      <c r="K56" s="53"/>
      <c r="L56" s="87"/>
      <c r="M56" s="57" t="s">
        <v>89</v>
      </c>
      <c r="N56" s="177">
        <v>3</v>
      </c>
      <c r="O56" s="94"/>
      <c r="P56" s="94"/>
      <c r="Q56" s="94"/>
      <c r="R56" s="94"/>
      <c r="S56" s="107"/>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93" t="str">
        <f t="shared" si="20"/>
        <v>N/E</v>
      </c>
      <c r="AZ56" s="60"/>
      <c r="BA56" s="60"/>
      <c r="BB56" s="60"/>
      <c r="BC56" s="60"/>
      <c r="BD56" s="60"/>
      <c r="BE56" s="60"/>
      <c r="BF56" s="60" t="s">
        <v>107</v>
      </c>
      <c r="BG56" s="60"/>
      <c r="BH56" s="60"/>
      <c r="BI56" s="60"/>
      <c r="BJ56" s="60"/>
      <c r="BK56" s="60"/>
      <c r="BL56" s="60"/>
      <c r="BM56" s="60"/>
      <c r="BN56" s="60"/>
      <c r="BO56" s="60"/>
      <c r="BP56" s="60"/>
      <c r="BQ56" s="60"/>
      <c r="BR56" s="60"/>
      <c r="BS56" s="60"/>
      <c r="BT56" s="60"/>
      <c r="BU56" s="60"/>
      <c r="BV56" s="60"/>
      <c r="BW56" s="60"/>
      <c r="BX56" s="60"/>
      <c r="BY56" s="60"/>
      <c r="BZ56" s="60"/>
      <c r="CA56" s="60"/>
      <c r="CB56" s="60"/>
      <c r="CC56" s="60"/>
      <c r="CD56" s="60"/>
      <c r="CE56" s="93" t="str">
        <f t="shared" si="21"/>
        <v>OK</v>
      </c>
      <c r="CF56" s="60"/>
      <c r="CG56" s="60"/>
      <c r="CH56" s="60"/>
      <c r="CI56" s="60"/>
      <c r="CJ56" s="60"/>
      <c r="CK56" s="60"/>
      <c r="CL56" s="60"/>
      <c r="CM56" s="60"/>
      <c r="CN56" s="60"/>
      <c r="CO56" s="60"/>
      <c r="CP56" s="60"/>
      <c r="CQ56" s="60"/>
      <c r="CR56" s="60"/>
      <c r="CS56" s="60"/>
      <c r="CT56" s="60"/>
      <c r="CU56" s="60"/>
      <c r="CV56" s="60"/>
      <c r="CW56" s="60"/>
      <c r="CX56" s="60"/>
      <c r="CY56" s="60"/>
      <c r="CZ56" s="60"/>
      <c r="DA56" s="60"/>
      <c r="DB56" s="60"/>
      <c r="DC56" s="60"/>
      <c r="DD56" s="60"/>
      <c r="DE56" s="60"/>
      <c r="DF56" s="60"/>
      <c r="DG56" s="60"/>
      <c r="DH56" s="60"/>
      <c r="DI56" s="60"/>
      <c r="DJ56" s="60"/>
      <c r="DK56" s="93" t="str">
        <f t="shared" si="22"/>
        <v>OK</v>
      </c>
      <c r="DL56" s="60"/>
      <c r="DM56" s="60"/>
      <c r="DN56" s="60"/>
      <c r="DO56" s="60"/>
      <c r="DP56" s="60"/>
      <c r="DQ56" s="60"/>
      <c r="DR56" s="60"/>
      <c r="DS56" s="60"/>
      <c r="DT56" s="60"/>
      <c r="DU56" s="60"/>
      <c r="DV56" s="60"/>
      <c r="DW56" s="60"/>
      <c r="DX56" s="60"/>
      <c r="DY56" s="60"/>
      <c r="DZ56" s="60"/>
      <c r="EA56" s="60"/>
      <c r="EB56" s="60"/>
      <c r="EC56" s="60"/>
      <c r="ED56" s="60"/>
      <c r="EE56" s="60"/>
      <c r="EF56" s="60"/>
      <c r="EG56" s="60"/>
      <c r="EH56" s="60"/>
      <c r="EI56" s="60"/>
      <c r="EJ56" s="60"/>
      <c r="EK56" s="60"/>
      <c r="EL56" s="60"/>
      <c r="EM56" s="60"/>
      <c r="EN56" s="60"/>
      <c r="EO56" s="60"/>
      <c r="EP56" s="60"/>
      <c r="EQ56" s="93" t="str">
        <f t="shared" si="23"/>
        <v>OK</v>
      </c>
      <c r="ER56" s="60"/>
      <c r="ES56" s="60"/>
      <c r="ET56" s="60"/>
      <c r="EU56" s="60"/>
      <c r="EV56" s="60"/>
      <c r="EW56" s="60"/>
      <c r="EX56" s="60"/>
      <c r="EY56" s="60"/>
      <c r="EZ56" s="60"/>
      <c r="FA56" s="60"/>
      <c r="FB56" s="60"/>
      <c r="FC56" s="60"/>
      <c r="FD56" s="60"/>
      <c r="FE56" s="60"/>
      <c r="FF56" s="60"/>
      <c r="FG56" s="60"/>
      <c r="FH56" s="60"/>
      <c r="FI56" s="60"/>
      <c r="FJ56" s="60"/>
      <c r="FK56" s="60"/>
      <c r="FL56" s="60"/>
      <c r="FM56" s="60"/>
      <c r="FN56" s="60"/>
      <c r="FO56" s="60"/>
      <c r="FP56" s="60"/>
      <c r="FQ56" s="60"/>
      <c r="FR56" s="60"/>
      <c r="FS56" s="60"/>
      <c r="FT56" s="60"/>
      <c r="FU56" s="60"/>
      <c r="FV56" s="60"/>
      <c r="FW56" s="93" t="str">
        <f t="shared" si="24"/>
        <v>OK</v>
      </c>
      <c r="FX56" s="164"/>
    </row>
    <row r="57" spans="1:180" s="41" customFormat="1" ht="30" customHeight="1">
      <c r="A57" s="39"/>
      <c r="B57" s="54">
        <f t="shared" si="2"/>
        <v>5</v>
      </c>
      <c r="C57" s="48">
        <f t="shared" si="19"/>
        <v>0</v>
      </c>
      <c r="D57" s="53" t="b">
        <f>IF($B$1=6,TRUE,FALSE)</f>
        <v>1</v>
      </c>
      <c r="E57" s="48"/>
      <c r="F57" s="48"/>
      <c r="G57" s="48">
        <f t="shared" si="3"/>
        <v>5</v>
      </c>
      <c r="H57" s="48">
        <f t="shared" si="4"/>
        <v>5</v>
      </c>
      <c r="I57" s="48">
        <f t="shared" si="5"/>
        <v>0</v>
      </c>
      <c r="J57" s="48">
        <f t="shared" si="6"/>
        <v>0</v>
      </c>
      <c r="K57" s="53"/>
      <c r="L57" s="87"/>
      <c r="M57" s="57" t="s">
        <v>90</v>
      </c>
      <c r="N57" s="177">
        <v>5</v>
      </c>
      <c r="O57" s="94"/>
      <c r="P57" s="94"/>
      <c r="Q57" s="94"/>
      <c r="R57" s="94"/>
      <c r="S57" s="107"/>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93" t="str">
        <f t="shared" si="20"/>
        <v>N/E</v>
      </c>
      <c r="AZ57" s="60"/>
      <c r="BA57" s="60"/>
      <c r="BB57" s="60"/>
      <c r="BC57" s="60"/>
      <c r="BD57" s="60"/>
      <c r="BE57" s="60"/>
      <c r="BF57" s="60"/>
      <c r="BG57" s="60"/>
      <c r="BH57" s="60"/>
      <c r="BI57" s="60"/>
      <c r="BJ57" s="60"/>
      <c r="BK57" s="60"/>
      <c r="BL57" s="60"/>
      <c r="BM57" s="60"/>
      <c r="BN57" s="60"/>
      <c r="BO57" s="60"/>
      <c r="BP57" s="60"/>
      <c r="BQ57" s="60"/>
      <c r="BR57" s="60"/>
      <c r="BS57" s="60"/>
      <c r="BT57" s="60"/>
      <c r="BU57" s="60"/>
      <c r="BV57" s="60"/>
      <c r="BW57" s="60"/>
      <c r="BX57" s="60"/>
      <c r="BY57" s="60"/>
      <c r="BZ57" s="60"/>
      <c r="CA57" s="60"/>
      <c r="CB57" s="60"/>
      <c r="CC57" s="60"/>
      <c r="CD57" s="60"/>
      <c r="CE57" s="93" t="str">
        <f t="shared" si="21"/>
        <v>N/E</v>
      </c>
      <c r="CF57" s="60"/>
      <c r="CG57" s="60"/>
      <c r="CH57" s="60"/>
      <c r="CI57" s="60"/>
      <c r="CJ57" s="60"/>
      <c r="CK57" s="60"/>
      <c r="CL57" s="60"/>
      <c r="CM57" s="60"/>
      <c r="CN57" s="60"/>
      <c r="CO57" s="60"/>
      <c r="CP57" s="60"/>
      <c r="CQ57" s="60"/>
      <c r="CR57" s="60"/>
      <c r="CS57" s="60"/>
      <c r="CT57" s="60"/>
      <c r="CU57" s="60"/>
      <c r="CV57" s="60"/>
      <c r="CW57" s="60"/>
      <c r="CX57" s="60"/>
      <c r="CY57" s="60"/>
      <c r="CZ57" s="60"/>
      <c r="DA57" s="60"/>
      <c r="DB57" s="60"/>
      <c r="DC57" s="60"/>
      <c r="DD57" s="60"/>
      <c r="DE57" s="60"/>
      <c r="DF57" s="60"/>
      <c r="DG57" s="60"/>
      <c r="DH57" s="60"/>
      <c r="DI57" s="60"/>
      <c r="DJ57" s="60"/>
      <c r="DK57" s="93" t="str">
        <f t="shared" si="22"/>
        <v>N/E</v>
      </c>
      <c r="DL57" s="60"/>
      <c r="DM57" s="60"/>
      <c r="DN57" s="60"/>
      <c r="DO57" s="60"/>
      <c r="DP57" s="60"/>
      <c r="DQ57" s="60"/>
      <c r="DR57" s="60"/>
      <c r="DS57" s="60"/>
      <c r="DT57" s="60"/>
      <c r="DU57" s="60"/>
      <c r="DV57" s="60"/>
      <c r="DW57" s="60"/>
      <c r="DX57" s="60"/>
      <c r="DY57" s="60"/>
      <c r="DZ57" s="60"/>
      <c r="EA57" s="60"/>
      <c r="EB57" s="60"/>
      <c r="EC57" s="60"/>
      <c r="ED57" s="60"/>
      <c r="EE57" s="60"/>
      <c r="EF57" s="60"/>
      <c r="EG57" s="60"/>
      <c r="EH57" s="60"/>
      <c r="EI57" s="60"/>
      <c r="EJ57" s="60"/>
      <c r="EK57" s="60"/>
      <c r="EL57" s="60"/>
      <c r="EM57" s="60"/>
      <c r="EN57" s="60"/>
      <c r="EO57" s="60"/>
      <c r="EP57" s="60"/>
      <c r="EQ57" s="93" t="str">
        <f t="shared" si="23"/>
        <v>N/E</v>
      </c>
      <c r="ER57" s="60"/>
      <c r="ES57" s="60"/>
      <c r="ET57" s="60" t="s">
        <v>107</v>
      </c>
      <c r="EU57" s="60" t="s">
        <v>107</v>
      </c>
      <c r="EV57" s="60" t="s">
        <v>107</v>
      </c>
      <c r="EW57" s="60" t="s">
        <v>107</v>
      </c>
      <c r="EX57" s="60"/>
      <c r="EY57" s="60"/>
      <c r="EZ57" s="60"/>
      <c r="FA57" s="60"/>
      <c r="FB57" s="60"/>
      <c r="FC57" s="60"/>
      <c r="FD57" s="60"/>
      <c r="FE57" s="60"/>
      <c r="FF57" s="60"/>
      <c r="FG57" s="60"/>
      <c r="FH57" s="60"/>
      <c r="FI57" s="60"/>
      <c r="FJ57" s="60"/>
      <c r="FK57" s="60"/>
      <c r="FL57" s="60"/>
      <c r="FM57" s="60"/>
      <c r="FN57" s="60"/>
      <c r="FO57" s="60"/>
      <c r="FP57" s="60"/>
      <c r="FQ57" s="60"/>
      <c r="FR57" s="60"/>
      <c r="FS57" s="60"/>
      <c r="FT57" s="60"/>
      <c r="FU57" s="60"/>
      <c r="FV57" s="60"/>
      <c r="FW57" s="93" t="str">
        <f t="shared" si="24"/>
        <v>OK</v>
      </c>
      <c r="FX57" s="164"/>
    </row>
    <row r="58" spans="1:180" s="41" customFormat="1" ht="30" customHeight="1">
      <c r="A58" s="39"/>
      <c r="B58" s="54">
        <f t="shared" si="2"/>
        <v>4</v>
      </c>
      <c r="C58" s="48">
        <f t="shared" si="19"/>
        <v>0</v>
      </c>
      <c r="D58" s="53" t="b">
        <f>IF($B$1=6,TRUE,FALSE)</f>
        <v>1</v>
      </c>
      <c r="E58" s="48"/>
      <c r="F58" s="48"/>
      <c r="G58" s="48">
        <f t="shared" si="3"/>
        <v>4</v>
      </c>
      <c r="H58" s="48">
        <f t="shared" si="4"/>
        <v>4</v>
      </c>
      <c r="I58" s="48">
        <f t="shared" si="5"/>
        <v>0</v>
      </c>
      <c r="J58" s="48">
        <f t="shared" si="6"/>
        <v>0</v>
      </c>
      <c r="K58" s="53"/>
      <c r="L58" s="87"/>
      <c r="M58" s="57" t="s">
        <v>91</v>
      </c>
      <c r="N58" s="177">
        <v>4</v>
      </c>
      <c r="O58" s="94"/>
      <c r="P58" s="94"/>
      <c r="Q58" s="94"/>
      <c r="R58" s="94"/>
      <c r="S58" s="107"/>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93" t="str">
        <f t="shared" si="20"/>
        <v>N/E</v>
      </c>
      <c r="AZ58" s="60"/>
      <c r="BA58" s="60"/>
      <c r="BB58" s="60"/>
      <c r="BC58" s="60"/>
      <c r="BD58" s="60"/>
      <c r="BE58" s="60"/>
      <c r="BF58" s="60"/>
      <c r="BG58" s="60"/>
      <c r="BH58" s="60"/>
      <c r="BI58" s="60"/>
      <c r="BJ58" s="60"/>
      <c r="BK58" s="60"/>
      <c r="BL58" s="60"/>
      <c r="BM58" s="60"/>
      <c r="BN58" s="60"/>
      <c r="BO58" s="60"/>
      <c r="BP58" s="60"/>
      <c r="BQ58" s="60"/>
      <c r="BR58" s="60"/>
      <c r="BS58" s="60"/>
      <c r="BT58" s="60"/>
      <c r="BU58" s="60"/>
      <c r="BV58" s="60"/>
      <c r="BW58" s="60"/>
      <c r="BX58" s="60"/>
      <c r="BY58" s="60"/>
      <c r="BZ58" s="60"/>
      <c r="CA58" s="60"/>
      <c r="CB58" s="60"/>
      <c r="CC58" s="60"/>
      <c r="CD58" s="60"/>
      <c r="CE58" s="93" t="str">
        <f t="shared" si="21"/>
        <v>N/E</v>
      </c>
      <c r="CF58" s="60"/>
      <c r="CG58" s="60"/>
      <c r="CH58" s="60"/>
      <c r="CI58" s="60"/>
      <c r="CJ58" s="60"/>
      <c r="CK58" s="60"/>
      <c r="CL58" s="60"/>
      <c r="CM58" s="60"/>
      <c r="CN58" s="60"/>
      <c r="CO58" s="60"/>
      <c r="CP58" s="60"/>
      <c r="CQ58" s="60"/>
      <c r="CR58" s="60"/>
      <c r="CS58" s="60"/>
      <c r="CT58" s="60"/>
      <c r="CU58" s="60"/>
      <c r="CV58" s="60"/>
      <c r="CW58" s="60"/>
      <c r="CX58" s="60"/>
      <c r="CY58" s="60"/>
      <c r="CZ58" s="60"/>
      <c r="DA58" s="60"/>
      <c r="DB58" s="60"/>
      <c r="DC58" s="60"/>
      <c r="DD58" s="60"/>
      <c r="DE58" s="60"/>
      <c r="DF58" s="60"/>
      <c r="DG58" s="60"/>
      <c r="DH58" s="60"/>
      <c r="DI58" s="60"/>
      <c r="DJ58" s="60"/>
      <c r="DK58" s="93" t="str">
        <f t="shared" si="22"/>
        <v>N/E</v>
      </c>
      <c r="DL58" s="60"/>
      <c r="DM58" s="60"/>
      <c r="DN58" s="60"/>
      <c r="DO58" s="60"/>
      <c r="DP58" s="60"/>
      <c r="DQ58" s="60"/>
      <c r="DR58" s="60"/>
      <c r="DS58" s="60"/>
      <c r="DT58" s="60"/>
      <c r="DU58" s="60"/>
      <c r="DV58" s="60"/>
      <c r="DW58" s="60"/>
      <c r="DX58" s="60"/>
      <c r="DY58" s="60"/>
      <c r="DZ58" s="60"/>
      <c r="EA58" s="60"/>
      <c r="EB58" s="60"/>
      <c r="EC58" s="60"/>
      <c r="ED58" s="60"/>
      <c r="EE58" s="60"/>
      <c r="EF58" s="60"/>
      <c r="EG58" s="60"/>
      <c r="EH58" s="60"/>
      <c r="EI58" s="60"/>
      <c r="EJ58" s="60"/>
      <c r="EK58" s="60"/>
      <c r="EL58" s="60"/>
      <c r="EM58" s="60"/>
      <c r="EN58" s="60"/>
      <c r="EO58" s="60"/>
      <c r="EP58" s="60"/>
      <c r="EQ58" s="93" t="str">
        <f t="shared" si="23"/>
        <v>N/E</v>
      </c>
      <c r="ER58" s="60"/>
      <c r="ES58" s="60"/>
      <c r="ET58" s="60"/>
      <c r="EU58" s="60"/>
      <c r="EV58" s="60" t="s">
        <v>107</v>
      </c>
      <c r="EW58" s="60"/>
      <c r="EX58" s="60"/>
      <c r="EY58" s="60"/>
      <c r="EZ58" s="60"/>
      <c r="FA58" s="60"/>
      <c r="FB58" s="60"/>
      <c r="FC58" s="60"/>
      <c r="FD58" s="60"/>
      <c r="FE58" s="60"/>
      <c r="FF58" s="60"/>
      <c r="FG58" s="60"/>
      <c r="FH58" s="60"/>
      <c r="FI58" s="60"/>
      <c r="FJ58" s="60"/>
      <c r="FK58" s="60"/>
      <c r="FL58" s="60"/>
      <c r="FM58" s="60"/>
      <c r="FN58" s="60"/>
      <c r="FO58" s="60"/>
      <c r="FP58" s="60"/>
      <c r="FQ58" s="60"/>
      <c r="FR58" s="60"/>
      <c r="FS58" s="60"/>
      <c r="FT58" s="60"/>
      <c r="FU58" s="60"/>
      <c r="FV58" s="60"/>
      <c r="FW58" s="93" t="str">
        <f t="shared" si="24"/>
        <v>OK</v>
      </c>
      <c r="FX58" s="164"/>
    </row>
    <row r="59" spans="1:180" s="41" customFormat="1" ht="39.950000000000003" customHeight="1">
      <c r="A59" s="39"/>
      <c r="B59" s="54">
        <f t="shared" si="2"/>
        <v>5</v>
      </c>
      <c r="C59" s="48">
        <f t="shared" si="19"/>
        <v>5</v>
      </c>
      <c r="D59" s="53" t="b">
        <f>IF($B$1=6,TRUE,FALSE)</f>
        <v>1</v>
      </c>
      <c r="E59" s="48"/>
      <c r="F59" s="48"/>
      <c r="G59" s="48">
        <f t="shared" si="3"/>
        <v>5</v>
      </c>
      <c r="H59" s="48">
        <f t="shared" si="4"/>
        <v>5</v>
      </c>
      <c r="I59" s="48">
        <f t="shared" si="5"/>
        <v>0</v>
      </c>
      <c r="J59" s="48">
        <f t="shared" si="6"/>
        <v>0</v>
      </c>
      <c r="K59" s="53"/>
      <c r="L59" s="87"/>
      <c r="M59" s="57" t="s">
        <v>92</v>
      </c>
      <c r="N59" s="177">
        <v>5</v>
      </c>
      <c r="O59" s="94"/>
      <c r="P59" s="94"/>
      <c r="Q59" s="94"/>
      <c r="R59" s="94"/>
      <c r="S59" s="107"/>
      <c r="T59" s="60"/>
      <c r="U59" s="60" t="s">
        <v>107</v>
      </c>
      <c r="V59" s="60" t="s">
        <v>107</v>
      </c>
      <c r="W59" s="60" t="s">
        <v>107</v>
      </c>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93" t="str">
        <f t="shared" si="20"/>
        <v>OK</v>
      </c>
      <c r="AZ59" s="60"/>
      <c r="BA59" s="60"/>
      <c r="BB59" s="60"/>
      <c r="BC59" s="60"/>
      <c r="BD59" s="60" t="s">
        <v>107</v>
      </c>
      <c r="BE59" s="60"/>
      <c r="BF59" s="60"/>
      <c r="BG59" s="60"/>
      <c r="BH59" s="60"/>
      <c r="BI59" s="60"/>
      <c r="BJ59" s="60"/>
      <c r="BK59" s="60"/>
      <c r="BL59" s="60"/>
      <c r="BM59" s="60"/>
      <c r="BN59" s="60"/>
      <c r="BO59" s="60"/>
      <c r="BP59" s="60"/>
      <c r="BQ59" s="60"/>
      <c r="BR59" s="60"/>
      <c r="BS59" s="60"/>
      <c r="BT59" s="60"/>
      <c r="BU59" s="60"/>
      <c r="BV59" s="60"/>
      <c r="BW59" s="60"/>
      <c r="BX59" s="60"/>
      <c r="BY59" s="60"/>
      <c r="BZ59" s="60"/>
      <c r="CA59" s="60"/>
      <c r="CB59" s="60"/>
      <c r="CC59" s="60"/>
      <c r="CD59" s="60"/>
      <c r="CE59" s="93" t="str">
        <f t="shared" si="21"/>
        <v>OK</v>
      </c>
      <c r="CF59" s="60"/>
      <c r="CG59" s="60"/>
      <c r="CH59" s="60"/>
      <c r="CI59" s="60"/>
      <c r="CJ59" s="60"/>
      <c r="CK59" s="60"/>
      <c r="CL59" s="60"/>
      <c r="CM59" s="60"/>
      <c r="CN59" s="60"/>
      <c r="CO59" s="60" t="s">
        <v>107</v>
      </c>
      <c r="CP59" s="60" t="s">
        <v>107</v>
      </c>
      <c r="CQ59" s="60" t="s">
        <v>107</v>
      </c>
      <c r="CR59" s="60"/>
      <c r="CS59" s="60"/>
      <c r="CT59" s="60"/>
      <c r="CU59" s="60"/>
      <c r="CV59" s="60"/>
      <c r="CW59" s="60"/>
      <c r="CX59" s="60"/>
      <c r="CY59" s="60"/>
      <c r="CZ59" s="60"/>
      <c r="DA59" s="60"/>
      <c r="DB59" s="60"/>
      <c r="DC59" s="60"/>
      <c r="DD59" s="60"/>
      <c r="DE59" s="60"/>
      <c r="DF59" s="60"/>
      <c r="DG59" s="60"/>
      <c r="DH59" s="60"/>
      <c r="DI59" s="60"/>
      <c r="DJ59" s="60"/>
      <c r="DK59" s="93" t="str">
        <f t="shared" si="22"/>
        <v>OK</v>
      </c>
      <c r="DL59" s="60"/>
      <c r="DM59" s="60"/>
      <c r="DN59" s="60"/>
      <c r="DO59" s="60"/>
      <c r="DP59" s="60"/>
      <c r="DQ59" s="60"/>
      <c r="DR59" s="60"/>
      <c r="DS59" s="60"/>
      <c r="DT59" s="60"/>
      <c r="DU59" s="60"/>
      <c r="DV59" s="60"/>
      <c r="DW59" s="60"/>
      <c r="DX59" s="60"/>
      <c r="DY59" s="60"/>
      <c r="DZ59" s="60"/>
      <c r="EA59" s="60"/>
      <c r="EB59" s="60"/>
      <c r="EC59" s="60"/>
      <c r="ED59" s="60"/>
      <c r="EE59" s="60"/>
      <c r="EF59" s="60"/>
      <c r="EG59" s="60"/>
      <c r="EH59" s="60"/>
      <c r="EI59" s="60"/>
      <c r="EJ59" s="60"/>
      <c r="EK59" s="60"/>
      <c r="EL59" s="60"/>
      <c r="EM59" s="60"/>
      <c r="EN59" s="60"/>
      <c r="EO59" s="60"/>
      <c r="EP59" s="60"/>
      <c r="EQ59" s="93" t="str">
        <f t="shared" si="23"/>
        <v>OK</v>
      </c>
      <c r="ER59" s="60"/>
      <c r="ES59" s="60"/>
      <c r="ET59" s="60"/>
      <c r="EU59" s="60"/>
      <c r="EV59" s="60"/>
      <c r="EW59" s="60"/>
      <c r="EX59" s="60"/>
      <c r="EY59" s="60"/>
      <c r="EZ59" s="60"/>
      <c r="FA59" s="60"/>
      <c r="FB59" s="60"/>
      <c r="FC59" s="60"/>
      <c r="FD59" s="60"/>
      <c r="FE59" s="60"/>
      <c r="FF59" s="60"/>
      <c r="FG59" s="60"/>
      <c r="FH59" s="60"/>
      <c r="FI59" s="60"/>
      <c r="FJ59" s="60"/>
      <c r="FK59" s="60"/>
      <c r="FL59" s="60"/>
      <c r="FM59" s="60"/>
      <c r="FN59" s="60"/>
      <c r="FO59" s="60"/>
      <c r="FP59" s="60"/>
      <c r="FQ59" s="60"/>
      <c r="FR59" s="60"/>
      <c r="FS59" s="60"/>
      <c r="FT59" s="60"/>
      <c r="FU59" s="60"/>
      <c r="FV59" s="60"/>
      <c r="FW59" s="93" t="str">
        <f t="shared" si="24"/>
        <v>OK</v>
      </c>
      <c r="FX59" s="164"/>
    </row>
    <row r="60" spans="1:180" s="4" customFormat="1" ht="17.100000000000001" hidden="1" customHeight="1">
      <c r="A60" s="29"/>
      <c r="B60" s="131"/>
      <c r="C60" s="132"/>
      <c r="D60" s="133" t="b">
        <f t="shared" ref="D60:D84" si="25">IF($B$1=2,TRUE,FALSE)</f>
        <v>0</v>
      </c>
      <c r="E60" s="132"/>
      <c r="F60" s="132"/>
      <c r="G60" s="132"/>
      <c r="H60" s="132"/>
      <c r="I60" s="132"/>
      <c r="J60" s="132"/>
      <c r="K60" s="53"/>
      <c r="L60" s="56" t="s">
        <v>234</v>
      </c>
      <c r="M60" s="210" t="s">
        <v>242</v>
      </c>
      <c r="N60" s="167"/>
      <c r="O60" s="56"/>
      <c r="P60" s="56"/>
      <c r="Q60" s="56"/>
      <c r="R60" s="56"/>
      <c r="S60" s="56"/>
      <c r="T60" s="165"/>
      <c r="U60" s="165"/>
      <c r="V60" s="165"/>
      <c r="W60" s="165"/>
      <c r="X60" s="165"/>
      <c r="Y60" s="165"/>
      <c r="Z60" s="165"/>
      <c r="AA60" s="165"/>
      <c r="AB60" s="165"/>
      <c r="AC60" s="165"/>
      <c r="AD60" s="165"/>
      <c r="AE60" s="165"/>
      <c r="AF60" s="165"/>
      <c r="AG60" s="165"/>
      <c r="AH60" s="165"/>
      <c r="AI60" s="165"/>
      <c r="AJ60" s="165"/>
      <c r="AK60" s="165"/>
      <c r="AL60" s="165"/>
      <c r="AM60" s="165"/>
      <c r="AN60" s="165"/>
      <c r="AO60" s="165"/>
      <c r="AP60" s="165"/>
      <c r="AQ60" s="165"/>
      <c r="AR60" s="165"/>
      <c r="AS60" s="165"/>
      <c r="AT60" s="165"/>
      <c r="AU60" s="165"/>
      <c r="AV60" s="165"/>
      <c r="AW60" s="165"/>
      <c r="AX60" s="165"/>
      <c r="AY60" s="165"/>
      <c r="AZ60" s="165"/>
      <c r="BA60" s="165"/>
      <c r="BB60" s="165"/>
      <c r="BC60" s="165"/>
      <c r="BD60" s="165"/>
      <c r="BE60" s="165"/>
      <c r="BF60" s="165"/>
      <c r="BG60" s="165"/>
      <c r="BH60" s="165"/>
      <c r="BI60" s="165"/>
      <c r="BJ60" s="165"/>
      <c r="BK60" s="165"/>
      <c r="BL60" s="165"/>
      <c r="BM60" s="165"/>
      <c r="BN60" s="165"/>
      <c r="BO60" s="165"/>
      <c r="BP60" s="165"/>
      <c r="BQ60" s="165"/>
      <c r="BR60" s="165"/>
      <c r="BS60" s="165"/>
      <c r="BT60" s="165"/>
      <c r="BU60" s="165"/>
      <c r="BV60" s="165"/>
      <c r="BW60" s="165"/>
      <c r="BX60" s="165"/>
      <c r="BY60" s="165"/>
      <c r="BZ60" s="165"/>
      <c r="CA60" s="165"/>
      <c r="CB60" s="165"/>
      <c r="CC60" s="165"/>
      <c r="CD60" s="165"/>
      <c r="CE60" s="165"/>
      <c r="CF60" s="165"/>
      <c r="CG60" s="165"/>
      <c r="CH60" s="165"/>
      <c r="CI60" s="165"/>
      <c r="CJ60" s="165"/>
      <c r="CK60" s="165"/>
      <c r="CL60" s="165"/>
      <c r="CM60" s="165"/>
      <c r="CN60" s="165"/>
      <c r="CO60" s="165"/>
      <c r="CP60" s="165"/>
      <c r="CQ60" s="165"/>
      <c r="CR60" s="165"/>
      <c r="CS60" s="165"/>
      <c r="CT60" s="165"/>
      <c r="CU60" s="165"/>
      <c r="CV60" s="165"/>
      <c r="CW60" s="165"/>
      <c r="CX60" s="165"/>
      <c r="CY60" s="165"/>
      <c r="CZ60" s="165"/>
      <c r="DA60" s="165"/>
      <c r="DB60" s="165"/>
      <c r="DC60" s="165"/>
      <c r="DD60" s="165"/>
      <c r="DE60" s="165"/>
      <c r="DF60" s="165"/>
      <c r="DG60" s="165"/>
      <c r="DH60" s="165"/>
      <c r="DI60" s="165"/>
      <c r="DJ60" s="165"/>
      <c r="DK60" s="165"/>
      <c r="DL60" s="165"/>
      <c r="DM60" s="165"/>
      <c r="DN60" s="165"/>
      <c r="DO60" s="165"/>
      <c r="DP60" s="165"/>
      <c r="DQ60" s="165"/>
      <c r="DR60" s="165"/>
      <c r="DS60" s="165"/>
      <c r="DT60" s="165"/>
      <c r="DU60" s="165"/>
      <c r="DV60" s="165"/>
      <c r="DW60" s="165"/>
      <c r="DX60" s="165"/>
      <c r="DY60" s="165"/>
      <c r="DZ60" s="165"/>
      <c r="EA60" s="165"/>
      <c r="EB60" s="165"/>
      <c r="EC60" s="165"/>
      <c r="ED60" s="165"/>
      <c r="EE60" s="165"/>
      <c r="EF60" s="165"/>
      <c r="EG60" s="165"/>
      <c r="EH60" s="165"/>
      <c r="EI60" s="165"/>
      <c r="EJ60" s="165"/>
      <c r="EK60" s="165"/>
      <c r="EL60" s="165"/>
      <c r="EM60" s="165"/>
      <c r="EN60" s="165"/>
      <c r="EO60" s="165"/>
      <c r="EP60" s="165"/>
      <c r="EQ60" s="165"/>
      <c r="ER60" s="165"/>
      <c r="ES60" s="165"/>
      <c r="ET60" s="165"/>
      <c r="EU60" s="165"/>
      <c r="EV60" s="165"/>
      <c r="EW60" s="165"/>
      <c r="EX60" s="165"/>
      <c r="EY60" s="165"/>
      <c r="EZ60" s="165"/>
      <c r="FA60" s="165"/>
      <c r="FB60" s="165"/>
      <c r="FC60" s="165"/>
      <c r="FD60" s="165"/>
      <c r="FE60" s="165"/>
      <c r="FF60" s="165"/>
      <c r="FG60" s="165"/>
      <c r="FH60" s="165"/>
      <c r="FI60" s="165"/>
      <c r="FJ60" s="165"/>
      <c r="FK60" s="165"/>
      <c r="FL60" s="165"/>
      <c r="FM60" s="165"/>
      <c r="FN60" s="165"/>
      <c r="FO60" s="165"/>
      <c r="FP60" s="165"/>
      <c r="FQ60" s="165"/>
      <c r="FR60" s="165"/>
      <c r="FS60" s="165"/>
      <c r="FT60" s="165"/>
      <c r="FU60" s="165"/>
      <c r="FV60" s="165"/>
      <c r="FW60" s="165"/>
      <c r="FX60" s="165"/>
    </row>
    <row r="61" spans="1:180" s="41" customFormat="1" ht="30" hidden="1" customHeight="1">
      <c r="A61" s="39"/>
      <c r="B61" s="54">
        <f t="shared" ref="B61" si="26">N61*D61</f>
        <v>0</v>
      </c>
      <c r="C61" s="48">
        <f>IF(FX61="OK",N61,0)</f>
        <v>0</v>
      </c>
      <c r="D61" s="53" t="b">
        <f t="shared" si="25"/>
        <v>0</v>
      </c>
      <c r="E61" s="48"/>
      <c r="F61" s="48"/>
      <c r="G61" s="48">
        <f t="shared" si="3"/>
        <v>0</v>
      </c>
      <c r="H61" s="48">
        <f t="shared" si="4"/>
        <v>0</v>
      </c>
      <c r="I61" s="48">
        <f t="shared" si="5"/>
        <v>0</v>
      </c>
      <c r="J61" s="48">
        <f t="shared" si="6"/>
        <v>0</v>
      </c>
      <c r="K61" s="97"/>
      <c r="L61" s="187" t="s">
        <v>237</v>
      </c>
      <c r="M61" s="90" t="s">
        <v>236</v>
      </c>
      <c r="N61" s="217">
        <v>1</v>
      </c>
      <c r="O61" s="94"/>
      <c r="P61" s="94"/>
      <c r="Q61" s="94"/>
      <c r="R61" s="94"/>
      <c r="S61" s="107"/>
      <c r="T61" s="86"/>
      <c r="U61" s="86"/>
      <c r="V61" s="86"/>
      <c r="W61" s="86"/>
      <c r="X61" s="86"/>
      <c r="Y61" s="86"/>
      <c r="Z61" s="86"/>
      <c r="AA61" s="86"/>
      <c r="AB61" s="86"/>
      <c r="AC61" s="86"/>
      <c r="AD61" s="86"/>
      <c r="AE61" s="86"/>
      <c r="AF61" s="86"/>
      <c r="AG61" s="86"/>
      <c r="AH61" s="86"/>
      <c r="AI61" s="86"/>
      <c r="AJ61" s="86"/>
      <c r="AK61" s="86"/>
      <c r="AL61" s="86"/>
      <c r="AM61" s="86"/>
      <c r="AN61" s="86"/>
      <c r="AO61" s="86"/>
      <c r="AP61" s="86"/>
      <c r="AQ61" s="86"/>
      <c r="AR61" s="86"/>
      <c r="AS61" s="86"/>
      <c r="AT61" s="86"/>
      <c r="AU61" s="86"/>
      <c r="AV61" s="86"/>
      <c r="AW61" s="86"/>
      <c r="AX61" s="86"/>
      <c r="AY61" s="92" t="s">
        <v>116</v>
      </c>
      <c r="AZ61" s="86"/>
      <c r="BA61" s="86"/>
      <c r="BB61" s="86"/>
      <c r="BC61" s="86"/>
      <c r="BD61" s="86"/>
      <c r="BE61" s="86"/>
      <c r="BF61" s="86"/>
      <c r="BG61" s="86"/>
      <c r="BH61" s="86"/>
      <c r="BI61" s="86"/>
      <c r="BJ61" s="86"/>
      <c r="BK61" s="86"/>
      <c r="BL61" s="86"/>
      <c r="BM61" s="86"/>
      <c r="BN61" s="86"/>
      <c r="BO61" s="86"/>
      <c r="BP61" s="86"/>
      <c r="BQ61" s="86"/>
      <c r="BR61" s="86"/>
      <c r="BS61" s="86"/>
      <c r="BT61" s="86"/>
      <c r="BU61" s="86"/>
      <c r="BV61" s="86"/>
      <c r="BW61" s="86"/>
      <c r="BX61" s="86"/>
      <c r="BY61" s="86"/>
      <c r="BZ61" s="86"/>
      <c r="CA61" s="86"/>
      <c r="CB61" s="86"/>
      <c r="CC61" s="86"/>
      <c r="CD61" s="86"/>
      <c r="CE61" s="92" t="s">
        <v>116</v>
      </c>
      <c r="CF61" s="86"/>
      <c r="CG61" s="86"/>
      <c r="CH61" s="86"/>
      <c r="CI61" s="86"/>
      <c r="CJ61" s="86"/>
      <c r="CK61" s="86"/>
      <c r="CL61" s="86"/>
      <c r="CM61" s="86"/>
      <c r="CN61" s="86"/>
      <c r="CO61" s="86"/>
      <c r="CP61" s="86"/>
      <c r="CQ61" s="86"/>
      <c r="CR61" s="86"/>
      <c r="CS61" s="86"/>
      <c r="CT61" s="86"/>
      <c r="CU61" s="86"/>
      <c r="CV61" s="86"/>
      <c r="CW61" s="86"/>
      <c r="CX61" s="86"/>
      <c r="CY61" s="86"/>
      <c r="CZ61" s="86"/>
      <c r="DA61" s="86"/>
      <c r="DB61" s="86"/>
      <c r="DC61" s="86"/>
      <c r="DD61" s="86"/>
      <c r="DE61" s="86"/>
      <c r="DF61" s="86"/>
      <c r="DG61" s="86"/>
      <c r="DH61" s="86"/>
      <c r="DI61" s="86"/>
      <c r="DJ61" s="86"/>
      <c r="DK61" s="92" t="s">
        <v>116</v>
      </c>
      <c r="DL61" s="86"/>
      <c r="DM61" s="86"/>
      <c r="DN61" s="86"/>
      <c r="DO61" s="86"/>
      <c r="DP61" s="86"/>
      <c r="DQ61" s="86"/>
      <c r="DR61" s="86"/>
      <c r="DS61" s="86"/>
      <c r="DT61" s="86"/>
      <c r="DU61" s="86"/>
      <c r="DV61" s="86"/>
      <c r="DW61" s="86"/>
      <c r="DX61" s="86"/>
      <c r="DY61" s="86"/>
      <c r="DZ61" s="86"/>
      <c r="EA61" s="86"/>
      <c r="EB61" s="86"/>
      <c r="EC61" s="86"/>
      <c r="ED61" s="86"/>
      <c r="EE61" s="86"/>
      <c r="EF61" s="86"/>
      <c r="EG61" s="86"/>
      <c r="EH61" s="86"/>
      <c r="EI61" s="86"/>
      <c r="EJ61" s="86"/>
      <c r="EK61" s="86"/>
      <c r="EL61" s="86"/>
      <c r="EM61" s="86"/>
      <c r="EN61" s="86"/>
      <c r="EO61" s="86"/>
      <c r="EP61" s="86"/>
      <c r="EQ61" s="92" t="s">
        <v>116</v>
      </c>
      <c r="ER61" s="86"/>
      <c r="ES61" s="86"/>
      <c r="ET61" s="86"/>
      <c r="EU61" s="86"/>
      <c r="EV61" s="86"/>
      <c r="EW61" s="86"/>
      <c r="EX61" s="86"/>
      <c r="EY61" s="86"/>
      <c r="EZ61" s="86"/>
      <c r="FA61" s="86"/>
      <c r="FB61" s="86"/>
      <c r="FC61" s="86"/>
      <c r="FD61" s="86"/>
      <c r="FE61" s="86"/>
      <c r="FF61" s="86"/>
      <c r="FG61" s="86"/>
      <c r="FH61" s="86"/>
      <c r="FI61" s="86"/>
      <c r="FJ61" s="86"/>
      <c r="FK61" s="86"/>
      <c r="FL61" s="86"/>
      <c r="FM61" s="86"/>
      <c r="FN61" s="86"/>
      <c r="FO61" s="86"/>
      <c r="FP61" s="86"/>
      <c r="FQ61" s="86"/>
      <c r="FR61" s="86"/>
      <c r="FS61" s="86"/>
      <c r="FT61" s="86"/>
      <c r="FU61" s="86"/>
      <c r="FV61" s="86"/>
      <c r="FW61" s="92" t="s">
        <v>116</v>
      </c>
      <c r="FX61" s="91" t="str">
        <f t="shared" ref="FX61:FX62" si="27">IF(COUNTA(U61:FW61)&gt;5,"OK","N/E")</f>
        <v>N/E</v>
      </c>
    </row>
    <row r="62" spans="1:180" s="41" customFormat="1" ht="30" hidden="1" customHeight="1">
      <c r="A62" s="39"/>
      <c r="B62" s="54">
        <f t="shared" ref="B62:B65" si="28">N62*D62</f>
        <v>0</v>
      </c>
      <c r="C62" s="48">
        <f t="shared" ref="C62:C65" si="29">IF(FX62="OK",N62,0)</f>
        <v>0</v>
      </c>
      <c r="D62" s="53" t="b">
        <f t="shared" si="25"/>
        <v>0</v>
      </c>
      <c r="E62" s="48"/>
      <c r="F62" s="48"/>
      <c r="G62" s="48">
        <f t="shared" si="3"/>
        <v>0</v>
      </c>
      <c r="H62" s="48">
        <f t="shared" si="4"/>
        <v>0</v>
      </c>
      <c r="I62" s="48">
        <f t="shared" si="5"/>
        <v>0</v>
      </c>
      <c r="J62" s="48">
        <f t="shared" si="6"/>
        <v>0</v>
      </c>
      <c r="K62" s="97"/>
      <c r="L62" s="187" t="s">
        <v>237</v>
      </c>
      <c r="M62" s="90" t="s">
        <v>235</v>
      </c>
      <c r="N62" s="217">
        <v>1</v>
      </c>
      <c r="O62" s="94"/>
      <c r="P62" s="94"/>
      <c r="Q62" s="94"/>
      <c r="R62" s="94"/>
      <c r="S62" s="107"/>
      <c r="T62" s="86"/>
      <c r="U62" s="86"/>
      <c r="V62" s="86"/>
      <c r="W62" s="86"/>
      <c r="X62" s="86"/>
      <c r="Y62" s="86"/>
      <c r="Z62" s="86"/>
      <c r="AA62" s="86"/>
      <c r="AB62" s="86"/>
      <c r="AC62" s="86"/>
      <c r="AD62" s="86"/>
      <c r="AE62" s="86"/>
      <c r="AF62" s="86"/>
      <c r="AG62" s="86"/>
      <c r="AH62" s="86"/>
      <c r="AI62" s="86"/>
      <c r="AJ62" s="86"/>
      <c r="AK62" s="86"/>
      <c r="AL62" s="86"/>
      <c r="AM62" s="86"/>
      <c r="AN62" s="86"/>
      <c r="AO62" s="86"/>
      <c r="AP62" s="86"/>
      <c r="AQ62" s="86"/>
      <c r="AR62" s="86"/>
      <c r="AS62" s="86"/>
      <c r="AT62" s="86"/>
      <c r="AU62" s="86"/>
      <c r="AV62" s="86"/>
      <c r="AW62" s="86"/>
      <c r="AX62" s="86"/>
      <c r="AY62" s="92" t="s">
        <v>116</v>
      </c>
      <c r="AZ62" s="86"/>
      <c r="BA62" s="86"/>
      <c r="BB62" s="86"/>
      <c r="BC62" s="86"/>
      <c r="BD62" s="86"/>
      <c r="BE62" s="86"/>
      <c r="BF62" s="86"/>
      <c r="BG62" s="86"/>
      <c r="BH62" s="86"/>
      <c r="BI62" s="86"/>
      <c r="BJ62" s="86"/>
      <c r="BK62" s="86"/>
      <c r="BL62" s="86"/>
      <c r="BM62" s="86"/>
      <c r="BN62" s="86"/>
      <c r="BO62" s="86"/>
      <c r="BP62" s="86"/>
      <c r="BQ62" s="86"/>
      <c r="BR62" s="86"/>
      <c r="BS62" s="86"/>
      <c r="BT62" s="86"/>
      <c r="BU62" s="86"/>
      <c r="BV62" s="86"/>
      <c r="BW62" s="86"/>
      <c r="BX62" s="86"/>
      <c r="BY62" s="86"/>
      <c r="BZ62" s="86"/>
      <c r="CA62" s="86"/>
      <c r="CB62" s="86"/>
      <c r="CC62" s="86"/>
      <c r="CD62" s="86"/>
      <c r="CE62" s="92" t="s">
        <v>116</v>
      </c>
      <c r="CF62" s="86"/>
      <c r="CG62" s="86"/>
      <c r="CH62" s="86"/>
      <c r="CI62" s="86"/>
      <c r="CJ62" s="86"/>
      <c r="CK62" s="86"/>
      <c r="CL62" s="86"/>
      <c r="CM62" s="86"/>
      <c r="CN62" s="86"/>
      <c r="CO62" s="86"/>
      <c r="CP62" s="86"/>
      <c r="CQ62" s="86"/>
      <c r="CR62" s="86"/>
      <c r="CS62" s="86"/>
      <c r="CT62" s="86"/>
      <c r="CU62" s="86"/>
      <c r="CV62" s="86"/>
      <c r="CW62" s="86"/>
      <c r="CX62" s="86"/>
      <c r="CY62" s="86"/>
      <c r="CZ62" s="86"/>
      <c r="DA62" s="86"/>
      <c r="DB62" s="86"/>
      <c r="DC62" s="86"/>
      <c r="DD62" s="86"/>
      <c r="DE62" s="86"/>
      <c r="DF62" s="86"/>
      <c r="DG62" s="86"/>
      <c r="DH62" s="86"/>
      <c r="DI62" s="86"/>
      <c r="DJ62" s="86"/>
      <c r="DK62" s="92" t="s">
        <v>116</v>
      </c>
      <c r="DL62" s="86"/>
      <c r="DM62" s="86"/>
      <c r="DN62" s="86"/>
      <c r="DO62" s="86"/>
      <c r="DP62" s="86"/>
      <c r="DQ62" s="86"/>
      <c r="DR62" s="86"/>
      <c r="DS62" s="86"/>
      <c r="DT62" s="86"/>
      <c r="DU62" s="86"/>
      <c r="DV62" s="86"/>
      <c r="DW62" s="86"/>
      <c r="DX62" s="86"/>
      <c r="DY62" s="86"/>
      <c r="DZ62" s="86"/>
      <c r="EA62" s="86"/>
      <c r="EB62" s="86"/>
      <c r="EC62" s="86"/>
      <c r="ED62" s="86"/>
      <c r="EE62" s="86"/>
      <c r="EF62" s="86"/>
      <c r="EG62" s="86"/>
      <c r="EH62" s="86"/>
      <c r="EI62" s="86"/>
      <c r="EJ62" s="86"/>
      <c r="EK62" s="86"/>
      <c r="EL62" s="86"/>
      <c r="EM62" s="86"/>
      <c r="EN62" s="86"/>
      <c r="EO62" s="86"/>
      <c r="EP62" s="86"/>
      <c r="EQ62" s="92" t="s">
        <v>116</v>
      </c>
      <c r="ER62" s="86"/>
      <c r="ES62" s="86"/>
      <c r="ET62" s="86"/>
      <c r="EU62" s="86"/>
      <c r="EV62" s="86"/>
      <c r="EW62" s="86"/>
      <c r="EX62" s="86"/>
      <c r="EY62" s="86"/>
      <c r="EZ62" s="86"/>
      <c r="FA62" s="86"/>
      <c r="FB62" s="86"/>
      <c r="FC62" s="86"/>
      <c r="FD62" s="86"/>
      <c r="FE62" s="86"/>
      <c r="FF62" s="86"/>
      <c r="FG62" s="86"/>
      <c r="FH62" s="86"/>
      <c r="FI62" s="86"/>
      <c r="FJ62" s="86"/>
      <c r="FK62" s="86"/>
      <c r="FL62" s="86"/>
      <c r="FM62" s="86"/>
      <c r="FN62" s="86"/>
      <c r="FO62" s="86"/>
      <c r="FP62" s="86"/>
      <c r="FQ62" s="86"/>
      <c r="FR62" s="86"/>
      <c r="FS62" s="86"/>
      <c r="FT62" s="86"/>
      <c r="FU62" s="86"/>
      <c r="FV62" s="86"/>
      <c r="FW62" s="92" t="s">
        <v>116</v>
      </c>
      <c r="FX62" s="91" t="str">
        <f t="shared" si="27"/>
        <v>N/E</v>
      </c>
    </row>
    <row r="63" spans="1:180" s="41" customFormat="1" ht="30" hidden="1" customHeight="1">
      <c r="A63" s="39"/>
      <c r="B63" s="54">
        <f t="shared" si="28"/>
        <v>0</v>
      </c>
      <c r="C63" s="48">
        <f t="shared" si="29"/>
        <v>0</v>
      </c>
      <c r="D63" s="53" t="b">
        <f t="shared" si="25"/>
        <v>0</v>
      </c>
      <c r="E63" s="48"/>
      <c r="F63" s="48"/>
      <c r="G63" s="48">
        <f t="shared" si="3"/>
        <v>0</v>
      </c>
      <c r="H63" s="48">
        <f t="shared" si="4"/>
        <v>0</v>
      </c>
      <c r="I63" s="48">
        <f t="shared" si="5"/>
        <v>0</v>
      </c>
      <c r="J63" s="48">
        <f t="shared" si="6"/>
        <v>0</v>
      </c>
      <c r="K63" s="97"/>
      <c r="L63" s="187" t="s">
        <v>238</v>
      </c>
      <c r="M63" s="90" t="s">
        <v>239</v>
      </c>
      <c r="N63" s="217">
        <v>1</v>
      </c>
      <c r="O63" s="94"/>
      <c r="P63" s="94"/>
      <c r="Q63" s="94"/>
      <c r="R63" s="94"/>
      <c r="S63" s="107"/>
      <c r="T63" s="86"/>
      <c r="U63" s="86"/>
      <c r="V63" s="86"/>
      <c r="W63" s="86"/>
      <c r="X63" s="86"/>
      <c r="Y63" s="86"/>
      <c r="Z63" s="86"/>
      <c r="AA63" s="86"/>
      <c r="AB63" s="86"/>
      <c r="AC63" s="86"/>
      <c r="AD63" s="86"/>
      <c r="AE63" s="86"/>
      <c r="AF63" s="86"/>
      <c r="AG63" s="86"/>
      <c r="AH63" s="86"/>
      <c r="AI63" s="86"/>
      <c r="AJ63" s="86"/>
      <c r="AK63" s="86"/>
      <c r="AL63" s="86"/>
      <c r="AM63" s="86"/>
      <c r="AN63" s="86"/>
      <c r="AO63" s="86"/>
      <c r="AP63" s="86"/>
      <c r="AQ63" s="86"/>
      <c r="AR63" s="86"/>
      <c r="AS63" s="86"/>
      <c r="AT63" s="86"/>
      <c r="AU63" s="86"/>
      <c r="AV63" s="86"/>
      <c r="AW63" s="86"/>
      <c r="AX63" s="86"/>
      <c r="AY63" s="92" t="s">
        <v>116</v>
      </c>
      <c r="AZ63" s="86"/>
      <c r="BA63" s="86"/>
      <c r="BB63" s="86"/>
      <c r="BC63" s="86"/>
      <c r="BD63" s="86"/>
      <c r="BE63" s="86"/>
      <c r="BF63" s="86"/>
      <c r="BG63" s="86"/>
      <c r="BH63" s="86"/>
      <c r="BI63" s="86"/>
      <c r="BJ63" s="86"/>
      <c r="BK63" s="86"/>
      <c r="BL63" s="86"/>
      <c r="BM63" s="86"/>
      <c r="BN63" s="86"/>
      <c r="BO63" s="86"/>
      <c r="BP63" s="86"/>
      <c r="BQ63" s="86"/>
      <c r="BR63" s="86"/>
      <c r="BS63" s="86"/>
      <c r="BT63" s="86"/>
      <c r="BU63" s="86"/>
      <c r="BV63" s="86"/>
      <c r="BW63" s="86"/>
      <c r="BX63" s="86"/>
      <c r="BY63" s="86"/>
      <c r="BZ63" s="86"/>
      <c r="CA63" s="86"/>
      <c r="CB63" s="86"/>
      <c r="CC63" s="86"/>
      <c r="CD63" s="86"/>
      <c r="CE63" s="92" t="s">
        <v>116</v>
      </c>
      <c r="CF63" s="86"/>
      <c r="CG63" s="86"/>
      <c r="CH63" s="86"/>
      <c r="CI63" s="86"/>
      <c r="CJ63" s="86"/>
      <c r="CK63" s="86"/>
      <c r="CL63" s="86"/>
      <c r="CM63" s="86"/>
      <c r="CN63" s="86"/>
      <c r="CO63" s="86"/>
      <c r="CP63" s="86"/>
      <c r="CQ63" s="86"/>
      <c r="CR63" s="86"/>
      <c r="CS63" s="86"/>
      <c r="CT63" s="86"/>
      <c r="CU63" s="86"/>
      <c r="CV63" s="86"/>
      <c r="CW63" s="86"/>
      <c r="CX63" s="86"/>
      <c r="CY63" s="86"/>
      <c r="CZ63" s="86"/>
      <c r="DA63" s="86"/>
      <c r="DB63" s="86"/>
      <c r="DC63" s="86"/>
      <c r="DD63" s="86"/>
      <c r="DE63" s="86"/>
      <c r="DF63" s="86"/>
      <c r="DG63" s="86"/>
      <c r="DH63" s="86"/>
      <c r="DI63" s="86"/>
      <c r="DJ63" s="86"/>
      <c r="DK63" s="92" t="s">
        <v>116</v>
      </c>
      <c r="DL63" s="86"/>
      <c r="DM63" s="86"/>
      <c r="DN63" s="86"/>
      <c r="DO63" s="86"/>
      <c r="DP63" s="86"/>
      <c r="DQ63" s="86"/>
      <c r="DR63" s="86"/>
      <c r="DS63" s="86"/>
      <c r="DT63" s="86"/>
      <c r="DU63" s="86"/>
      <c r="DV63" s="86"/>
      <c r="DW63" s="86"/>
      <c r="DX63" s="86"/>
      <c r="DY63" s="86"/>
      <c r="DZ63" s="86"/>
      <c r="EA63" s="86"/>
      <c r="EB63" s="86"/>
      <c r="EC63" s="86"/>
      <c r="ED63" s="86"/>
      <c r="EE63" s="86"/>
      <c r="EF63" s="86"/>
      <c r="EG63" s="86"/>
      <c r="EH63" s="86"/>
      <c r="EI63" s="86"/>
      <c r="EJ63" s="86"/>
      <c r="EK63" s="86"/>
      <c r="EL63" s="86"/>
      <c r="EM63" s="86"/>
      <c r="EN63" s="86"/>
      <c r="EO63" s="86"/>
      <c r="EP63" s="86"/>
      <c r="EQ63" s="92" t="s">
        <v>116</v>
      </c>
      <c r="ER63" s="86"/>
      <c r="ES63" s="86"/>
      <c r="ET63" s="86"/>
      <c r="EU63" s="86"/>
      <c r="EV63" s="86"/>
      <c r="EW63" s="86"/>
      <c r="EX63" s="86"/>
      <c r="EY63" s="86"/>
      <c r="EZ63" s="86"/>
      <c r="FA63" s="86"/>
      <c r="FB63" s="86"/>
      <c r="FC63" s="86"/>
      <c r="FD63" s="86"/>
      <c r="FE63" s="86"/>
      <c r="FF63" s="86"/>
      <c r="FG63" s="86"/>
      <c r="FH63" s="86"/>
      <c r="FI63" s="86"/>
      <c r="FJ63" s="86"/>
      <c r="FK63" s="86"/>
      <c r="FL63" s="86"/>
      <c r="FM63" s="86"/>
      <c r="FN63" s="86"/>
      <c r="FO63" s="86"/>
      <c r="FP63" s="86"/>
      <c r="FQ63" s="86"/>
      <c r="FR63" s="86"/>
      <c r="FS63" s="86"/>
      <c r="FT63" s="86"/>
      <c r="FU63" s="86"/>
      <c r="FV63" s="86"/>
      <c r="FW63" s="92" t="s">
        <v>116</v>
      </c>
      <c r="FX63" s="91" t="str">
        <f>IF(COUNTA(U63:FW63)&gt;5,"OK","N/E")</f>
        <v>N/E</v>
      </c>
    </row>
    <row r="64" spans="1:180" s="41" customFormat="1" ht="30" hidden="1" customHeight="1">
      <c r="A64" s="39"/>
      <c r="B64" s="54">
        <f t="shared" si="28"/>
        <v>0</v>
      </c>
      <c r="C64" s="48">
        <f t="shared" si="29"/>
        <v>0</v>
      </c>
      <c r="D64" s="53" t="b">
        <f t="shared" si="25"/>
        <v>0</v>
      </c>
      <c r="E64" s="48"/>
      <c r="F64" s="48"/>
      <c r="G64" s="48">
        <f t="shared" si="3"/>
        <v>0</v>
      </c>
      <c r="H64" s="48">
        <f t="shared" si="4"/>
        <v>0</v>
      </c>
      <c r="I64" s="48">
        <f t="shared" si="5"/>
        <v>0</v>
      </c>
      <c r="J64" s="48">
        <f t="shared" si="6"/>
        <v>0</v>
      </c>
      <c r="K64" s="97"/>
      <c r="L64" s="187" t="s">
        <v>238</v>
      </c>
      <c r="M64" s="90" t="s">
        <v>240</v>
      </c>
      <c r="N64" s="217">
        <v>1</v>
      </c>
      <c r="O64" s="94"/>
      <c r="P64" s="94"/>
      <c r="Q64" s="94"/>
      <c r="R64" s="94"/>
      <c r="S64" s="107"/>
      <c r="T64" s="86"/>
      <c r="U64" s="86"/>
      <c r="V64" s="86"/>
      <c r="W64" s="86"/>
      <c r="X64" s="86"/>
      <c r="Y64" s="86"/>
      <c r="Z64" s="86"/>
      <c r="AA64" s="86"/>
      <c r="AB64" s="86"/>
      <c r="AC64" s="86"/>
      <c r="AD64" s="86"/>
      <c r="AE64" s="86"/>
      <c r="AF64" s="86"/>
      <c r="AG64" s="86"/>
      <c r="AH64" s="86"/>
      <c r="AI64" s="86"/>
      <c r="AJ64" s="86"/>
      <c r="AK64" s="86"/>
      <c r="AL64" s="86"/>
      <c r="AM64" s="86"/>
      <c r="AN64" s="86"/>
      <c r="AO64" s="86"/>
      <c r="AP64" s="86"/>
      <c r="AQ64" s="86"/>
      <c r="AR64" s="86"/>
      <c r="AS64" s="86"/>
      <c r="AT64" s="86"/>
      <c r="AU64" s="86"/>
      <c r="AV64" s="86"/>
      <c r="AW64" s="86"/>
      <c r="AX64" s="86"/>
      <c r="AY64" s="92" t="s">
        <v>116</v>
      </c>
      <c r="AZ64" s="86"/>
      <c r="BA64" s="86"/>
      <c r="BB64" s="86"/>
      <c r="BC64" s="86"/>
      <c r="BD64" s="86"/>
      <c r="BE64" s="86"/>
      <c r="BF64" s="86"/>
      <c r="BG64" s="86"/>
      <c r="BH64" s="86"/>
      <c r="BI64" s="86"/>
      <c r="BJ64" s="86"/>
      <c r="BK64" s="86"/>
      <c r="BL64" s="86"/>
      <c r="BM64" s="86"/>
      <c r="BN64" s="86"/>
      <c r="BO64" s="86"/>
      <c r="BP64" s="86"/>
      <c r="BQ64" s="86"/>
      <c r="BR64" s="86"/>
      <c r="BS64" s="86"/>
      <c r="BT64" s="86"/>
      <c r="BU64" s="86"/>
      <c r="BV64" s="86"/>
      <c r="BW64" s="86"/>
      <c r="BX64" s="86"/>
      <c r="BY64" s="86"/>
      <c r="BZ64" s="86"/>
      <c r="CA64" s="86"/>
      <c r="CB64" s="86"/>
      <c r="CC64" s="86"/>
      <c r="CD64" s="86"/>
      <c r="CE64" s="92" t="s">
        <v>116</v>
      </c>
      <c r="CF64" s="86"/>
      <c r="CG64" s="86"/>
      <c r="CH64" s="86"/>
      <c r="CI64" s="86"/>
      <c r="CJ64" s="86"/>
      <c r="CK64" s="86"/>
      <c r="CL64" s="86"/>
      <c r="CM64" s="86"/>
      <c r="CN64" s="86"/>
      <c r="CO64" s="86"/>
      <c r="CP64" s="86"/>
      <c r="CQ64" s="86"/>
      <c r="CR64" s="86"/>
      <c r="CS64" s="86"/>
      <c r="CT64" s="86"/>
      <c r="CU64" s="86"/>
      <c r="CV64" s="86"/>
      <c r="CW64" s="86"/>
      <c r="CX64" s="86"/>
      <c r="CY64" s="86"/>
      <c r="CZ64" s="86"/>
      <c r="DA64" s="86"/>
      <c r="DB64" s="86"/>
      <c r="DC64" s="86"/>
      <c r="DD64" s="86"/>
      <c r="DE64" s="86"/>
      <c r="DF64" s="86"/>
      <c r="DG64" s="86"/>
      <c r="DH64" s="86"/>
      <c r="DI64" s="86"/>
      <c r="DJ64" s="86"/>
      <c r="DK64" s="92" t="s">
        <v>116</v>
      </c>
      <c r="DL64" s="86"/>
      <c r="DM64" s="86"/>
      <c r="DN64" s="86"/>
      <c r="DO64" s="86"/>
      <c r="DP64" s="86"/>
      <c r="DQ64" s="86"/>
      <c r="DR64" s="86"/>
      <c r="DS64" s="86"/>
      <c r="DT64" s="86"/>
      <c r="DU64" s="86"/>
      <c r="DV64" s="86"/>
      <c r="DW64" s="86"/>
      <c r="DX64" s="86"/>
      <c r="DY64" s="86"/>
      <c r="DZ64" s="86"/>
      <c r="EA64" s="86"/>
      <c r="EB64" s="86"/>
      <c r="EC64" s="86"/>
      <c r="ED64" s="86"/>
      <c r="EE64" s="86"/>
      <c r="EF64" s="86"/>
      <c r="EG64" s="86"/>
      <c r="EH64" s="86"/>
      <c r="EI64" s="86"/>
      <c r="EJ64" s="86"/>
      <c r="EK64" s="86"/>
      <c r="EL64" s="86"/>
      <c r="EM64" s="86"/>
      <c r="EN64" s="86"/>
      <c r="EO64" s="86"/>
      <c r="EP64" s="86"/>
      <c r="EQ64" s="92" t="s">
        <v>116</v>
      </c>
      <c r="ER64" s="86"/>
      <c r="ES64" s="86"/>
      <c r="ET64" s="86"/>
      <c r="EU64" s="86"/>
      <c r="EV64" s="86"/>
      <c r="EW64" s="86"/>
      <c r="EX64" s="86"/>
      <c r="EY64" s="86"/>
      <c r="EZ64" s="86"/>
      <c r="FA64" s="86"/>
      <c r="FB64" s="86"/>
      <c r="FC64" s="86"/>
      <c r="FD64" s="86"/>
      <c r="FE64" s="86"/>
      <c r="FF64" s="86"/>
      <c r="FG64" s="86"/>
      <c r="FH64" s="86"/>
      <c r="FI64" s="86"/>
      <c r="FJ64" s="86"/>
      <c r="FK64" s="86"/>
      <c r="FL64" s="86"/>
      <c r="FM64" s="86"/>
      <c r="FN64" s="86"/>
      <c r="FO64" s="86"/>
      <c r="FP64" s="86"/>
      <c r="FQ64" s="86"/>
      <c r="FR64" s="86"/>
      <c r="FS64" s="86"/>
      <c r="FT64" s="86"/>
      <c r="FU64" s="86"/>
      <c r="FV64" s="86"/>
      <c r="FW64" s="92" t="s">
        <v>116</v>
      </c>
      <c r="FX64" s="91" t="str">
        <f>IF(COUNTA(U64:FW64)&gt;5,"OK","N/E")</f>
        <v>N/E</v>
      </c>
    </row>
    <row r="65" spans="1:180" s="41" customFormat="1" ht="30" hidden="1" customHeight="1">
      <c r="A65" s="39"/>
      <c r="B65" s="54">
        <f t="shared" si="28"/>
        <v>0</v>
      </c>
      <c r="C65" s="48">
        <f t="shared" si="29"/>
        <v>0</v>
      </c>
      <c r="D65" s="53" t="b">
        <f t="shared" si="25"/>
        <v>0</v>
      </c>
      <c r="E65" s="48"/>
      <c r="F65" s="48"/>
      <c r="G65" s="48">
        <f t="shared" si="3"/>
        <v>0</v>
      </c>
      <c r="H65" s="48">
        <f t="shared" si="4"/>
        <v>0</v>
      </c>
      <c r="I65" s="48">
        <f t="shared" si="5"/>
        <v>0</v>
      </c>
      <c r="J65" s="48">
        <f t="shared" si="6"/>
        <v>0</v>
      </c>
      <c r="K65" s="97"/>
      <c r="L65" s="187" t="s">
        <v>238</v>
      </c>
      <c r="M65" s="90" t="s">
        <v>241</v>
      </c>
      <c r="N65" s="217">
        <v>1</v>
      </c>
      <c r="O65" s="94"/>
      <c r="P65" s="94"/>
      <c r="Q65" s="94"/>
      <c r="R65" s="94"/>
      <c r="S65" s="107"/>
      <c r="T65" s="86"/>
      <c r="U65" s="86"/>
      <c r="V65" s="86"/>
      <c r="W65" s="86"/>
      <c r="X65" s="86"/>
      <c r="Y65" s="86"/>
      <c r="Z65" s="86"/>
      <c r="AA65" s="86"/>
      <c r="AB65" s="86"/>
      <c r="AC65" s="86"/>
      <c r="AD65" s="86"/>
      <c r="AE65" s="86"/>
      <c r="AF65" s="86"/>
      <c r="AG65" s="86"/>
      <c r="AH65" s="86"/>
      <c r="AI65" s="86"/>
      <c r="AJ65" s="86"/>
      <c r="AK65" s="86"/>
      <c r="AL65" s="86"/>
      <c r="AM65" s="86"/>
      <c r="AN65" s="86"/>
      <c r="AO65" s="86"/>
      <c r="AP65" s="86"/>
      <c r="AQ65" s="86"/>
      <c r="AR65" s="86"/>
      <c r="AS65" s="86"/>
      <c r="AT65" s="86"/>
      <c r="AU65" s="86"/>
      <c r="AV65" s="86"/>
      <c r="AW65" s="86"/>
      <c r="AX65" s="86"/>
      <c r="AY65" s="92" t="s">
        <v>116</v>
      </c>
      <c r="AZ65" s="86"/>
      <c r="BA65" s="86"/>
      <c r="BB65" s="86"/>
      <c r="BC65" s="86"/>
      <c r="BD65" s="86"/>
      <c r="BE65" s="86"/>
      <c r="BF65" s="86"/>
      <c r="BG65" s="86"/>
      <c r="BH65" s="86"/>
      <c r="BI65" s="86"/>
      <c r="BJ65" s="86"/>
      <c r="BK65" s="86"/>
      <c r="BL65" s="86"/>
      <c r="BM65" s="86"/>
      <c r="BN65" s="86"/>
      <c r="BO65" s="86"/>
      <c r="BP65" s="86"/>
      <c r="BQ65" s="86"/>
      <c r="BR65" s="86"/>
      <c r="BS65" s="86"/>
      <c r="BT65" s="86"/>
      <c r="BU65" s="86"/>
      <c r="BV65" s="86"/>
      <c r="BW65" s="86"/>
      <c r="BX65" s="86"/>
      <c r="BY65" s="86"/>
      <c r="BZ65" s="86"/>
      <c r="CA65" s="86"/>
      <c r="CB65" s="86"/>
      <c r="CC65" s="86"/>
      <c r="CD65" s="86"/>
      <c r="CE65" s="92" t="s">
        <v>116</v>
      </c>
      <c r="CF65" s="86"/>
      <c r="CG65" s="86"/>
      <c r="CH65" s="86"/>
      <c r="CI65" s="86"/>
      <c r="CJ65" s="86"/>
      <c r="CK65" s="86"/>
      <c r="CL65" s="86"/>
      <c r="CM65" s="86"/>
      <c r="CN65" s="86"/>
      <c r="CO65" s="86"/>
      <c r="CP65" s="86"/>
      <c r="CQ65" s="86"/>
      <c r="CR65" s="86"/>
      <c r="CS65" s="86"/>
      <c r="CT65" s="86"/>
      <c r="CU65" s="86"/>
      <c r="CV65" s="86"/>
      <c r="CW65" s="86"/>
      <c r="CX65" s="86"/>
      <c r="CY65" s="86"/>
      <c r="CZ65" s="86"/>
      <c r="DA65" s="86"/>
      <c r="DB65" s="86"/>
      <c r="DC65" s="86"/>
      <c r="DD65" s="86"/>
      <c r="DE65" s="86"/>
      <c r="DF65" s="86"/>
      <c r="DG65" s="86"/>
      <c r="DH65" s="86"/>
      <c r="DI65" s="86"/>
      <c r="DJ65" s="86"/>
      <c r="DK65" s="92" t="s">
        <v>116</v>
      </c>
      <c r="DL65" s="86"/>
      <c r="DM65" s="86"/>
      <c r="DN65" s="86"/>
      <c r="DO65" s="86"/>
      <c r="DP65" s="86"/>
      <c r="DQ65" s="86"/>
      <c r="DR65" s="86"/>
      <c r="DS65" s="86"/>
      <c r="DT65" s="86"/>
      <c r="DU65" s="86"/>
      <c r="DV65" s="86"/>
      <c r="DW65" s="86"/>
      <c r="DX65" s="86"/>
      <c r="DY65" s="86"/>
      <c r="DZ65" s="86"/>
      <c r="EA65" s="86"/>
      <c r="EB65" s="86"/>
      <c r="EC65" s="86"/>
      <c r="ED65" s="86"/>
      <c r="EE65" s="86"/>
      <c r="EF65" s="86"/>
      <c r="EG65" s="86"/>
      <c r="EH65" s="86"/>
      <c r="EI65" s="86"/>
      <c r="EJ65" s="86"/>
      <c r="EK65" s="86"/>
      <c r="EL65" s="86"/>
      <c r="EM65" s="86"/>
      <c r="EN65" s="86"/>
      <c r="EO65" s="86"/>
      <c r="EP65" s="86"/>
      <c r="EQ65" s="92" t="s">
        <v>116</v>
      </c>
      <c r="ER65" s="86"/>
      <c r="ES65" s="86"/>
      <c r="ET65" s="86"/>
      <c r="EU65" s="86"/>
      <c r="EV65" s="86"/>
      <c r="EW65" s="86"/>
      <c r="EX65" s="86"/>
      <c r="EY65" s="86"/>
      <c r="EZ65" s="86"/>
      <c r="FA65" s="86"/>
      <c r="FB65" s="86"/>
      <c r="FC65" s="86"/>
      <c r="FD65" s="86"/>
      <c r="FE65" s="86"/>
      <c r="FF65" s="86"/>
      <c r="FG65" s="86"/>
      <c r="FH65" s="86"/>
      <c r="FI65" s="86"/>
      <c r="FJ65" s="86"/>
      <c r="FK65" s="86"/>
      <c r="FL65" s="86"/>
      <c r="FM65" s="86"/>
      <c r="FN65" s="86"/>
      <c r="FO65" s="86"/>
      <c r="FP65" s="86"/>
      <c r="FQ65" s="86"/>
      <c r="FR65" s="86"/>
      <c r="FS65" s="86"/>
      <c r="FT65" s="86"/>
      <c r="FU65" s="86"/>
      <c r="FV65" s="86"/>
      <c r="FW65" s="92" t="s">
        <v>116</v>
      </c>
      <c r="FX65" s="91" t="str">
        <f>IF(COUNTA(U65:FW65)&gt;5,"OK","N/E")</f>
        <v>N/E</v>
      </c>
    </row>
    <row r="66" spans="1:180" s="41" customFormat="1" ht="16.5" hidden="1" customHeight="1">
      <c r="A66" s="39"/>
      <c r="B66" s="131"/>
      <c r="C66" s="132"/>
      <c r="D66" s="133" t="b">
        <f t="shared" si="25"/>
        <v>0</v>
      </c>
      <c r="E66" s="132"/>
      <c r="F66" s="132"/>
      <c r="G66" s="132"/>
      <c r="H66" s="132"/>
      <c r="I66" s="132"/>
      <c r="J66" s="132"/>
      <c r="K66" s="97"/>
      <c r="L66" s="209" t="s">
        <v>34</v>
      </c>
      <c r="M66" s="210" t="s">
        <v>147</v>
      </c>
      <c r="N66" s="167"/>
      <c r="O66" s="56"/>
      <c r="P66" s="56"/>
      <c r="Q66" s="56"/>
      <c r="R66" s="56"/>
      <c r="S66" s="56"/>
      <c r="T66" s="165"/>
      <c r="U66" s="165"/>
      <c r="V66" s="165"/>
      <c r="W66" s="165"/>
      <c r="X66" s="165"/>
      <c r="Y66" s="165"/>
      <c r="Z66" s="165"/>
      <c r="AA66" s="165"/>
      <c r="AB66" s="165"/>
      <c r="AC66" s="211"/>
      <c r="AD66" s="211"/>
      <c r="AE66" s="211"/>
      <c r="AF66" s="211"/>
      <c r="AG66" s="211"/>
      <c r="AH66" s="211"/>
      <c r="AI66" s="211"/>
      <c r="AJ66" s="211"/>
      <c r="AK66" s="211"/>
      <c r="AL66" s="211"/>
      <c r="AM66" s="211"/>
      <c r="AN66" s="211"/>
      <c r="AO66" s="211"/>
      <c r="AP66" s="211"/>
      <c r="AQ66" s="211"/>
      <c r="AR66" s="211"/>
      <c r="AS66" s="211"/>
      <c r="AT66" s="211"/>
      <c r="AU66" s="211"/>
      <c r="AV66" s="211"/>
      <c r="AW66" s="211"/>
      <c r="AX66" s="211"/>
      <c r="AY66" s="212"/>
      <c r="AZ66" s="211"/>
      <c r="BA66" s="211"/>
      <c r="BB66" s="211"/>
      <c r="BC66" s="211"/>
      <c r="BD66" s="211"/>
      <c r="BE66" s="211"/>
      <c r="BF66" s="211"/>
      <c r="BG66" s="211"/>
      <c r="BH66" s="211"/>
      <c r="BI66" s="211"/>
      <c r="BJ66" s="211"/>
      <c r="BK66" s="211"/>
      <c r="BL66" s="211"/>
      <c r="BM66" s="211"/>
      <c r="BN66" s="211"/>
      <c r="BO66" s="211"/>
      <c r="BP66" s="211"/>
      <c r="BQ66" s="211"/>
      <c r="BR66" s="211"/>
      <c r="BS66" s="211"/>
      <c r="BT66" s="211"/>
      <c r="BU66" s="211"/>
      <c r="BV66" s="211"/>
      <c r="BW66" s="211"/>
      <c r="BX66" s="211"/>
      <c r="BY66" s="211"/>
      <c r="BZ66" s="211"/>
      <c r="CA66" s="211"/>
      <c r="CB66" s="211"/>
      <c r="CC66" s="211"/>
      <c r="CD66" s="211"/>
      <c r="CE66" s="212"/>
      <c r="CF66" s="211"/>
      <c r="CG66" s="211"/>
      <c r="CH66" s="211"/>
      <c r="CI66" s="211"/>
      <c r="CJ66" s="211"/>
      <c r="CK66" s="211"/>
      <c r="CL66" s="211"/>
      <c r="CM66" s="211"/>
      <c r="CN66" s="211"/>
      <c r="CO66" s="211"/>
      <c r="CP66" s="211"/>
      <c r="CQ66" s="211"/>
      <c r="CR66" s="211"/>
      <c r="CS66" s="211"/>
      <c r="CT66" s="211"/>
      <c r="CU66" s="211"/>
      <c r="CV66" s="211"/>
      <c r="CW66" s="211"/>
      <c r="CX66" s="211"/>
      <c r="CY66" s="211"/>
      <c r="CZ66" s="211"/>
      <c r="DA66" s="211"/>
      <c r="DB66" s="211"/>
      <c r="DC66" s="211"/>
      <c r="DD66" s="211"/>
      <c r="DE66" s="211"/>
      <c r="DF66" s="211"/>
      <c r="DG66" s="211"/>
      <c r="DH66" s="211"/>
      <c r="DI66" s="211"/>
      <c r="DJ66" s="211"/>
      <c r="DK66" s="212"/>
      <c r="DL66" s="211"/>
      <c r="DM66" s="211"/>
      <c r="DN66" s="211"/>
      <c r="DO66" s="211"/>
      <c r="DP66" s="211"/>
      <c r="DQ66" s="211"/>
      <c r="DR66" s="211"/>
      <c r="DS66" s="211"/>
      <c r="DT66" s="211"/>
      <c r="DU66" s="211"/>
      <c r="DV66" s="211"/>
      <c r="DW66" s="211"/>
      <c r="DX66" s="211"/>
      <c r="DY66" s="211"/>
      <c r="DZ66" s="211"/>
      <c r="EA66" s="211"/>
      <c r="EB66" s="211"/>
      <c r="EC66" s="211"/>
      <c r="ED66" s="211"/>
      <c r="EE66" s="211"/>
      <c r="EF66" s="211"/>
      <c r="EG66" s="211"/>
      <c r="EH66" s="211"/>
      <c r="EI66" s="211"/>
      <c r="EJ66" s="211"/>
      <c r="EK66" s="211"/>
      <c r="EL66" s="211"/>
      <c r="EM66" s="211"/>
      <c r="EN66" s="211"/>
      <c r="EO66" s="211"/>
      <c r="EP66" s="211"/>
      <c r="EQ66" s="212"/>
      <c r="ER66" s="211"/>
      <c r="ES66" s="211"/>
      <c r="ET66" s="211"/>
      <c r="EU66" s="211"/>
      <c r="EV66" s="211"/>
      <c r="EW66" s="211"/>
      <c r="EX66" s="211"/>
      <c r="EY66" s="211"/>
      <c r="EZ66" s="211"/>
      <c r="FA66" s="211"/>
      <c r="FB66" s="211"/>
      <c r="FC66" s="211"/>
      <c r="FD66" s="211"/>
      <c r="FE66" s="211"/>
      <c r="FF66" s="211"/>
      <c r="FG66" s="211"/>
      <c r="FH66" s="211"/>
      <c r="FI66" s="211"/>
      <c r="FJ66" s="211"/>
      <c r="FK66" s="211"/>
      <c r="FL66" s="211"/>
      <c r="FM66" s="211"/>
      <c r="FN66" s="211"/>
      <c r="FO66" s="211"/>
      <c r="FP66" s="211"/>
      <c r="FQ66" s="211"/>
      <c r="FR66" s="211"/>
      <c r="FS66" s="211"/>
      <c r="FT66" s="211"/>
      <c r="FU66" s="211"/>
      <c r="FV66" s="211"/>
      <c r="FW66" s="212"/>
      <c r="FX66" s="213"/>
    </row>
    <row r="67" spans="1:180" s="41" customFormat="1" ht="30" hidden="1" customHeight="1">
      <c r="A67" s="39"/>
      <c r="B67" s="54">
        <f t="shared" ref="B67:B71" si="30">N67*D67</f>
        <v>0</v>
      </c>
      <c r="C67" s="48">
        <f t="shared" ref="C67:C71" si="31">IF(FX67="OK",N67,0)</f>
        <v>0</v>
      </c>
      <c r="D67" s="53" t="b">
        <f t="shared" si="25"/>
        <v>0</v>
      </c>
      <c r="E67" s="48"/>
      <c r="F67" s="48"/>
      <c r="G67" s="48">
        <f t="shared" si="3"/>
        <v>0</v>
      </c>
      <c r="H67" s="48">
        <f t="shared" si="4"/>
        <v>0</v>
      </c>
      <c r="I67" s="48">
        <f t="shared" si="5"/>
        <v>0</v>
      </c>
      <c r="J67" s="48">
        <f t="shared" si="6"/>
        <v>0</v>
      </c>
      <c r="K67" s="97"/>
      <c r="L67" s="208" t="s">
        <v>243</v>
      </c>
      <c r="M67" s="90" t="s">
        <v>244</v>
      </c>
      <c r="N67" s="217">
        <v>1</v>
      </c>
      <c r="O67" s="94"/>
      <c r="P67" s="94"/>
      <c r="Q67" s="94"/>
      <c r="R67" s="94"/>
      <c r="S67" s="107"/>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93" t="str">
        <f t="shared" ref="AY67" si="32">IF(AND(AY$1&lt;&gt;"",COUNTA(U67:AX67)&gt;0),"OK","N/E")</f>
        <v>N/E</v>
      </c>
      <c r="AZ67" s="60"/>
      <c r="BA67" s="60"/>
      <c r="BB67" s="60"/>
      <c r="BC67" s="60"/>
      <c r="BD67" s="60"/>
      <c r="BE67" s="60"/>
      <c r="BF67" s="60"/>
      <c r="BG67" s="60"/>
      <c r="BH67" s="60"/>
      <c r="BI67" s="60"/>
      <c r="BJ67" s="60"/>
      <c r="BK67" s="60"/>
      <c r="BL67" s="60"/>
      <c r="BM67" s="60"/>
      <c r="BN67" s="60"/>
      <c r="BO67" s="60"/>
      <c r="BP67" s="60"/>
      <c r="BQ67" s="60"/>
      <c r="BR67" s="60"/>
      <c r="BS67" s="60"/>
      <c r="BT67" s="60"/>
      <c r="BU67" s="60"/>
      <c r="BV67" s="60"/>
      <c r="BW67" s="60"/>
      <c r="BX67" s="60"/>
      <c r="BY67" s="60"/>
      <c r="BZ67" s="60"/>
      <c r="CA67" s="60"/>
      <c r="CB67" s="60"/>
      <c r="CC67" s="60"/>
      <c r="CD67" s="60"/>
      <c r="CE67" s="93" t="str">
        <f t="shared" ref="CE67" si="33">IF(AND(CE$1&lt;&gt;"",COUNTA(U67:CD67)&gt;1),"OK","N/E")</f>
        <v>N/E</v>
      </c>
      <c r="CF67" s="60"/>
      <c r="CG67" s="60"/>
      <c r="CH67" s="60"/>
      <c r="CI67" s="60"/>
      <c r="CJ67" s="60"/>
      <c r="CK67" s="60"/>
      <c r="CL67" s="60"/>
      <c r="CM67" s="60"/>
      <c r="CN67" s="60"/>
      <c r="CO67" s="60"/>
      <c r="CP67" s="60"/>
      <c r="CQ67" s="60"/>
      <c r="CR67" s="60"/>
      <c r="CS67" s="60"/>
      <c r="CT67" s="60"/>
      <c r="CU67" s="60"/>
      <c r="CV67" s="60"/>
      <c r="CW67" s="60"/>
      <c r="CX67" s="60"/>
      <c r="CY67" s="60"/>
      <c r="CZ67" s="60"/>
      <c r="DA67" s="60"/>
      <c r="DB67" s="60"/>
      <c r="DC67" s="60"/>
      <c r="DD67" s="60"/>
      <c r="DE67" s="60"/>
      <c r="DF67" s="60"/>
      <c r="DG67" s="60"/>
      <c r="DH67" s="60"/>
      <c r="DI67" s="60"/>
      <c r="DJ67" s="60"/>
      <c r="DK67" s="93" t="str">
        <f t="shared" ref="DK67" si="34">IF(AND(DK$1&lt;&gt;"",COUNTA(U67:DJ67)&gt;2),"OK","N/E")</f>
        <v>N/E</v>
      </c>
      <c r="DL67" s="60"/>
      <c r="DM67" s="60"/>
      <c r="DN67" s="60"/>
      <c r="DO67" s="60"/>
      <c r="DP67" s="60"/>
      <c r="DQ67" s="60"/>
      <c r="DR67" s="60"/>
      <c r="DS67" s="60"/>
      <c r="DT67" s="60"/>
      <c r="DU67" s="60"/>
      <c r="DV67" s="60"/>
      <c r="DW67" s="60"/>
      <c r="DX67" s="60"/>
      <c r="DY67" s="60"/>
      <c r="DZ67" s="60"/>
      <c r="EA67" s="60"/>
      <c r="EB67" s="60"/>
      <c r="EC67" s="60"/>
      <c r="ED67" s="60"/>
      <c r="EE67" s="60"/>
      <c r="EF67" s="60"/>
      <c r="EG67" s="60"/>
      <c r="EH67" s="60"/>
      <c r="EI67" s="60"/>
      <c r="EJ67" s="60"/>
      <c r="EK67" s="60"/>
      <c r="EL67" s="60"/>
      <c r="EM67" s="60"/>
      <c r="EN67" s="60"/>
      <c r="EO67" s="60"/>
      <c r="EP67" s="60"/>
      <c r="EQ67" s="93" t="str">
        <f t="shared" ref="EQ67" si="35">IF(AND(EQ$1&lt;&gt;"",COUNTA(U67:EP67)&gt;3),"OK","N/E")</f>
        <v>N/E</v>
      </c>
      <c r="ER67" s="60"/>
      <c r="ES67" s="60"/>
      <c r="ET67" s="60"/>
      <c r="EU67" s="60"/>
      <c r="EV67" s="60"/>
      <c r="EW67" s="60"/>
      <c r="EX67" s="60"/>
      <c r="EY67" s="60"/>
      <c r="EZ67" s="60"/>
      <c r="FA67" s="60"/>
      <c r="FB67" s="60"/>
      <c r="FC67" s="60"/>
      <c r="FD67" s="60"/>
      <c r="FE67" s="60"/>
      <c r="FF67" s="60"/>
      <c r="FG67" s="60"/>
      <c r="FH67" s="60"/>
      <c r="FI67" s="60"/>
      <c r="FJ67" s="60"/>
      <c r="FK67" s="60"/>
      <c r="FL67" s="60"/>
      <c r="FM67" s="60"/>
      <c r="FN67" s="60"/>
      <c r="FO67" s="60"/>
      <c r="FP67" s="60"/>
      <c r="FQ67" s="60"/>
      <c r="FR67" s="60"/>
      <c r="FS67" s="60"/>
      <c r="FT67" s="60"/>
      <c r="FU67" s="60"/>
      <c r="FV67" s="60"/>
      <c r="FW67" s="93" t="str">
        <f t="shared" ref="FW67" si="36">IF(AND(FW$1&lt;&gt;"",COUNTA(U67:FV67)&gt;4),"OK","N/E")</f>
        <v>N/E</v>
      </c>
      <c r="FX67" s="164"/>
    </row>
    <row r="68" spans="1:180" s="41" customFormat="1" ht="30" hidden="1" customHeight="1">
      <c r="A68" s="39"/>
      <c r="B68" s="54">
        <f t="shared" si="30"/>
        <v>0</v>
      </c>
      <c r="C68" s="48">
        <f t="shared" si="31"/>
        <v>0</v>
      </c>
      <c r="D68" s="53" t="b">
        <f t="shared" si="25"/>
        <v>0</v>
      </c>
      <c r="E68" s="48"/>
      <c r="F68" s="48"/>
      <c r="G68" s="48">
        <f t="shared" ref="G68:G84" si="37">IF($FX68="",$B68,0)</f>
        <v>0</v>
      </c>
      <c r="H68" s="48">
        <f t="shared" ref="H68:H84" si="38">IF(OR($AY68="OK",$CE68="OK",$DK68="OK",$EQ68="OK",$FW68="OK"),$B68,0)</f>
        <v>0</v>
      </c>
      <c r="I68" s="48">
        <f t="shared" ref="I68:I84" si="39">IF($FX68="",0,$B68)</f>
        <v>0</v>
      </c>
      <c r="J68" s="48">
        <f t="shared" ref="J68:J84" si="40">IF($FX68="OK",$B68,0)</f>
        <v>0</v>
      </c>
      <c r="K68" s="97"/>
      <c r="L68" s="187" t="s">
        <v>245</v>
      </c>
      <c r="M68" s="90" t="s">
        <v>246</v>
      </c>
      <c r="N68" s="217">
        <v>1</v>
      </c>
      <c r="O68" s="94"/>
      <c r="P68" s="94"/>
      <c r="Q68" s="94"/>
      <c r="R68" s="94"/>
      <c r="S68" s="107"/>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93" t="str">
        <f t="shared" ref="AY68:AY71" si="41">IF(AND(AY$1&lt;&gt;"",COUNTA(U68:AX68)&gt;0),"OK","N/E")</f>
        <v>N/E</v>
      </c>
      <c r="AZ68" s="60"/>
      <c r="BA68" s="60"/>
      <c r="BB68" s="60"/>
      <c r="BC68" s="60"/>
      <c r="BD68" s="60"/>
      <c r="BE68" s="60"/>
      <c r="BF68" s="60"/>
      <c r="BG68" s="60"/>
      <c r="BH68" s="60"/>
      <c r="BI68" s="60"/>
      <c r="BJ68" s="60"/>
      <c r="BK68" s="60"/>
      <c r="BL68" s="60"/>
      <c r="BM68" s="60"/>
      <c r="BN68" s="60"/>
      <c r="BO68" s="60"/>
      <c r="BP68" s="60"/>
      <c r="BQ68" s="60"/>
      <c r="BR68" s="60"/>
      <c r="BS68" s="60"/>
      <c r="BT68" s="60"/>
      <c r="BU68" s="60"/>
      <c r="BV68" s="60"/>
      <c r="BW68" s="60"/>
      <c r="BX68" s="60"/>
      <c r="BY68" s="60"/>
      <c r="BZ68" s="60"/>
      <c r="CA68" s="60"/>
      <c r="CB68" s="60"/>
      <c r="CC68" s="60"/>
      <c r="CD68" s="60"/>
      <c r="CE68" s="93" t="str">
        <f t="shared" ref="CE68:CE71" si="42">IF(AND(CE$1&lt;&gt;"",COUNTA(U68:CD68)&gt;1),"OK","N/E")</f>
        <v>N/E</v>
      </c>
      <c r="CF68" s="60"/>
      <c r="CG68" s="60"/>
      <c r="CH68" s="60"/>
      <c r="CI68" s="60"/>
      <c r="CJ68" s="60"/>
      <c r="CK68" s="60"/>
      <c r="CL68" s="60"/>
      <c r="CM68" s="60"/>
      <c r="CN68" s="60"/>
      <c r="CO68" s="60"/>
      <c r="CP68" s="60"/>
      <c r="CQ68" s="60"/>
      <c r="CR68" s="60"/>
      <c r="CS68" s="60"/>
      <c r="CT68" s="60"/>
      <c r="CU68" s="60"/>
      <c r="CV68" s="60"/>
      <c r="CW68" s="60"/>
      <c r="CX68" s="60"/>
      <c r="CY68" s="60"/>
      <c r="CZ68" s="60"/>
      <c r="DA68" s="60"/>
      <c r="DB68" s="60"/>
      <c r="DC68" s="60"/>
      <c r="DD68" s="60"/>
      <c r="DE68" s="60"/>
      <c r="DF68" s="60"/>
      <c r="DG68" s="60"/>
      <c r="DH68" s="60"/>
      <c r="DI68" s="60"/>
      <c r="DJ68" s="60"/>
      <c r="DK68" s="93" t="str">
        <f t="shared" ref="DK68:DK71" si="43">IF(AND(DK$1&lt;&gt;"",COUNTA(U68:DJ68)&gt;2),"OK","N/E")</f>
        <v>N/E</v>
      </c>
      <c r="DL68" s="60"/>
      <c r="DM68" s="60"/>
      <c r="DN68" s="60"/>
      <c r="DO68" s="60"/>
      <c r="DP68" s="60"/>
      <c r="DQ68" s="60"/>
      <c r="DR68" s="60"/>
      <c r="DS68" s="60"/>
      <c r="DT68" s="60"/>
      <c r="DU68" s="60"/>
      <c r="DV68" s="60"/>
      <c r="DW68" s="60"/>
      <c r="DX68" s="60"/>
      <c r="DY68" s="60"/>
      <c r="DZ68" s="60"/>
      <c r="EA68" s="60"/>
      <c r="EB68" s="60"/>
      <c r="EC68" s="60"/>
      <c r="ED68" s="60"/>
      <c r="EE68" s="60"/>
      <c r="EF68" s="60"/>
      <c r="EG68" s="60"/>
      <c r="EH68" s="60"/>
      <c r="EI68" s="60"/>
      <c r="EJ68" s="60"/>
      <c r="EK68" s="60"/>
      <c r="EL68" s="60"/>
      <c r="EM68" s="60"/>
      <c r="EN68" s="60"/>
      <c r="EO68" s="60"/>
      <c r="EP68" s="60"/>
      <c r="EQ68" s="93" t="str">
        <f t="shared" ref="EQ68:EQ71" si="44">IF(AND(EQ$1&lt;&gt;"",COUNTA(U68:EP68)&gt;3),"OK","N/E")</f>
        <v>N/E</v>
      </c>
      <c r="ER68" s="60"/>
      <c r="ES68" s="60"/>
      <c r="ET68" s="60"/>
      <c r="EU68" s="60"/>
      <c r="EV68" s="60"/>
      <c r="EW68" s="60"/>
      <c r="EX68" s="60"/>
      <c r="EY68" s="60"/>
      <c r="EZ68" s="60"/>
      <c r="FA68" s="60"/>
      <c r="FB68" s="60"/>
      <c r="FC68" s="60"/>
      <c r="FD68" s="60"/>
      <c r="FE68" s="60"/>
      <c r="FF68" s="60"/>
      <c r="FG68" s="60"/>
      <c r="FH68" s="60"/>
      <c r="FI68" s="60"/>
      <c r="FJ68" s="60"/>
      <c r="FK68" s="60"/>
      <c r="FL68" s="60"/>
      <c r="FM68" s="60"/>
      <c r="FN68" s="60"/>
      <c r="FO68" s="60"/>
      <c r="FP68" s="60"/>
      <c r="FQ68" s="60"/>
      <c r="FR68" s="60"/>
      <c r="FS68" s="60"/>
      <c r="FT68" s="60"/>
      <c r="FU68" s="60"/>
      <c r="FV68" s="60"/>
      <c r="FW68" s="93" t="str">
        <f t="shared" ref="FW68:FW71" si="45">IF(AND(FW$1&lt;&gt;"",COUNTA(U68:FV68)&gt;4),"OK","N/E")</f>
        <v>N/E</v>
      </c>
      <c r="FX68" s="164"/>
    </row>
    <row r="69" spans="1:180" s="41" customFormat="1" ht="30" hidden="1" customHeight="1">
      <c r="A69" s="39"/>
      <c r="B69" s="54">
        <f t="shared" si="30"/>
        <v>0</v>
      </c>
      <c r="C69" s="48">
        <f t="shared" si="31"/>
        <v>0</v>
      </c>
      <c r="D69" s="53" t="b">
        <f t="shared" si="25"/>
        <v>0</v>
      </c>
      <c r="E69" s="48"/>
      <c r="F69" s="48"/>
      <c r="G69" s="48">
        <f t="shared" si="37"/>
        <v>0</v>
      </c>
      <c r="H69" s="48">
        <f t="shared" si="38"/>
        <v>0</v>
      </c>
      <c r="I69" s="48">
        <f t="shared" si="39"/>
        <v>0</v>
      </c>
      <c r="J69" s="48">
        <f t="shared" si="40"/>
        <v>0</v>
      </c>
      <c r="K69" s="97"/>
      <c r="L69" s="187" t="s">
        <v>245</v>
      </c>
      <c r="M69" s="90" t="s">
        <v>247</v>
      </c>
      <c r="N69" s="217">
        <v>1</v>
      </c>
      <c r="O69" s="94"/>
      <c r="P69" s="94"/>
      <c r="Q69" s="94"/>
      <c r="R69" s="94"/>
      <c r="S69" s="107"/>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93" t="str">
        <f t="shared" si="41"/>
        <v>N/E</v>
      </c>
      <c r="AZ69" s="60"/>
      <c r="BA69" s="60"/>
      <c r="BB69" s="60"/>
      <c r="BC69" s="60"/>
      <c r="BD69" s="60"/>
      <c r="BE69" s="60"/>
      <c r="BF69" s="60"/>
      <c r="BG69" s="60"/>
      <c r="BH69" s="60"/>
      <c r="BI69" s="60"/>
      <c r="BJ69" s="60"/>
      <c r="BK69" s="60"/>
      <c r="BL69" s="60"/>
      <c r="BM69" s="60"/>
      <c r="BN69" s="60"/>
      <c r="BO69" s="60"/>
      <c r="BP69" s="60"/>
      <c r="BQ69" s="60"/>
      <c r="BR69" s="60"/>
      <c r="BS69" s="60"/>
      <c r="BT69" s="60"/>
      <c r="BU69" s="60"/>
      <c r="BV69" s="60"/>
      <c r="BW69" s="60"/>
      <c r="BX69" s="60"/>
      <c r="BY69" s="60"/>
      <c r="BZ69" s="60"/>
      <c r="CA69" s="60"/>
      <c r="CB69" s="60"/>
      <c r="CC69" s="60"/>
      <c r="CD69" s="60"/>
      <c r="CE69" s="93" t="str">
        <f t="shared" si="42"/>
        <v>N/E</v>
      </c>
      <c r="CF69" s="60"/>
      <c r="CG69" s="60"/>
      <c r="CH69" s="60"/>
      <c r="CI69" s="60"/>
      <c r="CJ69" s="60"/>
      <c r="CK69" s="60"/>
      <c r="CL69" s="60"/>
      <c r="CM69" s="60"/>
      <c r="CN69" s="60"/>
      <c r="CO69" s="60"/>
      <c r="CP69" s="60"/>
      <c r="CQ69" s="60"/>
      <c r="CR69" s="60"/>
      <c r="CS69" s="60"/>
      <c r="CT69" s="60"/>
      <c r="CU69" s="60"/>
      <c r="CV69" s="60"/>
      <c r="CW69" s="60"/>
      <c r="CX69" s="60"/>
      <c r="CY69" s="60"/>
      <c r="CZ69" s="60"/>
      <c r="DA69" s="60"/>
      <c r="DB69" s="60"/>
      <c r="DC69" s="60"/>
      <c r="DD69" s="60"/>
      <c r="DE69" s="60"/>
      <c r="DF69" s="60"/>
      <c r="DG69" s="60"/>
      <c r="DH69" s="60"/>
      <c r="DI69" s="60"/>
      <c r="DJ69" s="60"/>
      <c r="DK69" s="93" t="str">
        <f t="shared" si="43"/>
        <v>N/E</v>
      </c>
      <c r="DL69" s="60"/>
      <c r="DM69" s="60"/>
      <c r="DN69" s="60"/>
      <c r="DO69" s="60"/>
      <c r="DP69" s="60"/>
      <c r="DQ69" s="60"/>
      <c r="DR69" s="60"/>
      <c r="DS69" s="60"/>
      <c r="DT69" s="60"/>
      <c r="DU69" s="60"/>
      <c r="DV69" s="60"/>
      <c r="DW69" s="60"/>
      <c r="DX69" s="60"/>
      <c r="DY69" s="60"/>
      <c r="DZ69" s="60"/>
      <c r="EA69" s="60"/>
      <c r="EB69" s="60"/>
      <c r="EC69" s="60"/>
      <c r="ED69" s="60"/>
      <c r="EE69" s="60"/>
      <c r="EF69" s="60"/>
      <c r="EG69" s="60"/>
      <c r="EH69" s="60"/>
      <c r="EI69" s="60"/>
      <c r="EJ69" s="60"/>
      <c r="EK69" s="60"/>
      <c r="EL69" s="60"/>
      <c r="EM69" s="60"/>
      <c r="EN69" s="60"/>
      <c r="EO69" s="60"/>
      <c r="EP69" s="60"/>
      <c r="EQ69" s="93" t="str">
        <f t="shared" si="44"/>
        <v>N/E</v>
      </c>
      <c r="ER69" s="60"/>
      <c r="ES69" s="60"/>
      <c r="ET69" s="60"/>
      <c r="EU69" s="60"/>
      <c r="EV69" s="60"/>
      <c r="EW69" s="60"/>
      <c r="EX69" s="60"/>
      <c r="EY69" s="60"/>
      <c r="EZ69" s="60"/>
      <c r="FA69" s="60"/>
      <c r="FB69" s="60"/>
      <c r="FC69" s="60"/>
      <c r="FD69" s="60"/>
      <c r="FE69" s="60"/>
      <c r="FF69" s="60"/>
      <c r="FG69" s="60"/>
      <c r="FH69" s="60"/>
      <c r="FI69" s="60"/>
      <c r="FJ69" s="60"/>
      <c r="FK69" s="60"/>
      <c r="FL69" s="60"/>
      <c r="FM69" s="60"/>
      <c r="FN69" s="60"/>
      <c r="FO69" s="60"/>
      <c r="FP69" s="60"/>
      <c r="FQ69" s="60"/>
      <c r="FR69" s="60"/>
      <c r="FS69" s="60"/>
      <c r="FT69" s="60"/>
      <c r="FU69" s="60"/>
      <c r="FV69" s="60"/>
      <c r="FW69" s="93" t="str">
        <f t="shared" si="45"/>
        <v>N/E</v>
      </c>
      <c r="FX69" s="164"/>
    </row>
    <row r="70" spans="1:180" s="41" customFormat="1" ht="30" hidden="1" customHeight="1">
      <c r="A70" s="39"/>
      <c r="B70" s="54">
        <f t="shared" si="30"/>
        <v>0</v>
      </c>
      <c r="C70" s="48">
        <f t="shared" si="31"/>
        <v>0</v>
      </c>
      <c r="D70" s="53" t="b">
        <f t="shared" si="25"/>
        <v>0</v>
      </c>
      <c r="E70" s="48"/>
      <c r="F70" s="48"/>
      <c r="G70" s="48">
        <f t="shared" si="37"/>
        <v>0</v>
      </c>
      <c r="H70" s="48">
        <f t="shared" si="38"/>
        <v>0</v>
      </c>
      <c r="I70" s="48">
        <f t="shared" si="39"/>
        <v>0</v>
      </c>
      <c r="J70" s="48">
        <f t="shared" si="40"/>
        <v>0</v>
      </c>
      <c r="K70" s="97"/>
      <c r="L70" s="187" t="s">
        <v>245</v>
      </c>
      <c r="M70" s="90" t="s">
        <v>248</v>
      </c>
      <c r="N70" s="217">
        <v>1</v>
      </c>
      <c r="O70" s="94"/>
      <c r="P70" s="94"/>
      <c r="Q70" s="94"/>
      <c r="R70" s="94"/>
      <c r="S70" s="107"/>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93" t="str">
        <f t="shared" si="41"/>
        <v>N/E</v>
      </c>
      <c r="AZ70" s="60"/>
      <c r="BA70" s="60"/>
      <c r="BB70" s="60"/>
      <c r="BC70" s="60"/>
      <c r="BD70" s="60"/>
      <c r="BE70" s="60"/>
      <c r="BF70" s="60"/>
      <c r="BG70" s="60"/>
      <c r="BH70" s="60"/>
      <c r="BI70" s="60"/>
      <c r="BJ70" s="60"/>
      <c r="BK70" s="60"/>
      <c r="BL70" s="60"/>
      <c r="BM70" s="60"/>
      <c r="BN70" s="60"/>
      <c r="BO70" s="60"/>
      <c r="BP70" s="60"/>
      <c r="BQ70" s="60"/>
      <c r="BR70" s="60"/>
      <c r="BS70" s="60"/>
      <c r="BT70" s="60"/>
      <c r="BU70" s="60"/>
      <c r="BV70" s="60"/>
      <c r="BW70" s="60"/>
      <c r="BX70" s="60"/>
      <c r="BY70" s="60"/>
      <c r="BZ70" s="60"/>
      <c r="CA70" s="60"/>
      <c r="CB70" s="60"/>
      <c r="CC70" s="60"/>
      <c r="CD70" s="60"/>
      <c r="CE70" s="93" t="str">
        <f t="shared" si="42"/>
        <v>N/E</v>
      </c>
      <c r="CF70" s="60"/>
      <c r="CG70" s="60"/>
      <c r="CH70" s="60"/>
      <c r="CI70" s="60"/>
      <c r="CJ70" s="60"/>
      <c r="CK70" s="60"/>
      <c r="CL70" s="60"/>
      <c r="CM70" s="60"/>
      <c r="CN70" s="60"/>
      <c r="CO70" s="60"/>
      <c r="CP70" s="60"/>
      <c r="CQ70" s="60"/>
      <c r="CR70" s="60"/>
      <c r="CS70" s="60"/>
      <c r="CT70" s="60"/>
      <c r="CU70" s="60"/>
      <c r="CV70" s="60"/>
      <c r="CW70" s="60"/>
      <c r="CX70" s="60"/>
      <c r="CY70" s="60"/>
      <c r="CZ70" s="60"/>
      <c r="DA70" s="60"/>
      <c r="DB70" s="60"/>
      <c r="DC70" s="60"/>
      <c r="DD70" s="60"/>
      <c r="DE70" s="60"/>
      <c r="DF70" s="60"/>
      <c r="DG70" s="60"/>
      <c r="DH70" s="60"/>
      <c r="DI70" s="60"/>
      <c r="DJ70" s="60"/>
      <c r="DK70" s="93" t="str">
        <f t="shared" si="43"/>
        <v>N/E</v>
      </c>
      <c r="DL70" s="60"/>
      <c r="DM70" s="60"/>
      <c r="DN70" s="60"/>
      <c r="DO70" s="60"/>
      <c r="DP70" s="60"/>
      <c r="DQ70" s="60"/>
      <c r="DR70" s="60"/>
      <c r="DS70" s="60"/>
      <c r="DT70" s="60"/>
      <c r="DU70" s="60"/>
      <c r="DV70" s="60"/>
      <c r="DW70" s="60"/>
      <c r="DX70" s="60"/>
      <c r="DY70" s="60"/>
      <c r="DZ70" s="60"/>
      <c r="EA70" s="60"/>
      <c r="EB70" s="60"/>
      <c r="EC70" s="60"/>
      <c r="ED70" s="60"/>
      <c r="EE70" s="60"/>
      <c r="EF70" s="60"/>
      <c r="EG70" s="60"/>
      <c r="EH70" s="60"/>
      <c r="EI70" s="60"/>
      <c r="EJ70" s="60"/>
      <c r="EK70" s="60"/>
      <c r="EL70" s="60"/>
      <c r="EM70" s="60"/>
      <c r="EN70" s="60"/>
      <c r="EO70" s="60"/>
      <c r="EP70" s="60"/>
      <c r="EQ70" s="93" t="str">
        <f t="shared" si="44"/>
        <v>N/E</v>
      </c>
      <c r="ER70" s="60"/>
      <c r="ES70" s="60"/>
      <c r="ET70" s="60"/>
      <c r="EU70" s="60"/>
      <c r="EV70" s="60"/>
      <c r="EW70" s="60"/>
      <c r="EX70" s="60"/>
      <c r="EY70" s="60"/>
      <c r="EZ70" s="60"/>
      <c r="FA70" s="60"/>
      <c r="FB70" s="60"/>
      <c r="FC70" s="60"/>
      <c r="FD70" s="60"/>
      <c r="FE70" s="60"/>
      <c r="FF70" s="60"/>
      <c r="FG70" s="60"/>
      <c r="FH70" s="60"/>
      <c r="FI70" s="60"/>
      <c r="FJ70" s="60"/>
      <c r="FK70" s="60"/>
      <c r="FL70" s="60"/>
      <c r="FM70" s="60"/>
      <c r="FN70" s="60"/>
      <c r="FO70" s="60"/>
      <c r="FP70" s="60"/>
      <c r="FQ70" s="60"/>
      <c r="FR70" s="60"/>
      <c r="FS70" s="60"/>
      <c r="FT70" s="60"/>
      <c r="FU70" s="60"/>
      <c r="FV70" s="60"/>
      <c r="FW70" s="93" t="str">
        <f t="shared" si="45"/>
        <v>N/E</v>
      </c>
      <c r="FX70" s="164"/>
    </row>
    <row r="71" spans="1:180" s="41" customFormat="1" ht="30" hidden="1" customHeight="1">
      <c r="A71" s="39"/>
      <c r="B71" s="54">
        <f t="shared" si="30"/>
        <v>0</v>
      </c>
      <c r="C71" s="48">
        <f t="shared" si="31"/>
        <v>0</v>
      </c>
      <c r="D71" s="53" t="b">
        <f t="shared" si="25"/>
        <v>0</v>
      </c>
      <c r="E71" s="48"/>
      <c r="F71" s="48"/>
      <c r="G71" s="48">
        <f t="shared" si="37"/>
        <v>0</v>
      </c>
      <c r="H71" s="48">
        <f t="shared" si="38"/>
        <v>0</v>
      </c>
      <c r="I71" s="48">
        <f t="shared" si="39"/>
        <v>0</v>
      </c>
      <c r="J71" s="48">
        <f t="shared" si="40"/>
        <v>0</v>
      </c>
      <c r="K71" s="97"/>
      <c r="L71" s="187" t="s">
        <v>245</v>
      </c>
      <c r="M71" s="90" t="s">
        <v>249</v>
      </c>
      <c r="N71" s="217">
        <v>1</v>
      </c>
      <c r="O71" s="94"/>
      <c r="P71" s="94"/>
      <c r="R71" s="94"/>
      <c r="S71" s="107"/>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93" t="str">
        <f t="shared" si="41"/>
        <v>N/E</v>
      </c>
      <c r="AZ71" s="60"/>
      <c r="BA71" s="60"/>
      <c r="BB71" s="60"/>
      <c r="BC71" s="60"/>
      <c r="BD71" s="60"/>
      <c r="BE71" s="60"/>
      <c r="BF71" s="60"/>
      <c r="BG71" s="60"/>
      <c r="BH71" s="60"/>
      <c r="BI71" s="60"/>
      <c r="BJ71" s="60"/>
      <c r="BK71" s="60"/>
      <c r="BL71" s="60"/>
      <c r="BM71" s="60"/>
      <c r="BN71" s="60"/>
      <c r="BO71" s="60"/>
      <c r="BP71" s="60"/>
      <c r="BQ71" s="60"/>
      <c r="BR71" s="60"/>
      <c r="BS71" s="60"/>
      <c r="BT71" s="60"/>
      <c r="BU71" s="60"/>
      <c r="BV71" s="60"/>
      <c r="BW71" s="60"/>
      <c r="BX71" s="60"/>
      <c r="BY71" s="60"/>
      <c r="BZ71" s="60"/>
      <c r="CA71" s="60"/>
      <c r="CB71" s="60"/>
      <c r="CC71" s="60"/>
      <c r="CD71" s="60"/>
      <c r="CE71" s="93" t="str">
        <f t="shared" si="42"/>
        <v>N/E</v>
      </c>
      <c r="CF71" s="60"/>
      <c r="CG71" s="60"/>
      <c r="CH71" s="60"/>
      <c r="CI71" s="60"/>
      <c r="CJ71" s="60"/>
      <c r="CK71" s="60"/>
      <c r="CL71" s="60"/>
      <c r="CM71" s="60"/>
      <c r="CN71" s="60"/>
      <c r="CO71" s="60"/>
      <c r="CP71" s="60"/>
      <c r="CQ71" s="60"/>
      <c r="CR71" s="60"/>
      <c r="CS71" s="60"/>
      <c r="CT71" s="60"/>
      <c r="CU71" s="60"/>
      <c r="CV71" s="60"/>
      <c r="CW71" s="60"/>
      <c r="CX71" s="60"/>
      <c r="CY71" s="60"/>
      <c r="CZ71" s="60"/>
      <c r="DA71" s="60"/>
      <c r="DB71" s="60"/>
      <c r="DC71" s="60"/>
      <c r="DD71" s="60"/>
      <c r="DE71" s="60"/>
      <c r="DF71" s="60"/>
      <c r="DG71" s="60"/>
      <c r="DH71" s="60"/>
      <c r="DI71" s="60"/>
      <c r="DJ71" s="60"/>
      <c r="DK71" s="93" t="str">
        <f t="shared" si="43"/>
        <v>N/E</v>
      </c>
      <c r="DL71" s="60"/>
      <c r="DM71" s="60"/>
      <c r="DN71" s="60"/>
      <c r="DO71" s="60"/>
      <c r="DP71" s="60"/>
      <c r="DQ71" s="60"/>
      <c r="DR71" s="60"/>
      <c r="DS71" s="60"/>
      <c r="DT71" s="60"/>
      <c r="DU71" s="60"/>
      <c r="DV71" s="60"/>
      <c r="DW71" s="60"/>
      <c r="DX71" s="60"/>
      <c r="DY71" s="60"/>
      <c r="DZ71" s="60"/>
      <c r="EA71" s="60"/>
      <c r="EB71" s="60"/>
      <c r="EC71" s="60"/>
      <c r="ED71" s="60"/>
      <c r="EE71" s="60"/>
      <c r="EF71" s="60"/>
      <c r="EG71" s="60"/>
      <c r="EH71" s="60"/>
      <c r="EI71" s="60"/>
      <c r="EJ71" s="60"/>
      <c r="EK71" s="60"/>
      <c r="EL71" s="60"/>
      <c r="EM71" s="60"/>
      <c r="EN71" s="60"/>
      <c r="EO71" s="60"/>
      <c r="EP71" s="60"/>
      <c r="EQ71" s="93" t="str">
        <f t="shared" si="44"/>
        <v>N/E</v>
      </c>
      <c r="ER71" s="60"/>
      <c r="ES71" s="60"/>
      <c r="ET71" s="60"/>
      <c r="EU71" s="60"/>
      <c r="EV71" s="60"/>
      <c r="EW71" s="60"/>
      <c r="EX71" s="60"/>
      <c r="EY71" s="60"/>
      <c r="EZ71" s="60"/>
      <c r="FA71" s="60"/>
      <c r="FB71" s="60"/>
      <c r="FC71" s="60"/>
      <c r="FD71" s="60"/>
      <c r="FE71" s="60"/>
      <c r="FF71" s="60"/>
      <c r="FG71" s="60"/>
      <c r="FH71" s="60"/>
      <c r="FI71" s="60"/>
      <c r="FJ71" s="60"/>
      <c r="FK71" s="60"/>
      <c r="FL71" s="60"/>
      <c r="FM71" s="60"/>
      <c r="FN71" s="60"/>
      <c r="FO71" s="60"/>
      <c r="FP71" s="60"/>
      <c r="FQ71" s="60"/>
      <c r="FR71" s="60"/>
      <c r="FS71" s="60"/>
      <c r="FT71" s="60"/>
      <c r="FU71" s="60"/>
      <c r="FV71" s="60"/>
      <c r="FW71" s="93" t="str">
        <f t="shared" si="45"/>
        <v>N/E</v>
      </c>
      <c r="FX71" s="164"/>
    </row>
    <row r="72" spans="1:180" s="41" customFormat="1" ht="16.5" hidden="1" customHeight="1">
      <c r="A72" s="39"/>
      <c r="B72" s="131"/>
      <c r="C72" s="132"/>
      <c r="D72" s="133" t="b">
        <f t="shared" si="25"/>
        <v>0</v>
      </c>
      <c r="E72" s="132"/>
      <c r="F72" s="132"/>
      <c r="G72" s="132"/>
      <c r="H72" s="132"/>
      <c r="I72" s="132"/>
      <c r="J72" s="132"/>
      <c r="K72" s="97"/>
      <c r="L72" s="209" t="s">
        <v>58</v>
      </c>
      <c r="M72" s="210" t="s">
        <v>148</v>
      </c>
      <c r="N72" s="167"/>
      <c r="O72" s="56"/>
      <c r="P72" s="56"/>
      <c r="Q72" s="56"/>
      <c r="R72" s="56"/>
      <c r="S72" s="56"/>
      <c r="T72" s="212"/>
      <c r="U72" s="212"/>
      <c r="V72" s="213"/>
      <c r="W72" s="214"/>
      <c r="X72" s="214"/>
      <c r="Y72" s="214"/>
      <c r="Z72" s="214"/>
      <c r="AA72" s="214"/>
      <c r="AB72" s="214"/>
      <c r="AC72" s="214"/>
      <c r="AD72" s="214"/>
      <c r="AE72" s="214"/>
      <c r="AF72" s="214"/>
      <c r="AG72" s="214"/>
      <c r="AH72" s="214"/>
      <c r="AI72" s="214"/>
      <c r="AJ72" s="214"/>
      <c r="AK72" s="214"/>
      <c r="AL72" s="214"/>
      <c r="AM72" s="214"/>
      <c r="AN72" s="214"/>
      <c r="AO72" s="214"/>
      <c r="AP72" s="214"/>
      <c r="AQ72" s="214"/>
      <c r="AR72" s="214"/>
      <c r="AS72" s="214"/>
      <c r="AT72" s="214"/>
      <c r="AU72" s="214"/>
      <c r="AV72" s="214"/>
      <c r="AW72" s="214"/>
      <c r="AX72" s="214"/>
      <c r="AY72" s="213"/>
      <c r="AZ72" s="214"/>
      <c r="BA72" s="214"/>
      <c r="BB72" s="214"/>
      <c r="BC72" s="214"/>
      <c r="BD72" s="214"/>
      <c r="BE72" s="214"/>
      <c r="BF72" s="214"/>
      <c r="BG72" s="214"/>
      <c r="BH72" s="214"/>
      <c r="BI72" s="214"/>
      <c r="BJ72" s="214"/>
      <c r="BK72" s="214"/>
      <c r="BL72" s="214"/>
      <c r="BM72" s="214"/>
      <c r="BN72" s="214"/>
      <c r="BO72" s="214"/>
      <c r="BP72" s="214"/>
      <c r="BQ72" s="214"/>
      <c r="BR72" s="214"/>
      <c r="BS72" s="214"/>
      <c r="BT72" s="214"/>
      <c r="BU72" s="214"/>
      <c r="BV72" s="214"/>
      <c r="BW72" s="214"/>
      <c r="BX72" s="214"/>
      <c r="BY72" s="214"/>
      <c r="BZ72" s="214"/>
      <c r="CA72" s="214"/>
      <c r="CB72" s="214"/>
      <c r="CC72" s="214"/>
      <c r="CD72" s="214"/>
      <c r="CE72" s="213"/>
      <c r="CF72" s="214"/>
      <c r="CG72" s="214"/>
      <c r="CH72" s="214"/>
      <c r="CI72" s="214"/>
      <c r="CJ72" s="214"/>
      <c r="CK72" s="214"/>
      <c r="CL72" s="214"/>
      <c r="CM72" s="214"/>
      <c r="CN72" s="214"/>
      <c r="CO72" s="214"/>
      <c r="CP72" s="214"/>
      <c r="CQ72" s="214"/>
      <c r="CR72" s="214"/>
      <c r="CS72" s="214"/>
      <c r="CT72" s="214"/>
      <c r="CU72" s="214"/>
      <c r="CV72" s="214"/>
      <c r="CW72" s="214"/>
      <c r="CX72" s="214"/>
      <c r="CY72" s="214"/>
      <c r="CZ72" s="214"/>
      <c r="DA72" s="214"/>
      <c r="DB72" s="214"/>
      <c r="DC72" s="214"/>
      <c r="DD72" s="214"/>
      <c r="DE72" s="214"/>
      <c r="DF72" s="214"/>
      <c r="DG72" s="214"/>
      <c r="DH72" s="214"/>
      <c r="DI72" s="214"/>
      <c r="DJ72" s="214"/>
      <c r="DK72" s="213"/>
      <c r="DL72" s="214"/>
      <c r="DM72" s="214"/>
      <c r="DN72" s="214"/>
      <c r="DO72" s="214"/>
      <c r="DP72" s="214"/>
      <c r="DQ72" s="214"/>
      <c r="DR72" s="214"/>
      <c r="DS72" s="214"/>
      <c r="DT72" s="214"/>
      <c r="DU72" s="214"/>
      <c r="DV72" s="214"/>
      <c r="DW72" s="214"/>
      <c r="DX72" s="214"/>
      <c r="DY72" s="214"/>
      <c r="DZ72" s="214"/>
      <c r="EA72" s="214"/>
      <c r="EB72" s="214"/>
      <c r="EC72" s="214"/>
      <c r="ED72" s="214"/>
      <c r="EE72" s="214"/>
      <c r="EF72" s="214"/>
      <c r="EG72" s="214"/>
      <c r="EH72" s="214"/>
      <c r="EI72" s="214"/>
      <c r="EJ72" s="214"/>
      <c r="EK72" s="214"/>
      <c r="EL72" s="214"/>
      <c r="EM72" s="214"/>
      <c r="EN72" s="214"/>
      <c r="EO72" s="214"/>
      <c r="EP72" s="214"/>
      <c r="EQ72" s="213"/>
      <c r="ER72" s="214"/>
      <c r="ES72" s="214"/>
      <c r="ET72" s="214"/>
      <c r="EU72" s="214"/>
      <c r="EV72" s="214"/>
      <c r="EW72" s="214"/>
      <c r="EX72" s="214"/>
      <c r="EY72" s="214"/>
      <c r="EZ72" s="214"/>
      <c r="FA72" s="214"/>
      <c r="FB72" s="214"/>
      <c r="FC72" s="214"/>
      <c r="FD72" s="214"/>
      <c r="FE72" s="214"/>
      <c r="FF72" s="214"/>
      <c r="FG72" s="214"/>
      <c r="FH72" s="214"/>
      <c r="FI72" s="214"/>
      <c r="FJ72" s="214"/>
      <c r="FK72" s="214"/>
      <c r="FL72" s="214"/>
      <c r="FM72" s="214"/>
      <c r="FN72" s="214"/>
      <c r="FO72" s="214"/>
      <c r="FP72" s="214"/>
      <c r="FQ72" s="214"/>
      <c r="FR72" s="214"/>
      <c r="FS72" s="214"/>
      <c r="FT72" s="214"/>
      <c r="FU72" s="214"/>
      <c r="FV72" s="214"/>
      <c r="FW72" s="213"/>
      <c r="FX72" s="215"/>
    </row>
    <row r="73" spans="1:180" s="41" customFormat="1" ht="30" hidden="1" customHeight="1">
      <c r="A73" s="39"/>
      <c r="B73" s="54">
        <f t="shared" ref="B73:B78" si="46">N73*D73</f>
        <v>0</v>
      </c>
      <c r="C73" s="48">
        <f t="shared" ref="C73:C78" si="47">IF(FX73="OK",N73,0)</f>
        <v>0</v>
      </c>
      <c r="D73" s="53" t="b">
        <f t="shared" si="25"/>
        <v>0</v>
      </c>
      <c r="E73" s="48"/>
      <c r="F73" s="48"/>
      <c r="G73" s="48">
        <f t="shared" si="37"/>
        <v>0</v>
      </c>
      <c r="H73" s="48">
        <f t="shared" si="38"/>
        <v>0</v>
      </c>
      <c r="I73" s="48">
        <f t="shared" si="39"/>
        <v>0</v>
      </c>
      <c r="J73" s="48">
        <f t="shared" si="40"/>
        <v>0</v>
      </c>
      <c r="K73" s="97"/>
      <c r="L73" s="187" t="s">
        <v>250</v>
      </c>
      <c r="M73" s="90" t="s">
        <v>252</v>
      </c>
      <c r="N73" s="217">
        <v>1</v>
      </c>
      <c r="O73" s="94"/>
      <c r="P73" s="94"/>
      <c r="Q73" s="94"/>
      <c r="R73" s="94"/>
      <c r="S73" s="107"/>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93" t="str">
        <f t="shared" ref="AY73" si="48">IF(AND(AY$1&lt;&gt;"",COUNTA(U73:AX73)&gt;0),"OK","N/E")</f>
        <v>N/E</v>
      </c>
      <c r="AZ73" s="60"/>
      <c r="BA73" s="60"/>
      <c r="BB73" s="60"/>
      <c r="BC73" s="60"/>
      <c r="BD73" s="60"/>
      <c r="BE73" s="60"/>
      <c r="BF73" s="60"/>
      <c r="BG73" s="60"/>
      <c r="BH73" s="60"/>
      <c r="BI73" s="60"/>
      <c r="BJ73" s="60"/>
      <c r="BK73" s="60"/>
      <c r="BL73" s="60"/>
      <c r="BM73" s="60"/>
      <c r="BN73" s="60"/>
      <c r="BO73" s="60"/>
      <c r="BP73" s="60"/>
      <c r="BQ73" s="60"/>
      <c r="BR73" s="60"/>
      <c r="BS73" s="60"/>
      <c r="BT73" s="60"/>
      <c r="BU73" s="60"/>
      <c r="BV73" s="60"/>
      <c r="BW73" s="60"/>
      <c r="BX73" s="60"/>
      <c r="BY73" s="60"/>
      <c r="BZ73" s="60"/>
      <c r="CA73" s="60"/>
      <c r="CB73" s="60"/>
      <c r="CC73" s="60"/>
      <c r="CD73" s="60"/>
      <c r="CE73" s="93" t="str">
        <f t="shared" ref="CE73" si="49">IF(AND(CE$1&lt;&gt;"",COUNTA(U73:CD73)&gt;1),"OK","N/E")</f>
        <v>N/E</v>
      </c>
      <c r="CF73" s="60"/>
      <c r="CG73" s="60"/>
      <c r="CH73" s="60"/>
      <c r="CI73" s="60"/>
      <c r="CJ73" s="60"/>
      <c r="CK73" s="60"/>
      <c r="CL73" s="60"/>
      <c r="CM73" s="60"/>
      <c r="CN73" s="60"/>
      <c r="CO73" s="60"/>
      <c r="CP73" s="60"/>
      <c r="CQ73" s="60"/>
      <c r="CR73" s="60"/>
      <c r="CS73" s="60"/>
      <c r="CT73" s="60"/>
      <c r="CU73" s="60"/>
      <c r="CV73" s="60"/>
      <c r="CW73" s="60"/>
      <c r="CX73" s="60"/>
      <c r="CY73" s="60"/>
      <c r="CZ73" s="60"/>
      <c r="DA73" s="60"/>
      <c r="DB73" s="60"/>
      <c r="DC73" s="60"/>
      <c r="DD73" s="60"/>
      <c r="DE73" s="60"/>
      <c r="DF73" s="60"/>
      <c r="DG73" s="60"/>
      <c r="DH73" s="60"/>
      <c r="DI73" s="60"/>
      <c r="DJ73" s="60"/>
      <c r="DK73" s="93" t="str">
        <f t="shared" ref="DK73" si="50">IF(AND(DK$1&lt;&gt;"",COUNTA(U73:DJ73)&gt;2),"OK","N/E")</f>
        <v>N/E</v>
      </c>
      <c r="DL73" s="60"/>
      <c r="DM73" s="60"/>
      <c r="DN73" s="60"/>
      <c r="DO73" s="60"/>
      <c r="DP73" s="60"/>
      <c r="DQ73" s="60"/>
      <c r="DR73" s="60"/>
      <c r="DS73" s="60"/>
      <c r="DT73" s="60"/>
      <c r="DU73" s="60"/>
      <c r="DV73" s="60"/>
      <c r="DW73" s="60"/>
      <c r="DX73" s="60"/>
      <c r="DY73" s="60"/>
      <c r="DZ73" s="60"/>
      <c r="EA73" s="60"/>
      <c r="EB73" s="60"/>
      <c r="EC73" s="60"/>
      <c r="ED73" s="60"/>
      <c r="EE73" s="60"/>
      <c r="EF73" s="60"/>
      <c r="EG73" s="60"/>
      <c r="EH73" s="60"/>
      <c r="EI73" s="60"/>
      <c r="EJ73" s="60"/>
      <c r="EK73" s="60"/>
      <c r="EL73" s="60"/>
      <c r="EM73" s="60"/>
      <c r="EN73" s="60"/>
      <c r="EO73" s="60"/>
      <c r="EP73" s="60"/>
      <c r="EQ73" s="93" t="str">
        <f t="shared" ref="EQ73" si="51">IF(AND(EQ$1&lt;&gt;"",COUNTA(U73:EP73)&gt;3),"OK","N/E")</f>
        <v>N/E</v>
      </c>
      <c r="ER73" s="60"/>
      <c r="ES73" s="60"/>
      <c r="ET73" s="60"/>
      <c r="EU73" s="60"/>
      <c r="EV73" s="60"/>
      <c r="EW73" s="60"/>
      <c r="EX73" s="60"/>
      <c r="EY73" s="60"/>
      <c r="EZ73" s="60"/>
      <c r="FA73" s="60"/>
      <c r="FB73" s="60"/>
      <c r="FC73" s="60"/>
      <c r="FD73" s="60"/>
      <c r="FE73" s="60"/>
      <c r="FF73" s="60"/>
      <c r="FG73" s="60"/>
      <c r="FH73" s="60"/>
      <c r="FI73" s="60"/>
      <c r="FJ73" s="60"/>
      <c r="FK73" s="60"/>
      <c r="FL73" s="60"/>
      <c r="FM73" s="60"/>
      <c r="FN73" s="60"/>
      <c r="FO73" s="60"/>
      <c r="FP73" s="60"/>
      <c r="FQ73" s="60"/>
      <c r="FR73" s="60"/>
      <c r="FS73" s="60"/>
      <c r="FT73" s="60"/>
      <c r="FU73" s="60"/>
      <c r="FV73" s="60"/>
      <c r="FW73" s="93" t="str">
        <f t="shared" ref="FW73" si="52">IF(AND(FW$1&lt;&gt;"",COUNTA(U73:FV73)&gt;4),"OK","N/E")</f>
        <v>N/E</v>
      </c>
      <c r="FX73" s="164"/>
    </row>
    <row r="74" spans="1:180" s="41" customFormat="1" ht="30" hidden="1" customHeight="1">
      <c r="A74" s="39"/>
      <c r="B74" s="54">
        <f t="shared" si="46"/>
        <v>0</v>
      </c>
      <c r="C74" s="48">
        <f t="shared" si="47"/>
        <v>0</v>
      </c>
      <c r="D74" s="53" t="b">
        <f t="shared" si="25"/>
        <v>0</v>
      </c>
      <c r="E74" s="48"/>
      <c r="F74" s="48"/>
      <c r="G74" s="48">
        <f t="shared" si="37"/>
        <v>0</v>
      </c>
      <c r="H74" s="48">
        <f t="shared" si="38"/>
        <v>0</v>
      </c>
      <c r="I74" s="48">
        <f t="shared" si="39"/>
        <v>0</v>
      </c>
      <c r="J74" s="48">
        <f t="shared" si="40"/>
        <v>0</v>
      </c>
      <c r="K74" s="97"/>
      <c r="L74" s="187" t="s">
        <v>250</v>
      </c>
      <c r="M74" s="90" t="s">
        <v>253</v>
      </c>
      <c r="N74" s="217">
        <v>1</v>
      </c>
      <c r="O74" s="94"/>
      <c r="P74" s="94"/>
      <c r="Q74" s="94"/>
      <c r="R74" s="94"/>
      <c r="S74" s="107"/>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93" t="str">
        <f t="shared" ref="AY74:AY77" si="53">IF(AND(AY$1&lt;&gt;"",COUNTA(U74:AX74)&gt;0),"OK","N/E")</f>
        <v>N/E</v>
      </c>
      <c r="AZ74" s="60"/>
      <c r="BA74" s="60"/>
      <c r="BB74" s="60"/>
      <c r="BC74" s="60"/>
      <c r="BD74" s="60"/>
      <c r="BE74" s="60"/>
      <c r="BF74" s="60"/>
      <c r="BG74" s="60"/>
      <c r="BH74" s="60"/>
      <c r="BI74" s="60"/>
      <c r="BJ74" s="60"/>
      <c r="BK74" s="60"/>
      <c r="BL74" s="60"/>
      <c r="BM74" s="60"/>
      <c r="BN74" s="60"/>
      <c r="BO74" s="60"/>
      <c r="BP74" s="60"/>
      <c r="BQ74" s="60"/>
      <c r="BR74" s="60"/>
      <c r="BS74" s="60"/>
      <c r="BT74" s="60"/>
      <c r="BU74" s="60"/>
      <c r="BV74" s="60"/>
      <c r="BW74" s="60"/>
      <c r="BX74" s="60"/>
      <c r="BY74" s="60"/>
      <c r="BZ74" s="60"/>
      <c r="CA74" s="60"/>
      <c r="CB74" s="60"/>
      <c r="CC74" s="60"/>
      <c r="CD74" s="60"/>
      <c r="CE74" s="93" t="str">
        <f t="shared" ref="CE74:CE77" si="54">IF(AND(CE$1&lt;&gt;"",COUNTA(U74:CD74)&gt;1),"OK","N/E")</f>
        <v>N/E</v>
      </c>
      <c r="CF74" s="60"/>
      <c r="CG74" s="60"/>
      <c r="CH74" s="60"/>
      <c r="CI74" s="60"/>
      <c r="CJ74" s="60"/>
      <c r="CK74" s="60"/>
      <c r="CL74" s="60"/>
      <c r="CM74" s="60"/>
      <c r="CN74" s="60"/>
      <c r="CO74" s="60"/>
      <c r="CP74" s="60"/>
      <c r="CQ74" s="60"/>
      <c r="CR74" s="60"/>
      <c r="CS74" s="60"/>
      <c r="CT74" s="60"/>
      <c r="CU74" s="60"/>
      <c r="CV74" s="60"/>
      <c r="CW74" s="60"/>
      <c r="CX74" s="60"/>
      <c r="CY74" s="60"/>
      <c r="CZ74" s="60"/>
      <c r="DA74" s="60"/>
      <c r="DB74" s="60"/>
      <c r="DC74" s="60"/>
      <c r="DD74" s="60"/>
      <c r="DE74" s="60"/>
      <c r="DF74" s="60"/>
      <c r="DG74" s="60"/>
      <c r="DH74" s="60"/>
      <c r="DI74" s="60"/>
      <c r="DJ74" s="60"/>
      <c r="DK74" s="93" t="str">
        <f t="shared" ref="DK74:DK77" si="55">IF(AND(DK$1&lt;&gt;"",COUNTA(U74:DJ74)&gt;2),"OK","N/E")</f>
        <v>N/E</v>
      </c>
      <c r="DL74" s="60"/>
      <c r="DM74" s="60"/>
      <c r="DN74" s="60"/>
      <c r="DO74" s="60"/>
      <c r="DP74" s="60"/>
      <c r="DQ74" s="60"/>
      <c r="DR74" s="60"/>
      <c r="DS74" s="60"/>
      <c r="DT74" s="60"/>
      <c r="DU74" s="60"/>
      <c r="DV74" s="60"/>
      <c r="DW74" s="60"/>
      <c r="DX74" s="60"/>
      <c r="DY74" s="60"/>
      <c r="DZ74" s="60"/>
      <c r="EA74" s="60"/>
      <c r="EB74" s="60"/>
      <c r="EC74" s="60"/>
      <c r="ED74" s="60"/>
      <c r="EE74" s="60"/>
      <c r="EF74" s="60"/>
      <c r="EG74" s="60"/>
      <c r="EH74" s="60"/>
      <c r="EI74" s="60"/>
      <c r="EJ74" s="60"/>
      <c r="EK74" s="60"/>
      <c r="EL74" s="60"/>
      <c r="EM74" s="60"/>
      <c r="EN74" s="60"/>
      <c r="EO74" s="60"/>
      <c r="EP74" s="60"/>
      <c r="EQ74" s="93" t="str">
        <f t="shared" ref="EQ74:EQ77" si="56">IF(AND(EQ$1&lt;&gt;"",COUNTA(U74:EP74)&gt;3),"OK","N/E")</f>
        <v>N/E</v>
      </c>
      <c r="ER74" s="60"/>
      <c r="ES74" s="60"/>
      <c r="ET74" s="60"/>
      <c r="EU74" s="60"/>
      <c r="EV74" s="60"/>
      <c r="EW74" s="60"/>
      <c r="EX74" s="60"/>
      <c r="EY74" s="60"/>
      <c r="EZ74" s="60"/>
      <c r="FA74" s="60"/>
      <c r="FB74" s="60"/>
      <c r="FC74" s="60"/>
      <c r="FD74" s="60"/>
      <c r="FE74" s="60"/>
      <c r="FF74" s="60"/>
      <c r="FG74" s="60"/>
      <c r="FH74" s="60"/>
      <c r="FI74" s="60"/>
      <c r="FJ74" s="60"/>
      <c r="FK74" s="60"/>
      <c r="FL74" s="60"/>
      <c r="FM74" s="60"/>
      <c r="FN74" s="60"/>
      <c r="FO74" s="60"/>
      <c r="FP74" s="60"/>
      <c r="FQ74" s="60"/>
      <c r="FR74" s="60"/>
      <c r="FS74" s="60"/>
      <c r="FT74" s="60"/>
      <c r="FU74" s="60"/>
      <c r="FV74" s="60"/>
      <c r="FW74" s="93" t="str">
        <f t="shared" ref="FW74:FW77" si="57">IF(AND(FW$1&lt;&gt;"",COUNTA(U74:FV74)&gt;4),"OK","N/E")</f>
        <v>N/E</v>
      </c>
      <c r="FX74" s="164"/>
    </row>
    <row r="75" spans="1:180" s="41" customFormat="1" ht="30" hidden="1" customHeight="1">
      <c r="A75" s="39"/>
      <c r="B75" s="54">
        <f t="shared" si="46"/>
        <v>0</v>
      </c>
      <c r="C75" s="48">
        <f t="shared" si="47"/>
        <v>0</v>
      </c>
      <c r="D75" s="53" t="b">
        <f t="shared" si="25"/>
        <v>0</v>
      </c>
      <c r="E75" s="48"/>
      <c r="F75" s="48"/>
      <c r="G75" s="48">
        <f t="shared" si="37"/>
        <v>0</v>
      </c>
      <c r="H75" s="48">
        <f t="shared" si="38"/>
        <v>0</v>
      </c>
      <c r="I75" s="48">
        <f t="shared" si="39"/>
        <v>0</v>
      </c>
      <c r="J75" s="48">
        <f t="shared" si="40"/>
        <v>0</v>
      </c>
      <c r="K75" s="97"/>
      <c r="L75" s="187" t="s">
        <v>250</v>
      </c>
      <c r="M75" s="90" t="s">
        <v>254</v>
      </c>
      <c r="N75" s="217">
        <v>1</v>
      </c>
      <c r="O75" s="94"/>
      <c r="P75" s="94"/>
      <c r="Q75" s="94"/>
      <c r="R75" s="94"/>
      <c r="S75" s="107"/>
      <c r="T75" s="86"/>
      <c r="U75" s="86"/>
      <c r="V75" s="86"/>
      <c r="W75" s="86"/>
      <c r="X75" s="86"/>
      <c r="Y75" s="86"/>
      <c r="Z75" s="86"/>
      <c r="AA75" s="86"/>
      <c r="AB75" s="86"/>
      <c r="AC75" s="86"/>
      <c r="AD75" s="86"/>
      <c r="AE75" s="86"/>
      <c r="AF75" s="86"/>
      <c r="AG75" s="86"/>
      <c r="AH75" s="86"/>
      <c r="AI75" s="86"/>
      <c r="AJ75" s="86"/>
      <c r="AK75" s="86"/>
      <c r="AL75" s="86"/>
      <c r="AM75" s="86"/>
      <c r="AN75" s="86"/>
      <c r="AO75" s="86"/>
      <c r="AP75" s="86"/>
      <c r="AQ75" s="86"/>
      <c r="AR75" s="86"/>
      <c r="AS75" s="86"/>
      <c r="AT75" s="86"/>
      <c r="AU75" s="86"/>
      <c r="AV75" s="86"/>
      <c r="AW75" s="86"/>
      <c r="AX75" s="86"/>
      <c r="AY75" s="92" t="s">
        <v>116</v>
      </c>
      <c r="AZ75" s="86"/>
      <c r="BA75" s="86"/>
      <c r="BB75" s="86"/>
      <c r="BC75" s="86"/>
      <c r="BD75" s="86"/>
      <c r="BE75" s="86"/>
      <c r="BF75" s="86"/>
      <c r="BG75" s="86"/>
      <c r="BH75" s="86"/>
      <c r="BI75" s="86"/>
      <c r="BJ75" s="86"/>
      <c r="BK75" s="86"/>
      <c r="BL75" s="86"/>
      <c r="BM75" s="86"/>
      <c r="BN75" s="86"/>
      <c r="BO75" s="86"/>
      <c r="BP75" s="86"/>
      <c r="BQ75" s="86"/>
      <c r="BR75" s="86"/>
      <c r="BS75" s="86"/>
      <c r="BT75" s="86"/>
      <c r="BU75" s="86"/>
      <c r="BV75" s="86"/>
      <c r="BW75" s="86"/>
      <c r="BX75" s="86"/>
      <c r="BY75" s="86"/>
      <c r="BZ75" s="86"/>
      <c r="CA75" s="86"/>
      <c r="CB75" s="86"/>
      <c r="CC75" s="86"/>
      <c r="CD75" s="86"/>
      <c r="CE75" s="92" t="s">
        <v>116</v>
      </c>
      <c r="CF75" s="86"/>
      <c r="CG75" s="86"/>
      <c r="CH75" s="86"/>
      <c r="CI75" s="86"/>
      <c r="CJ75" s="86"/>
      <c r="CK75" s="86"/>
      <c r="CL75" s="86"/>
      <c r="CM75" s="86"/>
      <c r="CN75" s="86"/>
      <c r="CO75" s="86"/>
      <c r="CP75" s="86"/>
      <c r="CQ75" s="86"/>
      <c r="CR75" s="86"/>
      <c r="CS75" s="86"/>
      <c r="CT75" s="86"/>
      <c r="CU75" s="86"/>
      <c r="CV75" s="86"/>
      <c r="CW75" s="86"/>
      <c r="CX75" s="86"/>
      <c r="CY75" s="86"/>
      <c r="CZ75" s="86"/>
      <c r="DA75" s="86"/>
      <c r="DB75" s="86"/>
      <c r="DC75" s="86"/>
      <c r="DD75" s="86"/>
      <c r="DE75" s="86"/>
      <c r="DF75" s="86"/>
      <c r="DG75" s="86"/>
      <c r="DH75" s="86"/>
      <c r="DI75" s="86"/>
      <c r="DJ75" s="86"/>
      <c r="DK75" s="92" t="s">
        <v>116</v>
      </c>
      <c r="DL75" s="86"/>
      <c r="DM75" s="86"/>
      <c r="DN75" s="86"/>
      <c r="DO75" s="86"/>
      <c r="DP75" s="86"/>
      <c r="DQ75" s="86"/>
      <c r="DR75" s="86"/>
      <c r="DS75" s="86"/>
      <c r="DT75" s="86"/>
      <c r="DU75" s="86"/>
      <c r="DV75" s="86"/>
      <c r="DW75" s="86"/>
      <c r="DX75" s="86"/>
      <c r="DY75" s="86"/>
      <c r="DZ75" s="86"/>
      <c r="EA75" s="86"/>
      <c r="EB75" s="86"/>
      <c r="EC75" s="86"/>
      <c r="ED75" s="86"/>
      <c r="EE75" s="86"/>
      <c r="EF75" s="86"/>
      <c r="EG75" s="86"/>
      <c r="EH75" s="86"/>
      <c r="EI75" s="86"/>
      <c r="EJ75" s="86"/>
      <c r="EK75" s="86"/>
      <c r="EL75" s="86"/>
      <c r="EM75" s="86"/>
      <c r="EN75" s="86"/>
      <c r="EO75" s="86"/>
      <c r="EP75" s="86"/>
      <c r="EQ75" s="92" t="s">
        <v>116</v>
      </c>
      <c r="ER75" s="86"/>
      <c r="ES75" s="86"/>
      <c r="ET75" s="86"/>
      <c r="EU75" s="86"/>
      <c r="EV75" s="86"/>
      <c r="EW75" s="86"/>
      <c r="EX75" s="86"/>
      <c r="EY75" s="86"/>
      <c r="EZ75" s="86"/>
      <c r="FA75" s="86"/>
      <c r="FB75" s="86"/>
      <c r="FC75" s="86"/>
      <c r="FD75" s="86"/>
      <c r="FE75" s="86"/>
      <c r="FF75" s="86"/>
      <c r="FG75" s="86"/>
      <c r="FH75" s="86"/>
      <c r="FI75" s="86"/>
      <c r="FJ75" s="86"/>
      <c r="FK75" s="86"/>
      <c r="FL75" s="86"/>
      <c r="FM75" s="86"/>
      <c r="FN75" s="86"/>
      <c r="FO75" s="86"/>
      <c r="FP75" s="86"/>
      <c r="FQ75" s="86"/>
      <c r="FR75" s="86"/>
      <c r="FS75" s="86"/>
      <c r="FT75" s="86"/>
      <c r="FU75" s="86"/>
      <c r="FV75" s="86"/>
      <c r="FW75" s="92" t="s">
        <v>116</v>
      </c>
      <c r="FX75" s="91" t="str">
        <f>IF(COUNTA(U75:FW75)&gt;5,"OK","N/E")</f>
        <v>N/E</v>
      </c>
    </row>
    <row r="76" spans="1:180" s="41" customFormat="1" ht="30" hidden="1" customHeight="1">
      <c r="A76" s="39"/>
      <c r="B76" s="54">
        <f t="shared" si="46"/>
        <v>0</v>
      </c>
      <c r="C76" s="48">
        <f t="shared" si="47"/>
        <v>0</v>
      </c>
      <c r="D76" s="53" t="b">
        <f t="shared" si="25"/>
        <v>0</v>
      </c>
      <c r="E76" s="48"/>
      <c r="F76" s="48"/>
      <c r="G76" s="48">
        <f t="shared" si="37"/>
        <v>0</v>
      </c>
      <c r="H76" s="48">
        <f t="shared" si="38"/>
        <v>0</v>
      </c>
      <c r="I76" s="48">
        <f t="shared" si="39"/>
        <v>0</v>
      </c>
      <c r="J76" s="48">
        <f t="shared" si="40"/>
        <v>0</v>
      </c>
      <c r="K76" s="97"/>
      <c r="L76" s="187" t="s">
        <v>250</v>
      </c>
      <c r="M76" s="90" t="s">
        <v>255</v>
      </c>
      <c r="N76" s="217">
        <v>1</v>
      </c>
      <c r="O76" s="94"/>
      <c r="P76" s="94"/>
      <c r="Q76" s="94"/>
      <c r="R76" s="94"/>
      <c r="S76" s="107"/>
      <c r="T76" s="86"/>
      <c r="U76" s="86"/>
      <c r="V76" s="86"/>
      <c r="W76" s="86"/>
      <c r="X76" s="86"/>
      <c r="Y76" s="86"/>
      <c r="Z76" s="86"/>
      <c r="AA76" s="86"/>
      <c r="AB76" s="86"/>
      <c r="AC76" s="86"/>
      <c r="AD76" s="86"/>
      <c r="AE76" s="86"/>
      <c r="AF76" s="86"/>
      <c r="AG76" s="86"/>
      <c r="AH76" s="86"/>
      <c r="AI76" s="86"/>
      <c r="AJ76" s="86"/>
      <c r="AK76" s="86"/>
      <c r="AL76" s="86"/>
      <c r="AM76" s="86"/>
      <c r="AN76" s="86"/>
      <c r="AO76" s="86"/>
      <c r="AP76" s="86"/>
      <c r="AQ76" s="86"/>
      <c r="AR76" s="86"/>
      <c r="AS76" s="86"/>
      <c r="AT76" s="86"/>
      <c r="AU76" s="86"/>
      <c r="AV76" s="86"/>
      <c r="AW76" s="86"/>
      <c r="AX76" s="86"/>
      <c r="AY76" s="92" t="s">
        <v>116</v>
      </c>
      <c r="AZ76" s="86"/>
      <c r="BA76" s="86"/>
      <c r="BB76" s="86"/>
      <c r="BC76" s="86"/>
      <c r="BD76" s="86"/>
      <c r="BE76" s="86"/>
      <c r="BF76" s="86"/>
      <c r="BG76" s="86"/>
      <c r="BH76" s="86"/>
      <c r="BI76" s="86"/>
      <c r="BJ76" s="86"/>
      <c r="BK76" s="86"/>
      <c r="BL76" s="86"/>
      <c r="BM76" s="86"/>
      <c r="BN76" s="86"/>
      <c r="BO76" s="86"/>
      <c r="BP76" s="86"/>
      <c r="BQ76" s="86"/>
      <c r="BR76" s="86"/>
      <c r="BS76" s="86"/>
      <c r="BT76" s="86"/>
      <c r="BU76" s="86"/>
      <c r="BV76" s="86"/>
      <c r="BW76" s="86"/>
      <c r="BX76" s="86"/>
      <c r="BY76" s="86"/>
      <c r="BZ76" s="86"/>
      <c r="CA76" s="86"/>
      <c r="CB76" s="86"/>
      <c r="CC76" s="86"/>
      <c r="CD76" s="86"/>
      <c r="CE76" s="92" t="s">
        <v>116</v>
      </c>
      <c r="CF76" s="86"/>
      <c r="CG76" s="86"/>
      <c r="CH76" s="86"/>
      <c r="CI76" s="86"/>
      <c r="CJ76" s="86"/>
      <c r="CK76" s="86"/>
      <c r="CL76" s="86"/>
      <c r="CM76" s="86"/>
      <c r="CN76" s="86"/>
      <c r="CO76" s="86"/>
      <c r="CP76" s="86"/>
      <c r="CQ76" s="86"/>
      <c r="CR76" s="86"/>
      <c r="CS76" s="86"/>
      <c r="CT76" s="86"/>
      <c r="CU76" s="86"/>
      <c r="CV76" s="86"/>
      <c r="CW76" s="86"/>
      <c r="CX76" s="86"/>
      <c r="CY76" s="86"/>
      <c r="CZ76" s="86"/>
      <c r="DA76" s="86"/>
      <c r="DB76" s="86"/>
      <c r="DC76" s="86"/>
      <c r="DD76" s="86"/>
      <c r="DE76" s="86"/>
      <c r="DF76" s="86"/>
      <c r="DG76" s="86"/>
      <c r="DH76" s="86"/>
      <c r="DI76" s="86"/>
      <c r="DJ76" s="86"/>
      <c r="DK76" s="92" t="s">
        <v>116</v>
      </c>
      <c r="DL76" s="86"/>
      <c r="DM76" s="86"/>
      <c r="DN76" s="86"/>
      <c r="DO76" s="86"/>
      <c r="DP76" s="86"/>
      <c r="DQ76" s="86"/>
      <c r="DR76" s="86"/>
      <c r="DS76" s="86"/>
      <c r="DT76" s="86"/>
      <c r="DU76" s="86"/>
      <c r="DV76" s="86"/>
      <c r="DW76" s="86"/>
      <c r="DX76" s="86"/>
      <c r="DY76" s="86"/>
      <c r="DZ76" s="86"/>
      <c r="EA76" s="86"/>
      <c r="EB76" s="86"/>
      <c r="EC76" s="86"/>
      <c r="ED76" s="86"/>
      <c r="EE76" s="86"/>
      <c r="EF76" s="86"/>
      <c r="EG76" s="86"/>
      <c r="EH76" s="86"/>
      <c r="EI76" s="86"/>
      <c r="EJ76" s="86"/>
      <c r="EK76" s="86"/>
      <c r="EL76" s="86"/>
      <c r="EM76" s="86"/>
      <c r="EN76" s="86"/>
      <c r="EO76" s="86"/>
      <c r="EP76" s="86"/>
      <c r="EQ76" s="92" t="s">
        <v>116</v>
      </c>
      <c r="ER76" s="86"/>
      <c r="ES76" s="86"/>
      <c r="ET76" s="86"/>
      <c r="EU76" s="86"/>
      <c r="EV76" s="86"/>
      <c r="EW76" s="86"/>
      <c r="EX76" s="86"/>
      <c r="EY76" s="86"/>
      <c r="EZ76" s="86"/>
      <c r="FA76" s="86"/>
      <c r="FB76" s="86"/>
      <c r="FC76" s="86"/>
      <c r="FD76" s="86"/>
      <c r="FE76" s="86"/>
      <c r="FF76" s="86"/>
      <c r="FG76" s="86"/>
      <c r="FH76" s="86"/>
      <c r="FI76" s="86"/>
      <c r="FJ76" s="86"/>
      <c r="FK76" s="86"/>
      <c r="FL76" s="86"/>
      <c r="FM76" s="86"/>
      <c r="FN76" s="86"/>
      <c r="FO76" s="86"/>
      <c r="FP76" s="86"/>
      <c r="FQ76" s="86"/>
      <c r="FR76" s="86"/>
      <c r="FS76" s="86"/>
      <c r="FT76" s="86"/>
      <c r="FU76" s="86"/>
      <c r="FV76" s="86"/>
      <c r="FW76" s="92" t="s">
        <v>116</v>
      </c>
      <c r="FX76" s="91" t="str">
        <f>IF(COUNTA(U76:FW76)&gt;5,"OK","N/E")</f>
        <v>N/E</v>
      </c>
    </row>
    <row r="77" spans="1:180" s="41" customFormat="1" ht="30" hidden="1" customHeight="1">
      <c r="A77" s="39"/>
      <c r="B77" s="54">
        <f t="shared" si="46"/>
        <v>0</v>
      </c>
      <c r="C77" s="48">
        <f t="shared" si="47"/>
        <v>0</v>
      </c>
      <c r="D77" s="53" t="b">
        <f t="shared" si="25"/>
        <v>0</v>
      </c>
      <c r="E77" s="48"/>
      <c r="F77" s="48"/>
      <c r="G77" s="48">
        <f t="shared" si="37"/>
        <v>0</v>
      </c>
      <c r="H77" s="48">
        <f t="shared" si="38"/>
        <v>0</v>
      </c>
      <c r="I77" s="48">
        <f t="shared" si="39"/>
        <v>0</v>
      </c>
      <c r="J77" s="48">
        <f t="shared" si="40"/>
        <v>0</v>
      </c>
      <c r="K77" s="97"/>
      <c r="L77" s="188" t="s">
        <v>251</v>
      </c>
      <c r="M77" s="90" t="s">
        <v>256</v>
      </c>
      <c r="N77" s="217">
        <v>1</v>
      </c>
      <c r="O77" s="94"/>
      <c r="P77" s="94"/>
      <c r="Q77" s="94"/>
      <c r="R77" s="94"/>
      <c r="S77" s="107"/>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93" t="str">
        <f t="shared" si="53"/>
        <v>N/E</v>
      </c>
      <c r="AZ77" s="60"/>
      <c r="BA77" s="60"/>
      <c r="BB77" s="60"/>
      <c r="BC77" s="60"/>
      <c r="BD77" s="60"/>
      <c r="BE77" s="60"/>
      <c r="BF77" s="60"/>
      <c r="BG77" s="60"/>
      <c r="BH77" s="60"/>
      <c r="BI77" s="60"/>
      <c r="BJ77" s="60"/>
      <c r="BK77" s="60"/>
      <c r="BL77" s="60"/>
      <c r="BM77" s="60"/>
      <c r="BN77" s="60"/>
      <c r="BO77" s="60"/>
      <c r="BP77" s="60"/>
      <c r="BQ77" s="60"/>
      <c r="BR77" s="60"/>
      <c r="BS77" s="60"/>
      <c r="BT77" s="60"/>
      <c r="BU77" s="60"/>
      <c r="BV77" s="60"/>
      <c r="BW77" s="60"/>
      <c r="BX77" s="60"/>
      <c r="BY77" s="60"/>
      <c r="BZ77" s="60"/>
      <c r="CA77" s="60"/>
      <c r="CB77" s="60"/>
      <c r="CC77" s="60"/>
      <c r="CD77" s="60"/>
      <c r="CE77" s="93" t="str">
        <f t="shared" si="54"/>
        <v>N/E</v>
      </c>
      <c r="CF77" s="60"/>
      <c r="CG77" s="60"/>
      <c r="CH77" s="60"/>
      <c r="CI77" s="60"/>
      <c r="CJ77" s="60"/>
      <c r="CK77" s="60"/>
      <c r="CL77" s="60"/>
      <c r="CM77" s="60"/>
      <c r="CN77" s="60"/>
      <c r="CO77" s="60"/>
      <c r="CP77" s="60"/>
      <c r="CQ77" s="60"/>
      <c r="CR77" s="60"/>
      <c r="CS77" s="60"/>
      <c r="CT77" s="60"/>
      <c r="CU77" s="60"/>
      <c r="CV77" s="60"/>
      <c r="CW77" s="60"/>
      <c r="CX77" s="60"/>
      <c r="CY77" s="60"/>
      <c r="CZ77" s="60"/>
      <c r="DA77" s="60"/>
      <c r="DB77" s="60"/>
      <c r="DC77" s="60"/>
      <c r="DD77" s="60"/>
      <c r="DE77" s="60"/>
      <c r="DF77" s="60"/>
      <c r="DG77" s="60"/>
      <c r="DH77" s="60"/>
      <c r="DI77" s="60"/>
      <c r="DJ77" s="60"/>
      <c r="DK77" s="93" t="str">
        <f t="shared" si="55"/>
        <v>N/E</v>
      </c>
      <c r="DL77" s="60"/>
      <c r="DM77" s="60"/>
      <c r="DN77" s="60"/>
      <c r="DO77" s="60"/>
      <c r="DP77" s="60"/>
      <c r="DQ77" s="60"/>
      <c r="DR77" s="60"/>
      <c r="DS77" s="60"/>
      <c r="DT77" s="60"/>
      <c r="DU77" s="60"/>
      <c r="DV77" s="60"/>
      <c r="DW77" s="60"/>
      <c r="DX77" s="60"/>
      <c r="DY77" s="60"/>
      <c r="DZ77" s="60"/>
      <c r="EA77" s="60"/>
      <c r="EB77" s="60"/>
      <c r="EC77" s="60"/>
      <c r="ED77" s="60"/>
      <c r="EE77" s="60"/>
      <c r="EF77" s="60"/>
      <c r="EG77" s="60"/>
      <c r="EH77" s="60"/>
      <c r="EI77" s="60"/>
      <c r="EJ77" s="60"/>
      <c r="EK77" s="60"/>
      <c r="EL77" s="60"/>
      <c r="EM77" s="60"/>
      <c r="EN77" s="60"/>
      <c r="EO77" s="60"/>
      <c r="EP77" s="60"/>
      <c r="EQ77" s="93" t="str">
        <f t="shared" si="56"/>
        <v>N/E</v>
      </c>
      <c r="ER77" s="60"/>
      <c r="ES77" s="60"/>
      <c r="ET77" s="60"/>
      <c r="EU77" s="60"/>
      <c r="EV77" s="60"/>
      <c r="EW77" s="60"/>
      <c r="EX77" s="60"/>
      <c r="EY77" s="60"/>
      <c r="EZ77" s="60"/>
      <c r="FA77" s="60"/>
      <c r="FB77" s="60"/>
      <c r="FC77" s="60"/>
      <c r="FD77" s="60"/>
      <c r="FE77" s="60"/>
      <c r="FF77" s="60"/>
      <c r="FG77" s="60"/>
      <c r="FH77" s="60"/>
      <c r="FI77" s="60"/>
      <c r="FJ77" s="60"/>
      <c r="FK77" s="60"/>
      <c r="FL77" s="60"/>
      <c r="FM77" s="60"/>
      <c r="FN77" s="60"/>
      <c r="FO77" s="60"/>
      <c r="FP77" s="60"/>
      <c r="FQ77" s="60"/>
      <c r="FR77" s="60"/>
      <c r="FS77" s="60"/>
      <c r="FT77" s="60"/>
      <c r="FU77" s="60"/>
      <c r="FV77" s="60"/>
      <c r="FW77" s="93" t="str">
        <f t="shared" si="57"/>
        <v>N/E</v>
      </c>
      <c r="FX77" s="164"/>
    </row>
    <row r="78" spans="1:180" s="41" customFormat="1" ht="30" hidden="1" customHeight="1">
      <c r="A78" s="39"/>
      <c r="B78" s="54">
        <f t="shared" si="46"/>
        <v>0</v>
      </c>
      <c r="C78" s="48">
        <f t="shared" si="47"/>
        <v>0</v>
      </c>
      <c r="D78" s="53" t="b">
        <f t="shared" si="25"/>
        <v>0</v>
      </c>
      <c r="E78" s="48"/>
      <c r="F78" s="48"/>
      <c r="G78" s="48">
        <f t="shared" si="37"/>
        <v>0</v>
      </c>
      <c r="H78" s="48">
        <f t="shared" si="38"/>
        <v>0</v>
      </c>
      <c r="I78" s="48">
        <f t="shared" si="39"/>
        <v>0</v>
      </c>
      <c r="J78" s="48">
        <f t="shared" si="40"/>
        <v>0</v>
      </c>
      <c r="K78" s="97"/>
      <c r="L78" s="188" t="s">
        <v>251</v>
      </c>
      <c r="M78" s="90" t="s">
        <v>257</v>
      </c>
      <c r="N78" s="217">
        <v>1</v>
      </c>
      <c r="O78" s="94"/>
      <c r="P78" s="94"/>
      <c r="Q78" s="94"/>
      <c r="R78" s="94"/>
      <c r="S78" s="107"/>
      <c r="T78" s="86"/>
      <c r="U78" s="86"/>
      <c r="V78" s="86"/>
      <c r="W78" s="86"/>
      <c r="X78" s="86"/>
      <c r="Y78" s="86"/>
      <c r="Z78" s="86"/>
      <c r="AA78" s="86"/>
      <c r="AB78" s="86"/>
      <c r="AC78" s="86"/>
      <c r="AD78" s="86"/>
      <c r="AE78" s="86"/>
      <c r="AF78" s="86"/>
      <c r="AG78" s="86"/>
      <c r="AH78" s="86"/>
      <c r="AI78" s="86"/>
      <c r="AJ78" s="86"/>
      <c r="AK78" s="86"/>
      <c r="AL78" s="86"/>
      <c r="AM78" s="86"/>
      <c r="AN78" s="86"/>
      <c r="AO78" s="86"/>
      <c r="AP78" s="86"/>
      <c r="AQ78" s="86"/>
      <c r="AR78" s="86"/>
      <c r="AS78" s="86"/>
      <c r="AT78" s="86"/>
      <c r="AU78" s="86"/>
      <c r="AV78" s="86"/>
      <c r="AW78" s="86"/>
      <c r="AX78" s="86"/>
      <c r="AY78" s="92" t="s">
        <v>116</v>
      </c>
      <c r="AZ78" s="86"/>
      <c r="BA78" s="86"/>
      <c r="BB78" s="86"/>
      <c r="BC78" s="86"/>
      <c r="BD78" s="86"/>
      <c r="BE78" s="86"/>
      <c r="BF78" s="86"/>
      <c r="BG78" s="86"/>
      <c r="BH78" s="86"/>
      <c r="BI78" s="86"/>
      <c r="BJ78" s="86"/>
      <c r="BK78" s="86"/>
      <c r="BL78" s="86"/>
      <c r="BM78" s="86"/>
      <c r="BN78" s="86"/>
      <c r="BO78" s="86"/>
      <c r="BP78" s="86"/>
      <c r="BQ78" s="86"/>
      <c r="BR78" s="86"/>
      <c r="BS78" s="86"/>
      <c r="BT78" s="86"/>
      <c r="BU78" s="86"/>
      <c r="BV78" s="86"/>
      <c r="BW78" s="86"/>
      <c r="BX78" s="86"/>
      <c r="BY78" s="86"/>
      <c r="BZ78" s="86"/>
      <c r="CA78" s="86"/>
      <c r="CB78" s="86"/>
      <c r="CC78" s="86"/>
      <c r="CD78" s="86"/>
      <c r="CE78" s="92" t="s">
        <v>116</v>
      </c>
      <c r="CF78" s="86"/>
      <c r="CG78" s="86"/>
      <c r="CH78" s="86"/>
      <c r="CI78" s="86"/>
      <c r="CJ78" s="86"/>
      <c r="CK78" s="86"/>
      <c r="CL78" s="86"/>
      <c r="CM78" s="86"/>
      <c r="CN78" s="86"/>
      <c r="CO78" s="86"/>
      <c r="CP78" s="86"/>
      <c r="CQ78" s="86"/>
      <c r="CR78" s="86"/>
      <c r="CS78" s="86"/>
      <c r="CT78" s="86"/>
      <c r="CU78" s="86"/>
      <c r="CV78" s="86"/>
      <c r="CW78" s="86"/>
      <c r="CX78" s="86"/>
      <c r="CY78" s="86"/>
      <c r="CZ78" s="86"/>
      <c r="DA78" s="86"/>
      <c r="DB78" s="86"/>
      <c r="DC78" s="86"/>
      <c r="DD78" s="86"/>
      <c r="DE78" s="86"/>
      <c r="DF78" s="86"/>
      <c r="DG78" s="86"/>
      <c r="DH78" s="86"/>
      <c r="DI78" s="86"/>
      <c r="DJ78" s="86"/>
      <c r="DK78" s="92" t="s">
        <v>116</v>
      </c>
      <c r="DL78" s="86"/>
      <c r="DM78" s="86"/>
      <c r="DN78" s="86"/>
      <c r="DO78" s="86"/>
      <c r="DP78" s="86"/>
      <c r="DQ78" s="86"/>
      <c r="DR78" s="86"/>
      <c r="DS78" s="86"/>
      <c r="DT78" s="86"/>
      <c r="DU78" s="86"/>
      <c r="DV78" s="86"/>
      <c r="DW78" s="86"/>
      <c r="DX78" s="86"/>
      <c r="DY78" s="86"/>
      <c r="DZ78" s="86"/>
      <c r="EA78" s="86"/>
      <c r="EB78" s="86"/>
      <c r="EC78" s="86"/>
      <c r="ED78" s="86"/>
      <c r="EE78" s="86"/>
      <c r="EF78" s="86"/>
      <c r="EG78" s="86"/>
      <c r="EH78" s="86"/>
      <c r="EI78" s="86"/>
      <c r="EJ78" s="86"/>
      <c r="EK78" s="86"/>
      <c r="EL78" s="86"/>
      <c r="EM78" s="86"/>
      <c r="EN78" s="86"/>
      <c r="EO78" s="86"/>
      <c r="EP78" s="86"/>
      <c r="EQ78" s="92" t="s">
        <v>116</v>
      </c>
      <c r="ER78" s="86"/>
      <c r="ES78" s="86"/>
      <c r="ET78" s="86"/>
      <c r="EU78" s="86"/>
      <c r="EV78" s="86"/>
      <c r="EW78" s="86"/>
      <c r="EX78" s="86"/>
      <c r="EY78" s="86"/>
      <c r="EZ78" s="86"/>
      <c r="FA78" s="86"/>
      <c r="FB78" s="86"/>
      <c r="FC78" s="86"/>
      <c r="FD78" s="86"/>
      <c r="FE78" s="86"/>
      <c r="FF78" s="86"/>
      <c r="FG78" s="86"/>
      <c r="FH78" s="86"/>
      <c r="FI78" s="86"/>
      <c r="FJ78" s="86"/>
      <c r="FK78" s="86"/>
      <c r="FL78" s="86"/>
      <c r="FM78" s="86"/>
      <c r="FN78" s="86"/>
      <c r="FO78" s="86"/>
      <c r="FP78" s="86"/>
      <c r="FQ78" s="86"/>
      <c r="FR78" s="86"/>
      <c r="FS78" s="86"/>
      <c r="FT78" s="86"/>
      <c r="FU78" s="86"/>
      <c r="FV78" s="86"/>
      <c r="FW78" s="92" t="s">
        <v>116</v>
      </c>
      <c r="FX78" s="91" t="str">
        <f>IF(COUNTA(U78:FW78)&gt;5,"OK","N/E")</f>
        <v>N/E</v>
      </c>
    </row>
    <row r="79" spans="1:180" s="4" customFormat="1" ht="17.100000000000001" hidden="1" customHeight="1">
      <c r="A79" s="29"/>
      <c r="B79" s="131"/>
      <c r="C79" s="132"/>
      <c r="D79" s="133" t="b">
        <f t="shared" si="25"/>
        <v>0</v>
      </c>
      <c r="E79" s="132"/>
      <c r="F79" s="132"/>
      <c r="G79" s="132"/>
      <c r="H79" s="132"/>
      <c r="I79" s="132"/>
      <c r="J79" s="132"/>
      <c r="K79" s="53"/>
      <c r="L79" s="56" t="s">
        <v>59</v>
      </c>
      <c r="M79" s="166" t="s">
        <v>149</v>
      </c>
      <c r="N79" s="167"/>
      <c r="O79" s="56"/>
      <c r="P79" s="56"/>
      <c r="Q79" s="56"/>
      <c r="R79" s="56"/>
      <c r="S79" s="56"/>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c r="AU79" s="165"/>
      <c r="AV79" s="165"/>
      <c r="AW79" s="165"/>
      <c r="AX79" s="165"/>
      <c r="AY79" s="165"/>
      <c r="AZ79" s="165"/>
      <c r="BA79" s="165"/>
      <c r="BB79" s="165"/>
      <c r="BC79" s="165"/>
      <c r="BD79" s="165"/>
      <c r="BE79" s="165"/>
      <c r="BF79" s="165"/>
      <c r="BG79" s="165"/>
      <c r="BH79" s="165"/>
      <c r="BI79" s="165"/>
      <c r="BJ79" s="165"/>
      <c r="BK79" s="165"/>
      <c r="BL79" s="165"/>
      <c r="BM79" s="165"/>
      <c r="BN79" s="165"/>
      <c r="BO79" s="165"/>
      <c r="BP79" s="165"/>
      <c r="BQ79" s="165"/>
      <c r="BR79" s="165"/>
      <c r="BS79" s="165"/>
      <c r="BT79" s="165"/>
      <c r="BU79" s="165"/>
      <c r="BV79" s="165"/>
      <c r="BW79" s="165"/>
      <c r="BX79" s="165"/>
      <c r="BY79" s="165"/>
      <c r="BZ79" s="165"/>
      <c r="CA79" s="165"/>
      <c r="CB79" s="165"/>
      <c r="CC79" s="165"/>
      <c r="CD79" s="165"/>
      <c r="CE79" s="165"/>
      <c r="CF79" s="165"/>
      <c r="CG79" s="165"/>
      <c r="CH79" s="165"/>
      <c r="CI79" s="165"/>
      <c r="CJ79" s="165"/>
      <c r="CK79" s="165"/>
      <c r="CL79" s="165"/>
      <c r="CM79" s="165"/>
      <c r="CN79" s="165"/>
      <c r="CO79" s="165"/>
      <c r="CP79" s="165"/>
      <c r="CQ79" s="165"/>
      <c r="CR79" s="165"/>
      <c r="CS79" s="165"/>
      <c r="CT79" s="165"/>
      <c r="CU79" s="165"/>
      <c r="CV79" s="165"/>
      <c r="CW79" s="165"/>
      <c r="CX79" s="165"/>
      <c r="CY79" s="165"/>
      <c r="CZ79" s="165"/>
      <c r="DA79" s="165"/>
      <c r="DB79" s="165"/>
      <c r="DC79" s="165"/>
      <c r="DD79" s="165"/>
      <c r="DE79" s="165"/>
      <c r="DF79" s="165"/>
      <c r="DG79" s="165"/>
      <c r="DH79" s="165"/>
      <c r="DI79" s="165"/>
      <c r="DJ79" s="165"/>
      <c r="DK79" s="165"/>
      <c r="DL79" s="165"/>
      <c r="DM79" s="165"/>
      <c r="DN79" s="165"/>
      <c r="DO79" s="165"/>
      <c r="DP79" s="165"/>
      <c r="DQ79" s="165"/>
      <c r="DR79" s="165"/>
      <c r="DS79" s="165"/>
      <c r="DT79" s="165"/>
      <c r="DU79" s="165"/>
      <c r="DV79" s="165"/>
      <c r="DW79" s="165"/>
      <c r="DX79" s="165"/>
      <c r="DY79" s="165"/>
      <c r="DZ79" s="165"/>
      <c r="EA79" s="165"/>
      <c r="EB79" s="165"/>
      <c r="EC79" s="165"/>
      <c r="ED79" s="165"/>
      <c r="EE79" s="165"/>
      <c r="EF79" s="165"/>
      <c r="EG79" s="165"/>
      <c r="EH79" s="165"/>
      <c r="EI79" s="165"/>
      <c r="EJ79" s="165"/>
      <c r="EK79" s="165"/>
      <c r="EL79" s="165"/>
      <c r="EM79" s="165"/>
      <c r="EN79" s="165"/>
      <c r="EO79" s="165"/>
      <c r="EP79" s="165"/>
      <c r="EQ79" s="165"/>
      <c r="ER79" s="165"/>
      <c r="ES79" s="165"/>
      <c r="ET79" s="165"/>
      <c r="EU79" s="165"/>
      <c r="EV79" s="165"/>
      <c r="EW79" s="165"/>
      <c r="EX79" s="165"/>
      <c r="EY79" s="165"/>
      <c r="EZ79" s="165"/>
      <c r="FA79" s="165"/>
      <c r="FB79" s="165"/>
      <c r="FC79" s="165"/>
      <c r="FD79" s="165"/>
      <c r="FE79" s="165"/>
      <c r="FF79" s="165"/>
      <c r="FG79" s="165"/>
      <c r="FH79" s="165"/>
      <c r="FI79" s="165"/>
      <c r="FJ79" s="165"/>
      <c r="FK79" s="165"/>
      <c r="FL79" s="165"/>
      <c r="FM79" s="165"/>
      <c r="FN79" s="165"/>
      <c r="FO79" s="165"/>
      <c r="FP79" s="165"/>
      <c r="FQ79" s="165"/>
      <c r="FR79" s="165"/>
      <c r="FS79" s="165"/>
      <c r="FT79" s="165"/>
      <c r="FU79" s="165"/>
      <c r="FV79" s="165"/>
      <c r="FW79" s="165"/>
      <c r="FX79" s="165"/>
    </row>
    <row r="80" spans="1:180" s="41" customFormat="1" ht="30" hidden="1" customHeight="1">
      <c r="A80" s="39"/>
      <c r="B80" s="54">
        <f t="shared" ref="B80:B84" si="58">N80*D80</f>
        <v>0</v>
      </c>
      <c r="C80" s="48">
        <f t="shared" ref="C80:C84" si="59">IF(FX80="OK",N80,0)</f>
        <v>0</v>
      </c>
      <c r="D80" s="53" t="b">
        <f t="shared" si="25"/>
        <v>0</v>
      </c>
      <c r="E80" s="48"/>
      <c r="F80" s="48"/>
      <c r="G80" s="48">
        <f t="shared" si="37"/>
        <v>0</v>
      </c>
      <c r="H80" s="48">
        <f t="shared" si="38"/>
        <v>0</v>
      </c>
      <c r="I80" s="48">
        <f t="shared" si="39"/>
        <v>0</v>
      </c>
      <c r="J80" s="48">
        <f t="shared" si="40"/>
        <v>0</v>
      </c>
      <c r="K80" s="97"/>
      <c r="L80" s="187" t="s">
        <v>258</v>
      </c>
      <c r="M80" s="90" t="s">
        <v>260</v>
      </c>
      <c r="N80" s="217">
        <v>1</v>
      </c>
      <c r="O80" s="94"/>
      <c r="P80" s="94"/>
      <c r="Q80" s="94"/>
      <c r="R80" s="94"/>
      <c r="S80" s="107"/>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93" t="str">
        <f t="shared" ref="AY80" si="60">IF(AND(AY$1&lt;&gt;"",COUNTA(U80:AX80)&gt;0),"OK","N/E")</f>
        <v>N/E</v>
      </c>
      <c r="AZ80" s="60"/>
      <c r="BA80" s="60"/>
      <c r="BB80" s="60"/>
      <c r="BC80" s="60"/>
      <c r="BD80" s="60"/>
      <c r="BE80" s="60"/>
      <c r="BF80" s="60"/>
      <c r="BG80" s="60"/>
      <c r="BH80" s="60"/>
      <c r="BI80" s="60"/>
      <c r="BJ80" s="60"/>
      <c r="BK80" s="60"/>
      <c r="BL80" s="60"/>
      <c r="BM80" s="60"/>
      <c r="BN80" s="60"/>
      <c r="BO80" s="60"/>
      <c r="BP80" s="60"/>
      <c r="BQ80" s="60"/>
      <c r="BR80" s="60"/>
      <c r="BS80" s="60"/>
      <c r="BT80" s="60"/>
      <c r="BU80" s="60"/>
      <c r="BV80" s="60"/>
      <c r="BW80" s="60"/>
      <c r="BX80" s="60"/>
      <c r="BY80" s="60"/>
      <c r="BZ80" s="60"/>
      <c r="CA80" s="60"/>
      <c r="CB80" s="60"/>
      <c r="CC80" s="60"/>
      <c r="CD80" s="60"/>
      <c r="CE80" s="93" t="str">
        <f t="shared" ref="CE80" si="61">IF(AND(CE$1&lt;&gt;"",COUNTA(U80:CD80)&gt;1),"OK","N/E")</f>
        <v>N/E</v>
      </c>
      <c r="CF80" s="60"/>
      <c r="CG80" s="60"/>
      <c r="CH80" s="60"/>
      <c r="CI80" s="60"/>
      <c r="CJ80" s="60"/>
      <c r="CK80" s="60"/>
      <c r="CL80" s="60"/>
      <c r="CM80" s="60"/>
      <c r="CN80" s="60"/>
      <c r="CO80" s="60"/>
      <c r="CP80" s="60"/>
      <c r="CQ80" s="60"/>
      <c r="CR80" s="60"/>
      <c r="CS80" s="60"/>
      <c r="CT80" s="60"/>
      <c r="CU80" s="60"/>
      <c r="CV80" s="60"/>
      <c r="CW80" s="60"/>
      <c r="CX80" s="60"/>
      <c r="CY80" s="60"/>
      <c r="CZ80" s="60"/>
      <c r="DA80" s="60"/>
      <c r="DB80" s="60"/>
      <c r="DC80" s="60"/>
      <c r="DD80" s="60"/>
      <c r="DE80" s="60"/>
      <c r="DF80" s="60"/>
      <c r="DG80" s="60"/>
      <c r="DH80" s="60"/>
      <c r="DI80" s="60"/>
      <c r="DJ80" s="60"/>
      <c r="DK80" s="93" t="str">
        <f t="shared" ref="DK80" si="62">IF(AND(DK$1&lt;&gt;"",COUNTA(U80:DJ80)&gt;2),"OK","N/E")</f>
        <v>N/E</v>
      </c>
      <c r="DL80" s="60"/>
      <c r="DM80" s="60"/>
      <c r="DN80" s="60"/>
      <c r="DO80" s="60"/>
      <c r="DP80" s="60"/>
      <c r="DQ80" s="60"/>
      <c r="DR80" s="60"/>
      <c r="DS80" s="60"/>
      <c r="DT80" s="60"/>
      <c r="DU80" s="60"/>
      <c r="DV80" s="60"/>
      <c r="DW80" s="60"/>
      <c r="DX80" s="60"/>
      <c r="DY80" s="60"/>
      <c r="DZ80" s="60"/>
      <c r="EA80" s="60"/>
      <c r="EB80" s="60"/>
      <c r="EC80" s="60"/>
      <c r="ED80" s="60"/>
      <c r="EE80" s="60"/>
      <c r="EF80" s="60"/>
      <c r="EG80" s="60"/>
      <c r="EH80" s="60"/>
      <c r="EI80" s="60"/>
      <c r="EJ80" s="60"/>
      <c r="EK80" s="60"/>
      <c r="EL80" s="60"/>
      <c r="EM80" s="60"/>
      <c r="EN80" s="60"/>
      <c r="EO80" s="60"/>
      <c r="EP80" s="60"/>
      <c r="EQ80" s="93" t="str">
        <f t="shared" ref="EQ80" si="63">IF(AND(EQ$1&lt;&gt;"",COUNTA(U80:EP80)&gt;3),"OK","N/E")</f>
        <v>N/E</v>
      </c>
      <c r="ER80" s="60"/>
      <c r="ES80" s="60"/>
      <c r="ET80" s="60"/>
      <c r="EU80" s="60"/>
      <c r="EV80" s="60"/>
      <c r="EW80" s="60"/>
      <c r="EX80" s="60"/>
      <c r="EY80" s="60"/>
      <c r="EZ80" s="60"/>
      <c r="FA80" s="60"/>
      <c r="FB80" s="60"/>
      <c r="FC80" s="60"/>
      <c r="FD80" s="60"/>
      <c r="FE80" s="60"/>
      <c r="FF80" s="60"/>
      <c r="FG80" s="60"/>
      <c r="FH80" s="60"/>
      <c r="FI80" s="60"/>
      <c r="FJ80" s="60"/>
      <c r="FK80" s="60"/>
      <c r="FL80" s="60"/>
      <c r="FM80" s="60"/>
      <c r="FN80" s="60"/>
      <c r="FO80" s="60"/>
      <c r="FP80" s="60"/>
      <c r="FQ80" s="60"/>
      <c r="FR80" s="60"/>
      <c r="FS80" s="60"/>
      <c r="FT80" s="60"/>
      <c r="FU80" s="60"/>
      <c r="FV80" s="60"/>
      <c r="FW80" s="93" t="str">
        <f t="shared" ref="FW80" si="64">IF(AND(FW$1&lt;&gt;"",COUNTA(U80:FV80)&gt;4),"OK","N/E")</f>
        <v>N/E</v>
      </c>
      <c r="FX80" s="164"/>
    </row>
    <row r="81" spans="1:180" s="41" customFormat="1" ht="30" hidden="1" customHeight="1">
      <c r="A81" s="39"/>
      <c r="B81" s="54">
        <f t="shared" si="58"/>
        <v>0</v>
      </c>
      <c r="C81" s="48">
        <f t="shared" si="59"/>
        <v>0</v>
      </c>
      <c r="D81" s="53" t="b">
        <f t="shared" si="25"/>
        <v>0</v>
      </c>
      <c r="E81" s="48"/>
      <c r="F81" s="48"/>
      <c r="G81" s="48">
        <f t="shared" si="37"/>
        <v>0</v>
      </c>
      <c r="H81" s="48">
        <f t="shared" si="38"/>
        <v>0</v>
      </c>
      <c r="I81" s="48">
        <f t="shared" si="39"/>
        <v>0</v>
      </c>
      <c r="J81" s="48">
        <f t="shared" si="40"/>
        <v>0</v>
      </c>
      <c r="K81" s="97"/>
      <c r="L81" s="187" t="s">
        <v>258</v>
      </c>
      <c r="M81" s="90" t="s">
        <v>261</v>
      </c>
      <c r="N81" s="217">
        <v>1</v>
      </c>
      <c r="O81" s="94"/>
      <c r="P81" s="94"/>
      <c r="Q81" s="94"/>
      <c r="R81" s="94"/>
      <c r="S81" s="107"/>
      <c r="T81" s="86"/>
      <c r="U81" s="86"/>
      <c r="V81" s="86"/>
      <c r="W81" s="86"/>
      <c r="X81" s="86"/>
      <c r="Y81" s="86"/>
      <c r="Z81" s="86"/>
      <c r="AA81" s="86"/>
      <c r="AB81" s="86"/>
      <c r="AC81" s="86"/>
      <c r="AD81" s="86"/>
      <c r="AE81" s="86"/>
      <c r="AF81" s="86"/>
      <c r="AG81" s="86"/>
      <c r="AH81" s="86"/>
      <c r="AI81" s="86"/>
      <c r="AJ81" s="86"/>
      <c r="AK81" s="86"/>
      <c r="AL81" s="86"/>
      <c r="AM81" s="86"/>
      <c r="AN81" s="86"/>
      <c r="AO81" s="86"/>
      <c r="AP81" s="86"/>
      <c r="AQ81" s="86"/>
      <c r="AR81" s="86"/>
      <c r="AS81" s="86"/>
      <c r="AT81" s="86"/>
      <c r="AU81" s="86"/>
      <c r="AV81" s="86"/>
      <c r="AW81" s="86"/>
      <c r="AX81" s="86"/>
      <c r="AY81" s="92" t="s">
        <v>116</v>
      </c>
      <c r="AZ81" s="86"/>
      <c r="BA81" s="86"/>
      <c r="BB81" s="86"/>
      <c r="BC81" s="86"/>
      <c r="BD81" s="86"/>
      <c r="BE81" s="86"/>
      <c r="BF81" s="86"/>
      <c r="BG81" s="86"/>
      <c r="BH81" s="86"/>
      <c r="BI81" s="86"/>
      <c r="BJ81" s="86"/>
      <c r="BK81" s="86"/>
      <c r="BL81" s="86"/>
      <c r="BM81" s="86"/>
      <c r="BN81" s="86"/>
      <c r="BO81" s="86"/>
      <c r="BP81" s="86"/>
      <c r="BQ81" s="86"/>
      <c r="BR81" s="86"/>
      <c r="BS81" s="86"/>
      <c r="BT81" s="86"/>
      <c r="BU81" s="86"/>
      <c r="BV81" s="86"/>
      <c r="BW81" s="86"/>
      <c r="BX81" s="86"/>
      <c r="BY81" s="86"/>
      <c r="BZ81" s="86"/>
      <c r="CA81" s="86"/>
      <c r="CB81" s="86"/>
      <c r="CC81" s="86"/>
      <c r="CD81" s="86"/>
      <c r="CE81" s="92" t="s">
        <v>116</v>
      </c>
      <c r="CF81" s="86"/>
      <c r="CG81" s="86"/>
      <c r="CH81" s="86"/>
      <c r="CI81" s="86"/>
      <c r="CJ81" s="86"/>
      <c r="CK81" s="86"/>
      <c r="CL81" s="86"/>
      <c r="CM81" s="86"/>
      <c r="CN81" s="86"/>
      <c r="CO81" s="86"/>
      <c r="CP81" s="86"/>
      <c r="CQ81" s="86"/>
      <c r="CR81" s="86"/>
      <c r="CS81" s="86"/>
      <c r="CT81" s="86"/>
      <c r="CU81" s="86"/>
      <c r="CV81" s="86"/>
      <c r="CW81" s="86"/>
      <c r="CX81" s="86"/>
      <c r="CY81" s="86"/>
      <c r="CZ81" s="86"/>
      <c r="DA81" s="86"/>
      <c r="DB81" s="86"/>
      <c r="DC81" s="86"/>
      <c r="DD81" s="86"/>
      <c r="DE81" s="86"/>
      <c r="DF81" s="86"/>
      <c r="DG81" s="86"/>
      <c r="DH81" s="86"/>
      <c r="DI81" s="86"/>
      <c r="DJ81" s="86"/>
      <c r="DK81" s="92" t="s">
        <v>116</v>
      </c>
      <c r="DL81" s="86"/>
      <c r="DM81" s="86"/>
      <c r="DN81" s="86"/>
      <c r="DO81" s="86"/>
      <c r="DP81" s="86"/>
      <c r="DQ81" s="86"/>
      <c r="DR81" s="86"/>
      <c r="DS81" s="86"/>
      <c r="DT81" s="86"/>
      <c r="DU81" s="86"/>
      <c r="DV81" s="86"/>
      <c r="DW81" s="86"/>
      <c r="DX81" s="86"/>
      <c r="DY81" s="86"/>
      <c r="DZ81" s="86"/>
      <c r="EA81" s="86"/>
      <c r="EB81" s="86"/>
      <c r="EC81" s="86"/>
      <c r="ED81" s="86"/>
      <c r="EE81" s="86"/>
      <c r="EF81" s="86"/>
      <c r="EG81" s="86"/>
      <c r="EH81" s="86"/>
      <c r="EI81" s="86"/>
      <c r="EJ81" s="86"/>
      <c r="EK81" s="86"/>
      <c r="EL81" s="86"/>
      <c r="EM81" s="86"/>
      <c r="EN81" s="86"/>
      <c r="EO81" s="86"/>
      <c r="EP81" s="86"/>
      <c r="EQ81" s="92" t="s">
        <v>116</v>
      </c>
      <c r="ER81" s="86"/>
      <c r="ES81" s="86"/>
      <c r="ET81" s="86"/>
      <c r="EU81" s="86"/>
      <c r="EV81" s="86"/>
      <c r="EW81" s="86"/>
      <c r="EX81" s="86"/>
      <c r="EY81" s="86"/>
      <c r="EZ81" s="86"/>
      <c r="FA81" s="86"/>
      <c r="FB81" s="86"/>
      <c r="FC81" s="86"/>
      <c r="FD81" s="86"/>
      <c r="FE81" s="86"/>
      <c r="FF81" s="86"/>
      <c r="FG81" s="86"/>
      <c r="FH81" s="86"/>
      <c r="FI81" s="86"/>
      <c r="FJ81" s="86"/>
      <c r="FK81" s="86"/>
      <c r="FL81" s="86"/>
      <c r="FM81" s="86"/>
      <c r="FN81" s="86"/>
      <c r="FO81" s="86"/>
      <c r="FP81" s="86"/>
      <c r="FQ81" s="86"/>
      <c r="FR81" s="86"/>
      <c r="FS81" s="86"/>
      <c r="FT81" s="86"/>
      <c r="FU81" s="86"/>
      <c r="FV81" s="86"/>
      <c r="FW81" s="92" t="s">
        <v>116</v>
      </c>
      <c r="FX81" s="91" t="str">
        <f>IF(COUNTA(U81:FW81)&gt;5,"OK","N/E")</f>
        <v>N/E</v>
      </c>
    </row>
    <row r="82" spans="1:180" s="41" customFormat="1" ht="30" hidden="1" customHeight="1">
      <c r="A82" s="39"/>
      <c r="B82" s="54">
        <f t="shared" si="58"/>
        <v>0</v>
      </c>
      <c r="C82" s="48">
        <f t="shared" si="59"/>
        <v>0</v>
      </c>
      <c r="D82" s="53" t="b">
        <f t="shared" si="25"/>
        <v>0</v>
      </c>
      <c r="E82" s="48"/>
      <c r="F82" s="48"/>
      <c r="G82" s="48">
        <f t="shared" si="37"/>
        <v>0</v>
      </c>
      <c r="H82" s="48">
        <f t="shared" si="38"/>
        <v>0</v>
      </c>
      <c r="I82" s="48">
        <f t="shared" si="39"/>
        <v>0</v>
      </c>
      <c r="J82" s="48">
        <f t="shared" si="40"/>
        <v>0</v>
      </c>
      <c r="K82" s="97"/>
      <c r="L82" s="187" t="s">
        <v>259</v>
      </c>
      <c r="M82" s="90" t="s">
        <v>262</v>
      </c>
      <c r="N82" s="217">
        <v>1</v>
      </c>
      <c r="O82" s="94"/>
      <c r="P82" s="94"/>
      <c r="Q82" s="94"/>
      <c r="R82" s="94"/>
      <c r="S82" s="107"/>
      <c r="T82" s="86"/>
      <c r="U82" s="86"/>
      <c r="V82" s="86"/>
      <c r="W82" s="86"/>
      <c r="X82" s="86"/>
      <c r="Y82" s="86"/>
      <c r="Z82" s="86"/>
      <c r="AA82" s="86"/>
      <c r="AB82" s="86"/>
      <c r="AC82" s="86"/>
      <c r="AD82" s="86"/>
      <c r="AE82" s="86"/>
      <c r="AF82" s="86"/>
      <c r="AG82" s="86"/>
      <c r="AH82" s="86"/>
      <c r="AI82" s="86"/>
      <c r="AJ82" s="86"/>
      <c r="AK82" s="86"/>
      <c r="AL82" s="86"/>
      <c r="AM82" s="86"/>
      <c r="AN82" s="86"/>
      <c r="AO82" s="86"/>
      <c r="AP82" s="86"/>
      <c r="AQ82" s="86"/>
      <c r="AR82" s="86"/>
      <c r="AS82" s="86"/>
      <c r="AT82" s="86"/>
      <c r="AU82" s="86"/>
      <c r="AV82" s="86"/>
      <c r="AW82" s="86"/>
      <c r="AX82" s="86"/>
      <c r="AY82" s="92" t="s">
        <v>116</v>
      </c>
      <c r="AZ82" s="86"/>
      <c r="BA82" s="86"/>
      <c r="BB82" s="86"/>
      <c r="BC82" s="86"/>
      <c r="BD82" s="86"/>
      <c r="BE82" s="86"/>
      <c r="BF82" s="86"/>
      <c r="BG82" s="86"/>
      <c r="BH82" s="86"/>
      <c r="BI82" s="86"/>
      <c r="BJ82" s="86"/>
      <c r="BK82" s="86"/>
      <c r="BL82" s="86"/>
      <c r="BM82" s="86"/>
      <c r="BN82" s="86"/>
      <c r="BO82" s="86"/>
      <c r="BP82" s="86"/>
      <c r="BQ82" s="86"/>
      <c r="BR82" s="86"/>
      <c r="BS82" s="86"/>
      <c r="BT82" s="86"/>
      <c r="BU82" s="86"/>
      <c r="BV82" s="86"/>
      <c r="BW82" s="86"/>
      <c r="BX82" s="86"/>
      <c r="BY82" s="86"/>
      <c r="BZ82" s="86"/>
      <c r="CA82" s="86"/>
      <c r="CB82" s="86"/>
      <c r="CC82" s="86"/>
      <c r="CD82" s="86"/>
      <c r="CE82" s="92" t="s">
        <v>116</v>
      </c>
      <c r="CF82" s="86"/>
      <c r="CG82" s="86"/>
      <c r="CH82" s="86"/>
      <c r="CI82" s="86"/>
      <c r="CJ82" s="86"/>
      <c r="CK82" s="86"/>
      <c r="CL82" s="86"/>
      <c r="CM82" s="86"/>
      <c r="CN82" s="86"/>
      <c r="CO82" s="86"/>
      <c r="CP82" s="86"/>
      <c r="CQ82" s="86"/>
      <c r="CR82" s="86"/>
      <c r="CS82" s="86"/>
      <c r="CT82" s="86"/>
      <c r="CU82" s="86"/>
      <c r="CV82" s="86"/>
      <c r="CW82" s="86"/>
      <c r="CX82" s="86"/>
      <c r="CY82" s="86"/>
      <c r="CZ82" s="86"/>
      <c r="DA82" s="86"/>
      <c r="DB82" s="86"/>
      <c r="DC82" s="86"/>
      <c r="DD82" s="86"/>
      <c r="DE82" s="86"/>
      <c r="DF82" s="86"/>
      <c r="DG82" s="86"/>
      <c r="DH82" s="86"/>
      <c r="DI82" s="86"/>
      <c r="DJ82" s="86"/>
      <c r="DK82" s="92" t="s">
        <v>116</v>
      </c>
      <c r="DL82" s="86"/>
      <c r="DM82" s="86"/>
      <c r="DN82" s="86"/>
      <c r="DO82" s="86"/>
      <c r="DP82" s="86"/>
      <c r="DQ82" s="86"/>
      <c r="DR82" s="86"/>
      <c r="DS82" s="86"/>
      <c r="DT82" s="86"/>
      <c r="DU82" s="86"/>
      <c r="DV82" s="86"/>
      <c r="DW82" s="86"/>
      <c r="DX82" s="86"/>
      <c r="DY82" s="86"/>
      <c r="DZ82" s="86"/>
      <c r="EA82" s="86"/>
      <c r="EB82" s="86"/>
      <c r="EC82" s="86"/>
      <c r="ED82" s="86"/>
      <c r="EE82" s="86"/>
      <c r="EF82" s="86"/>
      <c r="EG82" s="86"/>
      <c r="EH82" s="86"/>
      <c r="EI82" s="86"/>
      <c r="EJ82" s="86"/>
      <c r="EK82" s="86"/>
      <c r="EL82" s="86"/>
      <c r="EM82" s="86"/>
      <c r="EN82" s="86"/>
      <c r="EO82" s="86"/>
      <c r="EP82" s="86"/>
      <c r="EQ82" s="92" t="s">
        <v>116</v>
      </c>
      <c r="ER82" s="86"/>
      <c r="ES82" s="86"/>
      <c r="ET82" s="86"/>
      <c r="EU82" s="86"/>
      <c r="EV82" s="86"/>
      <c r="EW82" s="86"/>
      <c r="EX82" s="86"/>
      <c r="EY82" s="86"/>
      <c r="EZ82" s="86"/>
      <c r="FA82" s="86"/>
      <c r="FB82" s="86"/>
      <c r="FC82" s="86"/>
      <c r="FD82" s="86"/>
      <c r="FE82" s="86"/>
      <c r="FF82" s="86"/>
      <c r="FG82" s="86"/>
      <c r="FH82" s="86"/>
      <c r="FI82" s="86"/>
      <c r="FJ82" s="86"/>
      <c r="FK82" s="86"/>
      <c r="FL82" s="86"/>
      <c r="FM82" s="86"/>
      <c r="FN82" s="86"/>
      <c r="FO82" s="86"/>
      <c r="FP82" s="86"/>
      <c r="FQ82" s="86"/>
      <c r="FR82" s="86"/>
      <c r="FS82" s="86"/>
      <c r="FT82" s="86"/>
      <c r="FU82" s="86"/>
      <c r="FV82" s="86"/>
      <c r="FW82" s="92" t="s">
        <v>116</v>
      </c>
      <c r="FX82" s="91" t="str">
        <f t="shared" ref="FX82" si="65">IF(COUNTA(U82:FW82)&gt;5,"OK","N/E")</f>
        <v>N/E</v>
      </c>
    </row>
    <row r="83" spans="1:180" s="41" customFormat="1" ht="30" hidden="1" customHeight="1">
      <c r="A83" s="39"/>
      <c r="B83" s="54">
        <f t="shared" si="58"/>
        <v>0</v>
      </c>
      <c r="C83" s="48">
        <f t="shared" si="59"/>
        <v>0</v>
      </c>
      <c r="D83" s="53" t="b">
        <f t="shared" si="25"/>
        <v>0</v>
      </c>
      <c r="E83" s="48"/>
      <c r="F83" s="48"/>
      <c r="G83" s="48">
        <f t="shared" si="37"/>
        <v>0</v>
      </c>
      <c r="H83" s="48">
        <f t="shared" si="38"/>
        <v>0</v>
      </c>
      <c r="I83" s="48">
        <f t="shared" si="39"/>
        <v>0</v>
      </c>
      <c r="J83" s="48">
        <f t="shared" si="40"/>
        <v>0</v>
      </c>
      <c r="K83" s="97"/>
      <c r="L83" s="187" t="s">
        <v>259</v>
      </c>
      <c r="M83" s="90" t="s">
        <v>263</v>
      </c>
      <c r="N83" s="217">
        <v>1</v>
      </c>
      <c r="O83" s="94"/>
      <c r="P83" s="94"/>
      <c r="Q83" s="94"/>
      <c r="R83" s="94"/>
      <c r="S83" s="107"/>
      <c r="T83" s="86"/>
      <c r="U83" s="86"/>
      <c r="V83" s="86"/>
      <c r="W83" s="86"/>
      <c r="X83" s="86"/>
      <c r="Y83" s="86"/>
      <c r="Z83" s="86"/>
      <c r="AA83" s="86"/>
      <c r="AB83" s="86"/>
      <c r="AC83" s="86"/>
      <c r="AD83" s="86"/>
      <c r="AE83" s="86"/>
      <c r="AF83" s="86"/>
      <c r="AG83" s="86"/>
      <c r="AH83" s="86"/>
      <c r="AI83" s="86"/>
      <c r="AJ83" s="86"/>
      <c r="AK83" s="86"/>
      <c r="AL83" s="86"/>
      <c r="AM83" s="86"/>
      <c r="AN83" s="86"/>
      <c r="AO83" s="86"/>
      <c r="AP83" s="86"/>
      <c r="AQ83" s="86"/>
      <c r="AR83" s="86"/>
      <c r="AS83" s="86"/>
      <c r="AT83" s="86"/>
      <c r="AU83" s="86"/>
      <c r="AV83" s="86"/>
      <c r="AW83" s="86"/>
      <c r="AX83" s="86"/>
      <c r="AY83" s="92" t="s">
        <v>116</v>
      </c>
      <c r="AZ83" s="86"/>
      <c r="BA83" s="86"/>
      <c r="BB83" s="86"/>
      <c r="BC83" s="86"/>
      <c r="BD83" s="86"/>
      <c r="BE83" s="86"/>
      <c r="BF83" s="86"/>
      <c r="BG83" s="86"/>
      <c r="BH83" s="86"/>
      <c r="BI83" s="86"/>
      <c r="BJ83" s="86"/>
      <c r="BK83" s="86"/>
      <c r="BL83" s="86"/>
      <c r="BM83" s="86"/>
      <c r="BN83" s="86"/>
      <c r="BO83" s="86"/>
      <c r="BP83" s="86"/>
      <c r="BQ83" s="86"/>
      <c r="BR83" s="86"/>
      <c r="BS83" s="86"/>
      <c r="BT83" s="86"/>
      <c r="BU83" s="86"/>
      <c r="BV83" s="86"/>
      <c r="BW83" s="86"/>
      <c r="BX83" s="86"/>
      <c r="BY83" s="86"/>
      <c r="BZ83" s="86"/>
      <c r="CA83" s="86"/>
      <c r="CB83" s="86"/>
      <c r="CC83" s="86"/>
      <c r="CD83" s="86"/>
      <c r="CE83" s="92" t="s">
        <v>116</v>
      </c>
      <c r="CF83" s="86"/>
      <c r="CG83" s="86"/>
      <c r="CH83" s="86"/>
      <c r="CI83" s="86"/>
      <c r="CJ83" s="86"/>
      <c r="CK83" s="86"/>
      <c r="CL83" s="86"/>
      <c r="CM83" s="86"/>
      <c r="CN83" s="86"/>
      <c r="CO83" s="86"/>
      <c r="CP83" s="86"/>
      <c r="CQ83" s="86"/>
      <c r="CR83" s="86"/>
      <c r="CS83" s="86"/>
      <c r="CT83" s="86"/>
      <c r="CU83" s="86"/>
      <c r="CV83" s="86"/>
      <c r="CW83" s="86"/>
      <c r="CX83" s="86"/>
      <c r="CY83" s="86"/>
      <c r="CZ83" s="86"/>
      <c r="DA83" s="86"/>
      <c r="DB83" s="86"/>
      <c r="DC83" s="86"/>
      <c r="DD83" s="86"/>
      <c r="DE83" s="86"/>
      <c r="DF83" s="86"/>
      <c r="DG83" s="86"/>
      <c r="DH83" s="86"/>
      <c r="DI83" s="86"/>
      <c r="DJ83" s="86"/>
      <c r="DK83" s="92" t="s">
        <v>116</v>
      </c>
      <c r="DL83" s="86"/>
      <c r="DM83" s="86"/>
      <c r="DN83" s="86"/>
      <c r="DO83" s="86"/>
      <c r="DP83" s="86"/>
      <c r="DQ83" s="86"/>
      <c r="DR83" s="86"/>
      <c r="DS83" s="86"/>
      <c r="DT83" s="86"/>
      <c r="DU83" s="86"/>
      <c r="DV83" s="86"/>
      <c r="DW83" s="86"/>
      <c r="DX83" s="86"/>
      <c r="DY83" s="86"/>
      <c r="DZ83" s="86"/>
      <c r="EA83" s="86"/>
      <c r="EB83" s="86"/>
      <c r="EC83" s="86"/>
      <c r="ED83" s="86"/>
      <c r="EE83" s="86"/>
      <c r="EF83" s="86"/>
      <c r="EG83" s="86"/>
      <c r="EH83" s="86"/>
      <c r="EI83" s="86"/>
      <c r="EJ83" s="86"/>
      <c r="EK83" s="86"/>
      <c r="EL83" s="86"/>
      <c r="EM83" s="86"/>
      <c r="EN83" s="86"/>
      <c r="EO83" s="86"/>
      <c r="EP83" s="86"/>
      <c r="EQ83" s="92" t="s">
        <v>116</v>
      </c>
      <c r="ER83" s="86"/>
      <c r="ES83" s="86"/>
      <c r="ET83" s="86"/>
      <c r="EU83" s="86"/>
      <c r="EV83" s="86"/>
      <c r="EW83" s="86"/>
      <c r="EX83" s="86"/>
      <c r="EY83" s="86"/>
      <c r="EZ83" s="86"/>
      <c r="FA83" s="86"/>
      <c r="FB83" s="86"/>
      <c r="FC83" s="86"/>
      <c r="FD83" s="86"/>
      <c r="FE83" s="86"/>
      <c r="FF83" s="86"/>
      <c r="FG83" s="86"/>
      <c r="FH83" s="86"/>
      <c r="FI83" s="86"/>
      <c r="FJ83" s="86"/>
      <c r="FK83" s="86"/>
      <c r="FL83" s="86"/>
      <c r="FM83" s="86"/>
      <c r="FN83" s="86"/>
      <c r="FO83" s="86"/>
      <c r="FP83" s="86"/>
      <c r="FQ83" s="86"/>
      <c r="FR83" s="86"/>
      <c r="FS83" s="86"/>
      <c r="FT83" s="86"/>
      <c r="FU83" s="86"/>
      <c r="FV83" s="86"/>
      <c r="FW83" s="92" t="s">
        <v>116</v>
      </c>
      <c r="FX83" s="91" t="str">
        <f t="shared" ref="FX83:FX84" si="66">IF(COUNTA(U83:FW83)&gt;5,"OK","N/E")</f>
        <v>N/E</v>
      </c>
    </row>
    <row r="84" spans="1:180" s="41" customFormat="1" ht="30" hidden="1" customHeight="1">
      <c r="A84" s="39"/>
      <c r="B84" s="54">
        <f t="shared" si="58"/>
        <v>0</v>
      </c>
      <c r="C84" s="48">
        <f t="shared" si="59"/>
        <v>0</v>
      </c>
      <c r="D84" s="53" t="b">
        <f t="shared" si="25"/>
        <v>0</v>
      </c>
      <c r="E84" s="48"/>
      <c r="F84" s="48"/>
      <c r="G84" s="48">
        <f t="shared" si="37"/>
        <v>0</v>
      </c>
      <c r="H84" s="48">
        <f t="shared" si="38"/>
        <v>0</v>
      </c>
      <c r="I84" s="48">
        <f t="shared" si="39"/>
        <v>0</v>
      </c>
      <c r="J84" s="48">
        <f t="shared" si="40"/>
        <v>0</v>
      </c>
      <c r="K84" s="97"/>
      <c r="L84" s="187" t="s">
        <v>259</v>
      </c>
      <c r="M84" s="90" t="s">
        <v>264</v>
      </c>
      <c r="N84" s="217">
        <v>1</v>
      </c>
      <c r="O84" s="94"/>
      <c r="P84" s="94"/>
      <c r="Q84" s="94"/>
      <c r="R84" s="94"/>
      <c r="S84" s="107"/>
      <c r="T84" s="86"/>
      <c r="U84" s="86"/>
      <c r="V84" s="86"/>
      <c r="W84" s="86"/>
      <c r="X84" s="86"/>
      <c r="Y84" s="86"/>
      <c r="Z84" s="86"/>
      <c r="AA84" s="86"/>
      <c r="AB84" s="86"/>
      <c r="AC84" s="86"/>
      <c r="AD84" s="86"/>
      <c r="AE84" s="86"/>
      <c r="AF84" s="86"/>
      <c r="AG84" s="86"/>
      <c r="AH84" s="86"/>
      <c r="AI84" s="86"/>
      <c r="AJ84" s="86"/>
      <c r="AK84" s="86"/>
      <c r="AL84" s="86"/>
      <c r="AM84" s="86"/>
      <c r="AN84" s="86"/>
      <c r="AO84" s="86"/>
      <c r="AP84" s="86"/>
      <c r="AQ84" s="86"/>
      <c r="AR84" s="86"/>
      <c r="AS84" s="86"/>
      <c r="AT84" s="86"/>
      <c r="AU84" s="86"/>
      <c r="AV84" s="86"/>
      <c r="AW84" s="86"/>
      <c r="AX84" s="86"/>
      <c r="AY84" s="92" t="s">
        <v>116</v>
      </c>
      <c r="AZ84" s="86"/>
      <c r="BA84" s="86"/>
      <c r="BB84" s="86"/>
      <c r="BC84" s="86"/>
      <c r="BD84" s="86"/>
      <c r="BE84" s="86"/>
      <c r="BF84" s="86"/>
      <c r="BG84" s="86"/>
      <c r="BH84" s="86"/>
      <c r="BI84" s="86"/>
      <c r="BJ84" s="86"/>
      <c r="BK84" s="86"/>
      <c r="BL84" s="86"/>
      <c r="BM84" s="86"/>
      <c r="BN84" s="86"/>
      <c r="BO84" s="86"/>
      <c r="BP84" s="86"/>
      <c r="BQ84" s="86"/>
      <c r="BR84" s="86"/>
      <c r="BS84" s="86"/>
      <c r="BT84" s="86"/>
      <c r="BU84" s="86"/>
      <c r="BV84" s="86"/>
      <c r="BW84" s="86"/>
      <c r="BX84" s="86"/>
      <c r="BY84" s="86"/>
      <c r="BZ84" s="86"/>
      <c r="CA84" s="86"/>
      <c r="CB84" s="86"/>
      <c r="CC84" s="86"/>
      <c r="CD84" s="86"/>
      <c r="CE84" s="92" t="s">
        <v>116</v>
      </c>
      <c r="CF84" s="86"/>
      <c r="CG84" s="86"/>
      <c r="CH84" s="86"/>
      <c r="CI84" s="86"/>
      <c r="CJ84" s="86"/>
      <c r="CK84" s="86"/>
      <c r="CL84" s="86"/>
      <c r="CM84" s="86"/>
      <c r="CN84" s="86"/>
      <c r="CO84" s="86"/>
      <c r="CP84" s="86"/>
      <c r="CQ84" s="86"/>
      <c r="CR84" s="86"/>
      <c r="CS84" s="86"/>
      <c r="CT84" s="86"/>
      <c r="CU84" s="86"/>
      <c r="CV84" s="86"/>
      <c r="CW84" s="86"/>
      <c r="CX84" s="86"/>
      <c r="CY84" s="86"/>
      <c r="CZ84" s="86"/>
      <c r="DA84" s="86"/>
      <c r="DB84" s="86"/>
      <c r="DC84" s="86"/>
      <c r="DD84" s="86"/>
      <c r="DE84" s="86"/>
      <c r="DF84" s="86"/>
      <c r="DG84" s="86"/>
      <c r="DH84" s="86"/>
      <c r="DI84" s="86"/>
      <c r="DJ84" s="86"/>
      <c r="DK84" s="92" t="s">
        <v>116</v>
      </c>
      <c r="DL84" s="86"/>
      <c r="DM84" s="86"/>
      <c r="DN84" s="86"/>
      <c r="DO84" s="86"/>
      <c r="DP84" s="86"/>
      <c r="DQ84" s="86"/>
      <c r="DR84" s="86"/>
      <c r="DS84" s="86"/>
      <c r="DT84" s="86"/>
      <c r="DU84" s="86"/>
      <c r="DV84" s="86"/>
      <c r="DW84" s="86"/>
      <c r="DX84" s="86"/>
      <c r="DY84" s="86"/>
      <c r="DZ84" s="86"/>
      <c r="EA84" s="86"/>
      <c r="EB84" s="86"/>
      <c r="EC84" s="86"/>
      <c r="ED84" s="86"/>
      <c r="EE84" s="86"/>
      <c r="EF84" s="86"/>
      <c r="EG84" s="86"/>
      <c r="EH84" s="86"/>
      <c r="EI84" s="86"/>
      <c r="EJ84" s="86"/>
      <c r="EK84" s="86"/>
      <c r="EL84" s="86"/>
      <c r="EM84" s="86"/>
      <c r="EN84" s="86"/>
      <c r="EO84" s="86"/>
      <c r="EP84" s="86"/>
      <c r="EQ84" s="92" t="s">
        <v>116</v>
      </c>
      <c r="ER84" s="86"/>
      <c r="ES84" s="86"/>
      <c r="ET84" s="86"/>
      <c r="EU84" s="86"/>
      <c r="EV84" s="86"/>
      <c r="EW84" s="86"/>
      <c r="EX84" s="86"/>
      <c r="EY84" s="86"/>
      <c r="EZ84" s="86"/>
      <c r="FA84" s="86"/>
      <c r="FB84" s="86"/>
      <c r="FC84" s="86"/>
      <c r="FD84" s="86"/>
      <c r="FE84" s="86"/>
      <c r="FF84" s="86"/>
      <c r="FG84" s="86"/>
      <c r="FH84" s="86"/>
      <c r="FI84" s="86"/>
      <c r="FJ84" s="86"/>
      <c r="FK84" s="86"/>
      <c r="FL84" s="86"/>
      <c r="FM84" s="86"/>
      <c r="FN84" s="86"/>
      <c r="FO84" s="86"/>
      <c r="FP84" s="86"/>
      <c r="FQ84" s="86"/>
      <c r="FR84" s="86"/>
      <c r="FS84" s="86"/>
      <c r="FT84" s="86"/>
      <c r="FU84" s="86"/>
      <c r="FV84" s="86"/>
      <c r="FW84" s="92" t="s">
        <v>116</v>
      </c>
      <c r="FX84" s="91" t="str">
        <f t="shared" si="66"/>
        <v>N/E</v>
      </c>
    </row>
    <row r="85" spans="1:180" s="41" customFormat="1" ht="17.100000000000001" customHeight="1">
      <c r="A85" s="39"/>
      <c r="B85" s="48"/>
      <c r="C85" s="48"/>
      <c r="D85" s="53" t="b">
        <f>IF($B$1&gt;2,TRUE,FALSE)</f>
        <v>1</v>
      </c>
      <c r="E85" s="48"/>
      <c r="F85" s="48"/>
      <c r="G85" s="48"/>
      <c r="H85" s="48"/>
      <c r="I85" s="48"/>
      <c r="J85" s="48"/>
      <c r="K85" s="53"/>
      <c r="M85" s="55"/>
      <c r="N85" s="175"/>
      <c r="O85" s="54"/>
      <c r="P85" s="54"/>
      <c r="Q85" s="54"/>
      <c r="R85" s="54"/>
      <c r="S85" s="105"/>
    </row>
    <row r="86" spans="1:180" s="41" customFormat="1">
      <c r="A86" s="39"/>
      <c r="B86" s="48"/>
      <c r="C86" s="48"/>
      <c r="D86" s="53" t="b">
        <f>IF($B$1&gt;2,TRUE,FALSE)</f>
        <v>1</v>
      </c>
      <c r="E86" s="48"/>
      <c r="F86" s="48"/>
      <c r="G86" s="48"/>
      <c r="H86" s="48"/>
      <c r="I86" s="48"/>
      <c r="J86" s="48"/>
      <c r="K86" s="53"/>
      <c r="L86" s="43"/>
      <c r="M86" s="55" t="s">
        <v>29</v>
      </c>
      <c r="N86" s="175"/>
      <c r="O86" s="54"/>
      <c r="P86" s="54"/>
      <c r="Q86" s="54"/>
      <c r="R86" s="54"/>
      <c r="S86" s="105"/>
    </row>
    <row r="87" spans="1:180" s="41" customFormat="1">
      <c r="A87" s="39"/>
      <c r="B87" s="48"/>
      <c r="C87" s="48"/>
      <c r="D87" s="53" t="b">
        <f>IF($B$1&gt;2,TRUE,FALSE)</f>
        <v>1</v>
      </c>
      <c r="E87" s="48"/>
      <c r="F87" s="48"/>
      <c r="G87" s="48"/>
      <c r="H87" s="48"/>
      <c r="I87" s="48"/>
      <c r="J87" s="48"/>
      <c r="K87" s="53"/>
      <c r="L87" s="40"/>
      <c r="M87" s="55" t="s">
        <v>30</v>
      </c>
      <c r="N87" s="175"/>
      <c r="O87" s="54"/>
      <c r="P87" s="54"/>
      <c r="Q87" s="54"/>
      <c r="R87" s="54"/>
      <c r="S87" s="105"/>
    </row>
  </sheetData>
  <sheetProtection selectLockedCells="1"/>
  <autoFilter ref="D1:D87">
    <filterColumn colId="0">
      <filters>
        <filter val="VRAI"/>
      </filters>
    </filterColumn>
  </autoFilter>
  <conditionalFormatting sqref="S5:S6 S8:S9 S11:S13 S45">
    <cfRule type="cellIs" dxfId="186" priority="114" operator="equal">
      <formula>D5</formula>
    </cfRule>
  </conditionalFormatting>
  <conditionalFormatting sqref="O70">
    <cfRule type="cellIs" dxfId="185" priority="83" operator="equal">
      <formula>D70</formula>
    </cfRule>
  </conditionalFormatting>
  <conditionalFormatting sqref="O68">
    <cfRule type="cellIs" dxfId="184" priority="87" operator="equal">
      <formula>D68</formula>
    </cfRule>
  </conditionalFormatting>
  <conditionalFormatting sqref="O69">
    <cfRule type="cellIs" dxfId="183" priority="85" operator="equal">
      <formula>D69</formula>
    </cfRule>
  </conditionalFormatting>
  <conditionalFormatting sqref="O71">
    <cfRule type="cellIs" dxfId="182" priority="81" operator="equal">
      <formula>D71</formula>
    </cfRule>
  </conditionalFormatting>
  <conditionalFormatting sqref="O73">
    <cfRule type="cellIs" dxfId="181" priority="79" operator="equal">
      <formula>D73</formula>
    </cfRule>
  </conditionalFormatting>
  <conditionalFormatting sqref="O64">
    <cfRule type="cellIs" dxfId="180" priority="61" operator="equal">
      <formula>D64</formula>
    </cfRule>
  </conditionalFormatting>
  <conditionalFormatting sqref="O63">
    <cfRule type="cellIs" dxfId="179" priority="63" operator="equal">
      <formula>D63</formula>
    </cfRule>
  </conditionalFormatting>
  <conditionalFormatting sqref="O65">
    <cfRule type="cellIs" dxfId="178" priority="59" operator="equal">
      <formula>D65</formula>
    </cfRule>
  </conditionalFormatting>
  <conditionalFormatting sqref="O67">
    <cfRule type="cellIs" dxfId="177" priority="57" operator="equal">
      <formula>D67</formula>
    </cfRule>
  </conditionalFormatting>
  <conditionalFormatting sqref="O81">
    <cfRule type="cellIs" dxfId="176" priority="55" operator="equal">
      <formula>D81</formula>
    </cfRule>
  </conditionalFormatting>
  <conditionalFormatting sqref="O80">
    <cfRule type="cellIs" dxfId="175" priority="53" operator="equal">
      <formula>D80</formula>
    </cfRule>
  </conditionalFormatting>
  <conditionalFormatting sqref="O82">
    <cfRule type="cellIs" dxfId="174" priority="51" operator="equal">
      <formula>D82</formula>
    </cfRule>
  </conditionalFormatting>
  <conditionalFormatting sqref="O84">
    <cfRule type="cellIs" dxfId="173" priority="47" operator="equal">
      <formula>D84</formula>
    </cfRule>
  </conditionalFormatting>
  <conditionalFormatting sqref="O83">
    <cfRule type="cellIs" dxfId="172" priority="45" operator="equal">
      <formula>D83</formula>
    </cfRule>
  </conditionalFormatting>
  <conditionalFormatting sqref="O74">
    <cfRule type="cellIs" dxfId="171" priority="23" operator="equal">
      <formula>D74</formula>
    </cfRule>
  </conditionalFormatting>
  <conditionalFormatting sqref="O75">
    <cfRule type="cellIs" dxfId="170" priority="20" operator="equal">
      <formula>D75</formula>
    </cfRule>
  </conditionalFormatting>
  <conditionalFormatting sqref="O76">
    <cfRule type="cellIs" dxfId="169" priority="17" operator="equal">
      <formula>D76</formula>
    </cfRule>
  </conditionalFormatting>
  <conditionalFormatting sqref="O77">
    <cfRule type="cellIs" dxfId="168" priority="14" operator="equal">
      <formula>D77</formula>
    </cfRule>
  </conditionalFormatting>
  <conditionalFormatting sqref="O78">
    <cfRule type="cellIs" dxfId="167" priority="11" operator="equal">
      <formula>D78</formula>
    </cfRule>
  </conditionalFormatting>
  <conditionalFormatting sqref="P1:Q1">
    <cfRule type="cellIs" dxfId="166" priority="104" operator="greaterThan">
      <formula>0.75</formula>
    </cfRule>
    <cfRule type="cellIs" dxfId="165" priority="105" operator="lessThan">
      <formula>0.5</formula>
    </cfRule>
  </conditionalFormatting>
  <conditionalFormatting sqref="P1">
    <cfRule type="cellIs" dxfId="164" priority="1" operator="between">
      <formula>0.5</formula>
      <formula>0.75</formula>
    </cfRule>
  </conditionalFormatting>
  <pageMargins left="0.74803149606299213" right="0.74803149606299213" top="0.98425196850393704" bottom="0.98425196850393704" header="0.51181102362204722" footer="0.51181102362204722"/>
  <pageSetup paperSize="9" scale="29" orientation="landscape" horizontalDpi="4294967292" verticalDpi="4294967292" r:id="rId1"/>
  <drawing r:id="rId2"/>
  <legacyDrawing r:id="rId3"/>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sheetPr codeName="Feuil7" filterMode="1">
    <tabColor theme="5" tint="0.39997558519241921"/>
    <pageSetUpPr fitToPage="1"/>
  </sheetPr>
  <dimension ref="A1:FY87"/>
  <sheetViews>
    <sheetView showGridLines="0" topLeftCell="L1" zoomScale="80" zoomScaleNormal="80" zoomScalePageLayoutView="80" workbookViewId="0">
      <pane ySplit="1" topLeftCell="A2" activePane="bottomLeft" state="frozenSplit"/>
      <selection activeCell="P1" sqref="P1:Q1048576"/>
      <selection pane="bottomLeft" activeCell="ER1" sqref="ER1 EX1 EY1 EZ1 FA1 FB1 FC1 FD1 FE1 FF1 FG1 FH1 FI1 FJ1 FK1 FL1 FM1 FN1 FO1 FP1 FQ1 FR1 FS1 FT1 FU1 FV1"/>
    </sheetView>
  </sheetViews>
  <sheetFormatPr baseColWidth="10" defaultColWidth="10.85546875" defaultRowHeight="15"/>
  <cols>
    <col min="1" max="1" width="10.85546875" style="27" customWidth="1"/>
    <col min="2" max="2" width="8.140625" style="59" hidden="1" customWidth="1"/>
    <col min="3" max="3" width="4.28515625" style="59" hidden="1" customWidth="1"/>
    <col min="4" max="4" width="5.85546875" style="10" hidden="1" customWidth="1"/>
    <col min="5" max="10" width="5.7109375" style="48" hidden="1" customWidth="1"/>
    <col min="11" max="11" width="10.85546875" style="96" customWidth="1"/>
    <col min="12" max="12" width="2.85546875" style="2" customWidth="1"/>
    <col min="13" max="13" width="100.85546875" style="3" customWidth="1"/>
    <col min="14" max="14" width="7" style="178" customWidth="1"/>
    <col min="15" max="15" width="10.85546875" style="68" hidden="1" customWidth="1"/>
    <col min="16" max="17" width="13.85546875" style="68" customWidth="1"/>
    <col min="18" max="18" width="10.85546875" style="68" hidden="1" customWidth="1"/>
    <col min="19" max="19" width="25.140625" style="103" customWidth="1"/>
    <col min="20" max="20" width="5.85546875" style="2" hidden="1" customWidth="1"/>
    <col min="21" max="24" width="5.85546875" style="2" customWidth="1"/>
    <col min="25" max="50" width="5.85546875" style="2" hidden="1" customWidth="1"/>
    <col min="51" max="51" width="5.85546875" style="2" customWidth="1"/>
    <col min="52" max="53" width="5.85546875" style="2" hidden="1" customWidth="1"/>
    <col min="54" max="54" width="5.85546875" style="2" customWidth="1"/>
    <col min="55" max="55" width="5.85546875" style="2" hidden="1" customWidth="1"/>
    <col min="56" max="56" width="5.85546875" style="2" customWidth="1"/>
    <col min="57" max="82" width="5.85546875" style="2" hidden="1" customWidth="1"/>
    <col min="83" max="83" width="5.85546875" style="2" customWidth="1"/>
    <col min="84" max="86" width="5.85546875" style="2" hidden="1" customWidth="1"/>
    <col min="87" max="88" width="5.85546875" style="2" customWidth="1"/>
    <col min="89" max="90" width="5.85546875" style="2" hidden="1" customWidth="1"/>
    <col min="91" max="91" width="5.85546875" style="2" customWidth="1"/>
    <col min="92" max="93" width="5.85546875" style="2" hidden="1" customWidth="1"/>
    <col min="94" max="96" width="5.85546875" style="2" customWidth="1"/>
    <col min="97" max="114" width="5.85546875" style="2" hidden="1" customWidth="1"/>
    <col min="115" max="115" width="5.85546875" style="2" customWidth="1"/>
    <col min="116" max="116" width="5.85546875" style="2" hidden="1" customWidth="1"/>
    <col min="117" max="120" width="5.85546875" style="2" customWidth="1"/>
    <col min="121" max="146" width="5.85546875" style="2" hidden="1" customWidth="1"/>
    <col min="147" max="147" width="5.85546875" style="2" customWidth="1"/>
    <col min="148" max="148" width="5.85546875" style="2" hidden="1" customWidth="1"/>
    <col min="149" max="153" width="5.85546875" style="2" customWidth="1"/>
    <col min="154" max="178" width="5.85546875" style="2" hidden="1" customWidth="1"/>
    <col min="179" max="180" width="5.85546875" style="2" customWidth="1"/>
    <col min="181" max="182" width="10.85546875" style="2" customWidth="1"/>
    <col min="183" max="16384" width="10.85546875" style="2"/>
  </cols>
  <sheetData>
    <row r="1" spans="1:181" s="5" customFormat="1" ht="200.1" customHeight="1" thickBot="1">
      <c r="A1" s="27"/>
      <c r="B1" s="62">
        <f>parametres!G3</f>
        <v>6</v>
      </c>
      <c r="C1" s="59"/>
      <c r="D1" s="63" t="b">
        <v>1</v>
      </c>
      <c r="E1" s="59"/>
      <c r="F1" s="59"/>
      <c r="G1" s="59" t="s">
        <v>169</v>
      </c>
      <c r="H1" s="59" t="s">
        <v>170</v>
      </c>
      <c r="I1" s="59" t="s">
        <v>171</v>
      </c>
      <c r="J1" s="59" t="s">
        <v>172</v>
      </c>
      <c r="K1" s="95"/>
      <c r="L1" s="64"/>
      <c r="M1" s="65" t="str">
        <f>CONCATENATE("B : ",Synthèse!E25," ",Synthèse!F25)</f>
        <v>B : Nom2 Prénom2</v>
      </c>
      <c r="N1" s="172"/>
      <c r="O1" s="98"/>
      <c r="P1" s="218">
        <f>IF($B$2&lt;&gt;0,H2/G2,"X")</f>
        <v>1</v>
      </c>
      <c r="Q1" s="218">
        <f>IF($B$2&lt;&gt;0,J2/I2,"X")</f>
        <v>1</v>
      </c>
      <c r="R1" s="99">
        <f>IF($B$2&lt;&gt;0,(H2+J2)/(G2+I2),0)</f>
        <v>1</v>
      </c>
      <c r="S1" s="102"/>
      <c r="T1" s="66" t="str">
        <f t="array" ref="T1:FX1">TRANSPOSE('Déclinaison projet'!V10:V170)</f>
        <v/>
      </c>
      <c r="U1" s="66" t="str">
        <v>Prise en compte du cahier des charges et analyse de l'existant</v>
      </c>
      <c r="V1" s="66" t="str">
        <v>Recenser et formaliser les pistes de recherches</v>
      </c>
      <c r="W1" s="66" t="str">
        <v>Etablir et distribuer les tâches</v>
      </c>
      <c r="X1" s="66" t="str">
        <v>Planifier les tâches à l'aide d'un outil logiciel adapté</v>
      </c>
      <c r="Y1" s="66" t="str">
        <v/>
      </c>
      <c r="Z1" s="66" t="str">
        <v/>
      </c>
      <c r="AA1" s="66" t="str">
        <v/>
      </c>
      <c r="AB1" s="66" t="str">
        <v/>
      </c>
      <c r="AC1" s="66" t="str">
        <v/>
      </c>
      <c r="AD1" s="66" t="str">
        <v/>
      </c>
      <c r="AE1" s="66" t="str">
        <v/>
      </c>
      <c r="AF1" s="66" t="str">
        <v/>
      </c>
      <c r="AG1" s="66" t="str">
        <v/>
      </c>
      <c r="AH1" s="66" t="str">
        <v/>
      </c>
      <c r="AI1" s="66" t="str">
        <v/>
      </c>
      <c r="AJ1" s="66" t="str">
        <v/>
      </c>
      <c r="AK1" s="66" t="str">
        <v/>
      </c>
      <c r="AL1" s="66" t="str">
        <v/>
      </c>
      <c r="AM1" s="66" t="str">
        <v/>
      </c>
      <c r="AN1" s="66" t="str">
        <v/>
      </c>
      <c r="AO1" s="66" t="str">
        <v/>
      </c>
      <c r="AP1" s="66" t="str">
        <v/>
      </c>
      <c r="AQ1" s="66" t="str">
        <v/>
      </c>
      <c r="AR1" s="66" t="str">
        <v/>
      </c>
      <c r="AS1" s="66" t="str">
        <v/>
      </c>
      <c r="AT1" s="66" t="str">
        <v/>
      </c>
      <c r="AU1" s="66" t="str">
        <v/>
      </c>
      <c r="AV1" s="66" t="str">
        <v/>
      </c>
      <c r="AW1" s="66" t="str">
        <v/>
      </c>
      <c r="AX1" s="66" t="str">
        <v/>
      </c>
      <c r="AY1" s="84" t="str">
        <v>REVUE DE PROJET - Planification</v>
      </c>
      <c r="AZ1" s="66" t="str">
        <v/>
      </c>
      <c r="BA1" s="66" t="str">
        <v>Identifier les contraintes socio- économiques</v>
      </c>
      <c r="BB1" s="66" t="str">
        <v>Etude de la fonction traitement de l'information</v>
      </c>
      <c r="BC1" s="66" t="str">
        <v/>
      </c>
      <c r="BD1" s="66" t="str">
        <v>Etude de la fonction communication de l'information</v>
      </c>
      <c r="BE1" s="66" t="str">
        <v/>
      </c>
      <c r="BF1" s="66" t="str">
        <v/>
      </c>
      <c r="BG1" s="66" t="str">
        <v/>
      </c>
      <c r="BH1" s="66" t="str">
        <v/>
      </c>
      <c r="BI1" s="66" t="str">
        <v/>
      </c>
      <c r="BJ1" s="66" t="str">
        <v/>
      </c>
      <c r="BK1" s="66" t="str">
        <v/>
      </c>
      <c r="BL1" s="66" t="str">
        <v/>
      </c>
      <c r="BM1" s="66" t="str">
        <v/>
      </c>
      <c r="BN1" s="66" t="str">
        <v/>
      </c>
      <c r="BO1" s="66" t="str">
        <v/>
      </c>
      <c r="BP1" s="66" t="str">
        <v/>
      </c>
      <c r="BQ1" s="66" t="str">
        <v/>
      </c>
      <c r="BR1" s="66" t="str">
        <v/>
      </c>
      <c r="BS1" s="66" t="str">
        <v/>
      </c>
      <c r="BT1" s="66" t="str">
        <v/>
      </c>
      <c r="BU1" s="66" t="str">
        <v/>
      </c>
      <c r="BV1" s="66" t="str">
        <v/>
      </c>
      <c r="BW1" s="66" t="str">
        <v/>
      </c>
      <c r="BX1" s="66" t="str">
        <v/>
      </c>
      <c r="BY1" s="66" t="str">
        <v/>
      </c>
      <c r="BZ1" s="66" t="str">
        <v/>
      </c>
      <c r="CA1" s="66" t="str">
        <v/>
      </c>
      <c r="CB1" s="66" t="str">
        <v/>
      </c>
      <c r="CC1" s="66" t="str">
        <v/>
      </c>
      <c r="CD1" s="66" t="str">
        <v/>
      </c>
      <c r="CE1" s="84" t="str">
        <v>REVUE DE PROJET - Conception préliminaire</v>
      </c>
      <c r="CF1" s="66" t="str">
        <v/>
      </c>
      <c r="CG1" s="66" t="str">
        <v/>
      </c>
      <c r="CH1" s="66" t="str">
        <v/>
      </c>
      <c r="CI1" s="66" t="str">
        <v>Schématisation / modélisation de la fonction communication de l'information</v>
      </c>
      <c r="CJ1" s="66" t="str">
        <v>Choix de la solution optimales pour la communication de l'information</v>
      </c>
      <c r="CK1" s="66" t="str">
        <v/>
      </c>
      <c r="CL1" s="66" t="str">
        <v/>
      </c>
      <c r="CM1" s="66" t="str">
        <v>Schématisation / modélisation de la fonction traitement de l'information</v>
      </c>
      <c r="CN1" s="66" t="str">
        <v>Choix de la solution optimales pour le traitement de l'information</v>
      </c>
      <c r="CO1" s="66" t="str">
        <v>Etude de prix des matériels existants chez les fournisseurs</v>
      </c>
      <c r="CP1" s="66" t="str">
        <v>Modéliser la solution optimale</v>
      </c>
      <c r="CQ1" s="66" t="str">
        <v>Réalisation du diagramme iBD du système</v>
      </c>
      <c r="CR1" s="66" t="str">
        <v>Etablir la chaîne d'information et d'énergie du système</v>
      </c>
      <c r="CS1" s="66" t="str">
        <v/>
      </c>
      <c r="CT1" s="66" t="str">
        <v/>
      </c>
      <c r="CU1" s="66" t="str">
        <v/>
      </c>
      <c r="CV1" s="66" t="str">
        <v/>
      </c>
      <c r="CW1" s="66" t="str">
        <v/>
      </c>
      <c r="CX1" s="66" t="str">
        <v/>
      </c>
      <c r="CY1" s="66" t="str">
        <v/>
      </c>
      <c r="CZ1" s="66" t="str">
        <v/>
      </c>
      <c r="DA1" s="66" t="str">
        <v/>
      </c>
      <c r="DB1" s="66" t="str">
        <v/>
      </c>
      <c r="DC1" s="66" t="str">
        <v/>
      </c>
      <c r="DD1" s="66" t="str">
        <v/>
      </c>
      <c r="DE1" s="66" t="str">
        <v/>
      </c>
      <c r="DF1" s="66" t="str">
        <v/>
      </c>
      <c r="DG1" s="66" t="str">
        <v/>
      </c>
      <c r="DH1" s="66" t="str">
        <v/>
      </c>
      <c r="DI1" s="66" t="str">
        <v/>
      </c>
      <c r="DJ1" s="66" t="str">
        <v/>
      </c>
      <c r="DK1" s="84" t="str">
        <v>REVUE DE PROJET - Conception détaillée</v>
      </c>
      <c r="DL1" s="66" t="str">
        <v/>
      </c>
      <c r="DM1" s="66" t="str">
        <v>Câbler l'ensemble des solutions techniques retenues</v>
      </c>
      <c r="DN1" s="66" t="str">
        <v>Mettre en oeuvrel'ensemble des solutions techniques retenues</v>
      </c>
      <c r="DO1" s="66" t="str">
        <v>Valider le fonctionnement global</v>
      </c>
      <c r="DP1" s="66" t="str">
        <v>Compléter l’IBD en fonction des résultats obtenus</v>
      </c>
      <c r="DQ1" s="66" t="str">
        <v/>
      </c>
      <c r="DR1" s="66" t="str">
        <v/>
      </c>
      <c r="DS1" s="66" t="str">
        <v/>
      </c>
      <c r="DT1" s="66" t="str">
        <v/>
      </c>
      <c r="DU1" s="66" t="str">
        <v/>
      </c>
      <c r="DV1" s="66" t="str">
        <v/>
      </c>
      <c r="DW1" s="66" t="str">
        <v/>
      </c>
      <c r="DX1" s="66" t="str">
        <v/>
      </c>
      <c r="DY1" s="66" t="str">
        <v/>
      </c>
      <c r="DZ1" s="66" t="str">
        <v/>
      </c>
      <c r="EA1" s="66" t="str">
        <v/>
      </c>
      <c r="EB1" s="66" t="str">
        <v/>
      </c>
      <c r="EC1" s="66" t="str">
        <v/>
      </c>
      <c r="ED1" s="66" t="str">
        <v/>
      </c>
      <c r="EE1" s="66" t="str">
        <v/>
      </c>
      <c r="EF1" s="66" t="str">
        <v/>
      </c>
      <c r="EG1" s="66" t="str">
        <v/>
      </c>
      <c r="EH1" s="66" t="str">
        <v/>
      </c>
      <c r="EI1" s="66" t="str">
        <v/>
      </c>
      <c r="EJ1" s="66" t="str">
        <v/>
      </c>
      <c r="EK1" s="66" t="str">
        <v/>
      </c>
      <c r="EL1" s="66" t="str">
        <v/>
      </c>
      <c r="EM1" s="66" t="str">
        <v/>
      </c>
      <c r="EN1" s="66" t="str">
        <v/>
      </c>
      <c r="EO1" s="66" t="str">
        <v/>
      </c>
      <c r="EP1" s="66" t="str">
        <v/>
      </c>
      <c r="EQ1" s="84" t="str">
        <v>REVUE DE PROJET - Réalisation</v>
      </c>
      <c r="ER1" s="66" t="str">
        <v/>
      </c>
      <c r="ES1" s="66" t="str">
        <v>Intégrer les différents éléments afin de créer le système complet</v>
      </c>
      <c r="ET1" s="66" t="str">
        <v>Formaliser un protocole d'essai</v>
      </c>
      <c r="EU1" s="66" t="str">
        <v>Faire les essais, mesurer les performances</v>
      </c>
      <c r="EV1" s="66" t="str">
        <v>Analyser les résultats et les comparer au cdcf</v>
      </c>
      <c r="EW1" s="66" t="str">
        <v>Rechercher des solutions pour pallier aux écarts éventuels</v>
      </c>
      <c r="EX1" s="66" t="str">
        <v/>
      </c>
      <c r="EY1" s="66" t="str">
        <v/>
      </c>
      <c r="EZ1" s="66" t="str">
        <v/>
      </c>
      <c r="FA1" s="66" t="str">
        <v/>
      </c>
      <c r="FB1" s="66" t="str">
        <v/>
      </c>
      <c r="FC1" s="66" t="str">
        <v/>
      </c>
      <c r="FD1" s="66" t="str">
        <v/>
      </c>
      <c r="FE1" s="66" t="str">
        <v/>
      </c>
      <c r="FF1" s="66" t="str">
        <v/>
      </c>
      <c r="FG1" s="66" t="str">
        <v/>
      </c>
      <c r="FH1" s="66" t="str">
        <v/>
      </c>
      <c r="FI1" s="66" t="str">
        <v/>
      </c>
      <c r="FJ1" s="66" t="str">
        <v/>
      </c>
      <c r="FK1" s="66" t="str">
        <v/>
      </c>
      <c r="FL1" s="66" t="str">
        <v/>
      </c>
      <c r="FM1" s="66" t="str">
        <v/>
      </c>
      <c r="FN1" s="66" t="str">
        <v/>
      </c>
      <c r="FO1" s="66" t="str">
        <v/>
      </c>
      <c r="FP1" s="66" t="str">
        <v/>
      </c>
      <c r="FQ1" s="66" t="str">
        <v/>
      </c>
      <c r="FR1" s="66" t="str">
        <v/>
      </c>
      <c r="FS1" s="66" t="str">
        <v/>
      </c>
      <c r="FT1" s="66" t="str">
        <v/>
      </c>
      <c r="FU1" s="66" t="str">
        <v/>
      </c>
      <c r="FV1" s="66" t="str">
        <v/>
      </c>
      <c r="FW1" s="84" t="str">
        <v>REVUE DE PROJET - Validation</v>
      </c>
      <c r="FX1" s="88" t="str">
        <v>PRESENTATION DU PROJET</v>
      </c>
    </row>
    <row r="2" spans="1:181" ht="33.950000000000003" customHeight="1">
      <c r="B2" s="48">
        <f>SUM(B4:B84)</f>
        <v>77</v>
      </c>
      <c r="D2" s="53" t="b">
        <v>1</v>
      </c>
      <c r="G2" s="48">
        <f>SUM(G4:G84)</f>
        <v>44</v>
      </c>
      <c r="H2" s="48">
        <f>SUM(H4:H84)</f>
        <v>44</v>
      </c>
      <c r="I2" s="48">
        <f>SUM(I4:I84)</f>
        <v>33</v>
      </c>
      <c r="J2" s="48">
        <f>SUM(J4:J84)</f>
        <v>33</v>
      </c>
      <c r="M2" s="61"/>
      <c r="N2" s="173"/>
      <c r="O2" s="101"/>
      <c r="P2" s="108" t="s">
        <v>153</v>
      </c>
      <c r="Q2" s="109" t="s">
        <v>154</v>
      </c>
      <c r="R2" s="110" t="s">
        <v>151</v>
      </c>
      <c r="T2" s="58"/>
      <c r="U2" s="58"/>
      <c r="V2" s="58"/>
      <c r="W2" s="58"/>
      <c r="X2" s="58"/>
      <c r="Y2" s="58"/>
      <c r="Z2" s="58"/>
      <c r="AA2" s="58"/>
      <c r="AB2" s="58"/>
      <c r="AC2" s="58"/>
      <c r="AD2" s="58"/>
      <c r="AE2" s="58"/>
      <c r="AF2" s="58"/>
      <c r="AG2" s="58"/>
      <c r="AH2" s="58"/>
      <c r="AI2" s="58"/>
      <c r="AJ2" s="58"/>
      <c r="AK2" s="58"/>
      <c r="AL2" s="58"/>
      <c r="AM2" s="58"/>
      <c r="AN2" s="58"/>
      <c r="AO2" s="58"/>
      <c r="AP2" s="58"/>
      <c r="AQ2" s="58"/>
      <c r="AR2" s="58"/>
      <c r="AS2" s="58"/>
      <c r="AT2" s="58"/>
      <c r="AU2" s="58"/>
      <c r="AV2" s="58"/>
      <c r="AW2" s="58"/>
      <c r="AX2" s="58"/>
      <c r="AY2" s="85"/>
      <c r="AZ2" s="58"/>
      <c r="BA2" s="58"/>
      <c r="BB2" s="58"/>
      <c r="BC2" s="58"/>
      <c r="BD2" s="58"/>
      <c r="BE2" s="58"/>
      <c r="BF2" s="58"/>
      <c r="BG2" s="58"/>
      <c r="BH2" s="58"/>
      <c r="BI2" s="58"/>
      <c r="BJ2" s="58"/>
      <c r="BK2" s="58"/>
      <c r="BL2" s="58"/>
      <c r="BM2" s="58"/>
      <c r="BN2" s="58"/>
      <c r="BO2" s="58"/>
      <c r="BP2" s="58"/>
      <c r="BQ2" s="58"/>
      <c r="BR2" s="58"/>
      <c r="BS2" s="58"/>
      <c r="BT2" s="58"/>
      <c r="BU2" s="58"/>
      <c r="BV2" s="58"/>
      <c r="BW2" s="58"/>
      <c r="BX2" s="58"/>
      <c r="BY2" s="58"/>
      <c r="BZ2" s="58"/>
      <c r="CA2" s="58"/>
      <c r="CB2" s="58"/>
      <c r="CC2" s="58"/>
      <c r="CD2" s="58"/>
      <c r="CE2" s="85"/>
      <c r="CF2" s="58"/>
      <c r="CG2" s="58"/>
      <c r="CH2" s="58"/>
      <c r="CI2" s="58"/>
      <c r="CJ2" s="58"/>
      <c r="CK2" s="58"/>
      <c r="CL2" s="58"/>
      <c r="CM2" s="58"/>
      <c r="CN2" s="58"/>
      <c r="CO2" s="58"/>
      <c r="CP2" s="58"/>
      <c r="CQ2" s="58"/>
      <c r="CR2" s="58"/>
      <c r="CS2" s="58"/>
      <c r="CT2" s="58"/>
      <c r="CU2" s="58"/>
      <c r="CV2" s="58"/>
      <c r="CW2" s="58"/>
      <c r="CX2" s="58"/>
      <c r="CY2" s="58"/>
      <c r="CZ2" s="58"/>
      <c r="DA2" s="58"/>
      <c r="DB2" s="58"/>
      <c r="DC2" s="58"/>
      <c r="DD2" s="58"/>
      <c r="DE2" s="58"/>
      <c r="DF2" s="58"/>
      <c r="DG2" s="58"/>
      <c r="DH2" s="58"/>
      <c r="DI2" s="58"/>
      <c r="DJ2" s="58"/>
      <c r="DK2" s="85"/>
      <c r="DL2" s="58"/>
      <c r="DM2" s="58"/>
      <c r="DN2" s="58"/>
      <c r="DO2" s="58"/>
      <c r="DP2" s="58"/>
      <c r="DQ2" s="58"/>
      <c r="DR2" s="58"/>
      <c r="DS2" s="58"/>
      <c r="DT2" s="58"/>
      <c r="DU2" s="58"/>
      <c r="DV2" s="58"/>
      <c r="DW2" s="58"/>
      <c r="DX2" s="58"/>
      <c r="DY2" s="58"/>
      <c r="DZ2" s="58"/>
      <c r="EA2" s="58"/>
      <c r="EB2" s="58"/>
      <c r="EC2" s="58"/>
      <c r="ED2" s="58"/>
      <c r="EE2" s="58"/>
      <c r="EF2" s="58"/>
      <c r="EG2" s="58"/>
      <c r="EH2" s="58"/>
      <c r="EI2" s="58"/>
      <c r="EJ2" s="58"/>
      <c r="EK2" s="58"/>
      <c r="EL2" s="58"/>
      <c r="EM2" s="58"/>
      <c r="EN2" s="58"/>
      <c r="EO2" s="58"/>
      <c r="EP2" s="58"/>
      <c r="EQ2" s="85"/>
      <c r="ER2" s="58"/>
      <c r="ES2" s="58"/>
      <c r="ET2" s="58"/>
      <c r="EU2" s="58"/>
      <c r="EV2" s="58"/>
      <c r="EW2" s="58"/>
      <c r="EX2" s="58"/>
      <c r="EY2" s="58"/>
      <c r="EZ2" s="58"/>
      <c r="FA2" s="58"/>
      <c r="FB2" s="58"/>
      <c r="FC2" s="58"/>
      <c r="FD2" s="58"/>
      <c r="FE2" s="58"/>
      <c r="FF2" s="58"/>
      <c r="FG2" s="58"/>
      <c r="FH2" s="58"/>
      <c r="FI2" s="58"/>
      <c r="FJ2" s="58"/>
      <c r="FK2" s="58"/>
      <c r="FL2" s="58"/>
      <c r="FM2" s="58"/>
      <c r="FN2" s="58"/>
      <c r="FO2" s="58"/>
      <c r="FP2" s="58"/>
      <c r="FQ2" s="58"/>
      <c r="FR2" s="58"/>
      <c r="FS2" s="58"/>
      <c r="FT2" s="58"/>
      <c r="FU2" s="58"/>
      <c r="FV2" s="58"/>
      <c r="FW2" s="85"/>
      <c r="FX2" s="89"/>
      <c r="FY2" s="142"/>
    </row>
    <row r="3" spans="1:181" ht="7.5" hidden="1" customHeight="1">
      <c r="B3" s="48"/>
      <c r="D3" s="53"/>
      <c r="M3" s="61"/>
      <c r="N3" s="173"/>
      <c r="O3" s="69"/>
      <c r="P3" s="100"/>
      <c r="Q3" s="100"/>
      <c r="R3" s="100"/>
      <c r="S3" s="104"/>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85"/>
      <c r="AZ3" s="58"/>
      <c r="BA3" s="58"/>
      <c r="BB3" s="58"/>
      <c r="BC3" s="58"/>
      <c r="BD3" s="58"/>
      <c r="BE3" s="58"/>
      <c r="BF3" s="58"/>
      <c r="BG3" s="58"/>
      <c r="BH3" s="58"/>
      <c r="BI3" s="58"/>
      <c r="BJ3" s="58"/>
      <c r="BK3" s="58"/>
      <c r="BL3" s="58"/>
      <c r="BM3" s="58"/>
      <c r="BN3" s="58"/>
      <c r="BO3" s="58"/>
      <c r="BP3" s="58"/>
      <c r="BQ3" s="58"/>
      <c r="BR3" s="58"/>
      <c r="BS3" s="58"/>
      <c r="BT3" s="58"/>
      <c r="BU3" s="58"/>
      <c r="BV3" s="58"/>
      <c r="BW3" s="58"/>
      <c r="BX3" s="58"/>
      <c r="BY3" s="58"/>
      <c r="BZ3" s="58"/>
      <c r="CA3" s="58"/>
      <c r="CB3" s="58"/>
      <c r="CC3" s="58"/>
      <c r="CD3" s="58"/>
      <c r="CE3" s="85"/>
      <c r="CF3" s="58"/>
      <c r="CG3" s="58"/>
      <c r="CH3" s="58"/>
      <c r="CI3" s="58"/>
      <c r="CJ3" s="58"/>
      <c r="CK3" s="58"/>
      <c r="CL3" s="58"/>
      <c r="CM3" s="58"/>
      <c r="CN3" s="58"/>
      <c r="CO3" s="58"/>
      <c r="CP3" s="58"/>
      <c r="CQ3" s="58"/>
      <c r="CR3" s="58"/>
      <c r="CS3" s="58"/>
      <c r="CT3" s="58"/>
      <c r="CU3" s="58"/>
      <c r="CV3" s="58"/>
      <c r="CW3" s="58"/>
      <c r="CX3" s="58"/>
      <c r="CY3" s="58"/>
      <c r="CZ3" s="58"/>
      <c r="DA3" s="58"/>
      <c r="DB3" s="58"/>
      <c r="DC3" s="58"/>
      <c r="DD3" s="58"/>
      <c r="DE3" s="58"/>
      <c r="DF3" s="58"/>
      <c r="DG3" s="58"/>
      <c r="DH3" s="58"/>
      <c r="DI3" s="58"/>
      <c r="DJ3" s="58"/>
      <c r="DK3" s="85"/>
      <c r="DL3" s="58"/>
      <c r="DM3" s="58"/>
      <c r="DN3" s="58"/>
      <c r="DO3" s="58"/>
      <c r="DP3" s="58"/>
      <c r="DQ3" s="58"/>
      <c r="DR3" s="58"/>
      <c r="DS3" s="58"/>
      <c r="DT3" s="58"/>
      <c r="DU3" s="58"/>
      <c r="DV3" s="58"/>
      <c r="DW3" s="58"/>
      <c r="DX3" s="58"/>
      <c r="DY3" s="58"/>
      <c r="DZ3" s="58"/>
      <c r="EA3" s="58"/>
      <c r="EB3" s="58"/>
      <c r="EC3" s="58"/>
      <c r="ED3" s="58"/>
      <c r="EE3" s="58"/>
      <c r="EF3" s="58"/>
      <c r="EG3" s="58"/>
      <c r="EH3" s="58"/>
      <c r="EI3" s="58"/>
      <c r="EJ3" s="58"/>
      <c r="EK3" s="58"/>
      <c r="EL3" s="58"/>
      <c r="EM3" s="58"/>
      <c r="EN3" s="58"/>
      <c r="EO3" s="58"/>
      <c r="EP3" s="58"/>
      <c r="EQ3" s="85"/>
      <c r="ER3" s="58"/>
      <c r="ES3" s="58"/>
      <c r="ET3" s="58"/>
      <c r="EU3" s="58"/>
      <c r="EV3" s="58"/>
      <c r="EW3" s="58"/>
      <c r="EX3" s="58"/>
      <c r="EY3" s="58"/>
      <c r="EZ3" s="58"/>
      <c r="FA3" s="58"/>
      <c r="FB3" s="58"/>
      <c r="FC3" s="58"/>
      <c r="FD3" s="58"/>
      <c r="FE3" s="58"/>
      <c r="FF3" s="58"/>
      <c r="FG3" s="58"/>
      <c r="FH3" s="58"/>
      <c r="FI3" s="58"/>
      <c r="FJ3" s="58"/>
      <c r="FK3" s="58"/>
      <c r="FL3" s="58"/>
      <c r="FM3" s="58"/>
      <c r="FN3" s="58"/>
      <c r="FO3" s="58"/>
      <c r="FP3" s="58"/>
      <c r="FQ3" s="58"/>
      <c r="FR3" s="58"/>
      <c r="FS3" s="58"/>
      <c r="FT3" s="58"/>
      <c r="FU3" s="58"/>
      <c r="FV3" s="58"/>
      <c r="FW3" s="85"/>
      <c r="FX3" s="89"/>
    </row>
    <row r="4" spans="1:181" s="4" customFormat="1" ht="17.100000000000001" customHeight="1">
      <c r="A4" s="39"/>
      <c r="B4" s="131"/>
      <c r="C4" s="132"/>
      <c r="D4" s="133" t="b">
        <f t="shared" ref="D4:D14" si="0">IF($B$1&gt;2,TRUE,FALSE)</f>
        <v>1</v>
      </c>
      <c r="E4" s="132"/>
      <c r="F4" s="132"/>
      <c r="G4" s="132"/>
      <c r="H4" s="132"/>
      <c r="I4" s="132"/>
      <c r="J4" s="132"/>
      <c r="L4" s="56"/>
      <c r="M4" s="56" t="s">
        <v>6</v>
      </c>
      <c r="N4" s="174"/>
      <c r="O4" s="56"/>
      <c r="P4" s="56"/>
      <c r="Q4" s="56"/>
      <c r="R4" s="56"/>
      <c r="S4" s="56"/>
      <c r="T4" s="165"/>
      <c r="U4" s="165"/>
      <c r="V4" s="165"/>
      <c r="W4" s="165"/>
      <c r="X4" s="165"/>
      <c r="Y4" s="165"/>
      <c r="Z4" s="165"/>
      <c r="AA4" s="165"/>
      <c r="AB4" s="165"/>
      <c r="AC4" s="165"/>
      <c r="AD4" s="165"/>
      <c r="AE4" s="165"/>
      <c r="AF4" s="165"/>
      <c r="AG4" s="165"/>
      <c r="AH4" s="165"/>
      <c r="AI4" s="165"/>
      <c r="AJ4" s="165"/>
      <c r="AK4" s="165"/>
      <c r="AL4" s="165"/>
      <c r="AM4" s="165"/>
      <c r="AN4" s="165"/>
      <c r="AO4" s="165"/>
      <c r="AP4" s="165"/>
      <c r="AQ4" s="165"/>
      <c r="AR4" s="165"/>
      <c r="AS4" s="165"/>
      <c r="AT4" s="165"/>
      <c r="AU4" s="165"/>
      <c r="AV4" s="165"/>
      <c r="AW4" s="165"/>
      <c r="AX4" s="165"/>
      <c r="AY4" s="165"/>
      <c r="AZ4" s="165"/>
      <c r="BA4" s="165"/>
      <c r="BB4" s="165"/>
      <c r="BC4" s="165"/>
      <c r="BD4" s="165"/>
      <c r="BE4" s="165"/>
      <c r="BF4" s="165"/>
      <c r="BG4" s="165"/>
      <c r="BH4" s="165"/>
      <c r="BI4" s="165"/>
      <c r="BJ4" s="165"/>
      <c r="BK4" s="165"/>
      <c r="BL4" s="165"/>
      <c r="BM4" s="165"/>
      <c r="BN4" s="165"/>
      <c r="BO4" s="165"/>
      <c r="BP4" s="165"/>
      <c r="BQ4" s="165"/>
      <c r="BR4" s="165"/>
      <c r="BS4" s="165"/>
      <c r="BT4" s="165"/>
      <c r="BU4" s="165"/>
      <c r="BV4" s="165"/>
      <c r="BW4" s="165"/>
      <c r="BX4" s="165"/>
      <c r="BY4" s="165"/>
      <c r="BZ4" s="165"/>
      <c r="CA4" s="165"/>
      <c r="CB4" s="165"/>
      <c r="CC4" s="165"/>
      <c r="CD4" s="165"/>
      <c r="CE4" s="165"/>
      <c r="CF4" s="165"/>
      <c r="CG4" s="165"/>
      <c r="CH4" s="165"/>
      <c r="CI4" s="165"/>
      <c r="CJ4" s="165"/>
      <c r="CK4" s="165"/>
      <c r="CL4" s="165"/>
      <c r="CM4" s="165"/>
      <c r="CN4" s="165"/>
      <c r="CO4" s="165"/>
      <c r="CP4" s="165"/>
      <c r="CQ4" s="165"/>
      <c r="CR4" s="165"/>
      <c r="CS4" s="165"/>
      <c r="CT4" s="165"/>
      <c r="CU4" s="165"/>
      <c r="CV4" s="165"/>
      <c r="CW4" s="165"/>
      <c r="CX4" s="165"/>
      <c r="CY4" s="165"/>
      <c r="CZ4" s="165"/>
      <c r="DA4" s="165"/>
      <c r="DB4" s="165"/>
      <c r="DC4" s="165"/>
      <c r="DD4" s="165"/>
      <c r="DE4" s="165"/>
      <c r="DF4" s="165"/>
      <c r="DG4" s="165"/>
      <c r="DH4" s="165"/>
      <c r="DI4" s="165"/>
      <c r="DJ4" s="165"/>
      <c r="DK4" s="165"/>
      <c r="DL4" s="165"/>
      <c r="DM4" s="165"/>
      <c r="DN4" s="165"/>
      <c r="DO4" s="165"/>
      <c r="DP4" s="165"/>
      <c r="DQ4" s="165"/>
      <c r="DR4" s="165"/>
      <c r="DS4" s="165"/>
      <c r="DT4" s="165"/>
      <c r="DU4" s="165"/>
      <c r="DV4" s="165"/>
      <c r="DW4" s="165"/>
      <c r="DX4" s="165"/>
      <c r="DY4" s="165"/>
      <c r="DZ4" s="165"/>
      <c r="EA4" s="165"/>
      <c r="EB4" s="165"/>
      <c r="EC4" s="165"/>
      <c r="ED4" s="165"/>
      <c r="EE4" s="165"/>
      <c r="EF4" s="165"/>
      <c r="EG4" s="165"/>
      <c r="EH4" s="165"/>
      <c r="EI4" s="165"/>
      <c r="EJ4" s="165"/>
      <c r="EK4" s="165"/>
      <c r="EL4" s="165"/>
      <c r="EM4" s="165"/>
      <c r="EN4" s="165"/>
      <c r="EO4" s="165"/>
      <c r="EP4" s="165"/>
      <c r="EQ4" s="165"/>
      <c r="ER4" s="165"/>
      <c r="ES4" s="165"/>
      <c r="ET4" s="165"/>
      <c r="EU4" s="165"/>
      <c r="EV4" s="165"/>
      <c r="EW4" s="165"/>
      <c r="EX4" s="165"/>
      <c r="EY4" s="165"/>
      <c r="EZ4" s="165"/>
      <c r="FA4" s="165"/>
      <c r="FB4" s="165"/>
      <c r="FC4" s="165"/>
      <c r="FD4" s="165"/>
      <c r="FE4" s="165"/>
      <c r="FF4" s="165"/>
      <c r="FG4" s="165"/>
      <c r="FH4" s="165"/>
      <c r="FI4" s="165"/>
      <c r="FJ4" s="165"/>
      <c r="FK4" s="165"/>
      <c r="FL4" s="165"/>
      <c r="FM4" s="165"/>
      <c r="FN4" s="165"/>
      <c r="FO4" s="165"/>
      <c r="FP4" s="165"/>
      <c r="FQ4" s="165"/>
      <c r="FR4" s="165"/>
      <c r="FS4" s="165"/>
      <c r="FT4" s="165"/>
      <c r="FU4" s="165"/>
      <c r="FV4" s="165"/>
      <c r="FW4" s="165"/>
      <c r="FX4" s="165"/>
    </row>
    <row r="5" spans="1:181" s="41" customFormat="1" ht="30" customHeight="1">
      <c r="A5" s="39"/>
      <c r="B5" s="54">
        <f t="shared" ref="B5:B59" si="1">N5*D5</f>
        <v>5</v>
      </c>
      <c r="C5" s="48">
        <f>IF(FX5="OK",N5,0)</f>
        <v>5</v>
      </c>
      <c r="D5" s="53" t="b">
        <f t="shared" si="0"/>
        <v>1</v>
      </c>
      <c r="E5" s="48"/>
      <c r="F5" s="48"/>
      <c r="G5" s="48">
        <f>IF($FX5="",$B5,0)</f>
        <v>0</v>
      </c>
      <c r="H5" s="48">
        <f>IF(OR($AY5="OK",$CE5="OK",$DK5="OK",$EQ5="OK",$FW5="OK"),$B5,0)</f>
        <v>0</v>
      </c>
      <c r="I5" s="48">
        <f>IF($FX5="",0,$B5)</f>
        <v>5</v>
      </c>
      <c r="J5" s="48">
        <f>IF($FX5="OK",$B5,0)</f>
        <v>5</v>
      </c>
      <c r="K5" s="53"/>
      <c r="L5" s="40"/>
      <c r="M5" s="57" t="s">
        <v>7</v>
      </c>
      <c r="N5" s="176">
        <v>5</v>
      </c>
      <c r="S5" s="105"/>
      <c r="T5" s="86"/>
      <c r="U5" s="86"/>
      <c r="V5" s="86"/>
      <c r="W5" s="86"/>
      <c r="X5" s="86"/>
      <c r="Y5" s="86"/>
      <c r="Z5" s="86"/>
      <c r="AA5" s="86"/>
      <c r="AB5" s="86"/>
      <c r="AC5" s="86"/>
      <c r="AD5" s="86"/>
      <c r="AE5" s="86"/>
      <c r="AF5" s="86"/>
      <c r="AG5" s="86"/>
      <c r="AH5" s="86"/>
      <c r="AI5" s="86"/>
      <c r="AJ5" s="86"/>
      <c r="AK5" s="86"/>
      <c r="AL5" s="86"/>
      <c r="AM5" s="86"/>
      <c r="AN5" s="86"/>
      <c r="AO5" s="86"/>
      <c r="AP5" s="86"/>
      <c r="AQ5" s="86"/>
      <c r="AR5" s="86"/>
      <c r="AS5" s="86"/>
      <c r="AT5" s="86"/>
      <c r="AU5" s="86"/>
      <c r="AV5" s="86"/>
      <c r="AW5" s="86"/>
      <c r="AX5" s="86"/>
      <c r="AY5" s="92" t="s">
        <v>116</v>
      </c>
      <c r="AZ5" s="86"/>
      <c r="BA5" s="86"/>
      <c r="BB5" s="86"/>
      <c r="BC5" s="86"/>
      <c r="BD5" s="86"/>
      <c r="BE5" s="86"/>
      <c r="BF5" s="86"/>
      <c r="BG5" s="86"/>
      <c r="BH5" s="86"/>
      <c r="BI5" s="86"/>
      <c r="BJ5" s="86"/>
      <c r="BK5" s="86"/>
      <c r="BL5" s="86"/>
      <c r="BM5" s="86"/>
      <c r="BN5" s="86"/>
      <c r="BO5" s="86"/>
      <c r="BP5" s="86"/>
      <c r="BQ5" s="86"/>
      <c r="BR5" s="86"/>
      <c r="BS5" s="86"/>
      <c r="BT5" s="86"/>
      <c r="BU5" s="86"/>
      <c r="BV5" s="86"/>
      <c r="BW5" s="86"/>
      <c r="BX5" s="86"/>
      <c r="BY5" s="86"/>
      <c r="BZ5" s="86"/>
      <c r="CA5" s="86"/>
      <c r="CB5" s="86"/>
      <c r="CC5" s="86"/>
      <c r="CD5" s="86"/>
      <c r="CE5" s="92" t="s">
        <v>116</v>
      </c>
      <c r="CF5" s="86"/>
      <c r="CG5" s="86"/>
      <c r="CH5" s="86"/>
      <c r="CI5" s="86"/>
      <c r="CJ5" s="86"/>
      <c r="CK5" s="86"/>
      <c r="CL5" s="86"/>
      <c r="CM5" s="86" t="s">
        <v>107</v>
      </c>
      <c r="CN5" s="86"/>
      <c r="CO5" s="86" t="s">
        <v>107</v>
      </c>
      <c r="CP5" s="86" t="s">
        <v>107</v>
      </c>
      <c r="CQ5" s="86"/>
      <c r="CR5" s="86"/>
      <c r="CS5" s="86"/>
      <c r="CT5" s="86"/>
      <c r="CU5" s="86"/>
      <c r="CV5" s="86"/>
      <c r="CW5" s="86"/>
      <c r="CX5" s="86"/>
      <c r="CY5" s="86"/>
      <c r="CZ5" s="86"/>
      <c r="DA5" s="86"/>
      <c r="DB5" s="86"/>
      <c r="DC5" s="86"/>
      <c r="DD5" s="86"/>
      <c r="DE5" s="86"/>
      <c r="DF5" s="86"/>
      <c r="DG5" s="86"/>
      <c r="DH5" s="86"/>
      <c r="DI5" s="86"/>
      <c r="DJ5" s="86"/>
      <c r="DK5" s="92" t="s">
        <v>116</v>
      </c>
      <c r="DL5" s="86"/>
      <c r="DM5" s="86"/>
      <c r="DN5" s="86"/>
      <c r="DO5" s="86"/>
      <c r="DP5" s="86"/>
      <c r="DQ5" s="86"/>
      <c r="DR5" s="86"/>
      <c r="DS5" s="86"/>
      <c r="DT5" s="86"/>
      <c r="DU5" s="86"/>
      <c r="DV5" s="86"/>
      <c r="DW5" s="86"/>
      <c r="DX5" s="86"/>
      <c r="DY5" s="86"/>
      <c r="DZ5" s="86"/>
      <c r="EA5" s="86"/>
      <c r="EB5" s="86"/>
      <c r="EC5" s="86"/>
      <c r="ED5" s="86"/>
      <c r="EE5" s="86"/>
      <c r="EF5" s="86"/>
      <c r="EG5" s="86"/>
      <c r="EH5" s="86"/>
      <c r="EI5" s="86"/>
      <c r="EJ5" s="86"/>
      <c r="EK5" s="86"/>
      <c r="EL5" s="86"/>
      <c r="EM5" s="86"/>
      <c r="EN5" s="86"/>
      <c r="EO5" s="86"/>
      <c r="EP5" s="86"/>
      <c r="EQ5" s="92" t="s">
        <v>116</v>
      </c>
      <c r="ER5" s="86"/>
      <c r="ES5" s="86"/>
      <c r="ET5" s="86"/>
      <c r="EU5" s="86"/>
      <c r="EV5" s="86"/>
      <c r="EW5" s="86"/>
      <c r="EX5" s="86"/>
      <c r="EY5" s="86"/>
      <c r="EZ5" s="86"/>
      <c r="FA5" s="86"/>
      <c r="FB5" s="86"/>
      <c r="FC5" s="86"/>
      <c r="FD5" s="86"/>
      <c r="FE5" s="86"/>
      <c r="FF5" s="86"/>
      <c r="FG5" s="86"/>
      <c r="FH5" s="86"/>
      <c r="FI5" s="86"/>
      <c r="FJ5" s="86"/>
      <c r="FK5" s="86"/>
      <c r="FL5" s="86"/>
      <c r="FM5" s="86"/>
      <c r="FN5" s="86"/>
      <c r="FO5" s="86"/>
      <c r="FP5" s="86"/>
      <c r="FQ5" s="86"/>
      <c r="FR5" s="86"/>
      <c r="FS5" s="86"/>
      <c r="FT5" s="86"/>
      <c r="FU5" s="86"/>
      <c r="FV5" s="86"/>
      <c r="FW5" s="92" t="s">
        <v>116</v>
      </c>
      <c r="FX5" s="91" t="str">
        <f>IF(COUNTA(U5:FW5)&gt;5,"OK","N/E")</f>
        <v>OK</v>
      </c>
    </row>
    <row r="6" spans="1:181" s="41" customFormat="1" ht="30" customHeight="1">
      <c r="A6" s="39"/>
      <c r="B6" s="54">
        <f t="shared" si="1"/>
        <v>3</v>
      </c>
      <c r="C6" s="48">
        <f>IF(FX6="OK",N6,0)</f>
        <v>3</v>
      </c>
      <c r="D6" s="53" t="b">
        <f t="shared" si="0"/>
        <v>1</v>
      </c>
      <c r="E6" s="48"/>
      <c r="F6" s="48"/>
      <c r="G6" s="48">
        <f t="shared" ref="G6:G59" si="2">IF($FX6="",$B6,0)</f>
        <v>0</v>
      </c>
      <c r="H6" s="48">
        <f t="shared" ref="H6:H59" si="3">IF(OR($AY6="OK",$CE6="OK",$DK6="OK",$EQ6="OK",$FW6="OK"),$B6,0)</f>
        <v>0</v>
      </c>
      <c r="I6" s="48">
        <f t="shared" ref="I6:I59" si="4">IF($FX6="",0,$B6)</f>
        <v>3</v>
      </c>
      <c r="J6" s="48">
        <f t="shared" ref="J6:J59" si="5">IF($FX6="OK",$B6,0)</f>
        <v>3</v>
      </c>
      <c r="L6" s="40"/>
      <c r="M6" s="57" t="s">
        <v>8</v>
      </c>
      <c r="N6" s="176">
        <v>3</v>
      </c>
      <c r="O6" s="94"/>
      <c r="P6" s="94"/>
      <c r="Q6" s="94"/>
      <c r="R6" s="94"/>
      <c r="S6" s="106"/>
      <c r="T6" s="86"/>
      <c r="U6" s="86"/>
      <c r="V6" s="86"/>
      <c r="W6" s="86"/>
      <c r="X6" s="86"/>
      <c r="Y6" s="86"/>
      <c r="Z6" s="86"/>
      <c r="AA6" s="86"/>
      <c r="AB6" s="86"/>
      <c r="AC6" s="86"/>
      <c r="AD6" s="86"/>
      <c r="AE6" s="86"/>
      <c r="AF6" s="86"/>
      <c r="AG6" s="86"/>
      <c r="AH6" s="86"/>
      <c r="AI6" s="86"/>
      <c r="AJ6" s="86"/>
      <c r="AK6" s="86"/>
      <c r="AL6" s="86"/>
      <c r="AM6" s="86"/>
      <c r="AN6" s="86"/>
      <c r="AO6" s="86"/>
      <c r="AP6" s="86"/>
      <c r="AQ6" s="86"/>
      <c r="AR6" s="86"/>
      <c r="AS6" s="86"/>
      <c r="AT6" s="86"/>
      <c r="AU6" s="86"/>
      <c r="AV6" s="86"/>
      <c r="AW6" s="86"/>
      <c r="AX6" s="86"/>
      <c r="AY6" s="92" t="s">
        <v>116</v>
      </c>
      <c r="AZ6" s="86"/>
      <c r="BA6" s="86"/>
      <c r="BB6" s="86"/>
      <c r="BC6" s="86" t="s">
        <v>107</v>
      </c>
      <c r="BD6" s="86"/>
      <c r="BE6" s="86"/>
      <c r="BF6" s="86"/>
      <c r="BG6" s="86"/>
      <c r="BH6" s="86"/>
      <c r="BI6" s="86"/>
      <c r="BJ6" s="86"/>
      <c r="BK6" s="86"/>
      <c r="BL6" s="86"/>
      <c r="BM6" s="86"/>
      <c r="BN6" s="86"/>
      <c r="BO6" s="86"/>
      <c r="BP6" s="86"/>
      <c r="BQ6" s="86"/>
      <c r="BR6" s="86"/>
      <c r="BS6" s="86"/>
      <c r="BT6" s="86"/>
      <c r="BU6" s="86"/>
      <c r="BV6" s="86"/>
      <c r="BW6" s="86"/>
      <c r="BX6" s="86"/>
      <c r="BY6" s="86"/>
      <c r="BZ6" s="86"/>
      <c r="CA6" s="86"/>
      <c r="CB6" s="86"/>
      <c r="CC6" s="86"/>
      <c r="CD6" s="86"/>
      <c r="CE6" s="92" t="s">
        <v>116</v>
      </c>
      <c r="CF6" s="86"/>
      <c r="CG6" s="86"/>
      <c r="CH6" s="86"/>
      <c r="CI6" s="86"/>
      <c r="CJ6" s="86"/>
      <c r="CK6" s="86"/>
      <c r="CL6" s="86"/>
      <c r="CM6" s="86" t="s">
        <v>107</v>
      </c>
      <c r="CN6" s="86"/>
      <c r="CO6" s="86"/>
      <c r="CP6" s="86"/>
      <c r="CQ6" s="86"/>
      <c r="CR6" s="86"/>
      <c r="CS6" s="86"/>
      <c r="CT6" s="86"/>
      <c r="CU6" s="86"/>
      <c r="CV6" s="86"/>
      <c r="CW6" s="86"/>
      <c r="CX6" s="86"/>
      <c r="CY6" s="86"/>
      <c r="CZ6" s="86"/>
      <c r="DA6" s="86"/>
      <c r="DB6" s="86"/>
      <c r="DC6" s="86"/>
      <c r="DD6" s="86"/>
      <c r="DE6" s="86"/>
      <c r="DF6" s="86"/>
      <c r="DG6" s="86"/>
      <c r="DH6" s="86"/>
      <c r="DI6" s="86"/>
      <c r="DJ6" s="86"/>
      <c r="DK6" s="92" t="s">
        <v>116</v>
      </c>
      <c r="DL6" s="86"/>
      <c r="DM6" s="86"/>
      <c r="DN6" s="86"/>
      <c r="DO6" s="86"/>
      <c r="DP6" s="86"/>
      <c r="DQ6" s="86"/>
      <c r="DR6" s="86"/>
      <c r="DS6" s="86"/>
      <c r="DT6" s="86"/>
      <c r="DU6" s="86"/>
      <c r="DV6" s="86"/>
      <c r="DW6" s="86"/>
      <c r="DX6" s="86"/>
      <c r="DY6" s="86"/>
      <c r="DZ6" s="86"/>
      <c r="EA6" s="86"/>
      <c r="EB6" s="86"/>
      <c r="EC6" s="86"/>
      <c r="ED6" s="86"/>
      <c r="EE6" s="86"/>
      <c r="EF6" s="86"/>
      <c r="EG6" s="86"/>
      <c r="EH6" s="86"/>
      <c r="EI6" s="86"/>
      <c r="EJ6" s="86"/>
      <c r="EK6" s="86"/>
      <c r="EL6" s="86"/>
      <c r="EM6" s="86"/>
      <c r="EN6" s="86"/>
      <c r="EO6" s="86"/>
      <c r="EP6" s="86"/>
      <c r="EQ6" s="92" t="s">
        <v>116</v>
      </c>
      <c r="ER6" s="86"/>
      <c r="ES6" s="86"/>
      <c r="ET6" s="86"/>
      <c r="EU6" s="86"/>
      <c r="EV6" s="86"/>
      <c r="EW6" s="86"/>
      <c r="EX6" s="86"/>
      <c r="EY6" s="86"/>
      <c r="EZ6" s="86"/>
      <c r="FA6" s="86"/>
      <c r="FB6" s="86"/>
      <c r="FC6" s="86"/>
      <c r="FD6" s="86"/>
      <c r="FE6" s="86"/>
      <c r="FF6" s="86"/>
      <c r="FG6" s="86"/>
      <c r="FH6" s="86"/>
      <c r="FI6" s="86"/>
      <c r="FJ6" s="86"/>
      <c r="FK6" s="86"/>
      <c r="FL6" s="86"/>
      <c r="FM6" s="86"/>
      <c r="FN6" s="86"/>
      <c r="FO6" s="86"/>
      <c r="FP6" s="86"/>
      <c r="FQ6" s="86"/>
      <c r="FR6" s="86"/>
      <c r="FS6" s="86"/>
      <c r="FT6" s="86"/>
      <c r="FU6" s="86"/>
      <c r="FV6" s="86"/>
      <c r="FW6" s="92" t="s">
        <v>116</v>
      </c>
      <c r="FX6" s="91" t="str">
        <f>IF(COUNTA(U6:FW6)&gt;5,"OK","N/E")</f>
        <v>OK</v>
      </c>
    </row>
    <row r="7" spans="1:181" s="4" customFormat="1" ht="17.100000000000001" customHeight="1">
      <c r="A7" s="39"/>
      <c r="B7" s="131"/>
      <c r="C7" s="132"/>
      <c r="D7" s="133" t="b">
        <f t="shared" si="0"/>
        <v>1</v>
      </c>
      <c r="E7" s="132"/>
      <c r="F7" s="132"/>
      <c r="G7" s="132"/>
      <c r="H7" s="132"/>
      <c r="I7" s="132"/>
      <c r="J7" s="132"/>
      <c r="K7" s="53"/>
      <c r="L7" s="56"/>
      <c r="M7" s="56" t="s">
        <v>9</v>
      </c>
      <c r="N7" s="174"/>
      <c r="O7" s="56"/>
      <c r="P7" s="56"/>
      <c r="Q7" s="56"/>
      <c r="R7" s="56"/>
      <c r="S7" s="56"/>
      <c r="T7" s="165"/>
      <c r="U7" s="165"/>
      <c r="V7" s="165"/>
      <c r="W7" s="165"/>
      <c r="X7" s="165"/>
      <c r="Y7" s="165"/>
      <c r="Z7" s="165"/>
      <c r="AA7" s="165"/>
      <c r="AB7" s="165"/>
      <c r="AC7" s="165"/>
      <c r="AD7" s="165"/>
      <c r="AE7" s="165"/>
      <c r="AF7" s="165"/>
      <c r="AG7" s="165"/>
      <c r="AH7" s="165"/>
      <c r="AI7" s="165"/>
      <c r="AJ7" s="165"/>
      <c r="AK7" s="165"/>
      <c r="AL7" s="165"/>
      <c r="AM7" s="165"/>
      <c r="AN7" s="165"/>
      <c r="AO7" s="165"/>
      <c r="AP7" s="165"/>
      <c r="AQ7" s="165"/>
      <c r="AR7" s="165"/>
      <c r="AS7" s="165"/>
      <c r="AT7" s="165"/>
      <c r="AU7" s="165"/>
      <c r="AV7" s="165"/>
      <c r="AW7" s="165"/>
      <c r="AX7" s="165"/>
      <c r="AY7" s="165"/>
      <c r="AZ7" s="165"/>
      <c r="BA7" s="165"/>
      <c r="BB7" s="165"/>
      <c r="BC7" s="165"/>
      <c r="BD7" s="165"/>
      <c r="BE7" s="165"/>
      <c r="BF7" s="165"/>
      <c r="BG7" s="165"/>
      <c r="BH7" s="165"/>
      <c r="BI7" s="165"/>
      <c r="BJ7" s="165"/>
      <c r="BK7" s="165"/>
      <c r="BL7" s="165"/>
      <c r="BM7" s="165"/>
      <c r="BN7" s="165"/>
      <c r="BO7" s="165"/>
      <c r="BP7" s="165"/>
      <c r="BQ7" s="165"/>
      <c r="BR7" s="165"/>
      <c r="BS7" s="165"/>
      <c r="BT7" s="165"/>
      <c r="BU7" s="165"/>
      <c r="BV7" s="165"/>
      <c r="BW7" s="165"/>
      <c r="BX7" s="165"/>
      <c r="BY7" s="165"/>
      <c r="BZ7" s="165"/>
      <c r="CA7" s="165"/>
      <c r="CB7" s="165"/>
      <c r="CC7" s="165"/>
      <c r="CD7" s="165"/>
      <c r="CE7" s="165"/>
      <c r="CF7" s="165"/>
      <c r="CG7" s="165"/>
      <c r="CH7" s="165"/>
      <c r="CI7" s="165"/>
      <c r="CJ7" s="165"/>
      <c r="CK7" s="165"/>
      <c r="CL7" s="165"/>
      <c r="CM7" s="165"/>
      <c r="CN7" s="165"/>
      <c r="CO7" s="165"/>
      <c r="CP7" s="165"/>
      <c r="CQ7" s="165"/>
      <c r="CR7" s="165"/>
      <c r="CS7" s="165"/>
      <c r="CT7" s="165"/>
      <c r="CU7" s="165"/>
      <c r="CV7" s="165"/>
      <c r="CW7" s="165"/>
      <c r="CX7" s="165"/>
      <c r="CY7" s="165"/>
      <c r="CZ7" s="165"/>
      <c r="DA7" s="165"/>
      <c r="DB7" s="165"/>
      <c r="DC7" s="165"/>
      <c r="DD7" s="165"/>
      <c r="DE7" s="165"/>
      <c r="DF7" s="165"/>
      <c r="DG7" s="165"/>
      <c r="DH7" s="165"/>
      <c r="DI7" s="165"/>
      <c r="DJ7" s="165"/>
      <c r="DK7" s="165"/>
      <c r="DL7" s="165"/>
      <c r="DM7" s="165"/>
      <c r="DN7" s="165"/>
      <c r="DO7" s="165"/>
      <c r="DP7" s="165"/>
      <c r="DQ7" s="165"/>
      <c r="DR7" s="165"/>
      <c r="DS7" s="165"/>
      <c r="DT7" s="165"/>
      <c r="DU7" s="165"/>
      <c r="DV7" s="165"/>
      <c r="DW7" s="165"/>
      <c r="DX7" s="165"/>
      <c r="DY7" s="165"/>
      <c r="DZ7" s="165"/>
      <c r="EA7" s="165"/>
      <c r="EB7" s="165"/>
      <c r="EC7" s="165"/>
      <c r="ED7" s="165"/>
      <c r="EE7" s="165"/>
      <c r="EF7" s="165"/>
      <c r="EG7" s="165"/>
      <c r="EH7" s="165"/>
      <c r="EI7" s="165"/>
      <c r="EJ7" s="165"/>
      <c r="EK7" s="165"/>
      <c r="EL7" s="165"/>
      <c r="EM7" s="165"/>
      <c r="EN7" s="165"/>
      <c r="EO7" s="165"/>
      <c r="EP7" s="165"/>
      <c r="EQ7" s="165"/>
      <c r="ER7" s="165"/>
      <c r="ES7" s="165"/>
      <c r="ET7" s="165"/>
      <c r="EU7" s="165"/>
      <c r="EV7" s="165"/>
      <c r="EW7" s="165"/>
      <c r="EX7" s="165"/>
      <c r="EY7" s="165"/>
      <c r="EZ7" s="165"/>
      <c r="FA7" s="165"/>
      <c r="FB7" s="165"/>
      <c r="FC7" s="165"/>
      <c r="FD7" s="165"/>
      <c r="FE7" s="165"/>
      <c r="FF7" s="165"/>
      <c r="FG7" s="165"/>
      <c r="FH7" s="165"/>
      <c r="FI7" s="165"/>
      <c r="FJ7" s="165"/>
      <c r="FK7" s="165"/>
      <c r="FL7" s="165"/>
      <c r="FM7" s="165"/>
      <c r="FN7" s="165"/>
      <c r="FO7" s="165"/>
      <c r="FP7" s="165"/>
      <c r="FQ7" s="165"/>
      <c r="FR7" s="165"/>
      <c r="FS7" s="165"/>
      <c r="FT7" s="165"/>
      <c r="FU7" s="165"/>
      <c r="FV7" s="165"/>
      <c r="FW7" s="165"/>
      <c r="FX7" s="165"/>
    </row>
    <row r="8" spans="1:181" s="41" customFormat="1" ht="30" customHeight="1">
      <c r="A8" s="39"/>
      <c r="B8" s="54">
        <f t="shared" si="1"/>
        <v>4</v>
      </c>
      <c r="C8" s="48">
        <f>IF(FX8="OK",N8,0)</f>
        <v>4</v>
      </c>
      <c r="D8" s="53" t="b">
        <f t="shared" si="0"/>
        <v>1</v>
      </c>
      <c r="E8" s="48"/>
      <c r="F8" s="48"/>
      <c r="G8" s="48">
        <f t="shared" si="2"/>
        <v>0</v>
      </c>
      <c r="H8" s="48">
        <f t="shared" si="3"/>
        <v>0</v>
      </c>
      <c r="I8" s="48">
        <f t="shared" si="4"/>
        <v>4</v>
      </c>
      <c r="J8" s="48">
        <f t="shared" si="5"/>
        <v>4</v>
      </c>
      <c r="K8" s="53"/>
      <c r="L8" s="40"/>
      <c r="M8" s="57" t="s">
        <v>10</v>
      </c>
      <c r="N8" s="176">
        <v>4</v>
      </c>
      <c r="O8" s="94"/>
      <c r="P8" s="94"/>
      <c r="Q8" s="94"/>
      <c r="R8" s="94"/>
      <c r="S8" s="106"/>
      <c r="T8" s="86"/>
      <c r="U8" s="86"/>
      <c r="V8" s="86"/>
      <c r="W8" s="86"/>
      <c r="X8" s="86"/>
      <c r="Y8" s="86"/>
      <c r="Z8" s="86"/>
      <c r="AA8" s="86"/>
      <c r="AB8" s="86"/>
      <c r="AC8" s="86"/>
      <c r="AD8" s="86"/>
      <c r="AE8" s="86"/>
      <c r="AF8" s="86"/>
      <c r="AG8" s="86"/>
      <c r="AH8" s="86"/>
      <c r="AI8" s="86"/>
      <c r="AJ8" s="86"/>
      <c r="AK8" s="86"/>
      <c r="AL8" s="86"/>
      <c r="AM8" s="86"/>
      <c r="AN8" s="86"/>
      <c r="AO8" s="86"/>
      <c r="AP8" s="86"/>
      <c r="AQ8" s="86"/>
      <c r="AR8" s="86"/>
      <c r="AS8" s="86"/>
      <c r="AT8" s="86"/>
      <c r="AU8" s="86"/>
      <c r="AV8" s="86"/>
      <c r="AW8" s="86"/>
      <c r="AX8" s="86"/>
      <c r="AY8" s="92" t="s">
        <v>116</v>
      </c>
      <c r="AZ8" s="86"/>
      <c r="BA8" s="86"/>
      <c r="BB8" s="86"/>
      <c r="BC8" s="86"/>
      <c r="BD8" s="86"/>
      <c r="BE8" s="86"/>
      <c r="BF8" s="86"/>
      <c r="BG8" s="86"/>
      <c r="BH8" s="86" t="s">
        <v>107</v>
      </c>
      <c r="BI8" s="86"/>
      <c r="BJ8" s="86"/>
      <c r="BK8" s="86"/>
      <c r="BL8" s="86"/>
      <c r="BM8" s="86"/>
      <c r="BN8" s="86"/>
      <c r="BO8" s="86"/>
      <c r="BP8" s="86"/>
      <c r="BQ8" s="86"/>
      <c r="BR8" s="86"/>
      <c r="BS8" s="86"/>
      <c r="BT8" s="86"/>
      <c r="BU8" s="86"/>
      <c r="BV8" s="86"/>
      <c r="BW8" s="86"/>
      <c r="BX8" s="86"/>
      <c r="BY8" s="86"/>
      <c r="BZ8" s="86"/>
      <c r="CA8" s="86"/>
      <c r="CB8" s="86"/>
      <c r="CC8" s="86"/>
      <c r="CD8" s="86"/>
      <c r="CE8" s="92" t="s">
        <v>116</v>
      </c>
      <c r="CF8" s="86"/>
      <c r="CG8" s="86"/>
      <c r="CH8" s="86"/>
      <c r="CI8" s="86"/>
      <c r="CJ8" s="86"/>
      <c r="CK8" s="86"/>
      <c r="CL8" s="86"/>
      <c r="CM8" s="86"/>
      <c r="CN8" s="86"/>
      <c r="CO8" s="86" t="s">
        <v>107</v>
      </c>
      <c r="CP8" s="86" t="s">
        <v>107</v>
      </c>
      <c r="CQ8" s="86"/>
      <c r="CR8" s="86"/>
      <c r="CS8" s="86"/>
      <c r="CT8" s="86"/>
      <c r="CU8" s="86"/>
      <c r="CV8" s="86"/>
      <c r="CW8" s="86"/>
      <c r="CX8" s="86"/>
      <c r="CY8" s="86"/>
      <c r="CZ8" s="86"/>
      <c r="DA8" s="86"/>
      <c r="DB8" s="86"/>
      <c r="DC8" s="86"/>
      <c r="DD8" s="86"/>
      <c r="DE8" s="86"/>
      <c r="DF8" s="86"/>
      <c r="DG8" s="86"/>
      <c r="DH8" s="86"/>
      <c r="DI8" s="86"/>
      <c r="DJ8" s="86"/>
      <c r="DK8" s="92" t="s">
        <v>116</v>
      </c>
      <c r="DL8" s="86"/>
      <c r="DM8" s="86"/>
      <c r="DN8" s="86"/>
      <c r="DO8" s="86"/>
      <c r="DP8" s="86"/>
      <c r="DQ8" s="86"/>
      <c r="DR8" s="86"/>
      <c r="DS8" s="86"/>
      <c r="DT8" s="86"/>
      <c r="DU8" s="86"/>
      <c r="DV8" s="86"/>
      <c r="DW8" s="86"/>
      <c r="DX8" s="86"/>
      <c r="DY8" s="86"/>
      <c r="DZ8" s="86"/>
      <c r="EA8" s="86"/>
      <c r="EB8" s="86"/>
      <c r="EC8" s="86"/>
      <c r="ED8" s="86"/>
      <c r="EE8" s="86"/>
      <c r="EF8" s="86"/>
      <c r="EG8" s="86"/>
      <c r="EH8" s="86"/>
      <c r="EI8" s="86"/>
      <c r="EJ8" s="86"/>
      <c r="EK8" s="86"/>
      <c r="EL8" s="86"/>
      <c r="EM8" s="86"/>
      <c r="EN8" s="86"/>
      <c r="EO8" s="86"/>
      <c r="EP8" s="86"/>
      <c r="EQ8" s="92" t="s">
        <v>116</v>
      </c>
      <c r="ER8" s="86"/>
      <c r="ES8" s="86"/>
      <c r="ET8" s="86"/>
      <c r="EU8" s="86"/>
      <c r="EV8" s="86"/>
      <c r="EW8" s="86"/>
      <c r="EX8" s="86"/>
      <c r="EY8" s="86"/>
      <c r="EZ8" s="86"/>
      <c r="FA8" s="86"/>
      <c r="FB8" s="86"/>
      <c r="FC8" s="86"/>
      <c r="FD8" s="86"/>
      <c r="FE8" s="86"/>
      <c r="FF8" s="86"/>
      <c r="FG8" s="86"/>
      <c r="FH8" s="86"/>
      <c r="FI8" s="86"/>
      <c r="FJ8" s="86"/>
      <c r="FK8" s="86"/>
      <c r="FL8" s="86"/>
      <c r="FM8" s="86"/>
      <c r="FN8" s="86"/>
      <c r="FO8" s="86"/>
      <c r="FP8" s="86"/>
      <c r="FQ8" s="86"/>
      <c r="FR8" s="86"/>
      <c r="FS8" s="86"/>
      <c r="FT8" s="86"/>
      <c r="FU8" s="86"/>
      <c r="FV8" s="86"/>
      <c r="FW8" s="92" t="s">
        <v>116</v>
      </c>
      <c r="FX8" s="91" t="str">
        <f>IF(COUNTA(U8:FW8)&gt;5,"OK","N/E")</f>
        <v>OK</v>
      </c>
    </row>
    <row r="9" spans="1:181" s="41" customFormat="1" ht="30" customHeight="1">
      <c r="A9" s="42"/>
      <c r="B9" s="54">
        <f t="shared" si="1"/>
        <v>5</v>
      </c>
      <c r="C9" s="48">
        <f>IF(FX9="OK",N9,0)</f>
        <v>5</v>
      </c>
      <c r="D9" s="53" t="b">
        <f t="shared" si="0"/>
        <v>1</v>
      </c>
      <c r="E9" s="48"/>
      <c r="F9" s="48"/>
      <c r="G9" s="48">
        <f t="shared" si="2"/>
        <v>0</v>
      </c>
      <c r="H9" s="48">
        <f t="shared" si="3"/>
        <v>0</v>
      </c>
      <c r="I9" s="48">
        <f t="shared" si="4"/>
        <v>5</v>
      </c>
      <c r="J9" s="48">
        <f t="shared" si="5"/>
        <v>5</v>
      </c>
      <c r="K9" s="53"/>
      <c r="L9" s="40"/>
      <c r="M9" s="57" t="s">
        <v>11</v>
      </c>
      <c r="N9" s="176">
        <v>5</v>
      </c>
      <c r="O9" s="94"/>
      <c r="P9" s="94"/>
      <c r="Q9" s="94"/>
      <c r="R9" s="94"/>
      <c r="S9" s="106"/>
      <c r="T9" s="86"/>
      <c r="U9" s="86"/>
      <c r="V9" s="86"/>
      <c r="W9" s="86"/>
      <c r="X9" s="86"/>
      <c r="Y9" s="86"/>
      <c r="Z9" s="86"/>
      <c r="AA9" s="86"/>
      <c r="AB9" s="86"/>
      <c r="AC9" s="86"/>
      <c r="AD9" s="86"/>
      <c r="AE9" s="86"/>
      <c r="AF9" s="86"/>
      <c r="AG9" s="86"/>
      <c r="AH9" s="86"/>
      <c r="AI9" s="86"/>
      <c r="AJ9" s="86"/>
      <c r="AK9" s="86"/>
      <c r="AL9" s="86"/>
      <c r="AM9" s="86"/>
      <c r="AN9" s="86"/>
      <c r="AO9" s="86"/>
      <c r="AP9" s="86"/>
      <c r="AQ9" s="86"/>
      <c r="AR9" s="86"/>
      <c r="AS9" s="86"/>
      <c r="AT9" s="86"/>
      <c r="AU9" s="86"/>
      <c r="AV9" s="86"/>
      <c r="AW9" s="86"/>
      <c r="AX9" s="86"/>
      <c r="AY9" s="92" t="s">
        <v>116</v>
      </c>
      <c r="AZ9" s="86"/>
      <c r="BA9" s="86"/>
      <c r="BB9" s="86"/>
      <c r="BC9" s="86"/>
      <c r="BD9" s="86"/>
      <c r="BE9" s="86"/>
      <c r="BF9" s="86"/>
      <c r="BG9" s="86"/>
      <c r="BH9" s="86"/>
      <c r="BI9" s="86"/>
      <c r="BJ9" s="86"/>
      <c r="BK9" s="86"/>
      <c r="BL9" s="86"/>
      <c r="BM9" s="86"/>
      <c r="BN9" s="86"/>
      <c r="BO9" s="86"/>
      <c r="BP9" s="86"/>
      <c r="BQ9" s="86"/>
      <c r="BR9" s="86"/>
      <c r="BS9" s="86"/>
      <c r="BT9" s="86"/>
      <c r="BU9" s="86"/>
      <c r="BV9" s="86"/>
      <c r="BW9" s="86"/>
      <c r="BX9" s="86"/>
      <c r="BY9" s="86"/>
      <c r="BZ9" s="86"/>
      <c r="CA9" s="86"/>
      <c r="CB9" s="86"/>
      <c r="CC9" s="86"/>
      <c r="CD9" s="86"/>
      <c r="CE9" s="92" t="s">
        <v>116</v>
      </c>
      <c r="CF9" s="86"/>
      <c r="CG9" s="86"/>
      <c r="CH9" s="86"/>
      <c r="CI9" s="86"/>
      <c r="CJ9" s="86"/>
      <c r="CK9" s="86"/>
      <c r="CL9" s="86"/>
      <c r="CM9" s="86" t="s">
        <v>107</v>
      </c>
      <c r="CN9" s="86"/>
      <c r="CO9" s="86"/>
      <c r="CP9" s="86"/>
      <c r="CQ9" s="86"/>
      <c r="CR9" s="86"/>
      <c r="CS9" s="86"/>
      <c r="CT9" s="86"/>
      <c r="CU9" s="86"/>
      <c r="CV9" s="86"/>
      <c r="CW9" s="86"/>
      <c r="CX9" s="86"/>
      <c r="CY9" s="86"/>
      <c r="CZ9" s="86"/>
      <c r="DA9" s="86"/>
      <c r="DB9" s="86"/>
      <c r="DC9" s="86"/>
      <c r="DD9" s="86"/>
      <c r="DE9" s="86"/>
      <c r="DF9" s="86"/>
      <c r="DG9" s="86"/>
      <c r="DH9" s="86"/>
      <c r="DI9" s="86"/>
      <c r="DJ9" s="86"/>
      <c r="DK9" s="92" t="s">
        <v>116</v>
      </c>
      <c r="DL9" s="86"/>
      <c r="DM9" s="86"/>
      <c r="DN9" s="86"/>
      <c r="DO9" s="86"/>
      <c r="DP9" s="86"/>
      <c r="DQ9" s="86"/>
      <c r="DR9" s="86"/>
      <c r="DS9" s="86"/>
      <c r="DT9" s="86"/>
      <c r="DU9" s="86"/>
      <c r="DV9" s="86"/>
      <c r="DW9" s="86"/>
      <c r="DX9" s="86"/>
      <c r="DY9" s="86"/>
      <c r="DZ9" s="86"/>
      <c r="EA9" s="86"/>
      <c r="EB9" s="86"/>
      <c r="EC9" s="86"/>
      <c r="ED9" s="86"/>
      <c r="EE9" s="86"/>
      <c r="EF9" s="86"/>
      <c r="EG9" s="86"/>
      <c r="EH9" s="86"/>
      <c r="EI9" s="86"/>
      <c r="EJ9" s="86"/>
      <c r="EK9" s="86"/>
      <c r="EL9" s="86"/>
      <c r="EM9" s="86"/>
      <c r="EN9" s="86"/>
      <c r="EO9" s="86"/>
      <c r="EP9" s="86"/>
      <c r="EQ9" s="92" t="s">
        <v>116</v>
      </c>
      <c r="ER9" s="86"/>
      <c r="ES9" s="86"/>
      <c r="ET9" s="86"/>
      <c r="EU9" s="86"/>
      <c r="EV9" s="86"/>
      <c r="EW9" s="86"/>
      <c r="EX9" s="86"/>
      <c r="EY9" s="86"/>
      <c r="EZ9" s="86"/>
      <c r="FA9" s="86"/>
      <c r="FB9" s="86"/>
      <c r="FC9" s="86"/>
      <c r="FD9" s="86"/>
      <c r="FE9" s="86"/>
      <c r="FF9" s="86"/>
      <c r="FG9" s="86"/>
      <c r="FH9" s="86"/>
      <c r="FI9" s="86"/>
      <c r="FJ9" s="86"/>
      <c r="FK9" s="86"/>
      <c r="FL9" s="86"/>
      <c r="FM9" s="86"/>
      <c r="FN9" s="86"/>
      <c r="FO9" s="86"/>
      <c r="FP9" s="86"/>
      <c r="FQ9" s="86"/>
      <c r="FR9" s="86"/>
      <c r="FS9" s="86"/>
      <c r="FT9" s="86"/>
      <c r="FU9" s="86"/>
      <c r="FV9" s="86"/>
      <c r="FW9" s="92" t="s">
        <v>116</v>
      </c>
      <c r="FX9" s="91" t="str">
        <f>IF(COUNTA(U9:FW9)&gt;5,"OK","N/E")</f>
        <v>OK</v>
      </c>
    </row>
    <row r="10" spans="1:181" s="4" customFormat="1" ht="17.100000000000001" customHeight="1">
      <c r="A10" s="29"/>
      <c r="B10" s="131"/>
      <c r="C10" s="132"/>
      <c r="D10" s="133" t="b">
        <f t="shared" si="0"/>
        <v>1</v>
      </c>
      <c r="E10" s="132"/>
      <c r="F10" s="132"/>
      <c r="G10" s="132"/>
      <c r="H10" s="132"/>
      <c r="I10" s="132"/>
      <c r="J10" s="132"/>
      <c r="K10" s="53"/>
      <c r="L10" s="56"/>
      <c r="M10" s="56" t="s">
        <v>12</v>
      </c>
      <c r="N10" s="174"/>
      <c r="O10" s="56"/>
      <c r="P10" s="56"/>
      <c r="Q10" s="56"/>
      <c r="R10" s="56"/>
      <c r="S10" s="56"/>
      <c r="T10" s="165"/>
      <c r="U10" s="165"/>
      <c r="V10" s="165"/>
      <c r="W10" s="165"/>
      <c r="X10" s="165"/>
      <c r="Y10" s="165"/>
      <c r="Z10" s="165"/>
      <c r="AA10" s="165"/>
      <c r="AB10" s="165"/>
      <c r="AC10" s="165"/>
      <c r="AD10" s="165"/>
      <c r="AE10" s="165"/>
      <c r="AF10" s="165"/>
      <c r="AG10" s="165"/>
      <c r="AH10" s="165"/>
      <c r="AI10" s="165"/>
      <c r="AJ10" s="165"/>
      <c r="AK10" s="165"/>
      <c r="AL10" s="165"/>
      <c r="AM10" s="165"/>
      <c r="AN10" s="165"/>
      <c r="AO10" s="165"/>
      <c r="AP10" s="165"/>
      <c r="AQ10" s="165"/>
      <c r="AR10" s="165"/>
      <c r="AS10" s="165"/>
      <c r="AT10" s="165"/>
      <c r="AU10" s="165"/>
      <c r="AV10" s="165"/>
      <c r="AW10" s="165"/>
      <c r="AX10" s="165"/>
      <c r="AY10" s="165"/>
      <c r="AZ10" s="165"/>
      <c r="BA10" s="165"/>
      <c r="BB10" s="165"/>
      <c r="BC10" s="165"/>
      <c r="BD10" s="165"/>
      <c r="BE10" s="165"/>
      <c r="BF10" s="165"/>
      <c r="BG10" s="165"/>
      <c r="BH10" s="165"/>
      <c r="BI10" s="165"/>
      <c r="BJ10" s="165"/>
      <c r="BK10" s="165"/>
      <c r="BL10" s="165"/>
      <c r="BM10" s="165"/>
      <c r="BN10" s="165"/>
      <c r="BO10" s="165"/>
      <c r="BP10" s="165"/>
      <c r="BQ10" s="165"/>
      <c r="BR10" s="165"/>
      <c r="BS10" s="165"/>
      <c r="BT10" s="165"/>
      <c r="BU10" s="165"/>
      <c r="BV10" s="165"/>
      <c r="BW10" s="165"/>
      <c r="BX10" s="165"/>
      <c r="BY10" s="165"/>
      <c r="BZ10" s="165"/>
      <c r="CA10" s="165"/>
      <c r="CB10" s="165"/>
      <c r="CC10" s="165"/>
      <c r="CD10" s="165"/>
      <c r="CE10" s="165"/>
      <c r="CF10" s="165"/>
      <c r="CG10" s="165"/>
      <c r="CH10" s="165"/>
      <c r="CI10" s="165"/>
      <c r="CJ10" s="165"/>
      <c r="CK10" s="165"/>
      <c r="CL10" s="165"/>
      <c r="CM10" s="165"/>
      <c r="CN10" s="165"/>
      <c r="CO10" s="165"/>
      <c r="CP10" s="165"/>
      <c r="CQ10" s="165"/>
      <c r="CR10" s="165"/>
      <c r="CS10" s="165"/>
      <c r="CT10" s="165"/>
      <c r="CU10" s="165"/>
      <c r="CV10" s="165"/>
      <c r="CW10" s="165"/>
      <c r="CX10" s="165"/>
      <c r="CY10" s="165"/>
      <c r="CZ10" s="165"/>
      <c r="DA10" s="165"/>
      <c r="DB10" s="165"/>
      <c r="DC10" s="165"/>
      <c r="DD10" s="165"/>
      <c r="DE10" s="165"/>
      <c r="DF10" s="165"/>
      <c r="DG10" s="165"/>
      <c r="DH10" s="165"/>
      <c r="DI10" s="165"/>
      <c r="DJ10" s="165"/>
      <c r="DK10" s="165"/>
      <c r="DL10" s="165"/>
      <c r="DM10" s="165"/>
      <c r="DN10" s="165"/>
      <c r="DO10" s="165"/>
      <c r="DP10" s="165"/>
      <c r="DQ10" s="165"/>
      <c r="DR10" s="165"/>
      <c r="DS10" s="165"/>
      <c r="DT10" s="165"/>
      <c r="DU10" s="165"/>
      <c r="DV10" s="165"/>
      <c r="DW10" s="165"/>
      <c r="DX10" s="165"/>
      <c r="DY10" s="165"/>
      <c r="DZ10" s="165"/>
      <c r="EA10" s="165"/>
      <c r="EB10" s="165"/>
      <c r="EC10" s="165"/>
      <c r="ED10" s="165"/>
      <c r="EE10" s="165"/>
      <c r="EF10" s="165"/>
      <c r="EG10" s="165"/>
      <c r="EH10" s="165"/>
      <c r="EI10" s="165"/>
      <c r="EJ10" s="165"/>
      <c r="EK10" s="165"/>
      <c r="EL10" s="165"/>
      <c r="EM10" s="165"/>
      <c r="EN10" s="165"/>
      <c r="EO10" s="165"/>
      <c r="EP10" s="165"/>
      <c r="EQ10" s="165"/>
      <c r="ER10" s="165"/>
      <c r="ES10" s="165"/>
      <c r="ET10" s="165"/>
      <c r="EU10" s="165"/>
      <c r="EV10" s="165"/>
      <c r="EW10" s="165"/>
      <c r="EX10" s="165"/>
      <c r="EY10" s="165"/>
      <c r="EZ10" s="165"/>
      <c r="FA10" s="165"/>
      <c r="FB10" s="165"/>
      <c r="FC10" s="165"/>
      <c r="FD10" s="165"/>
      <c r="FE10" s="165"/>
      <c r="FF10" s="165"/>
      <c r="FG10" s="165"/>
      <c r="FH10" s="165"/>
      <c r="FI10" s="165"/>
      <c r="FJ10" s="165"/>
      <c r="FK10" s="165"/>
      <c r="FL10" s="165"/>
      <c r="FM10" s="165"/>
      <c r="FN10" s="165"/>
      <c r="FO10" s="165"/>
      <c r="FP10" s="165"/>
      <c r="FQ10" s="165"/>
      <c r="FR10" s="165"/>
      <c r="FS10" s="165"/>
      <c r="FT10" s="165"/>
      <c r="FU10" s="165"/>
      <c r="FV10" s="165"/>
      <c r="FW10" s="165"/>
      <c r="FX10" s="165"/>
    </row>
    <row r="11" spans="1:181" s="41" customFormat="1" ht="30" customHeight="1">
      <c r="A11" s="30"/>
      <c r="B11" s="54">
        <f t="shared" si="1"/>
        <v>3</v>
      </c>
      <c r="C11" s="48">
        <f>IF(FX11="OK",N11,0)</f>
        <v>3</v>
      </c>
      <c r="D11" s="53" t="b">
        <f t="shared" si="0"/>
        <v>1</v>
      </c>
      <c r="E11" s="48"/>
      <c r="F11" s="48"/>
      <c r="G11" s="48">
        <f t="shared" si="2"/>
        <v>0</v>
      </c>
      <c r="H11" s="48">
        <f t="shared" si="3"/>
        <v>0</v>
      </c>
      <c r="I11" s="48">
        <f t="shared" si="4"/>
        <v>3</v>
      </c>
      <c r="J11" s="48">
        <f t="shared" si="5"/>
        <v>3</v>
      </c>
      <c r="K11" s="53"/>
      <c r="L11" s="40"/>
      <c r="M11" s="57" t="s">
        <v>13</v>
      </c>
      <c r="N11" s="176">
        <v>3</v>
      </c>
      <c r="O11" s="94"/>
      <c r="P11" s="94"/>
      <c r="Q11" s="94"/>
      <c r="R11" s="94"/>
      <c r="S11" s="106"/>
      <c r="T11" s="86"/>
      <c r="U11" s="86" t="s">
        <v>107</v>
      </c>
      <c r="V11" s="86" t="s">
        <v>107</v>
      </c>
      <c r="W11" s="86"/>
      <c r="X11" s="86" t="s">
        <v>107</v>
      </c>
      <c r="Y11" s="86" t="s">
        <v>107</v>
      </c>
      <c r="Z11" s="86"/>
      <c r="AA11" s="86"/>
      <c r="AB11" s="86"/>
      <c r="AC11" s="86"/>
      <c r="AD11" s="86"/>
      <c r="AE11" s="86"/>
      <c r="AF11" s="86"/>
      <c r="AG11" s="86"/>
      <c r="AH11" s="86"/>
      <c r="AI11" s="86"/>
      <c r="AJ11" s="86"/>
      <c r="AK11" s="86"/>
      <c r="AL11" s="86"/>
      <c r="AM11" s="86"/>
      <c r="AN11" s="86"/>
      <c r="AO11" s="86"/>
      <c r="AP11" s="86"/>
      <c r="AQ11" s="86"/>
      <c r="AR11" s="86"/>
      <c r="AS11" s="86"/>
      <c r="AT11" s="86"/>
      <c r="AU11" s="86"/>
      <c r="AV11" s="86"/>
      <c r="AW11" s="86"/>
      <c r="AX11" s="86"/>
      <c r="AY11" s="92" t="s">
        <v>116</v>
      </c>
      <c r="AZ11" s="86"/>
      <c r="BA11" s="86"/>
      <c r="BB11" s="86"/>
      <c r="BC11" s="86"/>
      <c r="BD11" s="86"/>
      <c r="BE11" s="86"/>
      <c r="BF11" s="86"/>
      <c r="BG11" s="86"/>
      <c r="BH11" s="86"/>
      <c r="BI11" s="86"/>
      <c r="BJ11" s="86"/>
      <c r="BK11" s="86"/>
      <c r="BL11" s="86"/>
      <c r="BM11" s="86"/>
      <c r="BN11" s="86"/>
      <c r="BO11" s="86"/>
      <c r="BP11" s="86"/>
      <c r="BQ11" s="86"/>
      <c r="BR11" s="86"/>
      <c r="BS11" s="86"/>
      <c r="BT11" s="86"/>
      <c r="BU11" s="86"/>
      <c r="BV11" s="86"/>
      <c r="BW11" s="86"/>
      <c r="BX11" s="86"/>
      <c r="BY11" s="86"/>
      <c r="BZ11" s="86"/>
      <c r="CA11" s="86"/>
      <c r="CB11" s="86"/>
      <c r="CC11" s="86"/>
      <c r="CD11" s="86"/>
      <c r="CE11" s="92" t="s">
        <v>116</v>
      </c>
      <c r="CF11" s="86"/>
      <c r="CG11" s="86"/>
      <c r="CH11" s="86"/>
      <c r="CI11" s="86"/>
      <c r="CJ11" s="86"/>
      <c r="CK11" s="86"/>
      <c r="CL11" s="86"/>
      <c r="CM11" s="86"/>
      <c r="CN11" s="86"/>
      <c r="CO11" s="86"/>
      <c r="CP11" s="86"/>
      <c r="CQ11" s="86"/>
      <c r="CR11" s="86"/>
      <c r="CS11" s="86"/>
      <c r="CT11" s="86"/>
      <c r="CU11" s="86"/>
      <c r="CV11" s="86"/>
      <c r="CW11" s="86"/>
      <c r="CX11" s="86"/>
      <c r="CY11" s="86"/>
      <c r="CZ11" s="86"/>
      <c r="DA11" s="86"/>
      <c r="DB11" s="86"/>
      <c r="DC11" s="86"/>
      <c r="DD11" s="86"/>
      <c r="DE11" s="86"/>
      <c r="DF11" s="86"/>
      <c r="DG11" s="86"/>
      <c r="DH11" s="86"/>
      <c r="DI11" s="86"/>
      <c r="DJ11" s="86"/>
      <c r="DK11" s="92" t="s">
        <v>116</v>
      </c>
      <c r="DL11" s="86"/>
      <c r="DM11" s="86"/>
      <c r="DN11" s="86"/>
      <c r="DO11" s="86"/>
      <c r="DP11" s="86"/>
      <c r="DQ11" s="86"/>
      <c r="DR11" s="86"/>
      <c r="DS11" s="86"/>
      <c r="DT11" s="86"/>
      <c r="DU11" s="86"/>
      <c r="DV11" s="86"/>
      <c r="DW11" s="86"/>
      <c r="DX11" s="86"/>
      <c r="DY11" s="86"/>
      <c r="DZ11" s="86"/>
      <c r="EA11" s="86"/>
      <c r="EB11" s="86"/>
      <c r="EC11" s="86"/>
      <c r="ED11" s="86"/>
      <c r="EE11" s="86"/>
      <c r="EF11" s="86"/>
      <c r="EG11" s="86"/>
      <c r="EH11" s="86"/>
      <c r="EI11" s="86"/>
      <c r="EJ11" s="86"/>
      <c r="EK11" s="86"/>
      <c r="EL11" s="86"/>
      <c r="EM11" s="86"/>
      <c r="EN11" s="86"/>
      <c r="EO11" s="86"/>
      <c r="EP11" s="86"/>
      <c r="EQ11" s="92" t="s">
        <v>116</v>
      </c>
      <c r="ER11" s="86"/>
      <c r="ES11" s="86"/>
      <c r="ET11" s="86"/>
      <c r="EU11" s="86"/>
      <c r="EV11" s="86"/>
      <c r="EW11" s="86"/>
      <c r="EX11" s="86"/>
      <c r="EY11" s="86"/>
      <c r="EZ11" s="86"/>
      <c r="FA11" s="86"/>
      <c r="FB11" s="86"/>
      <c r="FC11" s="86"/>
      <c r="FD11" s="86"/>
      <c r="FE11" s="86"/>
      <c r="FF11" s="86"/>
      <c r="FG11" s="86"/>
      <c r="FH11" s="86"/>
      <c r="FI11" s="86"/>
      <c r="FJ11" s="86"/>
      <c r="FK11" s="86"/>
      <c r="FL11" s="86"/>
      <c r="FM11" s="86"/>
      <c r="FN11" s="86"/>
      <c r="FO11" s="86"/>
      <c r="FP11" s="86"/>
      <c r="FQ11" s="86"/>
      <c r="FR11" s="86"/>
      <c r="FS11" s="86"/>
      <c r="FT11" s="86"/>
      <c r="FU11" s="86"/>
      <c r="FV11" s="86"/>
      <c r="FW11" s="92" t="s">
        <v>116</v>
      </c>
      <c r="FX11" s="91" t="str">
        <f>IF(COUNTA(U11:FW11)&gt;5,"OK","N/E")</f>
        <v>OK</v>
      </c>
    </row>
    <row r="12" spans="1:181" s="41" customFormat="1" ht="30" customHeight="1">
      <c r="A12" s="42"/>
      <c r="B12" s="54">
        <f t="shared" si="1"/>
        <v>3</v>
      </c>
      <c r="C12" s="48">
        <f>IF(FX12="OK",N12,0)</f>
        <v>3</v>
      </c>
      <c r="D12" s="53" t="b">
        <f t="shared" si="0"/>
        <v>1</v>
      </c>
      <c r="E12" s="48"/>
      <c r="F12" s="48"/>
      <c r="G12" s="48">
        <f t="shared" si="2"/>
        <v>0</v>
      </c>
      <c r="H12" s="48">
        <f t="shared" si="3"/>
        <v>0</v>
      </c>
      <c r="I12" s="48">
        <f t="shared" si="4"/>
        <v>3</v>
      </c>
      <c r="J12" s="48">
        <f t="shared" si="5"/>
        <v>3</v>
      </c>
      <c r="K12" s="53"/>
      <c r="L12" s="40"/>
      <c r="M12" s="57" t="s">
        <v>14</v>
      </c>
      <c r="N12" s="176">
        <v>3</v>
      </c>
      <c r="O12" s="94"/>
      <c r="P12" s="94"/>
      <c r="Q12" s="94"/>
      <c r="R12" s="94"/>
      <c r="S12" s="106"/>
      <c r="T12" s="86"/>
      <c r="U12" s="86"/>
      <c r="V12" s="86"/>
      <c r="W12" s="86"/>
      <c r="X12" s="86"/>
      <c r="Y12" s="86"/>
      <c r="Z12" s="86"/>
      <c r="AA12" s="86"/>
      <c r="AB12" s="86"/>
      <c r="AC12" s="86"/>
      <c r="AD12" s="86"/>
      <c r="AE12" s="86"/>
      <c r="AF12" s="86"/>
      <c r="AG12" s="86"/>
      <c r="AH12" s="86"/>
      <c r="AI12" s="86"/>
      <c r="AJ12" s="86"/>
      <c r="AK12" s="86"/>
      <c r="AL12" s="86"/>
      <c r="AM12" s="86"/>
      <c r="AN12" s="86"/>
      <c r="AO12" s="86"/>
      <c r="AP12" s="86"/>
      <c r="AQ12" s="86"/>
      <c r="AR12" s="86"/>
      <c r="AS12" s="86"/>
      <c r="AT12" s="86"/>
      <c r="AU12" s="86"/>
      <c r="AV12" s="86"/>
      <c r="AW12" s="86"/>
      <c r="AX12" s="86"/>
      <c r="AY12" s="92" t="s">
        <v>116</v>
      </c>
      <c r="AZ12" s="86"/>
      <c r="BA12" s="86"/>
      <c r="BB12" s="86" t="s">
        <v>107</v>
      </c>
      <c r="BC12" s="86"/>
      <c r="BD12" s="86"/>
      <c r="BE12" s="86"/>
      <c r="BF12" s="86"/>
      <c r="BG12" s="86"/>
      <c r="BH12" s="86" t="s">
        <v>107</v>
      </c>
      <c r="BI12" s="86"/>
      <c r="BJ12" s="86"/>
      <c r="BK12" s="86"/>
      <c r="BL12" s="86"/>
      <c r="BM12" s="86"/>
      <c r="BN12" s="86"/>
      <c r="BO12" s="86"/>
      <c r="BP12" s="86"/>
      <c r="BQ12" s="86"/>
      <c r="BR12" s="86"/>
      <c r="BS12" s="86"/>
      <c r="BT12" s="86"/>
      <c r="BU12" s="86"/>
      <c r="BV12" s="86"/>
      <c r="BW12" s="86"/>
      <c r="BX12" s="86"/>
      <c r="BY12" s="86"/>
      <c r="BZ12" s="86"/>
      <c r="CA12" s="86"/>
      <c r="CB12" s="86"/>
      <c r="CC12" s="86"/>
      <c r="CD12" s="86"/>
      <c r="CE12" s="92" t="s">
        <v>116</v>
      </c>
      <c r="CF12" s="86"/>
      <c r="CG12" s="86"/>
      <c r="CH12" s="86"/>
      <c r="CI12" s="86"/>
      <c r="CJ12" s="86"/>
      <c r="CK12" s="86"/>
      <c r="CL12" s="86"/>
      <c r="CM12" s="86"/>
      <c r="CN12" s="86"/>
      <c r="CO12" s="86"/>
      <c r="CP12" s="86"/>
      <c r="CQ12" s="86" t="s">
        <v>107</v>
      </c>
      <c r="CR12" s="86"/>
      <c r="CS12" s="86"/>
      <c r="CT12" s="86"/>
      <c r="CU12" s="86"/>
      <c r="CV12" s="86"/>
      <c r="CW12" s="86"/>
      <c r="CX12" s="86"/>
      <c r="CY12" s="86"/>
      <c r="CZ12" s="86"/>
      <c r="DA12" s="86"/>
      <c r="DB12" s="86"/>
      <c r="DC12" s="86"/>
      <c r="DD12" s="86"/>
      <c r="DE12" s="86"/>
      <c r="DF12" s="86"/>
      <c r="DG12" s="86"/>
      <c r="DH12" s="86"/>
      <c r="DI12" s="86"/>
      <c r="DJ12" s="86"/>
      <c r="DK12" s="92" t="s">
        <v>116</v>
      </c>
      <c r="DL12" s="86"/>
      <c r="DM12" s="86"/>
      <c r="DN12" s="86"/>
      <c r="DO12" s="86"/>
      <c r="DP12" s="86"/>
      <c r="DQ12" s="86"/>
      <c r="DR12" s="86"/>
      <c r="DS12" s="86"/>
      <c r="DT12" s="86"/>
      <c r="DU12" s="86"/>
      <c r="DV12" s="86"/>
      <c r="DW12" s="86"/>
      <c r="DX12" s="86"/>
      <c r="DY12" s="86"/>
      <c r="DZ12" s="86"/>
      <c r="EA12" s="86"/>
      <c r="EB12" s="86"/>
      <c r="EC12" s="86"/>
      <c r="ED12" s="86"/>
      <c r="EE12" s="86"/>
      <c r="EF12" s="86"/>
      <c r="EG12" s="86"/>
      <c r="EH12" s="86"/>
      <c r="EI12" s="86"/>
      <c r="EJ12" s="86"/>
      <c r="EK12" s="86"/>
      <c r="EL12" s="86"/>
      <c r="EM12" s="86"/>
      <c r="EN12" s="86"/>
      <c r="EO12" s="86"/>
      <c r="EP12" s="86"/>
      <c r="EQ12" s="92" t="s">
        <v>116</v>
      </c>
      <c r="ER12" s="86"/>
      <c r="ES12" s="86"/>
      <c r="ET12" s="86"/>
      <c r="EU12" s="86"/>
      <c r="EV12" s="86"/>
      <c r="EW12" s="86"/>
      <c r="EX12" s="86"/>
      <c r="EY12" s="86"/>
      <c r="EZ12" s="86"/>
      <c r="FA12" s="86"/>
      <c r="FB12" s="86"/>
      <c r="FC12" s="86"/>
      <c r="FD12" s="86"/>
      <c r="FE12" s="86"/>
      <c r="FF12" s="86"/>
      <c r="FG12" s="86"/>
      <c r="FH12" s="86"/>
      <c r="FI12" s="86"/>
      <c r="FJ12" s="86"/>
      <c r="FK12" s="86"/>
      <c r="FL12" s="86"/>
      <c r="FM12" s="86"/>
      <c r="FN12" s="86"/>
      <c r="FO12" s="86"/>
      <c r="FP12" s="86"/>
      <c r="FQ12" s="86"/>
      <c r="FR12" s="86"/>
      <c r="FS12" s="86"/>
      <c r="FT12" s="86"/>
      <c r="FU12" s="86"/>
      <c r="FV12" s="86"/>
      <c r="FW12" s="92" t="s">
        <v>116</v>
      </c>
      <c r="FX12" s="91" t="str">
        <f>IF(COUNTA(U12:FW12)&gt;5,"OK","N/E")</f>
        <v>OK</v>
      </c>
    </row>
    <row r="13" spans="1:181" s="41" customFormat="1" ht="30" customHeight="1">
      <c r="A13" s="42"/>
      <c r="B13" s="54">
        <f t="shared" si="1"/>
        <v>5</v>
      </c>
      <c r="C13" s="48">
        <f>IF(FX13="OK",N13,0)</f>
        <v>5</v>
      </c>
      <c r="D13" s="53" t="b">
        <f t="shared" si="0"/>
        <v>1</v>
      </c>
      <c r="E13" s="48"/>
      <c r="F13" s="48"/>
      <c r="G13" s="48">
        <f t="shared" si="2"/>
        <v>0</v>
      </c>
      <c r="H13" s="48">
        <f t="shared" si="3"/>
        <v>0</v>
      </c>
      <c r="I13" s="48">
        <f t="shared" si="4"/>
        <v>5</v>
      </c>
      <c r="J13" s="48">
        <f t="shared" si="5"/>
        <v>5</v>
      </c>
      <c r="K13" s="53"/>
      <c r="L13" s="40"/>
      <c r="M13" s="57" t="s">
        <v>15</v>
      </c>
      <c r="N13" s="176">
        <v>5</v>
      </c>
      <c r="O13" s="94"/>
      <c r="P13" s="94"/>
      <c r="Q13" s="94"/>
      <c r="R13" s="94"/>
      <c r="S13" s="106"/>
      <c r="T13" s="86"/>
      <c r="U13" s="86" t="s">
        <v>107</v>
      </c>
      <c r="V13" s="86"/>
      <c r="W13" s="86"/>
      <c r="X13" s="86" t="s">
        <v>107</v>
      </c>
      <c r="Y13" s="86" t="s">
        <v>107</v>
      </c>
      <c r="Z13" s="86"/>
      <c r="AA13" s="86"/>
      <c r="AB13" s="86"/>
      <c r="AC13" s="86"/>
      <c r="AD13" s="86"/>
      <c r="AE13" s="86"/>
      <c r="AF13" s="86"/>
      <c r="AG13" s="86"/>
      <c r="AH13" s="86"/>
      <c r="AI13" s="86"/>
      <c r="AJ13" s="86"/>
      <c r="AK13" s="86"/>
      <c r="AL13" s="86"/>
      <c r="AM13" s="86"/>
      <c r="AN13" s="86"/>
      <c r="AO13" s="86"/>
      <c r="AP13" s="86"/>
      <c r="AQ13" s="86"/>
      <c r="AR13" s="86"/>
      <c r="AS13" s="86"/>
      <c r="AT13" s="86"/>
      <c r="AU13" s="86"/>
      <c r="AV13" s="86"/>
      <c r="AW13" s="86"/>
      <c r="AX13" s="86"/>
      <c r="AY13" s="92" t="s">
        <v>116</v>
      </c>
      <c r="AZ13" s="86"/>
      <c r="BA13" s="86"/>
      <c r="BB13" s="86"/>
      <c r="BC13" s="86"/>
      <c r="BD13" s="86"/>
      <c r="BE13" s="86"/>
      <c r="BF13" s="86" t="s">
        <v>107</v>
      </c>
      <c r="BG13" s="86"/>
      <c r="BH13" s="86"/>
      <c r="BI13" s="86"/>
      <c r="BJ13" s="86"/>
      <c r="BK13" s="86"/>
      <c r="BL13" s="86"/>
      <c r="BM13" s="86"/>
      <c r="BN13" s="86"/>
      <c r="BO13" s="86"/>
      <c r="BP13" s="86"/>
      <c r="BQ13" s="86"/>
      <c r="BR13" s="86"/>
      <c r="BS13" s="86"/>
      <c r="BT13" s="86"/>
      <c r="BU13" s="86"/>
      <c r="BV13" s="86"/>
      <c r="BW13" s="86"/>
      <c r="BX13" s="86"/>
      <c r="BY13" s="86"/>
      <c r="BZ13" s="86"/>
      <c r="CA13" s="86"/>
      <c r="CB13" s="86"/>
      <c r="CC13" s="86"/>
      <c r="CD13" s="86"/>
      <c r="CE13" s="92" t="s">
        <v>116</v>
      </c>
      <c r="CF13" s="86"/>
      <c r="CG13" s="86"/>
      <c r="CH13" s="86"/>
      <c r="CI13" s="86"/>
      <c r="CJ13" s="86"/>
      <c r="CK13" s="86"/>
      <c r="CL13" s="86"/>
      <c r="CM13" s="86"/>
      <c r="CN13" s="86"/>
      <c r="CO13" s="86"/>
      <c r="CP13" s="86" t="s">
        <v>107</v>
      </c>
      <c r="CQ13" s="86" t="s">
        <v>107</v>
      </c>
      <c r="CR13" s="86"/>
      <c r="CS13" s="86"/>
      <c r="CT13" s="86"/>
      <c r="CU13" s="86"/>
      <c r="CV13" s="86"/>
      <c r="CW13" s="86"/>
      <c r="CX13" s="86"/>
      <c r="CY13" s="86"/>
      <c r="CZ13" s="86"/>
      <c r="DA13" s="86"/>
      <c r="DB13" s="86"/>
      <c r="DC13" s="86"/>
      <c r="DD13" s="86"/>
      <c r="DE13" s="86"/>
      <c r="DF13" s="86"/>
      <c r="DG13" s="86"/>
      <c r="DH13" s="86"/>
      <c r="DI13" s="86"/>
      <c r="DJ13" s="86"/>
      <c r="DK13" s="92" t="s">
        <v>116</v>
      </c>
      <c r="DL13" s="86"/>
      <c r="DM13" s="86"/>
      <c r="DN13" s="86"/>
      <c r="DO13" s="86"/>
      <c r="DP13" s="86" t="s">
        <v>107</v>
      </c>
      <c r="DQ13" s="86"/>
      <c r="DR13" s="86"/>
      <c r="DS13" s="86"/>
      <c r="DT13" s="86"/>
      <c r="DU13" s="86"/>
      <c r="DV13" s="86"/>
      <c r="DW13" s="86"/>
      <c r="DX13" s="86"/>
      <c r="DY13" s="86"/>
      <c r="DZ13" s="86"/>
      <c r="EA13" s="86"/>
      <c r="EB13" s="86"/>
      <c r="EC13" s="86"/>
      <c r="ED13" s="86"/>
      <c r="EE13" s="86"/>
      <c r="EF13" s="86"/>
      <c r="EG13" s="86"/>
      <c r="EH13" s="86"/>
      <c r="EI13" s="86"/>
      <c r="EJ13" s="86"/>
      <c r="EK13" s="86"/>
      <c r="EL13" s="86"/>
      <c r="EM13" s="86"/>
      <c r="EN13" s="86"/>
      <c r="EO13" s="86"/>
      <c r="EP13" s="86"/>
      <c r="EQ13" s="92" t="s">
        <v>116</v>
      </c>
      <c r="ER13" s="86"/>
      <c r="ES13" s="86"/>
      <c r="ET13" s="86"/>
      <c r="EU13" s="86"/>
      <c r="EV13" s="86"/>
      <c r="EW13" s="86" t="s">
        <v>107</v>
      </c>
      <c r="EX13" s="86"/>
      <c r="EY13" s="86"/>
      <c r="EZ13" s="86"/>
      <c r="FA13" s="86"/>
      <c r="FB13" s="86"/>
      <c r="FC13" s="86"/>
      <c r="FD13" s="86"/>
      <c r="FE13" s="86"/>
      <c r="FF13" s="86"/>
      <c r="FG13" s="86"/>
      <c r="FH13" s="86"/>
      <c r="FI13" s="86"/>
      <c r="FJ13" s="86"/>
      <c r="FK13" s="86"/>
      <c r="FL13" s="86"/>
      <c r="FM13" s="86"/>
      <c r="FN13" s="86"/>
      <c r="FO13" s="86"/>
      <c r="FP13" s="86"/>
      <c r="FQ13" s="86"/>
      <c r="FR13" s="86"/>
      <c r="FS13" s="86"/>
      <c r="FT13" s="86"/>
      <c r="FU13" s="86"/>
      <c r="FV13" s="86"/>
      <c r="FW13" s="92" t="s">
        <v>116</v>
      </c>
      <c r="FX13" s="91" t="str">
        <f>IF(COUNTA(U13:FW13)&gt;5,"OK","N/E")</f>
        <v>OK</v>
      </c>
    </row>
    <row r="14" spans="1:181" s="4" customFormat="1" ht="17.100000000000001" customHeight="1">
      <c r="A14" s="29"/>
      <c r="B14" s="131"/>
      <c r="C14" s="132"/>
      <c r="D14" s="133" t="b">
        <f t="shared" si="0"/>
        <v>1</v>
      </c>
      <c r="E14" s="132"/>
      <c r="F14" s="132"/>
      <c r="G14" s="132"/>
      <c r="H14" s="132"/>
      <c r="I14" s="132"/>
      <c r="J14" s="132"/>
      <c r="K14" s="53"/>
      <c r="L14" s="56"/>
      <c r="M14" s="56" t="s">
        <v>16</v>
      </c>
      <c r="N14" s="174"/>
      <c r="O14" s="56"/>
      <c r="P14" s="56"/>
      <c r="Q14" s="56"/>
      <c r="R14" s="56"/>
      <c r="S14" s="56"/>
      <c r="T14" s="165"/>
      <c r="U14" s="165"/>
      <c r="V14" s="165"/>
      <c r="W14" s="165"/>
      <c r="X14" s="165"/>
      <c r="Y14" s="165"/>
      <c r="Z14" s="165"/>
      <c r="AA14" s="165"/>
      <c r="AB14" s="165"/>
      <c r="AC14" s="165"/>
      <c r="AD14" s="165"/>
      <c r="AE14" s="165"/>
      <c r="AF14" s="165"/>
      <c r="AG14" s="165"/>
      <c r="AH14" s="165"/>
      <c r="AI14" s="165"/>
      <c r="AJ14" s="165"/>
      <c r="AK14" s="165"/>
      <c r="AL14" s="165"/>
      <c r="AM14" s="165"/>
      <c r="AN14" s="165"/>
      <c r="AO14" s="165"/>
      <c r="AP14" s="165"/>
      <c r="AQ14" s="165"/>
      <c r="AR14" s="165"/>
      <c r="AS14" s="165"/>
      <c r="AT14" s="165"/>
      <c r="AU14" s="165"/>
      <c r="AV14" s="165"/>
      <c r="AW14" s="165"/>
      <c r="AX14" s="165"/>
      <c r="AY14" s="165"/>
      <c r="AZ14" s="165"/>
      <c r="BA14" s="165"/>
      <c r="BB14" s="165"/>
      <c r="BC14" s="165"/>
      <c r="BD14" s="165"/>
      <c r="BE14" s="165"/>
      <c r="BF14" s="165"/>
      <c r="BG14" s="165"/>
      <c r="BH14" s="165"/>
      <c r="BI14" s="165"/>
      <c r="BJ14" s="165"/>
      <c r="BK14" s="165"/>
      <c r="BL14" s="165"/>
      <c r="BM14" s="165"/>
      <c r="BN14" s="165"/>
      <c r="BO14" s="165"/>
      <c r="BP14" s="165"/>
      <c r="BQ14" s="165"/>
      <c r="BR14" s="165"/>
      <c r="BS14" s="165"/>
      <c r="BT14" s="165"/>
      <c r="BU14" s="165"/>
      <c r="BV14" s="165"/>
      <c r="BW14" s="165"/>
      <c r="BX14" s="165"/>
      <c r="BY14" s="165"/>
      <c r="BZ14" s="165"/>
      <c r="CA14" s="165"/>
      <c r="CB14" s="165"/>
      <c r="CC14" s="165"/>
      <c r="CD14" s="165"/>
      <c r="CE14" s="165"/>
      <c r="CF14" s="165"/>
      <c r="CG14" s="165"/>
      <c r="CH14" s="165"/>
      <c r="CI14" s="165"/>
      <c r="CJ14" s="165"/>
      <c r="CK14" s="165"/>
      <c r="CL14" s="165"/>
      <c r="CM14" s="165"/>
      <c r="CN14" s="165"/>
      <c r="CO14" s="165"/>
      <c r="CP14" s="165"/>
      <c r="CQ14" s="165"/>
      <c r="CR14" s="165"/>
      <c r="CS14" s="165"/>
      <c r="CT14" s="165"/>
      <c r="CU14" s="165"/>
      <c r="CV14" s="165"/>
      <c r="CW14" s="165"/>
      <c r="CX14" s="165"/>
      <c r="CY14" s="165"/>
      <c r="CZ14" s="165"/>
      <c r="DA14" s="165"/>
      <c r="DB14" s="165"/>
      <c r="DC14" s="165"/>
      <c r="DD14" s="165"/>
      <c r="DE14" s="165"/>
      <c r="DF14" s="165"/>
      <c r="DG14" s="165"/>
      <c r="DH14" s="165"/>
      <c r="DI14" s="165"/>
      <c r="DJ14" s="165"/>
      <c r="DK14" s="165"/>
      <c r="DL14" s="165"/>
      <c r="DM14" s="165"/>
      <c r="DN14" s="165"/>
      <c r="DO14" s="165"/>
      <c r="DP14" s="165"/>
      <c r="DQ14" s="165"/>
      <c r="DR14" s="165"/>
      <c r="DS14" s="165"/>
      <c r="DT14" s="165"/>
      <c r="DU14" s="165"/>
      <c r="DV14" s="165"/>
      <c r="DW14" s="165"/>
      <c r="DX14" s="165"/>
      <c r="DY14" s="165"/>
      <c r="DZ14" s="165"/>
      <c r="EA14" s="165"/>
      <c r="EB14" s="165"/>
      <c r="EC14" s="165"/>
      <c r="ED14" s="165"/>
      <c r="EE14" s="165"/>
      <c r="EF14" s="165"/>
      <c r="EG14" s="165"/>
      <c r="EH14" s="165"/>
      <c r="EI14" s="165"/>
      <c r="EJ14" s="165"/>
      <c r="EK14" s="165"/>
      <c r="EL14" s="165"/>
      <c r="EM14" s="165"/>
      <c r="EN14" s="165"/>
      <c r="EO14" s="165"/>
      <c r="EP14" s="165"/>
      <c r="EQ14" s="165"/>
      <c r="ER14" s="165"/>
      <c r="ES14" s="165"/>
      <c r="ET14" s="165"/>
      <c r="EU14" s="165"/>
      <c r="EV14" s="165"/>
      <c r="EW14" s="165"/>
      <c r="EX14" s="165"/>
      <c r="EY14" s="165"/>
      <c r="EZ14" s="165"/>
      <c r="FA14" s="165"/>
      <c r="FB14" s="165"/>
      <c r="FC14" s="165"/>
      <c r="FD14" s="165"/>
      <c r="FE14" s="165"/>
      <c r="FF14" s="165"/>
      <c r="FG14" s="165"/>
      <c r="FH14" s="165"/>
      <c r="FI14" s="165"/>
      <c r="FJ14" s="165"/>
      <c r="FK14" s="165"/>
      <c r="FL14" s="165"/>
      <c r="FM14" s="165"/>
      <c r="FN14" s="165"/>
      <c r="FO14" s="165"/>
      <c r="FP14" s="165"/>
      <c r="FQ14" s="165"/>
      <c r="FR14" s="165"/>
      <c r="FS14" s="165"/>
      <c r="FT14" s="165"/>
      <c r="FU14" s="165"/>
      <c r="FV14" s="165"/>
      <c r="FW14" s="165"/>
      <c r="FX14" s="165"/>
    </row>
    <row r="15" spans="1:181" s="41" customFormat="1" ht="30" hidden="1" customHeight="1">
      <c r="A15" s="31"/>
      <c r="B15" s="54">
        <f t="shared" si="1"/>
        <v>0</v>
      </c>
      <c r="C15" s="48">
        <f t="shared" ref="C15:C28" si="6">IF(OR(CE15="OK",EQ15="OK"),N15,0)</f>
        <v>0</v>
      </c>
      <c r="D15" s="53" t="b">
        <f>IF($B$1=3,TRUE,FALSE)</f>
        <v>0</v>
      </c>
      <c r="E15" s="48"/>
      <c r="F15" s="48"/>
      <c r="G15" s="48">
        <f t="shared" si="2"/>
        <v>0</v>
      </c>
      <c r="H15" s="48">
        <f t="shared" si="3"/>
        <v>0</v>
      </c>
      <c r="I15" s="48">
        <f t="shared" si="4"/>
        <v>0</v>
      </c>
      <c r="J15" s="48">
        <f t="shared" si="5"/>
        <v>0</v>
      </c>
      <c r="L15" s="87"/>
      <c r="M15" s="57" t="s">
        <v>17</v>
      </c>
      <c r="N15" s="176">
        <v>5</v>
      </c>
      <c r="O15" s="94"/>
      <c r="P15" s="94"/>
      <c r="Q15" s="94"/>
      <c r="R15" s="94"/>
      <c r="S15" s="107"/>
      <c r="T15" s="60"/>
      <c r="U15" s="60"/>
      <c r="V15" s="60"/>
      <c r="W15" s="60"/>
      <c r="X15" s="60"/>
      <c r="Y15" s="60"/>
      <c r="Z15" s="6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93" t="str">
        <f>IF(AND(AY$1&lt;&gt;"",COUNTA(U15:AX15)&gt;0),"OK","N/E")</f>
        <v>N/E</v>
      </c>
      <c r="AZ15" s="60"/>
      <c r="BA15" s="60"/>
      <c r="BB15" s="60"/>
      <c r="BC15" s="60"/>
      <c r="BD15" s="60"/>
      <c r="BE15" s="60"/>
      <c r="BF15" s="60"/>
      <c r="BG15" s="60"/>
      <c r="BH15" s="60"/>
      <c r="BI15" s="60"/>
      <c r="BJ15" s="60"/>
      <c r="BK15" s="60"/>
      <c r="BL15" s="60"/>
      <c r="BM15" s="60"/>
      <c r="BN15" s="60"/>
      <c r="BO15" s="60"/>
      <c r="BP15" s="60"/>
      <c r="BQ15" s="60"/>
      <c r="BR15" s="60"/>
      <c r="BS15" s="60"/>
      <c r="BT15" s="60"/>
      <c r="BU15" s="60"/>
      <c r="BV15" s="60"/>
      <c r="BW15" s="60"/>
      <c r="BX15" s="60"/>
      <c r="BY15" s="60"/>
      <c r="BZ15" s="60"/>
      <c r="CA15" s="60"/>
      <c r="CB15" s="60"/>
      <c r="CC15" s="60"/>
      <c r="CD15" s="60"/>
      <c r="CE15" s="93" t="str">
        <f>IF(AND(CE$1&lt;&gt;"",COUNTA(U15:CD15)&gt;1),"OK","N/E")</f>
        <v>N/E</v>
      </c>
      <c r="CF15" s="60"/>
      <c r="CG15" s="60"/>
      <c r="CH15" s="60"/>
      <c r="CI15" s="60"/>
      <c r="CJ15" s="60"/>
      <c r="CK15" s="60"/>
      <c r="CL15" s="60"/>
      <c r="CM15" s="60"/>
      <c r="CN15" s="60"/>
      <c r="CO15" s="60"/>
      <c r="CP15" s="60"/>
      <c r="CQ15" s="60"/>
      <c r="CR15" s="60"/>
      <c r="CS15" s="60"/>
      <c r="CT15" s="60"/>
      <c r="CU15" s="60"/>
      <c r="CV15" s="60"/>
      <c r="CW15" s="60"/>
      <c r="CX15" s="60"/>
      <c r="CY15" s="60"/>
      <c r="CZ15" s="60"/>
      <c r="DA15" s="60"/>
      <c r="DB15" s="60"/>
      <c r="DC15" s="60"/>
      <c r="DD15" s="60"/>
      <c r="DE15" s="60"/>
      <c r="DF15" s="60"/>
      <c r="DG15" s="60"/>
      <c r="DH15" s="60"/>
      <c r="DI15" s="60"/>
      <c r="DJ15" s="60"/>
      <c r="DK15" s="93" t="str">
        <f>IF(AND(DK$1&lt;&gt;"",COUNTA(U15:DJ15)&gt;2),"OK","N/E")</f>
        <v>N/E</v>
      </c>
      <c r="DL15" s="60"/>
      <c r="DM15" s="60"/>
      <c r="DN15" s="60"/>
      <c r="DO15" s="60"/>
      <c r="DP15" s="60"/>
      <c r="DQ15" s="60"/>
      <c r="DR15" s="60"/>
      <c r="DS15" s="60"/>
      <c r="DT15" s="60"/>
      <c r="DU15" s="60"/>
      <c r="DV15" s="60"/>
      <c r="DW15" s="60"/>
      <c r="DX15" s="60"/>
      <c r="DY15" s="60"/>
      <c r="DZ15" s="60"/>
      <c r="EA15" s="60"/>
      <c r="EB15" s="60"/>
      <c r="EC15" s="60"/>
      <c r="ED15" s="60"/>
      <c r="EE15" s="60"/>
      <c r="EF15" s="60"/>
      <c r="EG15" s="60"/>
      <c r="EH15" s="60"/>
      <c r="EI15" s="60"/>
      <c r="EJ15" s="60"/>
      <c r="EK15" s="60"/>
      <c r="EL15" s="60"/>
      <c r="EM15" s="60"/>
      <c r="EN15" s="60"/>
      <c r="EO15" s="60"/>
      <c r="EP15" s="60"/>
      <c r="EQ15" s="93" t="str">
        <f>IF(AND(EQ$1&lt;&gt;"",COUNTA(U15:EP15)&gt;3),"OK","N/E")</f>
        <v>N/E</v>
      </c>
      <c r="ER15" s="60"/>
      <c r="ES15" s="60"/>
      <c r="ET15" s="60"/>
      <c r="EU15" s="60"/>
      <c r="EV15" s="60"/>
      <c r="EW15" s="60"/>
      <c r="EX15" s="60"/>
      <c r="EY15" s="60"/>
      <c r="EZ15" s="60"/>
      <c r="FA15" s="60"/>
      <c r="FB15" s="60"/>
      <c r="FC15" s="60"/>
      <c r="FD15" s="60"/>
      <c r="FE15" s="60"/>
      <c r="FF15" s="60"/>
      <c r="FG15" s="60"/>
      <c r="FH15" s="60"/>
      <c r="FI15" s="60"/>
      <c r="FJ15" s="60"/>
      <c r="FK15" s="60"/>
      <c r="FL15" s="60"/>
      <c r="FM15" s="60"/>
      <c r="FN15" s="60"/>
      <c r="FO15" s="60"/>
      <c r="FP15" s="60"/>
      <c r="FQ15" s="60"/>
      <c r="FR15" s="60"/>
      <c r="FS15" s="60"/>
      <c r="FT15" s="60"/>
      <c r="FU15" s="60"/>
      <c r="FV15" s="60"/>
      <c r="FW15" s="93" t="str">
        <f>IF(AND(FW$1&lt;&gt;"",COUNTA(U15:FV15)&gt;4),"OK","N/E")</f>
        <v>N/E</v>
      </c>
      <c r="FX15" s="164"/>
    </row>
    <row r="16" spans="1:181" s="41" customFormat="1" ht="30" hidden="1" customHeight="1">
      <c r="A16" s="39"/>
      <c r="B16" s="54">
        <f t="shared" si="1"/>
        <v>0</v>
      </c>
      <c r="C16" s="48">
        <f t="shared" si="6"/>
        <v>0</v>
      </c>
      <c r="D16" s="53" t="b">
        <f>IF($B$1=3,TRUE,FALSE)</f>
        <v>0</v>
      </c>
      <c r="E16" s="48"/>
      <c r="F16" s="48"/>
      <c r="G16" s="48">
        <f t="shared" si="2"/>
        <v>0</v>
      </c>
      <c r="H16" s="48">
        <f t="shared" si="3"/>
        <v>0</v>
      </c>
      <c r="I16" s="48">
        <f t="shared" si="4"/>
        <v>0</v>
      </c>
      <c r="J16" s="48">
        <f t="shared" si="5"/>
        <v>0</v>
      </c>
      <c r="K16" s="53"/>
      <c r="L16" s="87"/>
      <c r="M16" s="57" t="s">
        <v>18</v>
      </c>
      <c r="N16" s="176">
        <v>7</v>
      </c>
      <c r="O16" s="94"/>
      <c r="P16" s="94"/>
      <c r="Q16" s="94"/>
      <c r="R16" s="94"/>
      <c r="S16" s="107"/>
      <c r="T16" s="60"/>
      <c r="U16" s="60"/>
      <c r="V16" s="60"/>
      <c r="W16" s="60"/>
      <c r="X16" s="60"/>
      <c r="Y16" s="60"/>
      <c r="Z16" s="6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93" t="str">
        <f t="shared" ref="AY16:AY28" si="7">IF(AND(AY$1&lt;&gt;"",COUNTA(U16:AX16)&gt;0),"OK","N/E")</f>
        <v>N/E</v>
      </c>
      <c r="AZ16" s="60"/>
      <c r="BA16" s="60"/>
      <c r="BB16" s="60"/>
      <c r="BC16" s="60"/>
      <c r="BD16" s="60"/>
      <c r="BE16" s="60"/>
      <c r="BF16" s="60"/>
      <c r="BG16" s="60"/>
      <c r="BH16" s="60"/>
      <c r="BI16" s="60"/>
      <c r="BJ16" s="60"/>
      <c r="BK16" s="60"/>
      <c r="BL16" s="60"/>
      <c r="BM16" s="60"/>
      <c r="BN16" s="60"/>
      <c r="BO16" s="60"/>
      <c r="BP16" s="60"/>
      <c r="BQ16" s="60"/>
      <c r="BR16" s="60"/>
      <c r="BS16" s="60"/>
      <c r="BT16" s="60"/>
      <c r="BU16" s="60"/>
      <c r="BV16" s="60"/>
      <c r="BW16" s="60"/>
      <c r="BX16" s="60"/>
      <c r="BY16" s="60"/>
      <c r="BZ16" s="60"/>
      <c r="CA16" s="60"/>
      <c r="CB16" s="60"/>
      <c r="CC16" s="60"/>
      <c r="CD16" s="60"/>
      <c r="CE16" s="93" t="str">
        <f t="shared" ref="CE16:CE28" si="8">IF(AND(CE$1&lt;&gt;"",COUNTA(U16:CD16)&gt;1),"OK","N/E")</f>
        <v>N/E</v>
      </c>
      <c r="CF16" s="60"/>
      <c r="CG16" s="60"/>
      <c r="CH16" s="60"/>
      <c r="CI16" s="60"/>
      <c r="CJ16" s="60"/>
      <c r="CK16" s="60"/>
      <c r="CL16" s="60"/>
      <c r="CM16" s="60"/>
      <c r="CN16" s="60"/>
      <c r="CO16" s="60"/>
      <c r="CP16" s="60"/>
      <c r="CQ16" s="60"/>
      <c r="CR16" s="60"/>
      <c r="CS16" s="60"/>
      <c r="CT16" s="60"/>
      <c r="CU16" s="60"/>
      <c r="CV16" s="60"/>
      <c r="CW16" s="60"/>
      <c r="CX16" s="60"/>
      <c r="CY16" s="60"/>
      <c r="CZ16" s="60"/>
      <c r="DA16" s="60"/>
      <c r="DB16" s="60"/>
      <c r="DC16" s="60"/>
      <c r="DD16" s="60"/>
      <c r="DE16" s="60"/>
      <c r="DF16" s="60"/>
      <c r="DG16" s="60"/>
      <c r="DH16" s="60"/>
      <c r="DI16" s="60"/>
      <c r="DJ16" s="60"/>
      <c r="DK16" s="93" t="str">
        <f t="shared" ref="DK16:DK28" si="9">IF(AND(DK$1&lt;&gt;"",COUNTA(U16:DJ16)&gt;2),"OK","N/E")</f>
        <v>N/E</v>
      </c>
      <c r="DL16" s="60"/>
      <c r="DM16" s="60"/>
      <c r="DN16" s="60"/>
      <c r="DO16" s="60"/>
      <c r="DP16" s="60"/>
      <c r="DQ16" s="60"/>
      <c r="DR16" s="60"/>
      <c r="DS16" s="60"/>
      <c r="DT16" s="60"/>
      <c r="DU16" s="60"/>
      <c r="DV16" s="60"/>
      <c r="DW16" s="60"/>
      <c r="DX16" s="60"/>
      <c r="DY16" s="60"/>
      <c r="DZ16" s="60"/>
      <c r="EA16" s="60"/>
      <c r="EB16" s="60"/>
      <c r="EC16" s="60"/>
      <c r="ED16" s="60"/>
      <c r="EE16" s="60"/>
      <c r="EF16" s="60"/>
      <c r="EG16" s="60"/>
      <c r="EH16" s="60"/>
      <c r="EI16" s="60"/>
      <c r="EJ16" s="60"/>
      <c r="EK16" s="60"/>
      <c r="EL16" s="60"/>
      <c r="EM16" s="60"/>
      <c r="EN16" s="60"/>
      <c r="EO16" s="60"/>
      <c r="EP16" s="60"/>
      <c r="EQ16" s="93" t="str">
        <f t="shared" ref="EQ16:EQ28" si="10">IF(AND(EQ$1&lt;&gt;"",COUNTA(U16:EP16)&gt;3),"OK","N/E")</f>
        <v>N/E</v>
      </c>
      <c r="ER16" s="60"/>
      <c r="ES16" s="60"/>
      <c r="ET16" s="60"/>
      <c r="EU16" s="60"/>
      <c r="EV16" s="60"/>
      <c r="EW16" s="60"/>
      <c r="EX16" s="60"/>
      <c r="EY16" s="60"/>
      <c r="EZ16" s="60"/>
      <c r="FA16" s="60"/>
      <c r="FB16" s="60"/>
      <c r="FC16" s="60"/>
      <c r="FD16" s="60"/>
      <c r="FE16" s="60"/>
      <c r="FF16" s="60"/>
      <c r="FG16" s="60"/>
      <c r="FH16" s="60"/>
      <c r="FI16" s="60"/>
      <c r="FJ16" s="60"/>
      <c r="FK16" s="60"/>
      <c r="FL16" s="60"/>
      <c r="FM16" s="60"/>
      <c r="FN16" s="60"/>
      <c r="FO16" s="60"/>
      <c r="FP16" s="60"/>
      <c r="FQ16" s="60"/>
      <c r="FR16" s="60"/>
      <c r="FS16" s="60"/>
      <c r="FT16" s="60"/>
      <c r="FU16" s="60"/>
      <c r="FV16" s="60"/>
      <c r="FW16" s="93" t="str">
        <f t="shared" ref="FW16:FW28" si="11">IF(AND(FW$1&lt;&gt;"",COUNTA(U16:FV16)&gt;4),"OK","N/E")</f>
        <v>N/E</v>
      </c>
      <c r="FX16" s="164"/>
    </row>
    <row r="17" spans="1:180" s="41" customFormat="1" ht="30" hidden="1" customHeight="1">
      <c r="A17" s="31"/>
      <c r="B17" s="54">
        <f t="shared" si="1"/>
        <v>0</v>
      </c>
      <c r="C17" s="48">
        <f t="shared" si="6"/>
        <v>0</v>
      </c>
      <c r="D17" s="53" t="b">
        <f>IF($B$1=3,TRUE,FALSE)</f>
        <v>0</v>
      </c>
      <c r="E17" s="48"/>
      <c r="F17" s="48"/>
      <c r="G17" s="48">
        <f t="shared" si="2"/>
        <v>0</v>
      </c>
      <c r="H17" s="48">
        <f t="shared" si="3"/>
        <v>0</v>
      </c>
      <c r="I17" s="48">
        <f t="shared" si="4"/>
        <v>0</v>
      </c>
      <c r="J17" s="48">
        <f t="shared" si="5"/>
        <v>0</v>
      </c>
      <c r="K17" s="53"/>
      <c r="L17" s="87"/>
      <c r="M17" s="57" t="s">
        <v>19</v>
      </c>
      <c r="N17" s="176">
        <v>4</v>
      </c>
      <c r="O17" s="94"/>
      <c r="P17" s="94"/>
      <c r="Q17" s="94"/>
      <c r="R17" s="94"/>
      <c r="S17" s="107"/>
      <c r="T17" s="60"/>
      <c r="U17" s="60"/>
      <c r="V17" s="60"/>
      <c r="W17" s="60"/>
      <c r="X17" s="60"/>
      <c r="Y17" s="60"/>
      <c r="Z17" s="6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93" t="str">
        <f t="shared" si="7"/>
        <v>N/E</v>
      </c>
      <c r="AZ17" s="60"/>
      <c r="BA17" s="60"/>
      <c r="BB17" s="60"/>
      <c r="BC17" s="60"/>
      <c r="BD17" s="60"/>
      <c r="BE17" s="60"/>
      <c r="BF17" s="60"/>
      <c r="BG17" s="60"/>
      <c r="BH17" s="60"/>
      <c r="BI17" s="60"/>
      <c r="BJ17" s="60"/>
      <c r="BK17" s="60"/>
      <c r="BL17" s="60"/>
      <c r="BM17" s="60"/>
      <c r="BN17" s="60"/>
      <c r="BO17" s="60"/>
      <c r="BP17" s="60"/>
      <c r="BQ17" s="60"/>
      <c r="BR17" s="60"/>
      <c r="BS17" s="60"/>
      <c r="BT17" s="60"/>
      <c r="BU17" s="60"/>
      <c r="BV17" s="60"/>
      <c r="BW17" s="60"/>
      <c r="BX17" s="60"/>
      <c r="BY17" s="60"/>
      <c r="BZ17" s="60"/>
      <c r="CA17" s="60"/>
      <c r="CB17" s="60"/>
      <c r="CC17" s="60"/>
      <c r="CD17" s="60"/>
      <c r="CE17" s="93" t="str">
        <f t="shared" si="8"/>
        <v>N/E</v>
      </c>
      <c r="CF17" s="60"/>
      <c r="CG17" s="60"/>
      <c r="CH17" s="60"/>
      <c r="CI17" s="60"/>
      <c r="CJ17" s="60"/>
      <c r="CK17" s="60"/>
      <c r="CL17" s="60"/>
      <c r="CM17" s="60"/>
      <c r="CN17" s="60"/>
      <c r="CO17" s="60"/>
      <c r="CP17" s="60"/>
      <c r="CQ17" s="60"/>
      <c r="CR17" s="60"/>
      <c r="CS17" s="60"/>
      <c r="CT17" s="60"/>
      <c r="CU17" s="60"/>
      <c r="CV17" s="60"/>
      <c r="CW17" s="60"/>
      <c r="CX17" s="60"/>
      <c r="CY17" s="60"/>
      <c r="CZ17" s="60"/>
      <c r="DA17" s="60"/>
      <c r="DB17" s="60"/>
      <c r="DC17" s="60"/>
      <c r="DD17" s="60"/>
      <c r="DE17" s="60"/>
      <c r="DF17" s="60"/>
      <c r="DG17" s="60"/>
      <c r="DH17" s="60"/>
      <c r="DI17" s="60"/>
      <c r="DJ17" s="60"/>
      <c r="DK17" s="93" t="str">
        <f t="shared" si="9"/>
        <v>N/E</v>
      </c>
      <c r="DL17" s="60"/>
      <c r="DM17" s="60"/>
      <c r="DN17" s="60"/>
      <c r="DO17" s="60"/>
      <c r="DP17" s="60"/>
      <c r="DQ17" s="60"/>
      <c r="DR17" s="60"/>
      <c r="DS17" s="60"/>
      <c r="DT17" s="60"/>
      <c r="DU17" s="60"/>
      <c r="DV17" s="60"/>
      <c r="DW17" s="60"/>
      <c r="DX17" s="60"/>
      <c r="DY17" s="60"/>
      <c r="DZ17" s="60"/>
      <c r="EA17" s="60"/>
      <c r="EB17" s="60"/>
      <c r="EC17" s="60"/>
      <c r="ED17" s="60"/>
      <c r="EE17" s="60"/>
      <c r="EF17" s="60"/>
      <c r="EG17" s="60"/>
      <c r="EH17" s="60"/>
      <c r="EI17" s="60"/>
      <c r="EJ17" s="60"/>
      <c r="EK17" s="60"/>
      <c r="EL17" s="60"/>
      <c r="EM17" s="60"/>
      <c r="EN17" s="60"/>
      <c r="EO17" s="60"/>
      <c r="EP17" s="60"/>
      <c r="EQ17" s="93" t="str">
        <f t="shared" si="10"/>
        <v>N/E</v>
      </c>
      <c r="ER17" s="60"/>
      <c r="ES17" s="60"/>
      <c r="ET17" s="60"/>
      <c r="EU17" s="60"/>
      <c r="EV17" s="60"/>
      <c r="EW17" s="60"/>
      <c r="EX17" s="60"/>
      <c r="EY17" s="60"/>
      <c r="EZ17" s="60"/>
      <c r="FA17" s="60"/>
      <c r="FB17" s="60"/>
      <c r="FC17" s="60"/>
      <c r="FD17" s="60"/>
      <c r="FE17" s="60"/>
      <c r="FF17" s="60"/>
      <c r="FG17" s="60"/>
      <c r="FH17" s="60"/>
      <c r="FI17" s="60"/>
      <c r="FJ17" s="60"/>
      <c r="FK17" s="60"/>
      <c r="FL17" s="60"/>
      <c r="FM17" s="60"/>
      <c r="FN17" s="60"/>
      <c r="FO17" s="60"/>
      <c r="FP17" s="60"/>
      <c r="FQ17" s="60"/>
      <c r="FR17" s="60"/>
      <c r="FS17" s="60"/>
      <c r="FT17" s="60"/>
      <c r="FU17" s="60"/>
      <c r="FV17" s="60"/>
      <c r="FW17" s="93" t="str">
        <f t="shared" si="11"/>
        <v>N/E</v>
      </c>
      <c r="FX17" s="164"/>
    </row>
    <row r="18" spans="1:180" s="41" customFormat="1" ht="30" hidden="1" customHeight="1">
      <c r="A18" s="39"/>
      <c r="B18" s="54">
        <f t="shared" si="1"/>
        <v>0</v>
      </c>
      <c r="C18" s="48">
        <f t="shared" si="6"/>
        <v>0</v>
      </c>
      <c r="D18" s="53" t="b">
        <f>IF($B$1=4,TRUE,FALSE)</f>
        <v>0</v>
      </c>
      <c r="E18" s="48"/>
      <c r="F18" s="48"/>
      <c r="G18" s="48">
        <f t="shared" si="2"/>
        <v>0</v>
      </c>
      <c r="H18" s="48">
        <f t="shared" si="3"/>
        <v>0</v>
      </c>
      <c r="I18" s="48">
        <f t="shared" si="4"/>
        <v>0</v>
      </c>
      <c r="J18" s="48">
        <f t="shared" si="5"/>
        <v>0</v>
      </c>
      <c r="K18" s="53"/>
      <c r="L18" s="87"/>
      <c r="M18" s="57" t="s">
        <v>60</v>
      </c>
      <c r="N18" s="177">
        <v>7</v>
      </c>
      <c r="O18" s="94"/>
      <c r="P18" s="94"/>
      <c r="Q18" s="94"/>
      <c r="R18" s="94"/>
      <c r="S18" s="107"/>
      <c r="T18" s="60"/>
      <c r="U18" s="60"/>
      <c r="V18" s="60"/>
      <c r="W18" s="60"/>
      <c r="X18" s="60"/>
      <c r="Y18" s="60"/>
      <c r="Z18" s="6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93" t="str">
        <f t="shared" si="7"/>
        <v>N/E</v>
      </c>
      <c r="AZ18" s="60"/>
      <c r="BA18" s="60"/>
      <c r="BB18" s="60"/>
      <c r="BC18" s="60"/>
      <c r="BD18" s="60"/>
      <c r="BE18" s="60"/>
      <c r="BF18" s="60"/>
      <c r="BG18" s="60"/>
      <c r="BH18" s="60"/>
      <c r="BI18" s="60"/>
      <c r="BJ18" s="60"/>
      <c r="BK18" s="60"/>
      <c r="BL18" s="60"/>
      <c r="BM18" s="60"/>
      <c r="BN18" s="60"/>
      <c r="BO18" s="60"/>
      <c r="BP18" s="60"/>
      <c r="BQ18" s="60"/>
      <c r="BR18" s="60"/>
      <c r="BS18" s="60"/>
      <c r="BT18" s="60"/>
      <c r="BU18" s="60"/>
      <c r="BV18" s="60"/>
      <c r="BW18" s="60"/>
      <c r="BX18" s="60"/>
      <c r="BY18" s="60"/>
      <c r="BZ18" s="60"/>
      <c r="CA18" s="60"/>
      <c r="CB18" s="60"/>
      <c r="CC18" s="60"/>
      <c r="CD18" s="60"/>
      <c r="CE18" s="93" t="str">
        <f t="shared" si="8"/>
        <v>N/E</v>
      </c>
      <c r="CF18" s="60"/>
      <c r="CG18" s="60"/>
      <c r="CH18" s="60"/>
      <c r="CI18" s="60"/>
      <c r="CJ18" s="60"/>
      <c r="CK18" s="60"/>
      <c r="CL18" s="60"/>
      <c r="CM18" s="60"/>
      <c r="CN18" s="60"/>
      <c r="CO18" s="60"/>
      <c r="CP18" s="60"/>
      <c r="CQ18" s="60"/>
      <c r="CR18" s="60"/>
      <c r="CS18" s="60"/>
      <c r="CT18" s="60"/>
      <c r="CU18" s="60"/>
      <c r="CV18" s="60"/>
      <c r="CW18" s="60"/>
      <c r="CX18" s="60"/>
      <c r="CY18" s="60"/>
      <c r="CZ18" s="60"/>
      <c r="DA18" s="60"/>
      <c r="DB18" s="60"/>
      <c r="DC18" s="60"/>
      <c r="DD18" s="60"/>
      <c r="DE18" s="60"/>
      <c r="DF18" s="60"/>
      <c r="DG18" s="60"/>
      <c r="DH18" s="60"/>
      <c r="DI18" s="60"/>
      <c r="DJ18" s="60"/>
      <c r="DK18" s="93" t="str">
        <f t="shared" si="9"/>
        <v>N/E</v>
      </c>
      <c r="DL18" s="60"/>
      <c r="DM18" s="60"/>
      <c r="DN18" s="60"/>
      <c r="DO18" s="60"/>
      <c r="DP18" s="60"/>
      <c r="DQ18" s="60"/>
      <c r="DR18" s="60"/>
      <c r="DS18" s="60"/>
      <c r="DT18" s="60"/>
      <c r="DU18" s="60"/>
      <c r="DV18" s="60"/>
      <c r="DW18" s="60"/>
      <c r="DX18" s="60"/>
      <c r="DY18" s="60"/>
      <c r="DZ18" s="60"/>
      <c r="EA18" s="60"/>
      <c r="EB18" s="60"/>
      <c r="EC18" s="60"/>
      <c r="ED18" s="60"/>
      <c r="EE18" s="60"/>
      <c r="EF18" s="60"/>
      <c r="EG18" s="60"/>
      <c r="EH18" s="60"/>
      <c r="EI18" s="60"/>
      <c r="EJ18" s="60"/>
      <c r="EK18" s="60"/>
      <c r="EL18" s="60"/>
      <c r="EM18" s="60"/>
      <c r="EN18" s="60"/>
      <c r="EO18" s="60"/>
      <c r="EP18" s="60"/>
      <c r="EQ18" s="93" t="str">
        <f t="shared" si="10"/>
        <v>N/E</v>
      </c>
      <c r="ER18" s="60"/>
      <c r="ES18" s="60"/>
      <c r="ET18" s="60"/>
      <c r="EU18" s="60"/>
      <c r="EV18" s="60"/>
      <c r="EW18" s="60"/>
      <c r="EX18" s="60"/>
      <c r="EY18" s="60"/>
      <c r="EZ18" s="60"/>
      <c r="FA18" s="60"/>
      <c r="FB18" s="60"/>
      <c r="FC18" s="60"/>
      <c r="FD18" s="60"/>
      <c r="FE18" s="60"/>
      <c r="FF18" s="60"/>
      <c r="FG18" s="60"/>
      <c r="FH18" s="60"/>
      <c r="FI18" s="60"/>
      <c r="FJ18" s="60"/>
      <c r="FK18" s="60"/>
      <c r="FL18" s="60"/>
      <c r="FM18" s="60"/>
      <c r="FN18" s="60"/>
      <c r="FO18" s="60"/>
      <c r="FP18" s="60"/>
      <c r="FQ18" s="60"/>
      <c r="FR18" s="60"/>
      <c r="FS18" s="60"/>
      <c r="FT18" s="60"/>
      <c r="FU18" s="60"/>
      <c r="FV18" s="60"/>
      <c r="FW18" s="93" t="str">
        <f t="shared" si="11"/>
        <v>N/E</v>
      </c>
      <c r="FX18" s="164"/>
    </row>
    <row r="19" spans="1:180" s="41" customFormat="1" ht="30" hidden="1" customHeight="1">
      <c r="A19" s="39"/>
      <c r="B19" s="54">
        <f t="shared" si="1"/>
        <v>0</v>
      </c>
      <c r="C19" s="48">
        <f t="shared" si="6"/>
        <v>0</v>
      </c>
      <c r="D19" s="53" t="b">
        <f>IF($B$1=4,TRUE,FALSE)</f>
        <v>0</v>
      </c>
      <c r="E19" s="48"/>
      <c r="F19" s="48"/>
      <c r="G19" s="48">
        <f t="shared" si="2"/>
        <v>0</v>
      </c>
      <c r="H19" s="48">
        <f t="shared" si="3"/>
        <v>0</v>
      </c>
      <c r="I19" s="48">
        <f t="shared" si="4"/>
        <v>0</v>
      </c>
      <c r="J19" s="48">
        <f t="shared" si="5"/>
        <v>0</v>
      </c>
      <c r="K19" s="53"/>
      <c r="L19" s="87"/>
      <c r="M19" s="57" t="s">
        <v>61</v>
      </c>
      <c r="N19" s="177">
        <v>6</v>
      </c>
      <c r="O19" s="94"/>
      <c r="P19" s="94"/>
      <c r="Q19" s="94"/>
      <c r="R19" s="94"/>
      <c r="S19" s="107"/>
      <c r="T19" s="60"/>
      <c r="U19" s="60"/>
      <c r="V19" s="60"/>
      <c r="W19" s="60"/>
      <c r="X19" s="60"/>
      <c r="Y19" s="60"/>
      <c r="Z19" s="6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93" t="str">
        <f t="shared" si="7"/>
        <v>N/E</v>
      </c>
      <c r="AZ19" s="60"/>
      <c r="BA19" s="60"/>
      <c r="BB19" s="60"/>
      <c r="BC19" s="60"/>
      <c r="BD19" s="60"/>
      <c r="BE19" s="60"/>
      <c r="BF19" s="60"/>
      <c r="BG19" s="60"/>
      <c r="BH19" s="60"/>
      <c r="BI19" s="60"/>
      <c r="BJ19" s="60"/>
      <c r="BK19" s="60"/>
      <c r="BL19" s="60"/>
      <c r="BM19" s="60"/>
      <c r="BN19" s="60"/>
      <c r="BO19" s="60"/>
      <c r="BP19" s="60"/>
      <c r="BQ19" s="60"/>
      <c r="BR19" s="60"/>
      <c r="BS19" s="60"/>
      <c r="BT19" s="60"/>
      <c r="BU19" s="60"/>
      <c r="BV19" s="60"/>
      <c r="BW19" s="60"/>
      <c r="BX19" s="60"/>
      <c r="BY19" s="60"/>
      <c r="BZ19" s="60"/>
      <c r="CA19" s="60"/>
      <c r="CB19" s="60"/>
      <c r="CC19" s="60"/>
      <c r="CD19" s="60"/>
      <c r="CE19" s="93" t="str">
        <f t="shared" si="8"/>
        <v>N/E</v>
      </c>
      <c r="CF19" s="60"/>
      <c r="CG19" s="60"/>
      <c r="CH19" s="60"/>
      <c r="CI19" s="60"/>
      <c r="CJ19" s="60"/>
      <c r="CK19" s="60"/>
      <c r="CL19" s="60"/>
      <c r="CM19" s="60"/>
      <c r="CN19" s="60"/>
      <c r="CO19" s="60"/>
      <c r="CP19" s="60"/>
      <c r="CQ19" s="60"/>
      <c r="CR19" s="60"/>
      <c r="CS19" s="60"/>
      <c r="CT19" s="60"/>
      <c r="CU19" s="60"/>
      <c r="CV19" s="60"/>
      <c r="CW19" s="60"/>
      <c r="CX19" s="60"/>
      <c r="CY19" s="60"/>
      <c r="CZ19" s="60"/>
      <c r="DA19" s="60"/>
      <c r="DB19" s="60"/>
      <c r="DC19" s="60"/>
      <c r="DD19" s="60"/>
      <c r="DE19" s="60"/>
      <c r="DF19" s="60"/>
      <c r="DG19" s="60"/>
      <c r="DH19" s="60"/>
      <c r="DI19" s="60"/>
      <c r="DJ19" s="60"/>
      <c r="DK19" s="93" t="str">
        <f t="shared" si="9"/>
        <v>N/E</v>
      </c>
      <c r="DL19" s="60"/>
      <c r="DM19" s="60"/>
      <c r="DN19" s="60"/>
      <c r="DO19" s="60"/>
      <c r="DP19" s="60"/>
      <c r="DQ19" s="60"/>
      <c r="DR19" s="60"/>
      <c r="DS19" s="60"/>
      <c r="DT19" s="60"/>
      <c r="DU19" s="60"/>
      <c r="DV19" s="60"/>
      <c r="DW19" s="60"/>
      <c r="DX19" s="60"/>
      <c r="DY19" s="60"/>
      <c r="DZ19" s="60"/>
      <c r="EA19" s="60"/>
      <c r="EB19" s="60"/>
      <c r="EC19" s="60"/>
      <c r="ED19" s="60"/>
      <c r="EE19" s="60"/>
      <c r="EF19" s="60"/>
      <c r="EG19" s="60"/>
      <c r="EH19" s="60"/>
      <c r="EI19" s="60"/>
      <c r="EJ19" s="60"/>
      <c r="EK19" s="60"/>
      <c r="EL19" s="60"/>
      <c r="EM19" s="60"/>
      <c r="EN19" s="60"/>
      <c r="EO19" s="60"/>
      <c r="EP19" s="60"/>
      <c r="EQ19" s="93" t="str">
        <f t="shared" si="10"/>
        <v>N/E</v>
      </c>
      <c r="ER19" s="60"/>
      <c r="ES19" s="60"/>
      <c r="ET19" s="60"/>
      <c r="EU19" s="60"/>
      <c r="EV19" s="60"/>
      <c r="EW19" s="60"/>
      <c r="EX19" s="60"/>
      <c r="EY19" s="60"/>
      <c r="EZ19" s="60"/>
      <c r="FA19" s="60"/>
      <c r="FB19" s="60"/>
      <c r="FC19" s="60"/>
      <c r="FD19" s="60"/>
      <c r="FE19" s="60"/>
      <c r="FF19" s="60"/>
      <c r="FG19" s="60"/>
      <c r="FH19" s="60"/>
      <c r="FI19" s="60"/>
      <c r="FJ19" s="60"/>
      <c r="FK19" s="60"/>
      <c r="FL19" s="60"/>
      <c r="FM19" s="60"/>
      <c r="FN19" s="60"/>
      <c r="FO19" s="60"/>
      <c r="FP19" s="60"/>
      <c r="FQ19" s="60"/>
      <c r="FR19" s="60"/>
      <c r="FS19" s="60"/>
      <c r="FT19" s="60"/>
      <c r="FU19" s="60"/>
      <c r="FV19" s="60"/>
      <c r="FW19" s="93" t="str">
        <f t="shared" si="11"/>
        <v>N/E</v>
      </c>
      <c r="FX19" s="164"/>
    </row>
    <row r="20" spans="1:180" s="41" customFormat="1" ht="30" hidden="1" customHeight="1">
      <c r="A20" s="39"/>
      <c r="B20" s="54">
        <f t="shared" si="1"/>
        <v>0</v>
      </c>
      <c r="C20" s="48">
        <f t="shared" si="6"/>
        <v>0</v>
      </c>
      <c r="D20" s="53" t="b">
        <f>IF($B$1=4,TRUE,FALSE)</f>
        <v>0</v>
      </c>
      <c r="E20" s="48"/>
      <c r="F20" s="48"/>
      <c r="G20" s="48">
        <f t="shared" si="2"/>
        <v>0</v>
      </c>
      <c r="H20" s="48">
        <f t="shared" si="3"/>
        <v>0</v>
      </c>
      <c r="I20" s="48">
        <f t="shared" si="4"/>
        <v>0</v>
      </c>
      <c r="J20" s="48">
        <f t="shared" si="5"/>
        <v>0</v>
      </c>
      <c r="K20" s="53"/>
      <c r="L20" s="87"/>
      <c r="M20" s="57" t="s">
        <v>62</v>
      </c>
      <c r="N20" s="177">
        <v>4</v>
      </c>
      <c r="O20" s="94"/>
      <c r="P20" s="94"/>
      <c r="Q20" s="94"/>
      <c r="R20" s="94"/>
      <c r="S20" s="107"/>
      <c r="T20" s="60"/>
      <c r="U20" s="60"/>
      <c r="V20" s="60"/>
      <c r="W20" s="60"/>
      <c r="X20" s="60"/>
      <c r="Y20" s="60"/>
      <c r="Z20" s="6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93" t="str">
        <f t="shared" si="7"/>
        <v>N/E</v>
      </c>
      <c r="AZ20" s="60"/>
      <c r="BA20" s="60"/>
      <c r="BB20" s="60"/>
      <c r="BC20" s="60"/>
      <c r="BD20" s="60"/>
      <c r="BE20" s="60"/>
      <c r="BF20" s="60"/>
      <c r="BG20" s="60"/>
      <c r="BH20" s="60"/>
      <c r="BI20" s="60"/>
      <c r="BJ20" s="60"/>
      <c r="BK20" s="60"/>
      <c r="BL20" s="60"/>
      <c r="BM20" s="60"/>
      <c r="BN20" s="60"/>
      <c r="BO20" s="60"/>
      <c r="BP20" s="60"/>
      <c r="BQ20" s="60"/>
      <c r="BR20" s="60"/>
      <c r="BS20" s="60"/>
      <c r="BT20" s="60"/>
      <c r="BU20" s="60"/>
      <c r="BV20" s="60"/>
      <c r="BW20" s="60"/>
      <c r="BX20" s="60"/>
      <c r="BY20" s="60"/>
      <c r="BZ20" s="60"/>
      <c r="CA20" s="60"/>
      <c r="CB20" s="60"/>
      <c r="CC20" s="60"/>
      <c r="CD20" s="60"/>
      <c r="CE20" s="93" t="str">
        <f t="shared" si="8"/>
        <v>N/E</v>
      </c>
      <c r="CF20" s="60"/>
      <c r="CG20" s="60"/>
      <c r="CH20" s="60"/>
      <c r="CI20" s="60"/>
      <c r="CJ20" s="60"/>
      <c r="CK20" s="60"/>
      <c r="CL20" s="60"/>
      <c r="CM20" s="60"/>
      <c r="CN20" s="60"/>
      <c r="CO20" s="60"/>
      <c r="CP20" s="60"/>
      <c r="CQ20" s="60"/>
      <c r="CR20" s="60"/>
      <c r="CS20" s="60"/>
      <c r="CT20" s="60"/>
      <c r="CU20" s="60"/>
      <c r="CV20" s="60"/>
      <c r="CW20" s="60"/>
      <c r="CX20" s="60"/>
      <c r="CY20" s="60"/>
      <c r="CZ20" s="60"/>
      <c r="DA20" s="60"/>
      <c r="DB20" s="60"/>
      <c r="DC20" s="60"/>
      <c r="DD20" s="60"/>
      <c r="DE20" s="60"/>
      <c r="DF20" s="60"/>
      <c r="DG20" s="60"/>
      <c r="DH20" s="60"/>
      <c r="DI20" s="60"/>
      <c r="DJ20" s="60"/>
      <c r="DK20" s="93" t="str">
        <f t="shared" si="9"/>
        <v>N/E</v>
      </c>
      <c r="DL20" s="60"/>
      <c r="DM20" s="60"/>
      <c r="DN20" s="60"/>
      <c r="DO20" s="60"/>
      <c r="DP20" s="60"/>
      <c r="DQ20" s="60"/>
      <c r="DR20" s="60"/>
      <c r="DS20" s="60"/>
      <c r="DT20" s="60"/>
      <c r="DU20" s="60"/>
      <c r="DV20" s="60"/>
      <c r="DW20" s="60"/>
      <c r="DX20" s="60"/>
      <c r="DY20" s="60"/>
      <c r="DZ20" s="60"/>
      <c r="EA20" s="60"/>
      <c r="EB20" s="60"/>
      <c r="EC20" s="60"/>
      <c r="ED20" s="60"/>
      <c r="EE20" s="60"/>
      <c r="EF20" s="60"/>
      <c r="EG20" s="60"/>
      <c r="EH20" s="60"/>
      <c r="EI20" s="60"/>
      <c r="EJ20" s="60"/>
      <c r="EK20" s="60"/>
      <c r="EL20" s="60"/>
      <c r="EM20" s="60"/>
      <c r="EN20" s="60"/>
      <c r="EO20" s="60"/>
      <c r="EP20" s="60"/>
      <c r="EQ20" s="93" t="str">
        <f t="shared" si="10"/>
        <v>N/E</v>
      </c>
      <c r="ER20" s="60"/>
      <c r="ES20" s="60"/>
      <c r="ET20" s="60"/>
      <c r="EU20" s="60"/>
      <c r="EV20" s="60"/>
      <c r="EW20" s="60"/>
      <c r="EX20" s="60"/>
      <c r="EY20" s="60"/>
      <c r="EZ20" s="60"/>
      <c r="FA20" s="60"/>
      <c r="FB20" s="60"/>
      <c r="FC20" s="60"/>
      <c r="FD20" s="60"/>
      <c r="FE20" s="60"/>
      <c r="FF20" s="60"/>
      <c r="FG20" s="60"/>
      <c r="FH20" s="60"/>
      <c r="FI20" s="60"/>
      <c r="FJ20" s="60"/>
      <c r="FK20" s="60"/>
      <c r="FL20" s="60"/>
      <c r="FM20" s="60"/>
      <c r="FN20" s="60"/>
      <c r="FO20" s="60"/>
      <c r="FP20" s="60"/>
      <c r="FQ20" s="60"/>
      <c r="FR20" s="60"/>
      <c r="FS20" s="60"/>
      <c r="FT20" s="60"/>
      <c r="FU20" s="60"/>
      <c r="FV20" s="60"/>
      <c r="FW20" s="93" t="str">
        <f t="shared" si="11"/>
        <v>N/E</v>
      </c>
      <c r="FX20" s="164"/>
    </row>
    <row r="21" spans="1:180" s="41" customFormat="1" ht="30" hidden="1" customHeight="1">
      <c r="A21" s="39"/>
      <c r="B21" s="54">
        <f t="shared" si="1"/>
        <v>0</v>
      </c>
      <c r="C21" s="48">
        <f t="shared" si="6"/>
        <v>0</v>
      </c>
      <c r="D21" s="53" t="b">
        <f>IF($B$1=4,TRUE,FALSE)</f>
        <v>0</v>
      </c>
      <c r="E21" s="48"/>
      <c r="F21" s="48"/>
      <c r="G21" s="48">
        <f t="shared" si="2"/>
        <v>0</v>
      </c>
      <c r="H21" s="48">
        <f t="shared" si="3"/>
        <v>0</v>
      </c>
      <c r="I21" s="48">
        <f t="shared" si="4"/>
        <v>0</v>
      </c>
      <c r="J21" s="48">
        <f t="shared" si="5"/>
        <v>0</v>
      </c>
      <c r="K21" s="53"/>
      <c r="L21" s="87"/>
      <c r="M21" s="57" t="s">
        <v>63</v>
      </c>
      <c r="N21" s="177">
        <v>4</v>
      </c>
      <c r="O21" s="94"/>
      <c r="P21" s="94"/>
      <c r="Q21" s="94"/>
      <c r="R21" s="94"/>
      <c r="S21" s="107"/>
      <c r="T21" s="60"/>
      <c r="U21" s="60"/>
      <c r="V21" s="60"/>
      <c r="W21" s="60"/>
      <c r="X21" s="60"/>
      <c r="Y21" s="60"/>
      <c r="Z21" s="6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93" t="str">
        <f t="shared" si="7"/>
        <v>N/E</v>
      </c>
      <c r="AZ21" s="60"/>
      <c r="BA21" s="60"/>
      <c r="BB21" s="60"/>
      <c r="BC21" s="60"/>
      <c r="BD21" s="60"/>
      <c r="BE21" s="60"/>
      <c r="BF21" s="60"/>
      <c r="BG21" s="60"/>
      <c r="BH21" s="60"/>
      <c r="BI21" s="60"/>
      <c r="BJ21" s="60"/>
      <c r="BK21" s="60"/>
      <c r="BL21" s="60"/>
      <c r="BM21" s="60"/>
      <c r="BN21" s="60"/>
      <c r="BO21" s="60"/>
      <c r="BP21" s="60"/>
      <c r="BQ21" s="60"/>
      <c r="BR21" s="60"/>
      <c r="BS21" s="60"/>
      <c r="BT21" s="60"/>
      <c r="BU21" s="60"/>
      <c r="BV21" s="60"/>
      <c r="BW21" s="60"/>
      <c r="BX21" s="60"/>
      <c r="BY21" s="60"/>
      <c r="BZ21" s="60"/>
      <c r="CA21" s="60"/>
      <c r="CB21" s="60"/>
      <c r="CC21" s="60"/>
      <c r="CD21" s="60"/>
      <c r="CE21" s="93" t="str">
        <f t="shared" si="8"/>
        <v>N/E</v>
      </c>
      <c r="CF21" s="60"/>
      <c r="CG21" s="60"/>
      <c r="CH21" s="60"/>
      <c r="CI21" s="60"/>
      <c r="CJ21" s="60"/>
      <c r="CK21" s="60"/>
      <c r="CL21" s="60"/>
      <c r="CM21" s="60"/>
      <c r="CN21" s="60"/>
      <c r="CO21" s="60"/>
      <c r="CP21" s="60"/>
      <c r="CQ21" s="60"/>
      <c r="CR21" s="60"/>
      <c r="CS21" s="60"/>
      <c r="CT21" s="60"/>
      <c r="CU21" s="60"/>
      <c r="CV21" s="60"/>
      <c r="CW21" s="60"/>
      <c r="CX21" s="60"/>
      <c r="CY21" s="60"/>
      <c r="CZ21" s="60"/>
      <c r="DA21" s="60"/>
      <c r="DB21" s="60"/>
      <c r="DC21" s="60"/>
      <c r="DD21" s="60"/>
      <c r="DE21" s="60"/>
      <c r="DF21" s="60"/>
      <c r="DG21" s="60"/>
      <c r="DH21" s="60"/>
      <c r="DI21" s="60"/>
      <c r="DJ21" s="60"/>
      <c r="DK21" s="93" t="str">
        <f t="shared" si="9"/>
        <v>N/E</v>
      </c>
      <c r="DL21" s="60"/>
      <c r="DM21" s="60"/>
      <c r="DN21" s="60"/>
      <c r="DO21" s="60"/>
      <c r="DP21" s="60"/>
      <c r="DQ21" s="60"/>
      <c r="DR21" s="60"/>
      <c r="DS21" s="60"/>
      <c r="DT21" s="60"/>
      <c r="DU21" s="60"/>
      <c r="DV21" s="60"/>
      <c r="DW21" s="60"/>
      <c r="DX21" s="60"/>
      <c r="DY21" s="60"/>
      <c r="DZ21" s="60"/>
      <c r="EA21" s="60"/>
      <c r="EB21" s="60"/>
      <c r="EC21" s="60"/>
      <c r="ED21" s="60"/>
      <c r="EE21" s="60"/>
      <c r="EF21" s="60"/>
      <c r="EG21" s="60"/>
      <c r="EH21" s="60"/>
      <c r="EI21" s="60"/>
      <c r="EJ21" s="60"/>
      <c r="EK21" s="60"/>
      <c r="EL21" s="60"/>
      <c r="EM21" s="60"/>
      <c r="EN21" s="60"/>
      <c r="EO21" s="60"/>
      <c r="EP21" s="60"/>
      <c r="EQ21" s="93" t="str">
        <f t="shared" si="10"/>
        <v>N/E</v>
      </c>
      <c r="ER21" s="60"/>
      <c r="ES21" s="60"/>
      <c r="ET21" s="60"/>
      <c r="EU21" s="60"/>
      <c r="EV21" s="60"/>
      <c r="EW21" s="60"/>
      <c r="EX21" s="60"/>
      <c r="EY21" s="60"/>
      <c r="EZ21" s="60"/>
      <c r="FA21" s="60"/>
      <c r="FB21" s="60"/>
      <c r="FC21" s="60"/>
      <c r="FD21" s="60"/>
      <c r="FE21" s="60"/>
      <c r="FF21" s="60"/>
      <c r="FG21" s="60"/>
      <c r="FH21" s="60"/>
      <c r="FI21" s="60"/>
      <c r="FJ21" s="60"/>
      <c r="FK21" s="60"/>
      <c r="FL21" s="60"/>
      <c r="FM21" s="60"/>
      <c r="FN21" s="60"/>
      <c r="FO21" s="60"/>
      <c r="FP21" s="60"/>
      <c r="FQ21" s="60"/>
      <c r="FR21" s="60"/>
      <c r="FS21" s="60"/>
      <c r="FT21" s="60"/>
      <c r="FU21" s="60"/>
      <c r="FV21" s="60"/>
      <c r="FW21" s="93" t="str">
        <f t="shared" si="11"/>
        <v>N/E</v>
      </c>
      <c r="FX21" s="164"/>
    </row>
    <row r="22" spans="1:180" s="41" customFormat="1" ht="30" hidden="1" customHeight="1">
      <c r="A22" s="39"/>
      <c r="B22" s="54">
        <f t="shared" si="1"/>
        <v>0</v>
      </c>
      <c r="C22" s="48">
        <f t="shared" si="6"/>
        <v>0</v>
      </c>
      <c r="D22" s="53" t="b">
        <f>IF($B$1=5,TRUE,FALSE)</f>
        <v>0</v>
      </c>
      <c r="E22" s="48"/>
      <c r="F22" s="48"/>
      <c r="G22" s="48">
        <f t="shared" si="2"/>
        <v>0</v>
      </c>
      <c r="H22" s="48">
        <f t="shared" si="3"/>
        <v>0</v>
      </c>
      <c r="I22" s="48">
        <f t="shared" si="4"/>
        <v>0</v>
      </c>
      <c r="J22" s="48">
        <f t="shared" si="5"/>
        <v>0</v>
      </c>
      <c r="K22" s="53"/>
      <c r="L22" s="87"/>
      <c r="M22" s="57" t="s">
        <v>71</v>
      </c>
      <c r="N22" s="177">
        <v>5</v>
      </c>
      <c r="O22" s="94"/>
      <c r="P22" s="94"/>
      <c r="Q22" s="94"/>
      <c r="R22" s="94"/>
      <c r="S22" s="107"/>
      <c r="T22" s="60"/>
      <c r="U22" s="60"/>
      <c r="V22" s="60"/>
      <c r="W22" s="60"/>
      <c r="X22" s="60"/>
      <c r="Y22" s="60"/>
      <c r="Z22" s="6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93" t="str">
        <f t="shared" si="7"/>
        <v>N/E</v>
      </c>
      <c r="AZ22" s="60"/>
      <c r="BA22" s="60"/>
      <c r="BB22" s="60"/>
      <c r="BC22" s="60"/>
      <c r="BD22" s="60"/>
      <c r="BE22" s="60"/>
      <c r="BF22" s="60"/>
      <c r="BG22" s="60"/>
      <c r="BH22" s="60"/>
      <c r="BI22" s="60"/>
      <c r="BJ22" s="60"/>
      <c r="BK22" s="60"/>
      <c r="BL22" s="60"/>
      <c r="BM22" s="60"/>
      <c r="BN22" s="60"/>
      <c r="BO22" s="60"/>
      <c r="BP22" s="60"/>
      <c r="BQ22" s="60"/>
      <c r="BR22" s="60"/>
      <c r="BS22" s="60"/>
      <c r="BT22" s="60"/>
      <c r="BU22" s="60"/>
      <c r="BV22" s="60"/>
      <c r="BW22" s="60"/>
      <c r="BX22" s="60"/>
      <c r="BY22" s="60"/>
      <c r="BZ22" s="60"/>
      <c r="CA22" s="60"/>
      <c r="CB22" s="60"/>
      <c r="CC22" s="60"/>
      <c r="CD22" s="60"/>
      <c r="CE22" s="93" t="str">
        <f t="shared" si="8"/>
        <v>N/E</v>
      </c>
      <c r="CF22" s="60"/>
      <c r="CG22" s="60"/>
      <c r="CH22" s="60"/>
      <c r="CI22" s="60"/>
      <c r="CJ22" s="60"/>
      <c r="CK22" s="60"/>
      <c r="CL22" s="60"/>
      <c r="CM22" s="60"/>
      <c r="CN22" s="60"/>
      <c r="CO22" s="60"/>
      <c r="CP22" s="60"/>
      <c r="CQ22" s="60"/>
      <c r="CR22" s="60"/>
      <c r="CS22" s="60"/>
      <c r="CT22" s="60"/>
      <c r="CU22" s="60"/>
      <c r="CV22" s="60"/>
      <c r="CW22" s="60"/>
      <c r="CX22" s="60"/>
      <c r="CY22" s="60"/>
      <c r="CZ22" s="60"/>
      <c r="DA22" s="60"/>
      <c r="DB22" s="60"/>
      <c r="DC22" s="60"/>
      <c r="DD22" s="60"/>
      <c r="DE22" s="60"/>
      <c r="DF22" s="60"/>
      <c r="DG22" s="60"/>
      <c r="DH22" s="60"/>
      <c r="DI22" s="60"/>
      <c r="DJ22" s="60"/>
      <c r="DK22" s="93" t="str">
        <f t="shared" si="9"/>
        <v>N/E</v>
      </c>
      <c r="DL22" s="60"/>
      <c r="DM22" s="60"/>
      <c r="DN22" s="60"/>
      <c r="DO22" s="60"/>
      <c r="DP22" s="60"/>
      <c r="DQ22" s="60"/>
      <c r="DR22" s="60"/>
      <c r="DS22" s="60"/>
      <c r="DT22" s="60"/>
      <c r="DU22" s="60"/>
      <c r="DV22" s="60"/>
      <c r="DW22" s="60"/>
      <c r="DX22" s="60"/>
      <c r="DY22" s="60"/>
      <c r="DZ22" s="60"/>
      <c r="EA22" s="60"/>
      <c r="EB22" s="60"/>
      <c r="EC22" s="60"/>
      <c r="ED22" s="60"/>
      <c r="EE22" s="60"/>
      <c r="EF22" s="60"/>
      <c r="EG22" s="60"/>
      <c r="EH22" s="60"/>
      <c r="EI22" s="60"/>
      <c r="EJ22" s="60"/>
      <c r="EK22" s="60"/>
      <c r="EL22" s="60"/>
      <c r="EM22" s="60"/>
      <c r="EN22" s="60"/>
      <c r="EO22" s="60"/>
      <c r="EP22" s="60"/>
      <c r="EQ22" s="93" t="str">
        <f t="shared" si="10"/>
        <v>N/E</v>
      </c>
      <c r="ER22" s="60"/>
      <c r="ES22" s="60"/>
      <c r="ET22" s="60"/>
      <c r="EU22" s="60"/>
      <c r="EV22" s="60"/>
      <c r="EW22" s="60"/>
      <c r="EX22" s="60"/>
      <c r="EY22" s="60"/>
      <c r="EZ22" s="60"/>
      <c r="FA22" s="60"/>
      <c r="FB22" s="60"/>
      <c r="FC22" s="60"/>
      <c r="FD22" s="60"/>
      <c r="FE22" s="60"/>
      <c r="FF22" s="60"/>
      <c r="FG22" s="60"/>
      <c r="FH22" s="60"/>
      <c r="FI22" s="60"/>
      <c r="FJ22" s="60"/>
      <c r="FK22" s="60"/>
      <c r="FL22" s="60"/>
      <c r="FM22" s="60"/>
      <c r="FN22" s="60"/>
      <c r="FO22" s="60"/>
      <c r="FP22" s="60"/>
      <c r="FQ22" s="60"/>
      <c r="FR22" s="60"/>
      <c r="FS22" s="60"/>
      <c r="FT22" s="60"/>
      <c r="FU22" s="60"/>
      <c r="FV22" s="60"/>
      <c r="FW22" s="93" t="str">
        <f t="shared" si="11"/>
        <v>N/E</v>
      </c>
      <c r="FX22" s="164"/>
    </row>
    <row r="23" spans="1:180" s="41" customFormat="1" ht="30" hidden="1" customHeight="1">
      <c r="A23" s="39"/>
      <c r="B23" s="54">
        <f t="shared" si="1"/>
        <v>0</v>
      </c>
      <c r="C23" s="48">
        <f t="shared" si="6"/>
        <v>0</v>
      </c>
      <c r="D23" s="53" t="b">
        <f>IF($B$1=5,TRUE,FALSE)</f>
        <v>0</v>
      </c>
      <c r="E23" s="48"/>
      <c r="F23" s="48"/>
      <c r="G23" s="48">
        <f t="shared" si="2"/>
        <v>0</v>
      </c>
      <c r="H23" s="48">
        <f t="shared" si="3"/>
        <v>0</v>
      </c>
      <c r="I23" s="48">
        <f t="shared" si="4"/>
        <v>0</v>
      </c>
      <c r="J23" s="48">
        <f t="shared" si="5"/>
        <v>0</v>
      </c>
      <c r="K23" s="53"/>
      <c r="L23" s="87"/>
      <c r="M23" s="57" t="s">
        <v>72</v>
      </c>
      <c r="N23" s="177">
        <v>6</v>
      </c>
      <c r="O23" s="94"/>
      <c r="P23" s="94"/>
      <c r="Q23" s="94"/>
      <c r="R23" s="94"/>
      <c r="S23" s="107"/>
      <c r="T23" s="60"/>
      <c r="U23" s="60"/>
      <c r="V23" s="60"/>
      <c r="W23" s="60"/>
      <c r="X23" s="60"/>
      <c r="Y23" s="60"/>
      <c r="Z23" s="6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93" t="str">
        <f t="shared" si="7"/>
        <v>N/E</v>
      </c>
      <c r="AZ23" s="60"/>
      <c r="BA23" s="60"/>
      <c r="BB23" s="60"/>
      <c r="BC23" s="60"/>
      <c r="BD23" s="60"/>
      <c r="BE23" s="60"/>
      <c r="BF23" s="60"/>
      <c r="BG23" s="60"/>
      <c r="BH23" s="60"/>
      <c r="BI23" s="60"/>
      <c r="BJ23" s="60"/>
      <c r="BK23" s="60"/>
      <c r="BL23" s="60"/>
      <c r="BM23" s="60"/>
      <c r="BN23" s="60"/>
      <c r="BO23" s="60"/>
      <c r="BP23" s="60"/>
      <c r="BQ23" s="60"/>
      <c r="BR23" s="60"/>
      <c r="BS23" s="60"/>
      <c r="BT23" s="60"/>
      <c r="BU23" s="60"/>
      <c r="BV23" s="60"/>
      <c r="BW23" s="60"/>
      <c r="BX23" s="60"/>
      <c r="BY23" s="60"/>
      <c r="BZ23" s="60"/>
      <c r="CA23" s="60"/>
      <c r="CB23" s="60"/>
      <c r="CC23" s="60"/>
      <c r="CD23" s="60"/>
      <c r="CE23" s="93" t="str">
        <f t="shared" si="8"/>
        <v>N/E</v>
      </c>
      <c r="CF23" s="60"/>
      <c r="CG23" s="60"/>
      <c r="CH23" s="60"/>
      <c r="CI23" s="60"/>
      <c r="CJ23" s="60"/>
      <c r="CK23" s="60"/>
      <c r="CL23" s="60"/>
      <c r="CM23" s="60"/>
      <c r="CN23" s="60"/>
      <c r="CO23" s="60"/>
      <c r="CP23" s="60"/>
      <c r="CQ23" s="60"/>
      <c r="CR23" s="60"/>
      <c r="CS23" s="60"/>
      <c r="CT23" s="60"/>
      <c r="CU23" s="60"/>
      <c r="CV23" s="60"/>
      <c r="CW23" s="60"/>
      <c r="CX23" s="60"/>
      <c r="CY23" s="60"/>
      <c r="CZ23" s="60"/>
      <c r="DA23" s="60"/>
      <c r="DB23" s="60"/>
      <c r="DC23" s="60"/>
      <c r="DD23" s="60"/>
      <c r="DE23" s="60"/>
      <c r="DF23" s="60"/>
      <c r="DG23" s="60"/>
      <c r="DH23" s="60"/>
      <c r="DI23" s="60"/>
      <c r="DJ23" s="60"/>
      <c r="DK23" s="93" t="str">
        <f t="shared" si="9"/>
        <v>N/E</v>
      </c>
      <c r="DL23" s="60"/>
      <c r="DM23" s="60"/>
      <c r="DN23" s="60"/>
      <c r="DO23" s="60"/>
      <c r="DP23" s="60"/>
      <c r="DQ23" s="60"/>
      <c r="DR23" s="60"/>
      <c r="DS23" s="60"/>
      <c r="DT23" s="60"/>
      <c r="DU23" s="60"/>
      <c r="DV23" s="60"/>
      <c r="DW23" s="60"/>
      <c r="DX23" s="60"/>
      <c r="DY23" s="60"/>
      <c r="DZ23" s="60"/>
      <c r="EA23" s="60"/>
      <c r="EB23" s="60"/>
      <c r="EC23" s="60"/>
      <c r="ED23" s="60"/>
      <c r="EE23" s="60"/>
      <c r="EF23" s="60"/>
      <c r="EG23" s="60"/>
      <c r="EH23" s="60"/>
      <c r="EI23" s="60"/>
      <c r="EJ23" s="60"/>
      <c r="EK23" s="60"/>
      <c r="EL23" s="60"/>
      <c r="EM23" s="60"/>
      <c r="EN23" s="60"/>
      <c r="EO23" s="60"/>
      <c r="EP23" s="60"/>
      <c r="EQ23" s="93" t="str">
        <f t="shared" si="10"/>
        <v>N/E</v>
      </c>
      <c r="ER23" s="60"/>
      <c r="ES23" s="60"/>
      <c r="ET23" s="60"/>
      <c r="EU23" s="60"/>
      <c r="EV23" s="60"/>
      <c r="EW23" s="60"/>
      <c r="EX23" s="60"/>
      <c r="EY23" s="60"/>
      <c r="EZ23" s="60"/>
      <c r="FA23" s="60"/>
      <c r="FB23" s="60"/>
      <c r="FC23" s="60"/>
      <c r="FD23" s="60"/>
      <c r="FE23" s="60"/>
      <c r="FF23" s="60"/>
      <c r="FG23" s="60"/>
      <c r="FH23" s="60"/>
      <c r="FI23" s="60"/>
      <c r="FJ23" s="60"/>
      <c r="FK23" s="60"/>
      <c r="FL23" s="60"/>
      <c r="FM23" s="60"/>
      <c r="FN23" s="60"/>
      <c r="FO23" s="60"/>
      <c r="FP23" s="60"/>
      <c r="FQ23" s="60"/>
      <c r="FR23" s="60"/>
      <c r="FS23" s="60"/>
      <c r="FT23" s="60"/>
      <c r="FU23" s="60"/>
      <c r="FV23" s="60"/>
      <c r="FW23" s="93" t="str">
        <f t="shared" si="11"/>
        <v>N/E</v>
      </c>
      <c r="FX23" s="164"/>
    </row>
    <row r="24" spans="1:180" s="41" customFormat="1" ht="30" hidden="1" customHeight="1">
      <c r="A24" s="39"/>
      <c r="B24" s="54">
        <f t="shared" si="1"/>
        <v>0</v>
      </c>
      <c r="C24" s="48">
        <f t="shared" si="6"/>
        <v>0</v>
      </c>
      <c r="D24" s="53" t="b">
        <f>IF($B$1=5,TRUE,FALSE)</f>
        <v>0</v>
      </c>
      <c r="E24" s="48"/>
      <c r="F24" s="48"/>
      <c r="G24" s="48">
        <f t="shared" si="2"/>
        <v>0</v>
      </c>
      <c r="H24" s="48">
        <f t="shared" si="3"/>
        <v>0</v>
      </c>
      <c r="I24" s="48">
        <f t="shared" si="4"/>
        <v>0</v>
      </c>
      <c r="J24" s="48">
        <f t="shared" si="5"/>
        <v>0</v>
      </c>
      <c r="K24" s="53"/>
      <c r="L24" s="87"/>
      <c r="M24" s="57" t="s">
        <v>73</v>
      </c>
      <c r="N24" s="177">
        <v>3</v>
      </c>
      <c r="O24" s="94"/>
      <c r="P24" s="94"/>
      <c r="Q24" s="94"/>
      <c r="R24" s="94"/>
      <c r="S24" s="107"/>
      <c r="T24" s="60"/>
      <c r="U24" s="60"/>
      <c r="V24" s="60"/>
      <c r="W24" s="60"/>
      <c r="X24" s="60"/>
      <c r="Y24" s="60"/>
      <c r="Z24" s="6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93" t="str">
        <f t="shared" si="7"/>
        <v>N/E</v>
      </c>
      <c r="AZ24" s="60"/>
      <c r="BA24" s="60"/>
      <c r="BB24" s="60"/>
      <c r="BC24" s="60"/>
      <c r="BD24" s="60"/>
      <c r="BE24" s="60"/>
      <c r="BF24" s="60"/>
      <c r="BG24" s="60"/>
      <c r="BH24" s="60"/>
      <c r="BI24" s="60"/>
      <c r="BJ24" s="60"/>
      <c r="BK24" s="60"/>
      <c r="BL24" s="60"/>
      <c r="BM24" s="60"/>
      <c r="BN24" s="60"/>
      <c r="BO24" s="60"/>
      <c r="BP24" s="60"/>
      <c r="BQ24" s="60"/>
      <c r="BR24" s="60"/>
      <c r="BS24" s="60"/>
      <c r="BT24" s="60"/>
      <c r="BU24" s="60"/>
      <c r="BV24" s="60"/>
      <c r="BW24" s="60"/>
      <c r="BX24" s="60"/>
      <c r="BY24" s="60"/>
      <c r="BZ24" s="60"/>
      <c r="CA24" s="60"/>
      <c r="CB24" s="60"/>
      <c r="CC24" s="60"/>
      <c r="CD24" s="60"/>
      <c r="CE24" s="93" t="str">
        <f t="shared" si="8"/>
        <v>N/E</v>
      </c>
      <c r="CF24" s="60"/>
      <c r="CG24" s="60"/>
      <c r="CH24" s="60"/>
      <c r="CI24" s="60"/>
      <c r="CJ24" s="60"/>
      <c r="CK24" s="60"/>
      <c r="CL24" s="60"/>
      <c r="CM24" s="60"/>
      <c r="CN24" s="60"/>
      <c r="CO24" s="60"/>
      <c r="CP24" s="60"/>
      <c r="CQ24" s="60"/>
      <c r="CR24" s="60"/>
      <c r="CS24" s="60"/>
      <c r="CT24" s="60"/>
      <c r="CU24" s="60"/>
      <c r="CV24" s="60"/>
      <c r="CW24" s="60"/>
      <c r="CX24" s="60"/>
      <c r="CY24" s="60"/>
      <c r="CZ24" s="60"/>
      <c r="DA24" s="60"/>
      <c r="DB24" s="60"/>
      <c r="DC24" s="60"/>
      <c r="DD24" s="60"/>
      <c r="DE24" s="60"/>
      <c r="DF24" s="60"/>
      <c r="DG24" s="60"/>
      <c r="DH24" s="60"/>
      <c r="DI24" s="60"/>
      <c r="DJ24" s="60"/>
      <c r="DK24" s="93" t="str">
        <f t="shared" si="9"/>
        <v>N/E</v>
      </c>
      <c r="DL24" s="60"/>
      <c r="DM24" s="60"/>
      <c r="DN24" s="60"/>
      <c r="DO24" s="60"/>
      <c r="DP24" s="60"/>
      <c r="DQ24" s="60"/>
      <c r="DR24" s="60"/>
      <c r="DS24" s="60"/>
      <c r="DT24" s="60"/>
      <c r="DU24" s="60"/>
      <c r="DV24" s="60"/>
      <c r="DW24" s="60"/>
      <c r="DX24" s="60"/>
      <c r="DY24" s="60"/>
      <c r="DZ24" s="60"/>
      <c r="EA24" s="60"/>
      <c r="EB24" s="60"/>
      <c r="EC24" s="60"/>
      <c r="ED24" s="60"/>
      <c r="EE24" s="60"/>
      <c r="EF24" s="60"/>
      <c r="EG24" s="60"/>
      <c r="EH24" s="60"/>
      <c r="EI24" s="60"/>
      <c r="EJ24" s="60"/>
      <c r="EK24" s="60"/>
      <c r="EL24" s="60"/>
      <c r="EM24" s="60"/>
      <c r="EN24" s="60"/>
      <c r="EO24" s="60"/>
      <c r="EP24" s="60"/>
      <c r="EQ24" s="93" t="str">
        <f t="shared" si="10"/>
        <v>N/E</v>
      </c>
      <c r="ER24" s="60"/>
      <c r="ES24" s="60"/>
      <c r="ET24" s="60"/>
      <c r="EU24" s="60"/>
      <c r="EV24" s="60"/>
      <c r="EW24" s="60"/>
      <c r="EX24" s="60"/>
      <c r="EY24" s="60"/>
      <c r="EZ24" s="60"/>
      <c r="FA24" s="60"/>
      <c r="FB24" s="60"/>
      <c r="FC24" s="60"/>
      <c r="FD24" s="60"/>
      <c r="FE24" s="60"/>
      <c r="FF24" s="60"/>
      <c r="FG24" s="60"/>
      <c r="FH24" s="60"/>
      <c r="FI24" s="60"/>
      <c r="FJ24" s="60"/>
      <c r="FK24" s="60"/>
      <c r="FL24" s="60"/>
      <c r="FM24" s="60"/>
      <c r="FN24" s="60"/>
      <c r="FO24" s="60"/>
      <c r="FP24" s="60"/>
      <c r="FQ24" s="60"/>
      <c r="FR24" s="60"/>
      <c r="FS24" s="60"/>
      <c r="FT24" s="60"/>
      <c r="FU24" s="60"/>
      <c r="FV24" s="60"/>
      <c r="FW24" s="93" t="str">
        <f t="shared" si="11"/>
        <v>N/E</v>
      </c>
      <c r="FX24" s="164"/>
    </row>
    <row r="25" spans="1:180" s="41" customFormat="1" ht="30" hidden="1" customHeight="1">
      <c r="A25" s="39"/>
      <c r="B25" s="54">
        <f t="shared" si="1"/>
        <v>0</v>
      </c>
      <c r="C25" s="48">
        <f t="shared" si="6"/>
        <v>0</v>
      </c>
      <c r="D25" s="53" t="b">
        <f>IF($B$1=5,TRUE,FALSE)</f>
        <v>0</v>
      </c>
      <c r="E25" s="48"/>
      <c r="F25" s="48"/>
      <c r="G25" s="48">
        <f t="shared" si="2"/>
        <v>0</v>
      </c>
      <c r="H25" s="48">
        <f t="shared" si="3"/>
        <v>0</v>
      </c>
      <c r="I25" s="48">
        <f t="shared" si="4"/>
        <v>0</v>
      </c>
      <c r="J25" s="48">
        <f t="shared" si="5"/>
        <v>0</v>
      </c>
      <c r="K25" s="53"/>
      <c r="L25" s="87"/>
      <c r="M25" s="57" t="s">
        <v>74</v>
      </c>
      <c r="N25" s="177">
        <v>2</v>
      </c>
      <c r="O25" s="94"/>
      <c r="P25" s="94"/>
      <c r="Q25" s="94"/>
      <c r="R25" s="94"/>
      <c r="S25" s="107"/>
      <c r="T25" s="60"/>
      <c r="U25" s="60"/>
      <c r="V25" s="60"/>
      <c r="W25" s="60"/>
      <c r="X25" s="60"/>
      <c r="Y25" s="60"/>
      <c r="Z25" s="6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93" t="str">
        <f t="shared" si="7"/>
        <v>N/E</v>
      </c>
      <c r="AZ25" s="60"/>
      <c r="BA25" s="60"/>
      <c r="BB25" s="60"/>
      <c r="BC25" s="60"/>
      <c r="BD25" s="60"/>
      <c r="BE25" s="60"/>
      <c r="BF25" s="60"/>
      <c r="BG25" s="60"/>
      <c r="BH25" s="60"/>
      <c r="BI25" s="60"/>
      <c r="BJ25" s="60"/>
      <c r="BK25" s="60"/>
      <c r="BL25" s="60"/>
      <c r="BM25" s="60"/>
      <c r="BN25" s="60"/>
      <c r="BO25" s="60"/>
      <c r="BP25" s="60"/>
      <c r="BQ25" s="60"/>
      <c r="BR25" s="60"/>
      <c r="BS25" s="60"/>
      <c r="BT25" s="60"/>
      <c r="BU25" s="60"/>
      <c r="BV25" s="60"/>
      <c r="BW25" s="60"/>
      <c r="BX25" s="60"/>
      <c r="BY25" s="60"/>
      <c r="BZ25" s="60"/>
      <c r="CA25" s="60"/>
      <c r="CB25" s="60"/>
      <c r="CC25" s="60"/>
      <c r="CD25" s="60"/>
      <c r="CE25" s="93" t="str">
        <f t="shared" si="8"/>
        <v>N/E</v>
      </c>
      <c r="CF25" s="60"/>
      <c r="CG25" s="60"/>
      <c r="CH25" s="60"/>
      <c r="CI25" s="60"/>
      <c r="CJ25" s="60"/>
      <c r="CK25" s="60"/>
      <c r="CL25" s="60"/>
      <c r="CM25" s="60"/>
      <c r="CN25" s="60"/>
      <c r="CO25" s="60"/>
      <c r="CP25" s="60"/>
      <c r="CQ25" s="60"/>
      <c r="CR25" s="60"/>
      <c r="CS25" s="60"/>
      <c r="CT25" s="60"/>
      <c r="CU25" s="60"/>
      <c r="CV25" s="60"/>
      <c r="CW25" s="60"/>
      <c r="CX25" s="60"/>
      <c r="CY25" s="60"/>
      <c r="CZ25" s="60"/>
      <c r="DA25" s="60"/>
      <c r="DB25" s="60"/>
      <c r="DC25" s="60"/>
      <c r="DD25" s="60"/>
      <c r="DE25" s="60"/>
      <c r="DF25" s="60"/>
      <c r="DG25" s="60"/>
      <c r="DH25" s="60"/>
      <c r="DI25" s="60"/>
      <c r="DJ25" s="60"/>
      <c r="DK25" s="93" t="str">
        <f t="shared" si="9"/>
        <v>N/E</v>
      </c>
      <c r="DL25" s="60"/>
      <c r="DM25" s="60"/>
      <c r="DN25" s="60"/>
      <c r="DO25" s="60"/>
      <c r="DP25" s="60"/>
      <c r="DQ25" s="60"/>
      <c r="DR25" s="60"/>
      <c r="DS25" s="60"/>
      <c r="DT25" s="60"/>
      <c r="DU25" s="60"/>
      <c r="DV25" s="60"/>
      <c r="DW25" s="60"/>
      <c r="DX25" s="60"/>
      <c r="DY25" s="60"/>
      <c r="DZ25" s="60"/>
      <c r="EA25" s="60"/>
      <c r="EB25" s="60"/>
      <c r="EC25" s="60"/>
      <c r="ED25" s="60"/>
      <c r="EE25" s="60"/>
      <c r="EF25" s="60"/>
      <c r="EG25" s="60"/>
      <c r="EH25" s="60"/>
      <c r="EI25" s="60"/>
      <c r="EJ25" s="60"/>
      <c r="EK25" s="60"/>
      <c r="EL25" s="60"/>
      <c r="EM25" s="60"/>
      <c r="EN25" s="60"/>
      <c r="EO25" s="60"/>
      <c r="EP25" s="60"/>
      <c r="EQ25" s="93" t="str">
        <f t="shared" si="10"/>
        <v>N/E</v>
      </c>
      <c r="ER25" s="60"/>
      <c r="ES25" s="60"/>
      <c r="ET25" s="60"/>
      <c r="EU25" s="60"/>
      <c r="EV25" s="60"/>
      <c r="EW25" s="60"/>
      <c r="EX25" s="60"/>
      <c r="EY25" s="60"/>
      <c r="EZ25" s="60"/>
      <c r="FA25" s="60"/>
      <c r="FB25" s="60"/>
      <c r="FC25" s="60"/>
      <c r="FD25" s="60"/>
      <c r="FE25" s="60"/>
      <c r="FF25" s="60"/>
      <c r="FG25" s="60"/>
      <c r="FH25" s="60"/>
      <c r="FI25" s="60"/>
      <c r="FJ25" s="60"/>
      <c r="FK25" s="60"/>
      <c r="FL25" s="60"/>
      <c r="FM25" s="60"/>
      <c r="FN25" s="60"/>
      <c r="FO25" s="60"/>
      <c r="FP25" s="60"/>
      <c r="FQ25" s="60"/>
      <c r="FR25" s="60"/>
      <c r="FS25" s="60"/>
      <c r="FT25" s="60"/>
      <c r="FU25" s="60"/>
      <c r="FV25" s="60"/>
      <c r="FW25" s="93" t="str">
        <f t="shared" si="11"/>
        <v>N/E</v>
      </c>
      <c r="FX25" s="164"/>
    </row>
    <row r="26" spans="1:180" s="41" customFormat="1" ht="30" customHeight="1">
      <c r="A26" s="39"/>
      <c r="B26" s="54">
        <f t="shared" si="1"/>
        <v>4</v>
      </c>
      <c r="C26" s="48">
        <f t="shared" si="6"/>
        <v>4</v>
      </c>
      <c r="D26" s="53" t="b">
        <f>IF($B$1=6,TRUE,FALSE)</f>
        <v>1</v>
      </c>
      <c r="E26" s="48"/>
      <c r="F26" s="48"/>
      <c r="G26" s="48">
        <f t="shared" si="2"/>
        <v>4</v>
      </c>
      <c r="H26" s="48">
        <f t="shared" si="3"/>
        <v>4</v>
      </c>
      <c r="I26" s="48">
        <f t="shared" si="4"/>
        <v>0</v>
      </c>
      <c r="J26" s="48">
        <f t="shared" si="5"/>
        <v>0</v>
      </c>
      <c r="K26" s="53"/>
      <c r="L26" s="87"/>
      <c r="M26" s="57" t="s">
        <v>82</v>
      </c>
      <c r="N26" s="177">
        <v>4</v>
      </c>
      <c r="O26" s="94"/>
      <c r="P26" s="94"/>
      <c r="Q26" s="94"/>
      <c r="R26" s="94"/>
      <c r="S26" s="107"/>
      <c r="T26" s="60"/>
      <c r="U26" s="60"/>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93" t="str">
        <f t="shared" si="7"/>
        <v>N/E</v>
      </c>
      <c r="AZ26" s="60"/>
      <c r="BA26" s="60"/>
      <c r="BB26" s="60"/>
      <c r="BC26" s="60"/>
      <c r="BD26" s="60"/>
      <c r="BE26" s="60"/>
      <c r="BF26" s="60"/>
      <c r="BG26" s="60"/>
      <c r="BH26" s="60"/>
      <c r="BI26" s="60"/>
      <c r="BJ26" s="60"/>
      <c r="BK26" s="60"/>
      <c r="BL26" s="60"/>
      <c r="BM26" s="60"/>
      <c r="BN26" s="60"/>
      <c r="BO26" s="60"/>
      <c r="BP26" s="60"/>
      <c r="BQ26" s="60"/>
      <c r="BR26" s="60"/>
      <c r="BS26" s="60"/>
      <c r="BT26" s="60"/>
      <c r="BU26" s="60"/>
      <c r="BV26" s="60"/>
      <c r="BW26" s="60"/>
      <c r="BX26" s="60"/>
      <c r="BY26" s="60"/>
      <c r="BZ26" s="60"/>
      <c r="CA26" s="60"/>
      <c r="CB26" s="60"/>
      <c r="CC26" s="60"/>
      <c r="CD26" s="60"/>
      <c r="CE26" s="93" t="str">
        <f t="shared" si="8"/>
        <v>N/E</v>
      </c>
      <c r="CF26" s="60"/>
      <c r="CG26" s="60"/>
      <c r="CH26" s="60"/>
      <c r="CI26" s="60"/>
      <c r="CJ26" s="60"/>
      <c r="CK26" s="60"/>
      <c r="CL26" s="60"/>
      <c r="CM26" s="60" t="s">
        <v>107</v>
      </c>
      <c r="CN26" s="60"/>
      <c r="CO26" s="60"/>
      <c r="CP26" s="60"/>
      <c r="CQ26" s="60"/>
      <c r="CR26" s="60"/>
      <c r="CS26" s="60"/>
      <c r="CT26" s="60"/>
      <c r="CU26" s="60"/>
      <c r="CV26" s="60" t="s">
        <v>107</v>
      </c>
      <c r="CW26" s="60"/>
      <c r="CX26" s="60"/>
      <c r="CY26" s="60"/>
      <c r="CZ26" s="60"/>
      <c r="DA26" s="60"/>
      <c r="DB26" s="60"/>
      <c r="DC26" s="60"/>
      <c r="DD26" s="60"/>
      <c r="DE26" s="60"/>
      <c r="DF26" s="60"/>
      <c r="DG26" s="60"/>
      <c r="DH26" s="60"/>
      <c r="DI26" s="60"/>
      <c r="DJ26" s="60"/>
      <c r="DK26" s="93" t="str">
        <f t="shared" si="9"/>
        <v>OK</v>
      </c>
      <c r="DL26" s="60"/>
      <c r="DM26" s="60"/>
      <c r="DN26" s="60"/>
      <c r="DO26" s="60"/>
      <c r="DP26" s="60"/>
      <c r="DQ26" s="60"/>
      <c r="DR26" s="60"/>
      <c r="DS26" s="60"/>
      <c r="DT26" s="60"/>
      <c r="DU26" s="60"/>
      <c r="DV26" s="60"/>
      <c r="DW26" s="60"/>
      <c r="DX26" s="60"/>
      <c r="DY26" s="60"/>
      <c r="DZ26" s="60"/>
      <c r="EA26" s="60"/>
      <c r="EB26" s="60"/>
      <c r="EC26" s="60"/>
      <c r="ED26" s="60"/>
      <c r="EE26" s="60"/>
      <c r="EF26" s="60"/>
      <c r="EG26" s="60"/>
      <c r="EH26" s="60"/>
      <c r="EI26" s="60"/>
      <c r="EJ26" s="60"/>
      <c r="EK26" s="60"/>
      <c r="EL26" s="60"/>
      <c r="EM26" s="60"/>
      <c r="EN26" s="60"/>
      <c r="EO26" s="60"/>
      <c r="EP26" s="60"/>
      <c r="EQ26" s="93" t="str">
        <f t="shared" si="10"/>
        <v>OK</v>
      </c>
      <c r="ER26" s="60"/>
      <c r="ES26" s="60"/>
      <c r="ET26" s="60"/>
      <c r="EU26" s="60"/>
      <c r="EV26" s="60"/>
      <c r="EW26" s="60"/>
      <c r="EX26" s="60"/>
      <c r="EY26" s="60"/>
      <c r="EZ26" s="60"/>
      <c r="FA26" s="60"/>
      <c r="FB26" s="60"/>
      <c r="FC26" s="60"/>
      <c r="FD26" s="60"/>
      <c r="FE26" s="60"/>
      <c r="FF26" s="60"/>
      <c r="FG26" s="60"/>
      <c r="FH26" s="60"/>
      <c r="FI26" s="60"/>
      <c r="FJ26" s="60"/>
      <c r="FK26" s="60"/>
      <c r="FL26" s="60"/>
      <c r="FM26" s="60"/>
      <c r="FN26" s="60"/>
      <c r="FO26" s="60"/>
      <c r="FP26" s="60"/>
      <c r="FQ26" s="60"/>
      <c r="FR26" s="60"/>
      <c r="FS26" s="60"/>
      <c r="FT26" s="60"/>
      <c r="FU26" s="60"/>
      <c r="FV26" s="60"/>
      <c r="FW26" s="93" t="str">
        <f t="shared" si="11"/>
        <v>OK</v>
      </c>
      <c r="FX26" s="164"/>
    </row>
    <row r="27" spans="1:180" s="41" customFormat="1" ht="30" customHeight="1">
      <c r="A27" s="39"/>
      <c r="B27" s="54">
        <f t="shared" si="1"/>
        <v>5</v>
      </c>
      <c r="C27" s="48">
        <f t="shared" si="6"/>
        <v>5</v>
      </c>
      <c r="D27" s="53" t="b">
        <f>IF($B$1=6,TRUE,FALSE)</f>
        <v>1</v>
      </c>
      <c r="E27" s="48"/>
      <c r="F27" s="48"/>
      <c r="G27" s="48">
        <f t="shared" si="2"/>
        <v>5</v>
      </c>
      <c r="H27" s="48">
        <f t="shared" si="3"/>
        <v>5</v>
      </c>
      <c r="I27" s="48">
        <f t="shared" si="4"/>
        <v>0</v>
      </c>
      <c r="J27" s="48">
        <f t="shared" si="5"/>
        <v>0</v>
      </c>
      <c r="K27" s="53"/>
      <c r="L27" s="87"/>
      <c r="M27" s="57" t="s">
        <v>83</v>
      </c>
      <c r="N27" s="177">
        <v>5</v>
      </c>
      <c r="O27" s="94"/>
      <c r="P27" s="94"/>
      <c r="Q27" s="94"/>
      <c r="R27" s="94"/>
      <c r="S27" s="107"/>
      <c r="T27" s="60"/>
      <c r="U27" s="60"/>
      <c r="V27" s="60" t="s">
        <v>107</v>
      </c>
      <c r="W27" s="60" t="s">
        <v>107</v>
      </c>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93" t="str">
        <f t="shared" si="7"/>
        <v>OK</v>
      </c>
      <c r="AZ27" s="60"/>
      <c r="BA27" s="60"/>
      <c r="BB27" s="60" t="s">
        <v>107</v>
      </c>
      <c r="BC27" s="60"/>
      <c r="BD27" s="60"/>
      <c r="BE27" s="60"/>
      <c r="BF27" s="60"/>
      <c r="BG27" s="60"/>
      <c r="BH27" s="60"/>
      <c r="BI27" s="60"/>
      <c r="BJ27" s="60"/>
      <c r="BK27" s="60"/>
      <c r="BL27" s="60"/>
      <c r="BM27" s="60"/>
      <c r="BN27" s="60"/>
      <c r="BO27" s="60"/>
      <c r="BP27" s="60"/>
      <c r="BQ27" s="60"/>
      <c r="BR27" s="60"/>
      <c r="BS27" s="60"/>
      <c r="BT27" s="60"/>
      <c r="BU27" s="60"/>
      <c r="BV27" s="60"/>
      <c r="BW27" s="60"/>
      <c r="BX27" s="60"/>
      <c r="BY27" s="60"/>
      <c r="BZ27" s="60"/>
      <c r="CA27" s="60"/>
      <c r="CB27" s="60"/>
      <c r="CC27" s="60"/>
      <c r="CD27" s="60"/>
      <c r="CE27" s="93" t="str">
        <f t="shared" si="8"/>
        <v>OK</v>
      </c>
      <c r="CF27" s="60"/>
      <c r="CG27" s="60"/>
      <c r="CH27" s="60"/>
      <c r="CI27" s="60"/>
      <c r="CJ27" s="60"/>
      <c r="CK27" s="60"/>
      <c r="CL27" s="60"/>
      <c r="CM27" s="60"/>
      <c r="CN27" s="60"/>
      <c r="CO27" s="60" t="s">
        <v>107</v>
      </c>
      <c r="CP27" s="60" t="s">
        <v>107</v>
      </c>
      <c r="CQ27" s="60"/>
      <c r="CR27" s="60" t="s">
        <v>107</v>
      </c>
      <c r="CS27" s="60"/>
      <c r="CT27" s="60"/>
      <c r="CU27" s="60" t="s">
        <v>107</v>
      </c>
      <c r="CV27" s="60"/>
      <c r="CW27" s="60"/>
      <c r="CX27" s="60"/>
      <c r="CY27" s="60"/>
      <c r="CZ27" s="60"/>
      <c r="DA27" s="60"/>
      <c r="DB27" s="60"/>
      <c r="DC27" s="60"/>
      <c r="DD27" s="60"/>
      <c r="DE27" s="60"/>
      <c r="DF27" s="60"/>
      <c r="DG27" s="60"/>
      <c r="DH27" s="60"/>
      <c r="DI27" s="60"/>
      <c r="DJ27" s="60"/>
      <c r="DK27" s="93" t="str">
        <f t="shared" si="9"/>
        <v>OK</v>
      </c>
      <c r="DL27" s="60"/>
      <c r="DM27" s="60"/>
      <c r="DN27" s="60"/>
      <c r="DO27" s="60"/>
      <c r="DP27" s="60"/>
      <c r="DQ27" s="60"/>
      <c r="DR27" s="60"/>
      <c r="DS27" s="60"/>
      <c r="DT27" s="60"/>
      <c r="DU27" s="60"/>
      <c r="DV27" s="60"/>
      <c r="DW27" s="60"/>
      <c r="DX27" s="60"/>
      <c r="DY27" s="60"/>
      <c r="DZ27" s="60"/>
      <c r="EA27" s="60"/>
      <c r="EB27" s="60"/>
      <c r="EC27" s="60"/>
      <c r="ED27" s="60"/>
      <c r="EE27" s="60"/>
      <c r="EF27" s="60"/>
      <c r="EG27" s="60"/>
      <c r="EH27" s="60"/>
      <c r="EI27" s="60"/>
      <c r="EJ27" s="60"/>
      <c r="EK27" s="60"/>
      <c r="EL27" s="60"/>
      <c r="EM27" s="60"/>
      <c r="EN27" s="60"/>
      <c r="EO27" s="60"/>
      <c r="EP27" s="60"/>
      <c r="EQ27" s="93" t="str">
        <f t="shared" si="10"/>
        <v>OK</v>
      </c>
      <c r="ER27" s="60"/>
      <c r="ES27" s="60"/>
      <c r="ET27" s="60"/>
      <c r="EU27" s="60"/>
      <c r="EV27" s="60"/>
      <c r="EW27" s="60"/>
      <c r="EX27" s="60"/>
      <c r="EY27" s="60"/>
      <c r="EZ27" s="60"/>
      <c r="FA27" s="60"/>
      <c r="FB27" s="60"/>
      <c r="FC27" s="60"/>
      <c r="FD27" s="60"/>
      <c r="FE27" s="60"/>
      <c r="FF27" s="60"/>
      <c r="FG27" s="60"/>
      <c r="FH27" s="60"/>
      <c r="FI27" s="60"/>
      <c r="FJ27" s="60"/>
      <c r="FK27" s="60"/>
      <c r="FL27" s="60"/>
      <c r="FM27" s="60"/>
      <c r="FN27" s="60"/>
      <c r="FO27" s="60"/>
      <c r="FP27" s="60"/>
      <c r="FQ27" s="60"/>
      <c r="FR27" s="60"/>
      <c r="FS27" s="60"/>
      <c r="FT27" s="60"/>
      <c r="FU27" s="60"/>
      <c r="FV27" s="60"/>
      <c r="FW27" s="93" t="str">
        <f t="shared" si="11"/>
        <v>OK</v>
      </c>
      <c r="FX27" s="164"/>
    </row>
    <row r="28" spans="1:180" s="41" customFormat="1" ht="30" customHeight="1">
      <c r="A28" s="39"/>
      <c r="B28" s="54">
        <f t="shared" si="1"/>
        <v>4</v>
      </c>
      <c r="C28" s="48">
        <f t="shared" si="6"/>
        <v>4</v>
      </c>
      <c r="D28" s="53" t="b">
        <f>IF($B$1=6,TRUE,FALSE)</f>
        <v>1</v>
      </c>
      <c r="E28" s="48"/>
      <c r="F28" s="48"/>
      <c r="G28" s="48">
        <f t="shared" si="2"/>
        <v>4</v>
      </c>
      <c r="H28" s="48">
        <f t="shared" si="3"/>
        <v>4</v>
      </c>
      <c r="I28" s="48">
        <f t="shared" si="4"/>
        <v>0</v>
      </c>
      <c r="J28" s="48">
        <f t="shared" si="5"/>
        <v>0</v>
      </c>
      <c r="K28" s="53"/>
      <c r="L28" s="87"/>
      <c r="M28" s="57" t="s">
        <v>84</v>
      </c>
      <c r="N28" s="177">
        <v>4</v>
      </c>
      <c r="O28" s="94"/>
      <c r="P28" s="94"/>
      <c r="Q28" s="94"/>
      <c r="R28" s="94"/>
      <c r="S28" s="107"/>
      <c r="T28" s="60"/>
      <c r="U28" s="60"/>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93" t="str">
        <f t="shared" si="7"/>
        <v>N/E</v>
      </c>
      <c r="AZ28" s="60"/>
      <c r="BA28" s="60"/>
      <c r="BB28" s="60"/>
      <c r="BC28" s="60"/>
      <c r="BD28" s="60"/>
      <c r="BE28" s="60"/>
      <c r="BF28" s="60"/>
      <c r="BG28" s="60"/>
      <c r="BH28" s="60"/>
      <c r="BI28" s="60"/>
      <c r="BJ28" s="60"/>
      <c r="BK28" s="60"/>
      <c r="BL28" s="60"/>
      <c r="BM28" s="60"/>
      <c r="BN28" s="60"/>
      <c r="BO28" s="60"/>
      <c r="BP28" s="60"/>
      <c r="BQ28" s="60"/>
      <c r="BR28" s="60"/>
      <c r="BS28" s="60"/>
      <c r="BT28" s="60"/>
      <c r="BU28" s="60"/>
      <c r="BV28" s="60"/>
      <c r="BW28" s="60"/>
      <c r="BX28" s="60"/>
      <c r="BY28" s="60"/>
      <c r="BZ28" s="60"/>
      <c r="CA28" s="60"/>
      <c r="CB28" s="60"/>
      <c r="CC28" s="60"/>
      <c r="CD28" s="60"/>
      <c r="CE28" s="93" t="str">
        <f t="shared" si="8"/>
        <v>N/E</v>
      </c>
      <c r="CF28" s="60"/>
      <c r="CG28" s="60"/>
      <c r="CH28" s="60"/>
      <c r="CI28" s="60"/>
      <c r="CJ28" s="60"/>
      <c r="CK28" s="60"/>
      <c r="CL28" s="60"/>
      <c r="CM28" s="60"/>
      <c r="CN28" s="60"/>
      <c r="CO28" s="60" t="s">
        <v>107</v>
      </c>
      <c r="CP28" s="60" t="s">
        <v>107</v>
      </c>
      <c r="CQ28" s="60"/>
      <c r="CR28" s="60"/>
      <c r="CS28" s="60"/>
      <c r="CT28" s="60"/>
      <c r="CU28" s="60"/>
      <c r="CV28" s="60"/>
      <c r="CW28" s="60"/>
      <c r="CX28" s="60"/>
      <c r="CY28" s="60"/>
      <c r="CZ28" s="60"/>
      <c r="DA28" s="60"/>
      <c r="DB28" s="60"/>
      <c r="DC28" s="60"/>
      <c r="DD28" s="60"/>
      <c r="DE28" s="60"/>
      <c r="DF28" s="60"/>
      <c r="DG28" s="60"/>
      <c r="DH28" s="60"/>
      <c r="DI28" s="60"/>
      <c r="DJ28" s="60"/>
      <c r="DK28" s="93" t="str">
        <f t="shared" si="9"/>
        <v>OK</v>
      </c>
      <c r="DL28" s="60"/>
      <c r="DM28" s="60"/>
      <c r="DN28" s="60"/>
      <c r="DO28" s="60"/>
      <c r="DP28" s="60"/>
      <c r="DQ28" s="60"/>
      <c r="DR28" s="60"/>
      <c r="DS28" s="60"/>
      <c r="DT28" s="60"/>
      <c r="DU28" s="60"/>
      <c r="DV28" s="60"/>
      <c r="DW28" s="60"/>
      <c r="DX28" s="60"/>
      <c r="DY28" s="60"/>
      <c r="DZ28" s="60"/>
      <c r="EA28" s="60"/>
      <c r="EB28" s="60"/>
      <c r="EC28" s="60"/>
      <c r="ED28" s="60"/>
      <c r="EE28" s="60"/>
      <c r="EF28" s="60"/>
      <c r="EG28" s="60"/>
      <c r="EH28" s="60"/>
      <c r="EI28" s="60"/>
      <c r="EJ28" s="60"/>
      <c r="EK28" s="60"/>
      <c r="EL28" s="60"/>
      <c r="EM28" s="60"/>
      <c r="EN28" s="60"/>
      <c r="EO28" s="60"/>
      <c r="EP28" s="60"/>
      <c r="EQ28" s="93" t="str">
        <f t="shared" si="10"/>
        <v>OK</v>
      </c>
      <c r="ER28" s="60"/>
      <c r="ES28" s="60"/>
      <c r="ET28" s="60"/>
      <c r="EU28" s="60"/>
      <c r="EV28" s="60"/>
      <c r="EW28" s="60"/>
      <c r="EX28" s="60"/>
      <c r="EY28" s="60"/>
      <c r="EZ28" s="60"/>
      <c r="FA28" s="60"/>
      <c r="FB28" s="60"/>
      <c r="FC28" s="60"/>
      <c r="FD28" s="60"/>
      <c r="FE28" s="60"/>
      <c r="FF28" s="60"/>
      <c r="FG28" s="60"/>
      <c r="FH28" s="60"/>
      <c r="FI28" s="60"/>
      <c r="FJ28" s="60"/>
      <c r="FK28" s="60"/>
      <c r="FL28" s="60"/>
      <c r="FM28" s="60"/>
      <c r="FN28" s="60"/>
      <c r="FO28" s="60"/>
      <c r="FP28" s="60"/>
      <c r="FQ28" s="60"/>
      <c r="FR28" s="60"/>
      <c r="FS28" s="60"/>
      <c r="FT28" s="60"/>
      <c r="FU28" s="60"/>
      <c r="FV28" s="60"/>
      <c r="FW28" s="93" t="str">
        <f t="shared" si="11"/>
        <v>OK</v>
      </c>
      <c r="FX28" s="164"/>
    </row>
    <row r="29" spans="1:180" s="4" customFormat="1" ht="17.100000000000001" customHeight="1">
      <c r="A29" s="29"/>
      <c r="B29" s="131"/>
      <c r="C29" s="132"/>
      <c r="D29" s="133" t="b">
        <f>IF($B$1&gt;2,TRUE,FALSE)</f>
        <v>1</v>
      </c>
      <c r="E29" s="132"/>
      <c r="F29" s="132"/>
      <c r="G29" s="132"/>
      <c r="H29" s="132"/>
      <c r="I29" s="132"/>
      <c r="J29" s="132"/>
      <c r="K29" s="53"/>
      <c r="L29" s="56"/>
      <c r="M29" s="56" t="s">
        <v>20</v>
      </c>
      <c r="N29" s="174"/>
      <c r="O29" s="56"/>
      <c r="P29" s="56"/>
      <c r="Q29" s="56"/>
      <c r="R29" s="56"/>
      <c r="S29" s="56"/>
      <c r="T29" s="165"/>
      <c r="U29" s="165"/>
      <c r="V29" s="165"/>
      <c r="W29" s="165"/>
      <c r="X29" s="165"/>
      <c r="Y29" s="165"/>
      <c r="Z29" s="165"/>
      <c r="AA29" s="165"/>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c r="BJ29" s="165"/>
      <c r="BK29" s="165"/>
      <c r="BL29" s="165"/>
      <c r="BM29" s="165"/>
      <c r="BN29" s="165"/>
      <c r="BO29" s="165"/>
      <c r="BP29" s="165"/>
      <c r="BQ29" s="165"/>
      <c r="BR29" s="165"/>
      <c r="BS29" s="165"/>
      <c r="BT29" s="165"/>
      <c r="BU29" s="165"/>
      <c r="BV29" s="165"/>
      <c r="BW29" s="165"/>
      <c r="BX29" s="165"/>
      <c r="BY29" s="165"/>
      <c r="BZ29" s="165"/>
      <c r="CA29" s="165"/>
      <c r="CB29" s="165"/>
      <c r="CC29" s="165"/>
      <c r="CD29" s="165"/>
      <c r="CE29" s="165"/>
      <c r="CF29" s="165"/>
      <c r="CG29" s="165"/>
      <c r="CH29" s="165"/>
      <c r="CI29" s="165"/>
      <c r="CJ29" s="165"/>
      <c r="CK29" s="165"/>
      <c r="CL29" s="165"/>
      <c r="CM29" s="165"/>
      <c r="CN29" s="165"/>
      <c r="CO29" s="165"/>
      <c r="CP29" s="165"/>
      <c r="CQ29" s="165"/>
      <c r="CR29" s="165"/>
      <c r="CS29" s="165"/>
      <c r="CT29" s="165"/>
      <c r="CU29" s="165"/>
      <c r="CV29" s="165"/>
      <c r="CW29" s="165"/>
      <c r="CX29" s="165"/>
      <c r="CY29" s="165"/>
      <c r="CZ29" s="165"/>
      <c r="DA29" s="165"/>
      <c r="DB29" s="165"/>
      <c r="DC29" s="165"/>
      <c r="DD29" s="165"/>
      <c r="DE29" s="165"/>
      <c r="DF29" s="165"/>
      <c r="DG29" s="165"/>
      <c r="DH29" s="165"/>
      <c r="DI29" s="165"/>
      <c r="DJ29" s="165"/>
      <c r="DK29" s="165"/>
      <c r="DL29" s="165"/>
      <c r="DM29" s="165"/>
      <c r="DN29" s="165"/>
      <c r="DO29" s="165"/>
      <c r="DP29" s="165"/>
      <c r="DQ29" s="165"/>
      <c r="DR29" s="165"/>
      <c r="DS29" s="165"/>
      <c r="DT29" s="165"/>
      <c r="DU29" s="165"/>
      <c r="DV29" s="165"/>
      <c r="DW29" s="165"/>
      <c r="DX29" s="165"/>
      <c r="DY29" s="165"/>
      <c r="DZ29" s="165"/>
      <c r="EA29" s="165"/>
      <c r="EB29" s="165"/>
      <c r="EC29" s="165"/>
      <c r="ED29" s="165"/>
      <c r="EE29" s="165"/>
      <c r="EF29" s="165"/>
      <c r="EG29" s="165"/>
      <c r="EH29" s="165"/>
      <c r="EI29" s="165"/>
      <c r="EJ29" s="165"/>
      <c r="EK29" s="165"/>
      <c r="EL29" s="165"/>
      <c r="EM29" s="165"/>
      <c r="EN29" s="165"/>
      <c r="EO29" s="165"/>
      <c r="EP29" s="165"/>
      <c r="EQ29" s="165"/>
      <c r="ER29" s="165"/>
      <c r="ES29" s="165"/>
      <c r="ET29" s="165"/>
      <c r="EU29" s="165"/>
      <c r="EV29" s="165"/>
      <c r="EW29" s="165"/>
      <c r="EX29" s="165"/>
      <c r="EY29" s="165"/>
      <c r="EZ29" s="165"/>
      <c r="FA29" s="165"/>
      <c r="FB29" s="165"/>
      <c r="FC29" s="165"/>
      <c r="FD29" s="165"/>
      <c r="FE29" s="165"/>
      <c r="FF29" s="165"/>
      <c r="FG29" s="165"/>
      <c r="FH29" s="165"/>
      <c r="FI29" s="165"/>
      <c r="FJ29" s="165"/>
      <c r="FK29" s="165"/>
      <c r="FL29" s="165"/>
      <c r="FM29" s="165"/>
      <c r="FN29" s="165"/>
      <c r="FO29" s="165"/>
      <c r="FP29" s="165"/>
      <c r="FQ29" s="165"/>
      <c r="FR29" s="165"/>
      <c r="FS29" s="165"/>
      <c r="FT29" s="165"/>
      <c r="FU29" s="165"/>
      <c r="FV29" s="165"/>
      <c r="FW29" s="165"/>
      <c r="FX29" s="165"/>
    </row>
    <row r="30" spans="1:180" s="41" customFormat="1" ht="30" hidden="1" customHeight="1">
      <c r="A30" s="39"/>
      <c r="B30" s="54">
        <f t="shared" si="1"/>
        <v>0</v>
      </c>
      <c r="C30" s="48">
        <f t="shared" ref="C30:C44" si="12">IF(OR(CE30="OK",EQ30="OK"),N30,0)</f>
        <v>0</v>
      </c>
      <c r="D30" s="53" t="b">
        <f>IF($B$1=3,TRUE,FALSE)</f>
        <v>0</v>
      </c>
      <c r="E30" s="48"/>
      <c r="F30" s="48"/>
      <c r="G30" s="48">
        <f t="shared" si="2"/>
        <v>0</v>
      </c>
      <c r="H30" s="48">
        <f t="shared" si="3"/>
        <v>0</v>
      </c>
      <c r="I30" s="48">
        <f t="shared" si="4"/>
        <v>0</v>
      </c>
      <c r="J30" s="48">
        <f t="shared" si="5"/>
        <v>0</v>
      </c>
      <c r="K30" s="53"/>
      <c r="L30" s="87"/>
      <c r="M30" s="57" t="s">
        <v>21</v>
      </c>
      <c r="N30" s="176">
        <v>4</v>
      </c>
      <c r="O30" s="94"/>
      <c r="P30" s="94"/>
      <c r="Q30" s="94"/>
      <c r="R30" s="94"/>
      <c r="S30" s="107"/>
      <c r="T30" s="60"/>
      <c r="U30" s="60"/>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93" t="str">
        <f t="shared" ref="AY30:AY44" si="13">IF(AND(AY$1&lt;&gt;"",COUNTA(U30:AX30)&gt;0),"OK","N/E")</f>
        <v>N/E</v>
      </c>
      <c r="AZ30" s="60"/>
      <c r="BA30" s="60"/>
      <c r="BB30" s="60"/>
      <c r="BC30" s="60"/>
      <c r="BD30" s="60"/>
      <c r="BE30" s="60"/>
      <c r="BF30" s="60"/>
      <c r="BG30" s="60"/>
      <c r="BH30" s="60"/>
      <c r="BI30" s="60"/>
      <c r="BJ30" s="60"/>
      <c r="BK30" s="60"/>
      <c r="BL30" s="60"/>
      <c r="BM30" s="60"/>
      <c r="BN30" s="60"/>
      <c r="BO30" s="60"/>
      <c r="BP30" s="60"/>
      <c r="BQ30" s="60"/>
      <c r="BR30" s="60"/>
      <c r="BS30" s="60"/>
      <c r="BT30" s="60"/>
      <c r="BU30" s="60"/>
      <c r="BV30" s="60"/>
      <c r="BW30" s="60"/>
      <c r="BX30" s="60"/>
      <c r="BY30" s="60"/>
      <c r="BZ30" s="60"/>
      <c r="CA30" s="60"/>
      <c r="CB30" s="60"/>
      <c r="CC30" s="60"/>
      <c r="CD30" s="60"/>
      <c r="CE30" s="93" t="str">
        <f t="shared" ref="CE30:CE44" si="14">IF(AND(CE$1&lt;&gt;"",COUNTA(U30:CD30)&gt;1),"OK","N/E")</f>
        <v>N/E</v>
      </c>
      <c r="CF30" s="60"/>
      <c r="CG30" s="60"/>
      <c r="CH30" s="60"/>
      <c r="CI30" s="60"/>
      <c r="CJ30" s="60"/>
      <c r="CK30" s="60"/>
      <c r="CL30" s="60"/>
      <c r="CM30" s="60"/>
      <c r="CN30" s="60"/>
      <c r="CO30" s="60"/>
      <c r="CP30" s="60"/>
      <c r="CQ30" s="60"/>
      <c r="CR30" s="60"/>
      <c r="CS30" s="60"/>
      <c r="CT30" s="60"/>
      <c r="CU30" s="60"/>
      <c r="CV30" s="60"/>
      <c r="CW30" s="60"/>
      <c r="CX30" s="60"/>
      <c r="CY30" s="60"/>
      <c r="CZ30" s="60"/>
      <c r="DA30" s="60"/>
      <c r="DB30" s="60"/>
      <c r="DC30" s="60"/>
      <c r="DD30" s="60"/>
      <c r="DE30" s="60"/>
      <c r="DF30" s="60"/>
      <c r="DG30" s="60"/>
      <c r="DH30" s="60"/>
      <c r="DI30" s="60"/>
      <c r="DJ30" s="60"/>
      <c r="DK30" s="93" t="str">
        <f t="shared" ref="DK30:DK44" si="15">IF(AND(DK$1&lt;&gt;"",COUNTA(U30:DJ30)&gt;2),"OK","N/E")</f>
        <v>N/E</v>
      </c>
      <c r="DL30" s="60"/>
      <c r="DM30" s="60"/>
      <c r="DN30" s="60"/>
      <c r="DO30" s="60"/>
      <c r="DP30" s="60"/>
      <c r="DQ30" s="60"/>
      <c r="DR30" s="60"/>
      <c r="DS30" s="60"/>
      <c r="DT30" s="60"/>
      <c r="DU30" s="60"/>
      <c r="DV30" s="60"/>
      <c r="DW30" s="60"/>
      <c r="DX30" s="60"/>
      <c r="DY30" s="60"/>
      <c r="DZ30" s="60"/>
      <c r="EA30" s="60"/>
      <c r="EB30" s="60"/>
      <c r="EC30" s="60"/>
      <c r="ED30" s="60"/>
      <c r="EE30" s="60"/>
      <c r="EF30" s="60"/>
      <c r="EG30" s="60"/>
      <c r="EH30" s="60"/>
      <c r="EI30" s="60"/>
      <c r="EJ30" s="60"/>
      <c r="EK30" s="60"/>
      <c r="EL30" s="60"/>
      <c r="EM30" s="60"/>
      <c r="EN30" s="60"/>
      <c r="EO30" s="60"/>
      <c r="EP30" s="60"/>
      <c r="EQ30" s="93" t="str">
        <f t="shared" ref="EQ30:EQ44" si="16">IF(AND(EQ$1&lt;&gt;"",COUNTA(U30:EP30)&gt;3),"OK","N/E")</f>
        <v>N/E</v>
      </c>
      <c r="ER30" s="60"/>
      <c r="ES30" s="60"/>
      <c r="ET30" s="60"/>
      <c r="EU30" s="60"/>
      <c r="EV30" s="60"/>
      <c r="EW30" s="60"/>
      <c r="EX30" s="60"/>
      <c r="EY30" s="60"/>
      <c r="EZ30" s="60"/>
      <c r="FA30" s="60"/>
      <c r="FB30" s="60"/>
      <c r="FC30" s="60"/>
      <c r="FD30" s="60"/>
      <c r="FE30" s="60"/>
      <c r="FF30" s="60"/>
      <c r="FG30" s="60"/>
      <c r="FH30" s="60"/>
      <c r="FI30" s="60"/>
      <c r="FJ30" s="60"/>
      <c r="FK30" s="60"/>
      <c r="FL30" s="60"/>
      <c r="FM30" s="60"/>
      <c r="FN30" s="60"/>
      <c r="FO30" s="60"/>
      <c r="FP30" s="60"/>
      <c r="FQ30" s="60"/>
      <c r="FR30" s="60"/>
      <c r="FS30" s="60"/>
      <c r="FT30" s="60"/>
      <c r="FU30" s="60"/>
      <c r="FV30" s="60"/>
      <c r="FW30" s="93" t="str">
        <f t="shared" ref="FW30:FW44" si="17">IF(AND(FW$1&lt;&gt;"",COUNTA(U30:FV30)&gt;4),"OK","N/E")</f>
        <v>N/E</v>
      </c>
      <c r="FX30" s="164"/>
    </row>
    <row r="31" spans="1:180" s="41" customFormat="1" ht="30" hidden="1" customHeight="1">
      <c r="A31" s="39"/>
      <c r="B31" s="54">
        <f t="shared" si="1"/>
        <v>0</v>
      </c>
      <c r="C31" s="48">
        <f t="shared" si="12"/>
        <v>0</v>
      </c>
      <c r="D31" s="53" t="b">
        <f>IF($B$1=3,TRUE,FALSE)</f>
        <v>0</v>
      </c>
      <c r="E31" s="48"/>
      <c r="F31" s="48"/>
      <c r="G31" s="48">
        <f t="shared" si="2"/>
        <v>0</v>
      </c>
      <c r="H31" s="48">
        <f t="shared" si="3"/>
        <v>0</v>
      </c>
      <c r="I31" s="48">
        <f t="shared" si="4"/>
        <v>0</v>
      </c>
      <c r="J31" s="48">
        <f t="shared" si="5"/>
        <v>0</v>
      </c>
      <c r="K31" s="53"/>
      <c r="L31" s="87"/>
      <c r="M31" s="57" t="s">
        <v>22</v>
      </c>
      <c r="N31" s="176">
        <v>4</v>
      </c>
      <c r="O31" s="94"/>
      <c r="P31" s="94"/>
      <c r="Q31" s="94"/>
      <c r="R31" s="94"/>
      <c r="S31" s="107"/>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93" t="str">
        <f t="shared" si="13"/>
        <v>N/E</v>
      </c>
      <c r="AZ31" s="60"/>
      <c r="BA31" s="60"/>
      <c r="BB31" s="60"/>
      <c r="BC31" s="60"/>
      <c r="BD31" s="60"/>
      <c r="BE31" s="60"/>
      <c r="BF31" s="60"/>
      <c r="BG31" s="60"/>
      <c r="BH31" s="60"/>
      <c r="BI31" s="60"/>
      <c r="BJ31" s="60"/>
      <c r="BK31" s="60"/>
      <c r="BL31" s="60"/>
      <c r="BM31" s="60"/>
      <c r="BN31" s="60"/>
      <c r="BO31" s="60"/>
      <c r="BP31" s="60"/>
      <c r="BQ31" s="60"/>
      <c r="BR31" s="60"/>
      <c r="BS31" s="60"/>
      <c r="BT31" s="60"/>
      <c r="BU31" s="60"/>
      <c r="BV31" s="60"/>
      <c r="BW31" s="60"/>
      <c r="BX31" s="60"/>
      <c r="BY31" s="60"/>
      <c r="BZ31" s="60"/>
      <c r="CA31" s="60"/>
      <c r="CB31" s="60"/>
      <c r="CC31" s="60"/>
      <c r="CD31" s="60"/>
      <c r="CE31" s="93" t="str">
        <f t="shared" si="14"/>
        <v>N/E</v>
      </c>
      <c r="CF31" s="60"/>
      <c r="CG31" s="60"/>
      <c r="CH31" s="60"/>
      <c r="CI31" s="60"/>
      <c r="CJ31" s="60"/>
      <c r="CK31" s="60"/>
      <c r="CL31" s="60"/>
      <c r="CM31" s="60"/>
      <c r="CN31" s="60"/>
      <c r="CO31" s="60"/>
      <c r="CP31" s="60"/>
      <c r="CQ31" s="60"/>
      <c r="CR31" s="60"/>
      <c r="CS31" s="60"/>
      <c r="CT31" s="60"/>
      <c r="CU31" s="60"/>
      <c r="CV31" s="60"/>
      <c r="CW31" s="60"/>
      <c r="CX31" s="60"/>
      <c r="CY31" s="60"/>
      <c r="CZ31" s="60"/>
      <c r="DA31" s="60"/>
      <c r="DB31" s="60"/>
      <c r="DC31" s="60"/>
      <c r="DD31" s="60"/>
      <c r="DE31" s="60"/>
      <c r="DF31" s="60"/>
      <c r="DG31" s="60"/>
      <c r="DH31" s="60"/>
      <c r="DI31" s="60"/>
      <c r="DJ31" s="60"/>
      <c r="DK31" s="93" t="str">
        <f t="shared" si="15"/>
        <v>N/E</v>
      </c>
      <c r="DL31" s="60"/>
      <c r="DM31" s="60"/>
      <c r="DN31" s="60"/>
      <c r="DO31" s="60"/>
      <c r="DP31" s="60"/>
      <c r="DQ31" s="60"/>
      <c r="DR31" s="60"/>
      <c r="DS31" s="60"/>
      <c r="DT31" s="60"/>
      <c r="DU31" s="60"/>
      <c r="DV31" s="60"/>
      <c r="DW31" s="60"/>
      <c r="DX31" s="60"/>
      <c r="DY31" s="60"/>
      <c r="DZ31" s="60"/>
      <c r="EA31" s="60"/>
      <c r="EB31" s="60"/>
      <c r="EC31" s="60"/>
      <c r="ED31" s="60"/>
      <c r="EE31" s="60"/>
      <c r="EF31" s="60"/>
      <c r="EG31" s="60"/>
      <c r="EH31" s="60"/>
      <c r="EI31" s="60"/>
      <c r="EJ31" s="60"/>
      <c r="EK31" s="60"/>
      <c r="EL31" s="60"/>
      <c r="EM31" s="60"/>
      <c r="EN31" s="60"/>
      <c r="EO31" s="60"/>
      <c r="EP31" s="60"/>
      <c r="EQ31" s="93" t="str">
        <f t="shared" si="16"/>
        <v>N/E</v>
      </c>
      <c r="ER31" s="60"/>
      <c r="ES31" s="60"/>
      <c r="ET31" s="60"/>
      <c r="EU31" s="60"/>
      <c r="EV31" s="60"/>
      <c r="EW31" s="60"/>
      <c r="EX31" s="60"/>
      <c r="EY31" s="60"/>
      <c r="EZ31" s="60"/>
      <c r="FA31" s="60"/>
      <c r="FB31" s="60"/>
      <c r="FC31" s="60"/>
      <c r="FD31" s="60"/>
      <c r="FE31" s="60"/>
      <c r="FF31" s="60"/>
      <c r="FG31" s="60"/>
      <c r="FH31" s="60"/>
      <c r="FI31" s="60"/>
      <c r="FJ31" s="60"/>
      <c r="FK31" s="60"/>
      <c r="FL31" s="60"/>
      <c r="FM31" s="60"/>
      <c r="FN31" s="60"/>
      <c r="FO31" s="60"/>
      <c r="FP31" s="60"/>
      <c r="FQ31" s="60"/>
      <c r="FR31" s="60"/>
      <c r="FS31" s="60"/>
      <c r="FT31" s="60"/>
      <c r="FU31" s="60"/>
      <c r="FV31" s="60"/>
      <c r="FW31" s="93" t="str">
        <f t="shared" si="17"/>
        <v>N/E</v>
      </c>
      <c r="FX31" s="164"/>
    </row>
    <row r="32" spans="1:180" s="41" customFormat="1" ht="30" hidden="1" customHeight="1">
      <c r="A32" s="39"/>
      <c r="B32" s="54">
        <f t="shared" si="1"/>
        <v>0</v>
      </c>
      <c r="C32" s="48">
        <f t="shared" si="12"/>
        <v>0</v>
      </c>
      <c r="D32" s="53" t="b">
        <f>IF($B$1=3,TRUE,FALSE)</f>
        <v>0</v>
      </c>
      <c r="E32" s="48"/>
      <c r="F32" s="48"/>
      <c r="G32" s="48">
        <f t="shared" si="2"/>
        <v>0</v>
      </c>
      <c r="H32" s="48">
        <f t="shared" si="3"/>
        <v>0</v>
      </c>
      <c r="I32" s="48">
        <f t="shared" si="4"/>
        <v>0</v>
      </c>
      <c r="J32" s="48">
        <f t="shared" si="5"/>
        <v>0</v>
      </c>
      <c r="K32" s="53"/>
      <c r="L32" s="87"/>
      <c r="M32" s="57" t="s">
        <v>23</v>
      </c>
      <c r="N32" s="176">
        <v>4</v>
      </c>
      <c r="O32" s="94"/>
      <c r="P32" s="94"/>
      <c r="Q32" s="94"/>
      <c r="R32" s="94"/>
      <c r="S32" s="107"/>
      <c r="T32" s="60"/>
      <c r="U32" s="60"/>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93" t="str">
        <f t="shared" si="13"/>
        <v>N/E</v>
      </c>
      <c r="AZ32" s="60"/>
      <c r="BA32" s="60"/>
      <c r="BB32" s="60"/>
      <c r="BC32" s="60"/>
      <c r="BD32" s="60"/>
      <c r="BE32" s="60"/>
      <c r="BF32" s="60"/>
      <c r="BG32" s="60"/>
      <c r="BH32" s="60"/>
      <c r="BI32" s="60"/>
      <c r="BJ32" s="60"/>
      <c r="BK32" s="60"/>
      <c r="BL32" s="60"/>
      <c r="BM32" s="60"/>
      <c r="BN32" s="60"/>
      <c r="BO32" s="60"/>
      <c r="BP32" s="60"/>
      <c r="BQ32" s="60"/>
      <c r="BR32" s="60"/>
      <c r="BS32" s="60"/>
      <c r="BT32" s="60"/>
      <c r="BU32" s="60"/>
      <c r="BV32" s="60"/>
      <c r="BW32" s="60"/>
      <c r="BX32" s="60"/>
      <c r="BY32" s="60"/>
      <c r="BZ32" s="60"/>
      <c r="CA32" s="60"/>
      <c r="CB32" s="60"/>
      <c r="CC32" s="60"/>
      <c r="CD32" s="60"/>
      <c r="CE32" s="93" t="str">
        <f t="shared" si="14"/>
        <v>N/E</v>
      </c>
      <c r="CF32" s="60"/>
      <c r="CG32" s="60"/>
      <c r="CH32" s="60"/>
      <c r="CI32" s="60"/>
      <c r="CJ32" s="60"/>
      <c r="CK32" s="60"/>
      <c r="CL32" s="60"/>
      <c r="CM32" s="60"/>
      <c r="CN32" s="60"/>
      <c r="CO32" s="60"/>
      <c r="CP32" s="60"/>
      <c r="CQ32" s="60"/>
      <c r="CR32" s="60"/>
      <c r="CS32" s="60"/>
      <c r="CT32" s="60"/>
      <c r="CU32" s="60"/>
      <c r="CV32" s="60"/>
      <c r="CW32" s="60"/>
      <c r="CX32" s="60"/>
      <c r="CY32" s="60"/>
      <c r="CZ32" s="60"/>
      <c r="DA32" s="60"/>
      <c r="DB32" s="60"/>
      <c r="DC32" s="60"/>
      <c r="DD32" s="60"/>
      <c r="DE32" s="60"/>
      <c r="DF32" s="60"/>
      <c r="DG32" s="60"/>
      <c r="DH32" s="60"/>
      <c r="DI32" s="60"/>
      <c r="DJ32" s="60"/>
      <c r="DK32" s="93" t="str">
        <f t="shared" si="15"/>
        <v>N/E</v>
      </c>
      <c r="DL32" s="60"/>
      <c r="DM32" s="60"/>
      <c r="DN32" s="60"/>
      <c r="DO32" s="60"/>
      <c r="DP32" s="60"/>
      <c r="DQ32" s="60"/>
      <c r="DR32" s="60"/>
      <c r="DS32" s="60"/>
      <c r="DT32" s="60"/>
      <c r="DU32" s="60"/>
      <c r="DV32" s="60"/>
      <c r="DW32" s="60"/>
      <c r="DX32" s="60"/>
      <c r="DY32" s="60"/>
      <c r="DZ32" s="60"/>
      <c r="EA32" s="60"/>
      <c r="EB32" s="60"/>
      <c r="EC32" s="60"/>
      <c r="ED32" s="60"/>
      <c r="EE32" s="60"/>
      <c r="EF32" s="60"/>
      <c r="EG32" s="60"/>
      <c r="EH32" s="60"/>
      <c r="EI32" s="60"/>
      <c r="EJ32" s="60"/>
      <c r="EK32" s="60"/>
      <c r="EL32" s="60"/>
      <c r="EM32" s="60"/>
      <c r="EN32" s="60"/>
      <c r="EO32" s="60"/>
      <c r="EP32" s="60"/>
      <c r="EQ32" s="93" t="str">
        <f t="shared" si="16"/>
        <v>N/E</v>
      </c>
      <c r="ER32" s="60"/>
      <c r="ES32" s="60"/>
      <c r="ET32" s="60"/>
      <c r="EU32" s="60"/>
      <c r="EV32" s="60"/>
      <c r="EW32" s="60"/>
      <c r="EX32" s="60"/>
      <c r="EY32" s="60"/>
      <c r="EZ32" s="60"/>
      <c r="FA32" s="60"/>
      <c r="FB32" s="60"/>
      <c r="FC32" s="60"/>
      <c r="FD32" s="60"/>
      <c r="FE32" s="60"/>
      <c r="FF32" s="60"/>
      <c r="FG32" s="60"/>
      <c r="FH32" s="60"/>
      <c r="FI32" s="60"/>
      <c r="FJ32" s="60"/>
      <c r="FK32" s="60"/>
      <c r="FL32" s="60"/>
      <c r="FM32" s="60"/>
      <c r="FN32" s="60"/>
      <c r="FO32" s="60"/>
      <c r="FP32" s="60"/>
      <c r="FQ32" s="60"/>
      <c r="FR32" s="60"/>
      <c r="FS32" s="60"/>
      <c r="FT32" s="60"/>
      <c r="FU32" s="60"/>
      <c r="FV32" s="60"/>
      <c r="FW32" s="93" t="str">
        <f t="shared" si="17"/>
        <v>N/E</v>
      </c>
      <c r="FX32" s="164"/>
    </row>
    <row r="33" spans="1:180" s="41" customFormat="1" ht="30" hidden="1" customHeight="1">
      <c r="A33" s="39"/>
      <c r="B33" s="54">
        <f t="shared" si="1"/>
        <v>0</v>
      </c>
      <c r="C33" s="48">
        <f t="shared" si="12"/>
        <v>0</v>
      </c>
      <c r="D33" s="53" t="b">
        <f>IF($B$1=4,TRUE,FALSE)</f>
        <v>0</v>
      </c>
      <c r="E33" s="48"/>
      <c r="F33" s="48"/>
      <c r="G33" s="48">
        <f t="shared" si="2"/>
        <v>0</v>
      </c>
      <c r="H33" s="48">
        <f t="shared" si="3"/>
        <v>0</v>
      </c>
      <c r="I33" s="48">
        <f t="shared" si="4"/>
        <v>0</v>
      </c>
      <c r="J33" s="48">
        <f t="shared" si="5"/>
        <v>0</v>
      </c>
      <c r="K33" s="53"/>
      <c r="L33" s="87"/>
      <c r="M33" s="57" t="s">
        <v>64</v>
      </c>
      <c r="N33" s="177">
        <v>3</v>
      </c>
      <c r="O33" s="94"/>
      <c r="P33" s="94"/>
      <c r="Q33" s="94"/>
      <c r="R33" s="94"/>
      <c r="S33" s="107"/>
      <c r="T33" s="60"/>
      <c r="U33" s="60"/>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93" t="str">
        <f t="shared" si="13"/>
        <v>N/E</v>
      </c>
      <c r="AZ33" s="60"/>
      <c r="BA33" s="60"/>
      <c r="BB33" s="60"/>
      <c r="BC33" s="60"/>
      <c r="BD33" s="60"/>
      <c r="BE33" s="60"/>
      <c r="BF33" s="60"/>
      <c r="BG33" s="60"/>
      <c r="BH33" s="60"/>
      <c r="BI33" s="60"/>
      <c r="BJ33" s="60"/>
      <c r="BK33" s="60"/>
      <c r="BL33" s="60"/>
      <c r="BM33" s="60"/>
      <c r="BN33" s="60"/>
      <c r="BO33" s="60"/>
      <c r="BP33" s="60"/>
      <c r="BQ33" s="60"/>
      <c r="BR33" s="60"/>
      <c r="BS33" s="60"/>
      <c r="BT33" s="60"/>
      <c r="BU33" s="60"/>
      <c r="BV33" s="60"/>
      <c r="BW33" s="60"/>
      <c r="BX33" s="60"/>
      <c r="BY33" s="60"/>
      <c r="BZ33" s="60"/>
      <c r="CA33" s="60"/>
      <c r="CB33" s="60"/>
      <c r="CC33" s="60"/>
      <c r="CD33" s="60"/>
      <c r="CE33" s="93" t="str">
        <f t="shared" si="14"/>
        <v>N/E</v>
      </c>
      <c r="CF33" s="60"/>
      <c r="CG33" s="60"/>
      <c r="CH33" s="60"/>
      <c r="CI33" s="60"/>
      <c r="CJ33" s="60"/>
      <c r="CK33" s="60"/>
      <c r="CL33" s="60"/>
      <c r="CM33" s="60"/>
      <c r="CN33" s="60"/>
      <c r="CO33" s="60"/>
      <c r="CP33" s="60"/>
      <c r="CQ33" s="60"/>
      <c r="CR33" s="60"/>
      <c r="CS33" s="60"/>
      <c r="CT33" s="60"/>
      <c r="CU33" s="60"/>
      <c r="CV33" s="60"/>
      <c r="CW33" s="60"/>
      <c r="CX33" s="60"/>
      <c r="CY33" s="60"/>
      <c r="CZ33" s="60"/>
      <c r="DA33" s="60"/>
      <c r="DB33" s="60"/>
      <c r="DC33" s="60"/>
      <c r="DD33" s="60"/>
      <c r="DE33" s="60"/>
      <c r="DF33" s="60"/>
      <c r="DG33" s="60"/>
      <c r="DH33" s="60"/>
      <c r="DI33" s="60"/>
      <c r="DJ33" s="60"/>
      <c r="DK33" s="93" t="str">
        <f t="shared" si="15"/>
        <v>N/E</v>
      </c>
      <c r="DL33" s="60"/>
      <c r="DM33" s="60"/>
      <c r="DN33" s="60"/>
      <c r="DO33" s="60"/>
      <c r="DP33" s="60"/>
      <c r="DQ33" s="60"/>
      <c r="DR33" s="60"/>
      <c r="DS33" s="60"/>
      <c r="DT33" s="60"/>
      <c r="DU33" s="60"/>
      <c r="DV33" s="60"/>
      <c r="DW33" s="60"/>
      <c r="DX33" s="60"/>
      <c r="DY33" s="60"/>
      <c r="DZ33" s="60"/>
      <c r="EA33" s="60"/>
      <c r="EB33" s="60"/>
      <c r="EC33" s="60"/>
      <c r="ED33" s="60"/>
      <c r="EE33" s="60"/>
      <c r="EF33" s="60"/>
      <c r="EG33" s="60"/>
      <c r="EH33" s="60"/>
      <c r="EI33" s="60"/>
      <c r="EJ33" s="60"/>
      <c r="EK33" s="60"/>
      <c r="EL33" s="60"/>
      <c r="EM33" s="60"/>
      <c r="EN33" s="60"/>
      <c r="EO33" s="60"/>
      <c r="EP33" s="60"/>
      <c r="EQ33" s="93" t="str">
        <f t="shared" si="16"/>
        <v>N/E</v>
      </c>
      <c r="ER33" s="60"/>
      <c r="ES33" s="60"/>
      <c r="ET33" s="60"/>
      <c r="EU33" s="60"/>
      <c r="EV33" s="60"/>
      <c r="EW33" s="60"/>
      <c r="EX33" s="60"/>
      <c r="EY33" s="60"/>
      <c r="EZ33" s="60"/>
      <c r="FA33" s="60"/>
      <c r="FB33" s="60"/>
      <c r="FC33" s="60"/>
      <c r="FD33" s="60"/>
      <c r="FE33" s="60"/>
      <c r="FF33" s="60"/>
      <c r="FG33" s="60"/>
      <c r="FH33" s="60"/>
      <c r="FI33" s="60"/>
      <c r="FJ33" s="60"/>
      <c r="FK33" s="60"/>
      <c r="FL33" s="60"/>
      <c r="FM33" s="60"/>
      <c r="FN33" s="60"/>
      <c r="FO33" s="60"/>
      <c r="FP33" s="60"/>
      <c r="FQ33" s="60"/>
      <c r="FR33" s="60"/>
      <c r="FS33" s="60"/>
      <c r="FT33" s="60"/>
      <c r="FU33" s="60"/>
      <c r="FV33" s="60"/>
      <c r="FW33" s="93" t="str">
        <f t="shared" si="17"/>
        <v>N/E</v>
      </c>
      <c r="FX33" s="164"/>
    </row>
    <row r="34" spans="1:180" s="41" customFormat="1" ht="30" hidden="1" customHeight="1">
      <c r="A34" s="39"/>
      <c r="B34" s="54">
        <f t="shared" si="1"/>
        <v>0</v>
      </c>
      <c r="C34" s="48">
        <f t="shared" si="12"/>
        <v>0</v>
      </c>
      <c r="D34" s="53" t="b">
        <f>IF($B$1=4,TRUE,FALSE)</f>
        <v>0</v>
      </c>
      <c r="E34" s="48"/>
      <c r="F34" s="48"/>
      <c r="G34" s="48">
        <f t="shared" si="2"/>
        <v>0</v>
      </c>
      <c r="H34" s="48">
        <f t="shared" si="3"/>
        <v>0</v>
      </c>
      <c r="I34" s="48">
        <f t="shared" si="4"/>
        <v>0</v>
      </c>
      <c r="J34" s="48">
        <f t="shared" si="5"/>
        <v>0</v>
      </c>
      <c r="K34" s="53"/>
      <c r="L34" s="87"/>
      <c r="M34" s="57" t="s">
        <v>65</v>
      </c>
      <c r="N34" s="177">
        <v>4</v>
      </c>
      <c r="O34" s="94"/>
      <c r="P34" s="94"/>
      <c r="Q34" s="94"/>
      <c r="R34" s="94"/>
      <c r="S34" s="107"/>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93" t="str">
        <f t="shared" si="13"/>
        <v>N/E</v>
      </c>
      <c r="AZ34" s="60"/>
      <c r="BA34" s="60"/>
      <c r="BB34" s="60"/>
      <c r="BC34" s="60"/>
      <c r="BD34" s="60"/>
      <c r="BE34" s="60"/>
      <c r="BF34" s="60"/>
      <c r="BG34" s="60"/>
      <c r="BH34" s="60"/>
      <c r="BI34" s="60"/>
      <c r="BJ34" s="60"/>
      <c r="BK34" s="60"/>
      <c r="BL34" s="60"/>
      <c r="BM34" s="60"/>
      <c r="BN34" s="60"/>
      <c r="BO34" s="60"/>
      <c r="BP34" s="60"/>
      <c r="BQ34" s="60"/>
      <c r="BR34" s="60"/>
      <c r="BS34" s="60"/>
      <c r="BT34" s="60"/>
      <c r="BU34" s="60"/>
      <c r="BV34" s="60"/>
      <c r="BW34" s="60"/>
      <c r="BX34" s="60"/>
      <c r="BY34" s="60"/>
      <c r="BZ34" s="60"/>
      <c r="CA34" s="60"/>
      <c r="CB34" s="60"/>
      <c r="CC34" s="60"/>
      <c r="CD34" s="60"/>
      <c r="CE34" s="93" t="str">
        <f t="shared" si="14"/>
        <v>N/E</v>
      </c>
      <c r="CF34" s="60"/>
      <c r="CG34" s="60"/>
      <c r="CH34" s="60"/>
      <c r="CI34" s="60"/>
      <c r="CJ34" s="60"/>
      <c r="CK34" s="60"/>
      <c r="CL34" s="60"/>
      <c r="CM34" s="60"/>
      <c r="CN34" s="60"/>
      <c r="CO34" s="60"/>
      <c r="CP34" s="60"/>
      <c r="CQ34" s="60"/>
      <c r="CR34" s="60"/>
      <c r="CS34" s="60"/>
      <c r="CT34" s="60"/>
      <c r="CU34" s="60"/>
      <c r="CV34" s="60"/>
      <c r="CW34" s="60"/>
      <c r="CX34" s="60"/>
      <c r="CY34" s="60"/>
      <c r="CZ34" s="60"/>
      <c r="DA34" s="60"/>
      <c r="DB34" s="60"/>
      <c r="DC34" s="60"/>
      <c r="DD34" s="60"/>
      <c r="DE34" s="60"/>
      <c r="DF34" s="60"/>
      <c r="DG34" s="60"/>
      <c r="DH34" s="60"/>
      <c r="DI34" s="60"/>
      <c r="DJ34" s="60"/>
      <c r="DK34" s="93" t="str">
        <f t="shared" si="15"/>
        <v>N/E</v>
      </c>
      <c r="DL34" s="60"/>
      <c r="DM34" s="60"/>
      <c r="DN34" s="60"/>
      <c r="DO34" s="60"/>
      <c r="DP34" s="60"/>
      <c r="DQ34" s="60"/>
      <c r="DR34" s="60"/>
      <c r="DS34" s="60"/>
      <c r="DT34" s="60"/>
      <c r="DU34" s="60"/>
      <c r="DV34" s="60"/>
      <c r="DW34" s="60"/>
      <c r="DX34" s="60"/>
      <c r="DY34" s="60"/>
      <c r="DZ34" s="60"/>
      <c r="EA34" s="60"/>
      <c r="EB34" s="60"/>
      <c r="EC34" s="60"/>
      <c r="ED34" s="60"/>
      <c r="EE34" s="60"/>
      <c r="EF34" s="60"/>
      <c r="EG34" s="60"/>
      <c r="EH34" s="60"/>
      <c r="EI34" s="60"/>
      <c r="EJ34" s="60"/>
      <c r="EK34" s="60"/>
      <c r="EL34" s="60"/>
      <c r="EM34" s="60"/>
      <c r="EN34" s="60"/>
      <c r="EO34" s="60"/>
      <c r="EP34" s="60"/>
      <c r="EQ34" s="93" t="str">
        <f t="shared" si="16"/>
        <v>N/E</v>
      </c>
      <c r="ER34" s="60"/>
      <c r="ES34" s="60"/>
      <c r="ET34" s="60"/>
      <c r="EU34" s="60"/>
      <c r="EV34" s="60"/>
      <c r="EW34" s="60"/>
      <c r="EX34" s="60"/>
      <c r="EY34" s="60"/>
      <c r="EZ34" s="60"/>
      <c r="FA34" s="60"/>
      <c r="FB34" s="60"/>
      <c r="FC34" s="60"/>
      <c r="FD34" s="60"/>
      <c r="FE34" s="60"/>
      <c r="FF34" s="60"/>
      <c r="FG34" s="60"/>
      <c r="FH34" s="60"/>
      <c r="FI34" s="60"/>
      <c r="FJ34" s="60"/>
      <c r="FK34" s="60"/>
      <c r="FL34" s="60"/>
      <c r="FM34" s="60"/>
      <c r="FN34" s="60"/>
      <c r="FO34" s="60"/>
      <c r="FP34" s="60"/>
      <c r="FQ34" s="60"/>
      <c r="FR34" s="60"/>
      <c r="FS34" s="60"/>
      <c r="FT34" s="60"/>
      <c r="FU34" s="60"/>
      <c r="FV34" s="60"/>
      <c r="FW34" s="93" t="str">
        <f t="shared" si="17"/>
        <v>N/E</v>
      </c>
      <c r="FX34" s="164"/>
    </row>
    <row r="35" spans="1:180" s="41" customFormat="1" ht="30" hidden="1" customHeight="1">
      <c r="A35" s="39"/>
      <c r="B35" s="54">
        <f t="shared" si="1"/>
        <v>0</v>
      </c>
      <c r="C35" s="48">
        <f t="shared" si="12"/>
        <v>0</v>
      </c>
      <c r="D35" s="53" t="b">
        <f>IF($B$1=4,TRUE,FALSE)</f>
        <v>0</v>
      </c>
      <c r="E35" s="48"/>
      <c r="F35" s="48"/>
      <c r="G35" s="48">
        <f t="shared" si="2"/>
        <v>0</v>
      </c>
      <c r="H35" s="48">
        <f t="shared" si="3"/>
        <v>0</v>
      </c>
      <c r="I35" s="48">
        <f t="shared" si="4"/>
        <v>0</v>
      </c>
      <c r="J35" s="48">
        <f t="shared" si="5"/>
        <v>0</v>
      </c>
      <c r="K35" s="53"/>
      <c r="L35" s="87"/>
      <c r="M35" s="57" t="s">
        <v>66</v>
      </c>
      <c r="N35" s="177">
        <v>3</v>
      </c>
      <c r="O35" s="94"/>
      <c r="P35" s="94"/>
      <c r="Q35" s="94"/>
      <c r="R35" s="94"/>
      <c r="S35" s="107"/>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93" t="str">
        <f t="shared" si="13"/>
        <v>N/E</v>
      </c>
      <c r="AZ35" s="60"/>
      <c r="BA35" s="60"/>
      <c r="BB35" s="60"/>
      <c r="BC35" s="60"/>
      <c r="BD35" s="60"/>
      <c r="BE35" s="60"/>
      <c r="BF35" s="60"/>
      <c r="BG35" s="60"/>
      <c r="BH35" s="60"/>
      <c r="BI35" s="60"/>
      <c r="BJ35" s="60"/>
      <c r="BK35" s="60"/>
      <c r="BL35" s="60"/>
      <c r="BM35" s="60"/>
      <c r="BN35" s="60"/>
      <c r="BO35" s="60"/>
      <c r="BP35" s="60"/>
      <c r="BQ35" s="60"/>
      <c r="BR35" s="60"/>
      <c r="BS35" s="60"/>
      <c r="BT35" s="60"/>
      <c r="BU35" s="60"/>
      <c r="BV35" s="60"/>
      <c r="BW35" s="60"/>
      <c r="BX35" s="60"/>
      <c r="BY35" s="60"/>
      <c r="BZ35" s="60"/>
      <c r="CA35" s="60"/>
      <c r="CB35" s="60"/>
      <c r="CC35" s="60"/>
      <c r="CD35" s="60"/>
      <c r="CE35" s="93" t="str">
        <f t="shared" si="14"/>
        <v>N/E</v>
      </c>
      <c r="CF35" s="60"/>
      <c r="CG35" s="60"/>
      <c r="CH35" s="60"/>
      <c r="CI35" s="60"/>
      <c r="CJ35" s="60"/>
      <c r="CK35" s="60"/>
      <c r="CL35" s="60"/>
      <c r="CM35" s="60"/>
      <c r="CN35" s="60"/>
      <c r="CO35" s="60"/>
      <c r="CP35" s="60"/>
      <c r="CQ35" s="60"/>
      <c r="CR35" s="60"/>
      <c r="CS35" s="60"/>
      <c r="CT35" s="60"/>
      <c r="CU35" s="60"/>
      <c r="CV35" s="60"/>
      <c r="CW35" s="60"/>
      <c r="CX35" s="60"/>
      <c r="CY35" s="60"/>
      <c r="CZ35" s="60"/>
      <c r="DA35" s="60"/>
      <c r="DB35" s="60"/>
      <c r="DC35" s="60"/>
      <c r="DD35" s="60"/>
      <c r="DE35" s="60"/>
      <c r="DF35" s="60"/>
      <c r="DG35" s="60"/>
      <c r="DH35" s="60"/>
      <c r="DI35" s="60"/>
      <c r="DJ35" s="60"/>
      <c r="DK35" s="93" t="str">
        <f t="shared" si="15"/>
        <v>N/E</v>
      </c>
      <c r="DL35" s="60"/>
      <c r="DM35" s="60"/>
      <c r="DN35" s="60"/>
      <c r="DO35" s="60"/>
      <c r="DP35" s="60"/>
      <c r="DQ35" s="60"/>
      <c r="DR35" s="60"/>
      <c r="DS35" s="60"/>
      <c r="DT35" s="60"/>
      <c r="DU35" s="60"/>
      <c r="DV35" s="60"/>
      <c r="DW35" s="60"/>
      <c r="DX35" s="60"/>
      <c r="DY35" s="60"/>
      <c r="DZ35" s="60"/>
      <c r="EA35" s="60"/>
      <c r="EB35" s="60"/>
      <c r="EC35" s="60"/>
      <c r="ED35" s="60"/>
      <c r="EE35" s="60"/>
      <c r="EF35" s="60"/>
      <c r="EG35" s="60"/>
      <c r="EH35" s="60"/>
      <c r="EI35" s="60"/>
      <c r="EJ35" s="60"/>
      <c r="EK35" s="60"/>
      <c r="EL35" s="60"/>
      <c r="EM35" s="60"/>
      <c r="EN35" s="60"/>
      <c r="EO35" s="60"/>
      <c r="EP35" s="60"/>
      <c r="EQ35" s="93" t="str">
        <f t="shared" si="16"/>
        <v>N/E</v>
      </c>
      <c r="ER35" s="60"/>
      <c r="ES35" s="60"/>
      <c r="ET35" s="60"/>
      <c r="EU35" s="60"/>
      <c r="EV35" s="60"/>
      <c r="EW35" s="60"/>
      <c r="EX35" s="60"/>
      <c r="EY35" s="60"/>
      <c r="EZ35" s="60"/>
      <c r="FA35" s="60"/>
      <c r="FB35" s="60"/>
      <c r="FC35" s="60"/>
      <c r="FD35" s="60"/>
      <c r="FE35" s="60"/>
      <c r="FF35" s="60"/>
      <c r="FG35" s="60"/>
      <c r="FH35" s="60"/>
      <c r="FI35" s="60"/>
      <c r="FJ35" s="60"/>
      <c r="FK35" s="60"/>
      <c r="FL35" s="60"/>
      <c r="FM35" s="60"/>
      <c r="FN35" s="60"/>
      <c r="FO35" s="60"/>
      <c r="FP35" s="60"/>
      <c r="FQ35" s="60"/>
      <c r="FR35" s="60"/>
      <c r="FS35" s="60"/>
      <c r="FT35" s="60"/>
      <c r="FU35" s="60"/>
      <c r="FV35" s="60"/>
      <c r="FW35" s="93" t="str">
        <f t="shared" si="17"/>
        <v>N/E</v>
      </c>
      <c r="FX35" s="164"/>
    </row>
    <row r="36" spans="1:180" s="41" customFormat="1" ht="30" hidden="1" customHeight="1">
      <c r="A36" s="39"/>
      <c r="B36" s="54">
        <f t="shared" si="1"/>
        <v>0</v>
      </c>
      <c r="C36" s="48">
        <f t="shared" si="12"/>
        <v>0</v>
      </c>
      <c r="D36" s="53" t="b">
        <f>IF($B$1=4,TRUE,FALSE)</f>
        <v>0</v>
      </c>
      <c r="E36" s="48"/>
      <c r="F36" s="48"/>
      <c r="G36" s="48">
        <f t="shared" si="2"/>
        <v>0</v>
      </c>
      <c r="H36" s="48">
        <f t="shared" si="3"/>
        <v>0</v>
      </c>
      <c r="I36" s="48">
        <f t="shared" si="4"/>
        <v>0</v>
      </c>
      <c r="J36" s="48">
        <f t="shared" si="5"/>
        <v>0</v>
      </c>
      <c r="K36" s="53"/>
      <c r="L36" s="87"/>
      <c r="M36" s="57" t="s">
        <v>67</v>
      </c>
      <c r="N36" s="177">
        <v>5</v>
      </c>
      <c r="O36" s="94"/>
      <c r="P36" s="94"/>
      <c r="Q36" s="94"/>
      <c r="R36" s="94"/>
      <c r="S36" s="107"/>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93" t="str">
        <f t="shared" si="13"/>
        <v>N/E</v>
      </c>
      <c r="AZ36" s="60"/>
      <c r="BA36" s="60"/>
      <c r="BB36" s="60"/>
      <c r="BC36" s="60"/>
      <c r="BD36" s="60"/>
      <c r="BE36" s="60"/>
      <c r="BF36" s="60"/>
      <c r="BG36" s="60"/>
      <c r="BH36" s="60"/>
      <c r="BI36" s="60"/>
      <c r="BJ36" s="60"/>
      <c r="BK36" s="60"/>
      <c r="BL36" s="60"/>
      <c r="BM36" s="60"/>
      <c r="BN36" s="60"/>
      <c r="BO36" s="60"/>
      <c r="BP36" s="60"/>
      <c r="BQ36" s="60"/>
      <c r="BR36" s="60"/>
      <c r="BS36" s="60"/>
      <c r="BT36" s="60"/>
      <c r="BU36" s="60"/>
      <c r="BV36" s="60"/>
      <c r="BW36" s="60"/>
      <c r="BX36" s="60"/>
      <c r="BY36" s="60"/>
      <c r="BZ36" s="60"/>
      <c r="CA36" s="60"/>
      <c r="CB36" s="60"/>
      <c r="CC36" s="60"/>
      <c r="CD36" s="60"/>
      <c r="CE36" s="93" t="str">
        <f t="shared" si="14"/>
        <v>N/E</v>
      </c>
      <c r="CF36" s="60"/>
      <c r="CG36" s="60"/>
      <c r="CH36" s="60"/>
      <c r="CI36" s="60"/>
      <c r="CJ36" s="60"/>
      <c r="CK36" s="60"/>
      <c r="CL36" s="60"/>
      <c r="CM36" s="60"/>
      <c r="CN36" s="60"/>
      <c r="CO36" s="60"/>
      <c r="CP36" s="60"/>
      <c r="CQ36" s="60"/>
      <c r="CR36" s="60"/>
      <c r="CS36" s="60"/>
      <c r="CT36" s="60"/>
      <c r="CU36" s="60"/>
      <c r="CV36" s="60"/>
      <c r="CW36" s="60"/>
      <c r="CX36" s="60"/>
      <c r="CY36" s="60"/>
      <c r="CZ36" s="60"/>
      <c r="DA36" s="60"/>
      <c r="DB36" s="60"/>
      <c r="DC36" s="60"/>
      <c r="DD36" s="60"/>
      <c r="DE36" s="60"/>
      <c r="DF36" s="60"/>
      <c r="DG36" s="60"/>
      <c r="DH36" s="60"/>
      <c r="DI36" s="60"/>
      <c r="DJ36" s="60"/>
      <c r="DK36" s="93" t="str">
        <f t="shared" si="15"/>
        <v>N/E</v>
      </c>
      <c r="DL36" s="60"/>
      <c r="DM36" s="60"/>
      <c r="DN36" s="60"/>
      <c r="DO36" s="60"/>
      <c r="DP36" s="60"/>
      <c r="DQ36" s="60"/>
      <c r="DR36" s="60"/>
      <c r="DS36" s="60"/>
      <c r="DT36" s="60"/>
      <c r="DU36" s="60"/>
      <c r="DV36" s="60"/>
      <c r="DW36" s="60"/>
      <c r="DX36" s="60"/>
      <c r="DY36" s="60"/>
      <c r="DZ36" s="60"/>
      <c r="EA36" s="60"/>
      <c r="EB36" s="60"/>
      <c r="EC36" s="60"/>
      <c r="ED36" s="60"/>
      <c r="EE36" s="60"/>
      <c r="EF36" s="60"/>
      <c r="EG36" s="60"/>
      <c r="EH36" s="60"/>
      <c r="EI36" s="60"/>
      <c r="EJ36" s="60"/>
      <c r="EK36" s="60"/>
      <c r="EL36" s="60"/>
      <c r="EM36" s="60"/>
      <c r="EN36" s="60"/>
      <c r="EO36" s="60"/>
      <c r="EP36" s="60"/>
      <c r="EQ36" s="93" t="str">
        <f t="shared" si="16"/>
        <v>N/E</v>
      </c>
      <c r="ER36" s="60"/>
      <c r="ES36" s="60"/>
      <c r="ET36" s="60"/>
      <c r="EU36" s="60"/>
      <c r="EV36" s="60"/>
      <c r="EW36" s="60"/>
      <c r="EX36" s="60"/>
      <c r="EY36" s="60"/>
      <c r="EZ36" s="60"/>
      <c r="FA36" s="60"/>
      <c r="FB36" s="60"/>
      <c r="FC36" s="60"/>
      <c r="FD36" s="60"/>
      <c r="FE36" s="60"/>
      <c r="FF36" s="60"/>
      <c r="FG36" s="60"/>
      <c r="FH36" s="60"/>
      <c r="FI36" s="60"/>
      <c r="FJ36" s="60"/>
      <c r="FK36" s="60"/>
      <c r="FL36" s="60"/>
      <c r="FM36" s="60"/>
      <c r="FN36" s="60"/>
      <c r="FO36" s="60"/>
      <c r="FP36" s="60"/>
      <c r="FQ36" s="60"/>
      <c r="FR36" s="60"/>
      <c r="FS36" s="60"/>
      <c r="FT36" s="60"/>
      <c r="FU36" s="60"/>
      <c r="FV36" s="60"/>
      <c r="FW36" s="93" t="str">
        <f t="shared" si="17"/>
        <v>N/E</v>
      </c>
      <c r="FX36" s="164"/>
    </row>
    <row r="37" spans="1:180" s="41" customFormat="1" ht="30" hidden="1" customHeight="1">
      <c r="A37" s="39"/>
      <c r="B37" s="54">
        <f t="shared" si="1"/>
        <v>0</v>
      </c>
      <c r="C37" s="48">
        <f t="shared" si="12"/>
        <v>0</v>
      </c>
      <c r="D37" s="53" t="b">
        <f>IF($B$1=5,TRUE,FALSE)</f>
        <v>0</v>
      </c>
      <c r="E37" s="48"/>
      <c r="F37" s="48"/>
      <c r="G37" s="48">
        <f t="shared" si="2"/>
        <v>0</v>
      </c>
      <c r="H37" s="48">
        <f t="shared" si="3"/>
        <v>0</v>
      </c>
      <c r="I37" s="48">
        <f t="shared" si="4"/>
        <v>0</v>
      </c>
      <c r="J37" s="48">
        <f t="shared" si="5"/>
        <v>0</v>
      </c>
      <c r="K37" s="53"/>
      <c r="L37" s="87"/>
      <c r="M37" s="57" t="s">
        <v>75</v>
      </c>
      <c r="N37" s="177">
        <v>3</v>
      </c>
      <c r="O37" s="94"/>
      <c r="P37" s="94"/>
      <c r="Q37" s="94"/>
      <c r="R37" s="94"/>
      <c r="S37" s="107"/>
      <c r="T37" s="60"/>
      <c r="U37" s="60"/>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93" t="str">
        <f t="shared" si="13"/>
        <v>N/E</v>
      </c>
      <c r="AZ37" s="60"/>
      <c r="BA37" s="60"/>
      <c r="BB37" s="60"/>
      <c r="BC37" s="60"/>
      <c r="BD37" s="60"/>
      <c r="BE37" s="60"/>
      <c r="BF37" s="60"/>
      <c r="BG37" s="60"/>
      <c r="BH37" s="60"/>
      <c r="BI37" s="60"/>
      <c r="BJ37" s="60"/>
      <c r="BK37" s="60"/>
      <c r="BL37" s="60"/>
      <c r="BM37" s="60"/>
      <c r="BN37" s="60"/>
      <c r="BO37" s="60"/>
      <c r="BP37" s="60"/>
      <c r="BQ37" s="60"/>
      <c r="BR37" s="60"/>
      <c r="BS37" s="60"/>
      <c r="BT37" s="60"/>
      <c r="BU37" s="60"/>
      <c r="BV37" s="60"/>
      <c r="BW37" s="60"/>
      <c r="BX37" s="60"/>
      <c r="BY37" s="60"/>
      <c r="BZ37" s="60"/>
      <c r="CA37" s="60"/>
      <c r="CB37" s="60"/>
      <c r="CC37" s="60"/>
      <c r="CD37" s="60"/>
      <c r="CE37" s="93" t="str">
        <f t="shared" si="14"/>
        <v>N/E</v>
      </c>
      <c r="CF37" s="60"/>
      <c r="CG37" s="60"/>
      <c r="CH37" s="60"/>
      <c r="CI37" s="60"/>
      <c r="CJ37" s="60"/>
      <c r="CK37" s="60"/>
      <c r="CL37" s="60"/>
      <c r="CM37" s="60"/>
      <c r="CN37" s="60"/>
      <c r="CO37" s="60"/>
      <c r="CP37" s="60"/>
      <c r="CQ37" s="60"/>
      <c r="CR37" s="60"/>
      <c r="CS37" s="60"/>
      <c r="CT37" s="60"/>
      <c r="CU37" s="60"/>
      <c r="CV37" s="60"/>
      <c r="CW37" s="60"/>
      <c r="CX37" s="60"/>
      <c r="CY37" s="60"/>
      <c r="CZ37" s="60"/>
      <c r="DA37" s="60"/>
      <c r="DB37" s="60"/>
      <c r="DC37" s="60"/>
      <c r="DD37" s="60"/>
      <c r="DE37" s="60"/>
      <c r="DF37" s="60"/>
      <c r="DG37" s="60"/>
      <c r="DH37" s="60"/>
      <c r="DI37" s="60"/>
      <c r="DJ37" s="60"/>
      <c r="DK37" s="93" t="str">
        <f t="shared" si="15"/>
        <v>N/E</v>
      </c>
      <c r="DL37" s="60"/>
      <c r="DM37" s="60"/>
      <c r="DN37" s="60"/>
      <c r="DO37" s="60"/>
      <c r="DP37" s="60"/>
      <c r="DQ37" s="60"/>
      <c r="DR37" s="60"/>
      <c r="DS37" s="60"/>
      <c r="DT37" s="60"/>
      <c r="DU37" s="60"/>
      <c r="DV37" s="60"/>
      <c r="DW37" s="60"/>
      <c r="DX37" s="60"/>
      <c r="DY37" s="60"/>
      <c r="DZ37" s="60"/>
      <c r="EA37" s="60"/>
      <c r="EB37" s="60"/>
      <c r="EC37" s="60"/>
      <c r="ED37" s="60"/>
      <c r="EE37" s="60"/>
      <c r="EF37" s="60"/>
      <c r="EG37" s="60"/>
      <c r="EH37" s="60"/>
      <c r="EI37" s="60"/>
      <c r="EJ37" s="60"/>
      <c r="EK37" s="60"/>
      <c r="EL37" s="60"/>
      <c r="EM37" s="60"/>
      <c r="EN37" s="60"/>
      <c r="EO37" s="60"/>
      <c r="EP37" s="60"/>
      <c r="EQ37" s="93" t="str">
        <f t="shared" si="16"/>
        <v>N/E</v>
      </c>
      <c r="ER37" s="60"/>
      <c r="ES37" s="60"/>
      <c r="ET37" s="60"/>
      <c r="EU37" s="60"/>
      <c r="EV37" s="60"/>
      <c r="EW37" s="60"/>
      <c r="EX37" s="60"/>
      <c r="EY37" s="60"/>
      <c r="EZ37" s="60"/>
      <c r="FA37" s="60"/>
      <c r="FB37" s="60"/>
      <c r="FC37" s="60"/>
      <c r="FD37" s="60"/>
      <c r="FE37" s="60"/>
      <c r="FF37" s="60"/>
      <c r="FG37" s="60"/>
      <c r="FH37" s="60"/>
      <c r="FI37" s="60"/>
      <c r="FJ37" s="60"/>
      <c r="FK37" s="60"/>
      <c r="FL37" s="60"/>
      <c r="FM37" s="60"/>
      <c r="FN37" s="60"/>
      <c r="FO37" s="60"/>
      <c r="FP37" s="60"/>
      <c r="FQ37" s="60"/>
      <c r="FR37" s="60"/>
      <c r="FS37" s="60"/>
      <c r="FT37" s="60"/>
      <c r="FU37" s="60"/>
      <c r="FV37" s="60"/>
      <c r="FW37" s="93" t="str">
        <f t="shared" si="17"/>
        <v>N/E</v>
      </c>
      <c r="FX37" s="164"/>
    </row>
    <row r="38" spans="1:180" s="41" customFormat="1" ht="30" hidden="1" customHeight="1">
      <c r="A38" s="39"/>
      <c r="B38" s="54">
        <f t="shared" si="1"/>
        <v>0</v>
      </c>
      <c r="C38" s="48">
        <f t="shared" si="12"/>
        <v>0</v>
      </c>
      <c r="D38" s="53" t="b">
        <f>IF($B$1=5,TRUE,FALSE)</f>
        <v>0</v>
      </c>
      <c r="E38" s="48"/>
      <c r="F38" s="48"/>
      <c r="G38" s="48">
        <f t="shared" si="2"/>
        <v>0</v>
      </c>
      <c r="H38" s="48">
        <f t="shared" si="3"/>
        <v>0</v>
      </c>
      <c r="I38" s="48">
        <f t="shared" si="4"/>
        <v>0</v>
      </c>
      <c r="J38" s="48">
        <f t="shared" si="5"/>
        <v>0</v>
      </c>
      <c r="K38" s="53"/>
      <c r="L38" s="87"/>
      <c r="M38" s="57" t="s">
        <v>76</v>
      </c>
      <c r="N38" s="177">
        <v>4</v>
      </c>
      <c r="O38" s="94"/>
      <c r="P38" s="94"/>
      <c r="Q38" s="94"/>
      <c r="R38" s="94"/>
      <c r="S38" s="107"/>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93" t="str">
        <f t="shared" si="13"/>
        <v>N/E</v>
      </c>
      <c r="AZ38" s="60"/>
      <c r="BA38" s="60"/>
      <c r="BB38" s="60"/>
      <c r="BC38" s="60"/>
      <c r="BD38" s="60"/>
      <c r="BE38" s="60"/>
      <c r="BF38" s="60"/>
      <c r="BG38" s="60"/>
      <c r="BH38" s="60"/>
      <c r="BI38" s="60"/>
      <c r="BJ38" s="60"/>
      <c r="BK38" s="60"/>
      <c r="BL38" s="60"/>
      <c r="BM38" s="60"/>
      <c r="BN38" s="60"/>
      <c r="BO38" s="60"/>
      <c r="BP38" s="60"/>
      <c r="BQ38" s="60"/>
      <c r="BR38" s="60"/>
      <c r="BS38" s="60"/>
      <c r="BT38" s="60"/>
      <c r="BU38" s="60"/>
      <c r="BV38" s="60"/>
      <c r="BW38" s="60"/>
      <c r="BX38" s="60"/>
      <c r="BY38" s="60"/>
      <c r="BZ38" s="60"/>
      <c r="CA38" s="60"/>
      <c r="CB38" s="60"/>
      <c r="CC38" s="60"/>
      <c r="CD38" s="60"/>
      <c r="CE38" s="93" t="str">
        <f t="shared" si="14"/>
        <v>N/E</v>
      </c>
      <c r="CF38" s="60"/>
      <c r="CG38" s="60"/>
      <c r="CH38" s="60"/>
      <c r="CI38" s="60"/>
      <c r="CJ38" s="60"/>
      <c r="CK38" s="60"/>
      <c r="CL38" s="60"/>
      <c r="CM38" s="60"/>
      <c r="CN38" s="60"/>
      <c r="CO38" s="60"/>
      <c r="CP38" s="60"/>
      <c r="CQ38" s="60"/>
      <c r="CR38" s="60"/>
      <c r="CS38" s="60"/>
      <c r="CT38" s="60"/>
      <c r="CU38" s="60"/>
      <c r="CV38" s="60"/>
      <c r="CW38" s="60"/>
      <c r="CX38" s="60"/>
      <c r="CY38" s="60"/>
      <c r="CZ38" s="60"/>
      <c r="DA38" s="60"/>
      <c r="DB38" s="60"/>
      <c r="DC38" s="60"/>
      <c r="DD38" s="60"/>
      <c r="DE38" s="60"/>
      <c r="DF38" s="60"/>
      <c r="DG38" s="60"/>
      <c r="DH38" s="60"/>
      <c r="DI38" s="60"/>
      <c r="DJ38" s="60"/>
      <c r="DK38" s="93" t="str">
        <f t="shared" si="15"/>
        <v>N/E</v>
      </c>
      <c r="DL38" s="60"/>
      <c r="DM38" s="60"/>
      <c r="DN38" s="60"/>
      <c r="DO38" s="60"/>
      <c r="DP38" s="60"/>
      <c r="DQ38" s="60"/>
      <c r="DR38" s="60"/>
      <c r="DS38" s="60"/>
      <c r="DT38" s="60"/>
      <c r="DU38" s="60"/>
      <c r="DV38" s="60"/>
      <c r="DW38" s="60"/>
      <c r="DX38" s="60"/>
      <c r="DY38" s="60"/>
      <c r="DZ38" s="60"/>
      <c r="EA38" s="60"/>
      <c r="EB38" s="60"/>
      <c r="EC38" s="60"/>
      <c r="ED38" s="60"/>
      <c r="EE38" s="60"/>
      <c r="EF38" s="60"/>
      <c r="EG38" s="60"/>
      <c r="EH38" s="60"/>
      <c r="EI38" s="60"/>
      <c r="EJ38" s="60"/>
      <c r="EK38" s="60"/>
      <c r="EL38" s="60"/>
      <c r="EM38" s="60"/>
      <c r="EN38" s="60"/>
      <c r="EO38" s="60"/>
      <c r="EP38" s="60"/>
      <c r="EQ38" s="93" t="str">
        <f t="shared" si="16"/>
        <v>N/E</v>
      </c>
      <c r="ER38" s="60"/>
      <c r="ES38" s="60"/>
      <c r="ET38" s="60"/>
      <c r="EU38" s="60"/>
      <c r="EV38" s="60"/>
      <c r="EW38" s="60"/>
      <c r="EX38" s="60"/>
      <c r="EY38" s="60"/>
      <c r="EZ38" s="60"/>
      <c r="FA38" s="60"/>
      <c r="FB38" s="60"/>
      <c r="FC38" s="60"/>
      <c r="FD38" s="60"/>
      <c r="FE38" s="60"/>
      <c r="FF38" s="60"/>
      <c r="FG38" s="60"/>
      <c r="FH38" s="60"/>
      <c r="FI38" s="60"/>
      <c r="FJ38" s="60"/>
      <c r="FK38" s="60"/>
      <c r="FL38" s="60"/>
      <c r="FM38" s="60"/>
      <c r="FN38" s="60"/>
      <c r="FO38" s="60"/>
      <c r="FP38" s="60"/>
      <c r="FQ38" s="60"/>
      <c r="FR38" s="60"/>
      <c r="FS38" s="60"/>
      <c r="FT38" s="60"/>
      <c r="FU38" s="60"/>
      <c r="FV38" s="60"/>
      <c r="FW38" s="93" t="str">
        <f t="shared" si="17"/>
        <v>N/E</v>
      </c>
      <c r="FX38" s="164"/>
    </row>
    <row r="39" spans="1:180" s="41" customFormat="1" ht="30" hidden="1" customHeight="1">
      <c r="A39" s="39"/>
      <c r="B39" s="54">
        <f t="shared" si="1"/>
        <v>0</v>
      </c>
      <c r="C39" s="48">
        <f t="shared" si="12"/>
        <v>0</v>
      </c>
      <c r="D39" s="53" t="b">
        <f>IF($B$1=5,TRUE,FALSE)</f>
        <v>0</v>
      </c>
      <c r="E39" s="48"/>
      <c r="F39" s="48"/>
      <c r="G39" s="48">
        <f t="shared" si="2"/>
        <v>0</v>
      </c>
      <c r="H39" s="48">
        <f t="shared" si="3"/>
        <v>0</v>
      </c>
      <c r="I39" s="48">
        <f t="shared" si="4"/>
        <v>0</v>
      </c>
      <c r="J39" s="48">
        <f t="shared" si="5"/>
        <v>0</v>
      </c>
      <c r="K39" s="53"/>
      <c r="L39" s="87"/>
      <c r="M39" s="57" t="s">
        <v>77</v>
      </c>
      <c r="N39" s="177">
        <v>5</v>
      </c>
      <c r="O39" s="94"/>
      <c r="P39" s="94"/>
      <c r="Q39" s="94"/>
      <c r="R39" s="94"/>
      <c r="S39" s="107"/>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93" t="str">
        <f t="shared" si="13"/>
        <v>N/E</v>
      </c>
      <c r="AZ39" s="60"/>
      <c r="BA39" s="60"/>
      <c r="BB39" s="60"/>
      <c r="BC39" s="60"/>
      <c r="BD39" s="60"/>
      <c r="BE39" s="60"/>
      <c r="BF39" s="60"/>
      <c r="BG39" s="60"/>
      <c r="BH39" s="60"/>
      <c r="BI39" s="60"/>
      <c r="BJ39" s="60"/>
      <c r="BK39" s="60"/>
      <c r="BL39" s="60"/>
      <c r="BM39" s="60"/>
      <c r="BN39" s="60"/>
      <c r="BO39" s="60"/>
      <c r="BP39" s="60"/>
      <c r="BQ39" s="60"/>
      <c r="BR39" s="60"/>
      <c r="BS39" s="60"/>
      <c r="BT39" s="60"/>
      <c r="BU39" s="60"/>
      <c r="BV39" s="60"/>
      <c r="BW39" s="60"/>
      <c r="BX39" s="60"/>
      <c r="BY39" s="60"/>
      <c r="BZ39" s="60"/>
      <c r="CA39" s="60"/>
      <c r="CB39" s="60"/>
      <c r="CC39" s="60"/>
      <c r="CD39" s="60"/>
      <c r="CE39" s="93" t="str">
        <f t="shared" si="14"/>
        <v>N/E</v>
      </c>
      <c r="CF39" s="60"/>
      <c r="CG39" s="60"/>
      <c r="CH39" s="60"/>
      <c r="CI39" s="60"/>
      <c r="CJ39" s="60"/>
      <c r="CK39" s="60"/>
      <c r="CL39" s="60"/>
      <c r="CM39" s="60"/>
      <c r="CN39" s="60"/>
      <c r="CO39" s="60"/>
      <c r="CP39" s="60"/>
      <c r="CQ39" s="60"/>
      <c r="CR39" s="60"/>
      <c r="CS39" s="60"/>
      <c r="CT39" s="60"/>
      <c r="CU39" s="60"/>
      <c r="CV39" s="60"/>
      <c r="CW39" s="60"/>
      <c r="CX39" s="60"/>
      <c r="CY39" s="60"/>
      <c r="CZ39" s="60"/>
      <c r="DA39" s="60"/>
      <c r="DB39" s="60"/>
      <c r="DC39" s="60"/>
      <c r="DD39" s="60"/>
      <c r="DE39" s="60"/>
      <c r="DF39" s="60"/>
      <c r="DG39" s="60"/>
      <c r="DH39" s="60"/>
      <c r="DI39" s="60"/>
      <c r="DJ39" s="60"/>
      <c r="DK39" s="93" t="str">
        <f t="shared" si="15"/>
        <v>N/E</v>
      </c>
      <c r="DL39" s="60"/>
      <c r="DM39" s="60"/>
      <c r="DN39" s="60"/>
      <c r="DO39" s="60"/>
      <c r="DP39" s="60"/>
      <c r="DQ39" s="60"/>
      <c r="DR39" s="60"/>
      <c r="DS39" s="60"/>
      <c r="DT39" s="60"/>
      <c r="DU39" s="60"/>
      <c r="DV39" s="60"/>
      <c r="DW39" s="60"/>
      <c r="DX39" s="60"/>
      <c r="DY39" s="60"/>
      <c r="DZ39" s="60"/>
      <c r="EA39" s="60"/>
      <c r="EB39" s="60"/>
      <c r="EC39" s="60"/>
      <c r="ED39" s="60"/>
      <c r="EE39" s="60"/>
      <c r="EF39" s="60"/>
      <c r="EG39" s="60"/>
      <c r="EH39" s="60"/>
      <c r="EI39" s="60"/>
      <c r="EJ39" s="60"/>
      <c r="EK39" s="60"/>
      <c r="EL39" s="60"/>
      <c r="EM39" s="60"/>
      <c r="EN39" s="60"/>
      <c r="EO39" s="60"/>
      <c r="EP39" s="60"/>
      <c r="EQ39" s="93" t="str">
        <f t="shared" si="16"/>
        <v>N/E</v>
      </c>
      <c r="ER39" s="60"/>
      <c r="ES39" s="60"/>
      <c r="ET39" s="60"/>
      <c r="EU39" s="60"/>
      <c r="EV39" s="60"/>
      <c r="EW39" s="60"/>
      <c r="EX39" s="60"/>
      <c r="EY39" s="60"/>
      <c r="EZ39" s="60"/>
      <c r="FA39" s="60"/>
      <c r="FB39" s="60"/>
      <c r="FC39" s="60"/>
      <c r="FD39" s="60"/>
      <c r="FE39" s="60"/>
      <c r="FF39" s="60"/>
      <c r="FG39" s="60"/>
      <c r="FH39" s="60"/>
      <c r="FI39" s="60"/>
      <c r="FJ39" s="60"/>
      <c r="FK39" s="60"/>
      <c r="FL39" s="60"/>
      <c r="FM39" s="60"/>
      <c r="FN39" s="60"/>
      <c r="FO39" s="60"/>
      <c r="FP39" s="60"/>
      <c r="FQ39" s="60"/>
      <c r="FR39" s="60"/>
      <c r="FS39" s="60"/>
      <c r="FT39" s="60"/>
      <c r="FU39" s="60"/>
      <c r="FV39" s="60"/>
      <c r="FW39" s="93" t="str">
        <f t="shared" si="17"/>
        <v>N/E</v>
      </c>
      <c r="FX39" s="164"/>
    </row>
    <row r="40" spans="1:180" s="41" customFormat="1" ht="30" hidden="1" customHeight="1">
      <c r="A40" s="39"/>
      <c r="B40" s="54">
        <f t="shared" si="1"/>
        <v>0</v>
      </c>
      <c r="C40" s="48">
        <f t="shared" si="12"/>
        <v>0</v>
      </c>
      <c r="D40" s="53" t="b">
        <f>IF($B$1=5,TRUE,FALSE)</f>
        <v>0</v>
      </c>
      <c r="E40" s="48"/>
      <c r="F40" s="48"/>
      <c r="G40" s="48">
        <f t="shared" si="2"/>
        <v>0</v>
      </c>
      <c r="H40" s="48">
        <f t="shared" si="3"/>
        <v>0</v>
      </c>
      <c r="I40" s="48">
        <f t="shared" si="4"/>
        <v>0</v>
      </c>
      <c r="J40" s="48">
        <f t="shared" si="5"/>
        <v>0</v>
      </c>
      <c r="K40" s="53"/>
      <c r="L40" s="87"/>
      <c r="M40" s="57" t="s">
        <v>78</v>
      </c>
      <c r="N40" s="177">
        <v>3</v>
      </c>
      <c r="O40" s="94"/>
      <c r="P40" s="94"/>
      <c r="Q40" s="94"/>
      <c r="R40" s="94"/>
      <c r="S40" s="107"/>
      <c r="T40" s="60"/>
      <c r="U40" s="60"/>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93" t="str">
        <f t="shared" si="13"/>
        <v>N/E</v>
      </c>
      <c r="AZ40" s="60"/>
      <c r="BA40" s="60"/>
      <c r="BB40" s="60"/>
      <c r="BC40" s="60"/>
      <c r="BD40" s="60"/>
      <c r="BE40" s="60"/>
      <c r="BF40" s="60"/>
      <c r="BG40" s="60"/>
      <c r="BH40" s="60"/>
      <c r="BI40" s="60"/>
      <c r="BJ40" s="60"/>
      <c r="BK40" s="60"/>
      <c r="BL40" s="60"/>
      <c r="BM40" s="60"/>
      <c r="BN40" s="60"/>
      <c r="BO40" s="60"/>
      <c r="BP40" s="60"/>
      <c r="BQ40" s="60"/>
      <c r="BR40" s="60"/>
      <c r="BS40" s="60"/>
      <c r="BT40" s="60"/>
      <c r="BU40" s="60"/>
      <c r="BV40" s="60"/>
      <c r="BW40" s="60"/>
      <c r="BX40" s="60"/>
      <c r="BY40" s="60"/>
      <c r="BZ40" s="60"/>
      <c r="CA40" s="60"/>
      <c r="CB40" s="60"/>
      <c r="CC40" s="60"/>
      <c r="CD40" s="60"/>
      <c r="CE40" s="93" t="str">
        <f t="shared" si="14"/>
        <v>N/E</v>
      </c>
      <c r="CF40" s="60"/>
      <c r="CG40" s="60"/>
      <c r="CH40" s="60"/>
      <c r="CI40" s="60"/>
      <c r="CJ40" s="60"/>
      <c r="CK40" s="60"/>
      <c r="CL40" s="60"/>
      <c r="CM40" s="60"/>
      <c r="CN40" s="60"/>
      <c r="CO40" s="60"/>
      <c r="CP40" s="60"/>
      <c r="CQ40" s="60"/>
      <c r="CR40" s="60"/>
      <c r="CS40" s="60"/>
      <c r="CT40" s="60"/>
      <c r="CU40" s="60"/>
      <c r="CV40" s="60"/>
      <c r="CW40" s="60"/>
      <c r="CX40" s="60"/>
      <c r="CY40" s="60"/>
      <c r="CZ40" s="60"/>
      <c r="DA40" s="60"/>
      <c r="DB40" s="60"/>
      <c r="DC40" s="60"/>
      <c r="DD40" s="60"/>
      <c r="DE40" s="60"/>
      <c r="DF40" s="60"/>
      <c r="DG40" s="60"/>
      <c r="DH40" s="60"/>
      <c r="DI40" s="60"/>
      <c r="DJ40" s="60"/>
      <c r="DK40" s="93" t="str">
        <f t="shared" si="15"/>
        <v>N/E</v>
      </c>
      <c r="DL40" s="60"/>
      <c r="DM40" s="60"/>
      <c r="DN40" s="60"/>
      <c r="DO40" s="60"/>
      <c r="DP40" s="60"/>
      <c r="DQ40" s="60"/>
      <c r="DR40" s="60"/>
      <c r="DS40" s="60"/>
      <c r="DT40" s="60"/>
      <c r="DU40" s="60"/>
      <c r="DV40" s="60"/>
      <c r="DW40" s="60"/>
      <c r="DX40" s="60"/>
      <c r="DY40" s="60"/>
      <c r="DZ40" s="60"/>
      <c r="EA40" s="60"/>
      <c r="EB40" s="60"/>
      <c r="EC40" s="60"/>
      <c r="ED40" s="60"/>
      <c r="EE40" s="60"/>
      <c r="EF40" s="60"/>
      <c r="EG40" s="60"/>
      <c r="EH40" s="60"/>
      <c r="EI40" s="60"/>
      <c r="EJ40" s="60"/>
      <c r="EK40" s="60"/>
      <c r="EL40" s="60"/>
      <c r="EM40" s="60"/>
      <c r="EN40" s="60"/>
      <c r="EO40" s="60"/>
      <c r="EP40" s="60"/>
      <c r="EQ40" s="93" t="str">
        <f t="shared" si="16"/>
        <v>N/E</v>
      </c>
      <c r="ER40" s="60"/>
      <c r="ES40" s="60"/>
      <c r="ET40" s="60"/>
      <c r="EU40" s="60"/>
      <c r="EV40" s="60"/>
      <c r="EW40" s="60"/>
      <c r="EX40" s="60"/>
      <c r="EY40" s="60"/>
      <c r="EZ40" s="60"/>
      <c r="FA40" s="60"/>
      <c r="FB40" s="60"/>
      <c r="FC40" s="60"/>
      <c r="FD40" s="60"/>
      <c r="FE40" s="60"/>
      <c r="FF40" s="60"/>
      <c r="FG40" s="60"/>
      <c r="FH40" s="60"/>
      <c r="FI40" s="60"/>
      <c r="FJ40" s="60"/>
      <c r="FK40" s="60"/>
      <c r="FL40" s="60"/>
      <c r="FM40" s="60"/>
      <c r="FN40" s="60"/>
      <c r="FO40" s="60"/>
      <c r="FP40" s="60"/>
      <c r="FQ40" s="60"/>
      <c r="FR40" s="60"/>
      <c r="FS40" s="60"/>
      <c r="FT40" s="60"/>
      <c r="FU40" s="60"/>
      <c r="FV40" s="60"/>
      <c r="FW40" s="93" t="str">
        <f t="shared" si="17"/>
        <v>N/E</v>
      </c>
      <c r="FX40" s="164"/>
    </row>
    <row r="41" spans="1:180" s="41" customFormat="1" ht="30" customHeight="1">
      <c r="A41" s="39"/>
      <c r="B41" s="54">
        <f t="shared" si="1"/>
        <v>3</v>
      </c>
      <c r="C41" s="48">
        <f t="shared" si="12"/>
        <v>3</v>
      </c>
      <c r="D41" s="53" t="b">
        <f>IF($B$1=6,TRUE,FALSE)</f>
        <v>1</v>
      </c>
      <c r="E41" s="48"/>
      <c r="F41" s="48"/>
      <c r="G41" s="48">
        <f t="shared" si="2"/>
        <v>3</v>
      </c>
      <c r="H41" s="48">
        <f t="shared" si="3"/>
        <v>3</v>
      </c>
      <c r="I41" s="48">
        <f t="shared" si="4"/>
        <v>0</v>
      </c>
      <c r="J41" s="48">
        <f t="shared" si="5"/>
        <v>0</v>
      </c>
      <c r="K41" s="53"/>
      <c r="L41" s="87"/>
      <c r="M41" s="57" t="s">
        <v>85</v>
      </c>
      <c r="N41" s="177">
        <v>3</v>
      </c>
      <c r="O41" s="94"/>
      <c r="P41" s="94"/>
      <c r="Q41" s="94"/>
      <c r="R41" s="94"/>
      <c r="S41" s="107"/>
      <c r="T41" s="60"/>
      <c r="U41" s="60"/>
      <c r="V41" s="60"/>
      <c r="W41" s="60"/>
      <c r="X41" s="60"/>
      <c r="Y41" s="60"/>
      <c r="Z41" s="6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93" t="str">
        <f t="shared" si="13"/>
        <v>N/E</v>
      </c>
      <c r="AZ41" s="60"/>
      <c r="BA41" s="60"/>
      <c r="BB41" s="60"/>
      <c r="BC41" s="60"/>
      <c r="BD41" s="60"/>
      <c r="BE41" s="60"/>
      <c r="BF41" s="60"/>
      <c r="BG41" s="60"/>
      <c r="BH41" s="60"/>
      <c r="BI41" s="60"/>
      <c r="BJ41" s="60"/>
      <c r="BK41" s="60"/>
      <c r="BL41" s="60"/>
      <c r="BM41" s="60"/>
      <c r="BN41" s="60"/>
      <c r="BO41" s="60"/>
      <c r="BP41" s="60"/>
      <c r="BQ41" s="60"/>
      <c r="BR41" s="60"/>
      <c r="BS41" s="60"/>
      <c r="BT41" s="60"/>
      <c r="BU41" s="60"/>
      <c r="BV41" s="60"/>
      <c r="BW41" s="60"/>
      <c r="BX41" s="60"/>
      <c r="BY41" s="60"/>
      <c r="BZ41" s="60"/>
      <c r="CA41" s="60"/>
      <c r="CB41" s="60"/>
      <c r="CC41" s="60"/>
      <c r="CD41" s="60"/>
      <c r="CE41" s="93" t="str">
        <f t="shared" si="14"/>
        <v>N/E</v>
      </c>
      <c r="CF41" s="60"/>
      <c r="CG41" s="60"/>
      <c r="CH41" s="60"/>
      <c r="CI41" s="60"/>
      <c r="CJ41" s="60"/>
      <c r="CK41" s="60"/>
      <c r="CL41" s="60"/>
      <c r="CM41" s="60" t="s">
        <v>107</v>
      </c>
      <c r="CN41" s="60"/>
      <c r="CO41" s="60"/>
      <c r="CP41" s="60"/>
      <c r="CQ41" s="60"/>
      <c r="CR41" s="60" t="s">
        <v>107</v>
      </c>
      <c r="CS41" s="60" t="s">
        <v>107</v>
      </c>
      <c r="CT41" s="60" t="s">
        <v>107</v>
      </c>
      <c r="CU41" s="60"/>
      <c r="CV41" s="60"/>
      <c r="CW41" s="60"/>
      <c r="CX41" s="60"/>
      <c r="CY41" s="60"/>
      <c r="CZ41" s="60"/>
      <c r="DA41" s="60"/>
      <c r="DB41" s="60"/>
      <c r="DC41" s="60"/>
      <c r="DD41" s="60"/>
      <c r="DE41" s="60"/>
      <c r="DF41" s="60"/>
      <c r="DG41" s="60"/>
      <c r="DH41" s="60"/>
      <c r="DI41" s="60"/>
      <c r="DJ41" s="60"/>
      <c r="DK41" s="93" t="str">
        <f t="shared" si="15"/>
        <v>OK</v>
      </c>
      <c r="DL41" s="60"/>
      <c r="DM41" s="60"/>
      <c r="DN41" s="60"/>
      <c r="DO41" s="60"/>
      <c r="DP41" s="60"/>
      <c r="DQ41" s="60"/>
      <c r="DR41" s="60"/>
      <c r="DS41" s="60"/>
      <c r="DT41" s="60"/>
      <c r="DU41" s="60"/>
      <c r="DV41" s="60"/>
      <c r="DW41" s="60"/>
      <c r="DX41" s="60"/>
      <c r="DY41" s="60"/>
      <c r="DZ41" s="60"/>
      <c r="EA41" s="60"/>
      <c r="EB41" s="60"/>
      <c r="EC41" s="60"/>
      <c r="ED41" s="60"/>
      <c r="EE41" s="60"/>
      <c r="EF41" s="60"/>
      <c r="EG41" s="60"/>
      <c r="EH41" s="60"/>
      <c r="EI41" s="60"/>
      <c r="EJ41" s="60"/>
      <c r="EK41" s="60"/>
      <c r="EL41" s="60"/>
      <c r="EM41" s="60"/>
      <c r="EN41" s="60"/>
      <c r="EO41" s="60"/>
      <c r="EP41" s="60"/>
      <c r="EQ41" s="93" t="str">
        <f t="shared" si="16"/>
        <v>OK</v>
      </c>
      <c r="ER41" s="60"/>
      <c r="ES41" s="60"/>
      <c r="ET41" s="60"/>
      <c r="EU41" s="60"/>
      <c r="EV41" s="60"/>
      <c r="EW41" s="60"/>
      <c r="EX41" s="60"/>
      <c r="EY41" s="60"/>
      <c r="EZ41" s="60"/>
      <c r="FA41" s="60"/>
      <c r="FB41" s="60"/>
      <c r="FC41" s="60"/>
      <c r="FD41" s="60"/>
      <c r="FE41" s="60"/>
      <c r="FF41" s="60"/>
      <c r="FG41" s="60"/>
      <c r="FH41" s="60"/>
      <c r="FI41" s="60"/>
      <c r="FJ41" s="60"/>
      <c r="FK41" s="60"/>
      <c r="FL41" s="60"/>
      <c r="FM41" s="60"/>
      <c r="FN41" s="60"/>
      <c r="FO41" s="60"/>
      <c r="FP41" s="60"/>
      <c r="FQ41" s="60"/>
      <c r="FR41" s="60"/>
      <c r="FS41" s="60"/>
      <c r="FT41" s="60"/>
      <c r="FU41" s="60"/>
      <c r="FV41" s="60"/>
      <c r="FW41" s="93" t="str">
        <f t="shared" si="17"/>
        <v>OK</v>
      </c>
      <c r="FX41" s="164"/>
    </row>
    <row r="42" spans="1:180" s="41" customFormat="1" ht="30" customHeight="1">
      <c r="A42" s="39"/>
      <c r="B42" s="54">
        <f t="shared" si="1"/>
        <v>4</v>
      </c>
      <c r="C42" s="48">
        <f t="shared" si="12"/>
        <v>4</v>
      </c>
      <c r="D42" s="53" t="b">
        <f>IF($B$1=6,TRUE,FALSE)</f>
        <v>1</v>
      </c>
      <c r="E42" s="48"/>
      <c r="F42" s="48"/>
      <c r="G42" s="48">
        <f t="shared" si="2"/>
        <v>4</v>
      </c>
      <c r="H42" s="48">
        <f t="shared" si="3"/>
        <v>4</v>
      </c>
      <c r="I42" s="48">
        <f t="shared" si="4"/>
        <v>0</v>
      </c>
      <c r="J42" s="48">
        <f t="shared" si="5"/>
        <v>0</v>
      </c>
      <c r="K42" s="53"/>
      <c r="L42" s="87"/>
      <c r="M42" s="57" t="s">
        <v>86</v>
      </c>
      <c r="N42" s="177">
        <v>4</v>
      </c>
      <c r="O42" s="94"/>
      <c r="P42" s="94"/>
      <c r="Q42" s="94"/>
      <c r="R42" s="94"/>
      <c r="S42" s="107"/>
      <c r="T42" s="60"/>
      <c r="U42" s="60"/>
      <c r="V42" s="60"/>
      <c r="W42" s="60"/>
      <c r="X42" s="60"/>
      <c r="Y42" s="60"/>
      <c r="Z42" s="6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93" t="str">
        <f t="shared" si="13"/>
        <v>N/E</v>
      </c>
      <c r="AZ42" s="60"/>
      <c r="BA42" s="60"/>
      <c r="BB42" s="60"/>
      <c r="BC42" s="60"/>
      <c r="BD42" s="60"/>
      <c r="BE42" s="60"/>
      <c r="BF42" s="60"/>
      <c r="BG42" s="60"/>
      <c r="BH42" s="60"/>
      <c r="BI42" s="60"/>
      <c r="BJ42" s="60"/>
      <c r="BK42" s="60"/>
      <c r="BL42" s="60"/>
      <c r="BM42" s="60"/>
      <c r="BN42" s="60"/>
      <c r="BO42" s="60"/>
      <c r="BP42" s="60"/>
      <c r="BQ42" s="60"/>
      <c r="BR42" s="60"/>
      <c r="BS42" s="60"/>
      <c r="BT42" s="60"/>
      <c r="BU42" s="60"/>
      <c r="BV42" s="60"/>
      <c r="BW42" s="60"/>
      <c r="BX42" s="60"/>
      <c r="BY42" s="60"/>
      <c r="BZ42" s="60"/>
      <c r="CA42" s="60"/>
      <c r="CB42" s="60"/>
      <c r="CC42" s="60"/>
      <c r="CD42" s="60"/>
      <c r="CE42" s="93" t="str">
        <f t="shared" si="14"/>
        <v>N/E</v>
      </c>
      <c r="CF42" s="60"/>
      <c r="CG42" s="60"/>
      <c r="CH42" s="60"/>
      <c r="CI42" s="60"/>
      <c r="CJ42" s="60"/>
      <c r="CK42" s="60"/>
      <c r="CL42" s="60"/>
      <c r="CM42" s="60"/>
      <c r="CN42" s="60"/>
      <c r="CO42" s="60"/>
      <c r="CP42" s="60" t="s">
        <v>107</v>
      </c>
      <c r="CQ42" s="60"/>
      <c r="CR42" s="60"/>
      <c r="CS42" s="60"/>
      <c r="CT42" s="60"/>
      <c r="CU42" s="60"/>
      <c r="CV42" s="60"/>
      <c r="CW42" s="60"/>
      <c r="CX42" s="60"/>
      <c r="CY42" s="60"/>
      <c r="CZ42" s="60"/>
      <c r="DA42" s="60"/>
      <c r="DB42" s="60"/>
      <c r="DC42" s="60"/>
      <c r="DD42" s="60"/>
      <c r="DE42" s="60"/>
      <c r="DF42" s="60"/>
      <c r="DG42" s="60"/>
      <c r="DH42" s="60"/>
      <c r="DI42" s="60"/>
      <c r="DJ42" s="60"/>
      <c r="DK42" s="93" t="str">
        <f t="shared" si="15"/>
        <v>OK</v>
      </c>
      <c r="DL42" s="60"/>
      <c r="DM42" s="60"/>
      <c r="DN42" s="60"/>
      <c r="DO42" s="60"/>
      <c r="DP42" s="60"/>
      <c r="DQ42" s="60"/>
      <c r="DR42" s="60"/>
      <c r="DS42" s="60"/>
      <c r="DT42" s="60"/>
      <c r="DU42" s="60"/>
      <c r="DV42" s="60"/>
      <c r="DW42" s="60"/>
      <c r="DX42" s="60"/>
      <c r="DY42" s="60"/>
      <c r="DZ42" s="60"/>
      <c r="EA42" s="60"/>
      <c r="EB42" s="60"/>
      <c r="EC42" s="60"/>
      <c r="ED42" s="60"/>
      <c r="EE42" s="60"/>
      <c r="EF42" s="60"/>
      <c r="EG42" s="60"/>
      <c r="EH42" s="60"/>
      <c r="EI42" s="60"/>
      <c r="EJ42" s="60"/>
      <c r="EK42" s="60"/>
      <c r="EL42" s="60"/>
      <c r="EM42" s="60"/>
      <c r="EN42" s="60"/>
      <c r="EO42" s="60"/>
      <c r="EP42" s="60"/>
      <c r="EQ42" s="93" t="str">
        <f t="shared" si="16"/>
        <v>OK</v>
      </c>
      <c r="ER42" s="60"/>
      <c r="ES42" s="60"/>
      <c r="ET42" s="60"/>
      <c r="EU42" s="60"/>
      <c r="EV42" s="60"/>
      <c r="EW42" s="60"/>
      <c r="EX42" s="60"/>
      <c r="EY42" s="60"/>
      <c r="EZ42" s="60"/>
      <c r="FA42" s="60"/>
      <c r="FB42" s="60"/>
      <c r="FC42" s="60"/>
      <c r="FD42" s="60"/>
      <c r="FE42" s="60"/>
      <c r="FF42" s="60"/>
      <c r="FG42" s="60"/>
      <c r="FH42" s="60"/>
      <c r="FI42" s="60"/>
      <c r="FJ42" s="60"/>
      <c r="FK42" s="60"/>
      <c r="FL42" s="60"/>
      <c r="FM42" s="60"/>
      <c r="FN42" s="60"/>
      <c r="FO42" s="60"/>
      <c r="FP42" s="60"/>
      <c r="FQ42" s="60"/>
      <c r="FR42" s="60"/>
      <c r="FS42" s="60"/>
      <c r="FT42" s="60"/>
      <c r="FU42" s="60"/>
      <c r="FV42" s="60"/>
      <c r="FW42" s="93" t="str">
        <f t="shared" si="17"/>
        <v>OK</v>
      </c>
      <c r="FX42" s="164"/>
    </row>
    <row r="43" spans="1:180" s="41" customFormat="1" ht="30" customHeight="1">
      <c r="A43" s="39"/>
      <c r="B43" s="54">
        <f t="shared" si="1"/>
        <v>3</v>
      </c>
      <c r="C43" s="48">
        <f t="shared" si="12"/>
        <v>3</v>
      </c>
      <c r="D43" s="53" t="b">
        <f>IF($B$1=6,TRUE,FALSE)</f>
        <v>1</v>
      </c>
      <c r="E43" s="48"/>
      <c r="F43" s="48"/>
      <c r="G43" s="48">
        <f t="shared" si="2"/>
        <v>3</v>
      </c>
      <c r="H43" s="48">
        <f t="shared" si="3"/>
        <v>3</v>
      </c>
      <c r="I43" s="48">
        <f t="shared" si="4"/>
        <v>0</v>
      </c>
      <c r="J43" s="48">
        <f t="shared" si="5"/>
        <v>0</v>
      </c>
      <c r="K43" s="53"/>
      <c r="L43" s="87"/>
      <c r="M43" s="57" t="s">
        <v>87</v>
      </c>
      <c r="N43" s="177">
        <v>3</v>
      </c>
      <c r="O43" s="94"/>
      <c r="P43" s="94"/>
      <c r="Q43" s="94"/>
      <c r="R43" s="94"/>
      <c r="S43" s="107"/>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93" t="str">
        <f t="shared" si="13"/>
        <v>N/E</v>
      </c>
      <c r="AZ43" s="60"/>
      <c r="BA43" s="60"/>
      <c r="BB43" s="60"/>
      <c r="BC43" s="60"/>
      <c r="BD43" s="60"/>
      <c r="BE43" s="60"/>
      <c r="BF43" s="60"/>
      <c r="BG43" s="60"/>
      <c r="BH43" s="60"/>
      <c r="BI43" s="60"/>
      <c r="BJ43" s="60"/>
      <c r="BK43" s="60"/>
      <c r="BL43" s="60"/>
      <c r="BM43" s="60"/>
      <c r="BN43" s="60"/>
      <c r="BO43" s="60"/>
      <c r="BP43" s="60"/>
      <c r="BQ43" s="60"/>
      <c r="BR43" s="60"/>
      <c r="BS43" s="60"/>
      <c r="BT43" s="60"/>
      <c r="BU43" s="60"/>
      <c r="BV43" s="60"/>
      <c r="BW43" s="60"/>
      <c r="BX43" s="60"/>
      <c r="BY43" s="60"/>
      <c r="BZ43" s="60"/>
      <c r="CA43" s="60"/>
      <c r="CB43" s="60"/>
      <c r="CC43" s="60"/>
      <c r="CD43" s="60"/>
      <c r="CE43" s="93" t="str">
        <f t="shared" si="14"/>
        <v>N/E</v>
      </c>
      <c r="CF43" s="60"/>
      <c r="CG43" s="60"/>
      <c r="CH43" s="60"/>
      <c r="CI43" s="60"/>
      <c r="CJ43" s="60"/>
      <c r="CK43" s="60"/>
      <c r="CL43" s="60"/>
      <c r="CM43" s="60"/>
      <c r="CN43" s="60"/>
      <c r="CO43" s="60" t="s">
        <v>107</v>
      </c>
      <c r="CP43" s="60"/>
      <c r="CQ43" s="60"/>
      <c r="CR43" s="60"/>
      <c r="CS43" s="60"/>
      <c r="CT43" s="60"/>
      <c r="CU43" s="60"/>
      <c r="CV43" s="60"/>
      <c r="CW43" s="60"/>
      <c r="CX43" s="60"/>
      <c r="CY43" s="60"/>
      <c r="CZ43" s="60"/>
      <c r="DA43" s="60"/>
      <c r="DB43" s="60"/>
      <c r="DC43" s="60"/>
      <c r="DD43" s="60"/>
      <c r="DE43" s="60"/>
      <c r="DF43" s="60"/>
      <c r="DG43" s="60"/>
      <c r="DH43" s="60"/>
      <c r="DI43" s="60"/>
      <c r="DJ43" s="60"/>
      <c r="DK43" s="93" t="str">
        <f t="shared" si="15"/>
        <v>OK</v>
      </c>
      <c r="DL43" s="60"/>
      <c r="DM43" s="60"/>
      <c r="DN43" s="60"/>
      <c r="DO43" s="60"/>
      <c r="DP43" s="60"/>
      <c r="DQ43" s="60"/>
      <c r="DR43" s="60"/>
      <c r="DS43" s="60"/>
      <c r="DT43" s="60"/>
      <c r="DU43" s="60"/>
      <c r="DV43" s="60"/>
      <c r="DW43" s="60"/>
      <c r="DX43" s="60"/>
      <c r="DY43" s="60"/>
      <c r="DZ43" s="60"/>
      <c r="EA43" s="60"/>
      <c r="EB43" s="60"/>
      <c r="EC43" s="60"/>
      <c r="ED43" s="60"/>
      <c r="EE43" s="60"/>
      <c r="EF43" s="60"/>
      <c r="EG43" s="60"/>
      <c r="EH43" s="60"/>
      <c r="EI43" s="60"/>
      <c r="EJ43" s="60"/>
      <c r="EK43" s="60"/>
      <c r="EL43" s="60"/>
      <c r="EM43" s="60"/>
      <c r="EN43" s="60"/>
      <c r="EO43" s="60"/>
      <c r="EP43" s="60"/>
      <c r="EQ43" s="93" t="str">
        <f t="shared" si="16"/>
        <v>OK</v>
      </c>
      <c r="ER43" s="60"/>
      <c r="ES43" s="60"/>
      <c r="ET43" s="60"/>
      <c r="EU43" s="60"/>
      <c r="EV43" s="60"/>
      <c r="EW43" s="60"/>
      <c r="EX43" s="60"/>
      <c r="EY43" s="60"/>
      <c r="EZ43" s="60"/>
      <c r="FA43" s="60"/>
      <c r="FB43" s="60"/>
      <c r="FC43" s="60"/>
      <c r="FD43" s="60"/>
      <c r="FE43" s="60"/>
      <c r="FF43" s="60"/>
      <c r="FG43" s="60"/>
      <c r="FH43" s="60"/>
      <c r="FI43" s="60"/>
      <c r="FJ43" s="60"/>
      <c r="FK43" s="60"/>
      <c r="FL43" s="60"/>
      <c r="FM43" s="60"/>
      <c r="FN43" s="60"/>
      <c r="FO43" s="60"/>
      <c r="FP43" s="60"/>
      <c r="FQ43" s="60"/>
      <c r="FR43" s="60"/>
      <c r="FS43" s="60"/>
      <c r="FT43" s="60"/>
      <c r="FU43" s="60"/>
      <c r="FV43" s="60"/>
      <c r="FW43" s="93" t="str">
        <f t="shared" si="17"/>
        <v>OK</v>
      </c>
      <c r="FX43" s="164"/>
    </row>
    <row r="44" spans="1:180" s="41" customFormat="1" ht="30" customHeight="1">
      <c r="A44" s="39"/>
      <c r="B44" s="54">
        <f t="shared" si="1"/>
        <v>4</v>
      </c>
      <c r="C44" s="48">
        <f t="shared" si="12"/>
        <v>4</v>
      </c>
      <c r="D44" s="53" t="b">
        <f>IF($B$1=6,TRUE,FALSE)</f>
        <v>1</v>
      </c>
      <c r="E44" s="48"/>
      <c r="F44" s="48"/>
      <c r="G44" s="48">
        <f t="shared" si="2"/>
        <v>4</v>
      </c>
      <c r="H44" s="48">
        <f t="shared" si="3"/>
        <v>4</v>
      </c>
      <c r="I44" s="48">
        <f t="shared" si="4"/>
        <v>0</v>
      </c>
      <c r="J44" s="48">
        <f t="shared" si="5"/>
        <v>0</v>
      </c>
      <c r="K44" s="53"/>
      <c r="L44" s="87"/>
      <c r="M44" s="57" t="s">
        <v>88</v>
      </c>
      <c r="N44" s="177">
        <v>4</v>
      </c>
      <c r="O44" s="94"/>
      <c r="P44" s="94"/>
      <c r="Q44" s="94"/>
      <c r="R44" s="94"/>
      <c r="S44" s="107"/>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93" t="str">
        <f t="shared" si="13"/>
        <v>N/E</v>
      </c>
      <c r="AZ44" s="60"/>
      <c r="BA44" s="60"/>
      <c r="BB44" s="60"/>
      <c r="BC44" s="60"/>
      <c r="BD44" s="60"/>
      <c r="BE44" s="60"/>
      <c r="BF44" s="60"/>
      <c r="BG44" s="60"/>
      <c r="BH44" s="60"/>
      <c r="BI44" s="60"/>
      <c r="BJ44" s="60"/>
      <c r="BK44" s="60"/>
      <c r="BL44" s="60"/>
      <c r="BM44" s="60"/>
      <c r="BN44" s="60"/>
      <c r="BO44" s="60"/>
      <c r="BP44" s="60"/>
      <c r="BQ44" s="60"/>
      <c r="BR44" s="60"/>
      <c r="BS44" s="60"/>
      <c r="BT44" s="60"/>
      <c r="BU44" s="60"/>
      <c r="BV44" s="60"/>
      <c r="BW44" s="60"/>
      <c r="BX44" s="60"/>
      <c r="BY44" s="60"/>
      <c r="BZ44" s="60"/>
      <c r="CA44" s="60"/>
      <c r="CB44" s="60"/>
      <c r="CC44" s="60"/>
      <c r="CD44" s="60"/>
      <c r="CE44" s="93" t="str">
        <f t="shared" si="14"/>
        <v>N/E</v>
      </c>
      <c r="CF44" s="60"/>
      <c r="CG44" s="60"/>
      <c r="CH44" s="60"/>
      <c r="CI44" s="60"/>
      <c r="CJ44" s="60"/>
      <c r="CK44" s="60"/>
      <c r="CL44" s="60"/>
      <c r="CM44" s="60"/>
      <c r="CN44" s="60"/>
      <c r="CO44" s="60" t="s">
        <v>107</v>
      </c>
      <c r="CP44" s="60"/>
      <c r="CQ44" s="60" t="s">
        <v>107</v>
      </c>
      <c r="CR44" s="60"/>
      <c r="CS44" s="60"/>
      <c r="CT44" s="60"/>
      <c r="CU44" s="60"/>
      <c r="CV44" s="60"/>
      <c r="CW44" s="60"/>
      <c r="CX44" s="60"/>
      <c r="CY44" s="60"/>
      <c r="CZ44" s="60"/>
      <c r="DA44" s="60"/>
      <c r="DB44" s="60"/>
      <c r="DC44" s="60"/>
      <c r="DD44" s="60"/>
      <c r="DE44" s="60"/>
      <c r="DF44" s="60"/>
      <c r="DG44" s="60"/>
      <c r="DH44" s="60"/>
      <c r="DI44" s="60"/>
      <c r="DJ44" s="60"/>
      <c r="DK44" s="93" t="str">
        <f t="shared" si="15"/>
        <v>OK</v>
      </c>
      <c r="DL44" s="60"/>
      <c r="DM44" s="60"/>
      <c r="DN44" s="60"/>
      <c r="DO44" s="60"/>
      <c r="DP44" s="60"/>
      <c r="DQ44" s="60"/>
      <c r="DR44" s="60"/>
      <c r="DS44" s="60"/>
      <c r="DT44" s="60"/>
      <c r="DU44" s="60"/>
      <c r="DV44" s="60"/>
      <c r="DW44" s="60"/>
      <c r="DX44" s="60"/>
      <c r="DY44" s="60"/>
      <c r="DZ44" s="60"/>
      <c r="EA44" s="60"/>
      <c r="EB44" s="60"/>
      <c r="EC44" s="60"/>
      <c r="ED44" s="60"/>
      <c r="EE44" s="60"/>
      <c r="EF44" s="60"/>
      <c r="EG44" s="60"/>
      <c r="EH44" s="60"/>
      <c r="EI44" s="60"/>
      <c r="EJ44" s="60"/>
      <c r="EK44" s="60"/>
      <c r="EL44" s="60"/>
      <c r="EM44" s="60"/>
      <c r="EN44" s="60"/>
      <c r="EO44" s="60"/>
      <c r="EP44" s="60"/>
      <c r="EQ44" s="93" t="str">
        <f t="shared" si="16"/>
        <v>OK</v>
      </c>
      <c r="ER44" s="60"/>
      <c r="ES44" s="60"/>
      <c r="ET44" s="60"/>
      <c r="EU44" s="60"/>
      <c r="EV44" s="60"/>
      <c r="EW44" s="60"/>
      <c r="EX44" s="60"/>
      <c r="EY44" s="60"/>
      <c r="EZ44" s="60"/>
      <c r="FA44" s="60"/>
      <c r="FB44" s="60"/>
      <c r="FC44" s="60"/>
      <c r="FD44" s="60"/>
      <c r="FE44" s="60"/>
      <c r="FF44" s="60"/>
      <c r="FG44" s="60"/>
      <c r="FH44" s="60"/>
      <c r="FI44" s="60"/>
      <c r="FJ44" s="60"/>
      <c r="FK44" s="60"/>
      <c r="FL44" s="60"/>
      <c r="FM44" s="60"/>
      <c r="FN44" s="60"/>
      <c r="FO44" s="60"/>
      <c r="FP44" s="60"/>
      <c r="FQ44" s="60"/>
      <c r="FR44" s="60"/>
      <c r="FS44" s="60"/>
      <c r="FT44" s="60"/>
      <c r="FU44" s="60"/>
      <c r="FV44" s="60"/>
      <c r="FW44" s="93" t="str">
        <f t="shared" si="17"/>
        <v>OK</v>
      </c>
      <c r="FX44" s="164"/>
    </row>
    <row r="45" spans="1:180" s="41" customFormat="1" ht="30" customHeight="1">
      <c r="A45" s="39"/>
      <c r="B45" s="54">
        <f t="shared" si="1"/>
        <v>5</v>
      </c>
      <c r="C45" s="48">
        <f>IF(FX45="OK",N45,0)</f>
        <v>5</v>
      </c>
      <c r="D45" s="53" t="b">
        <f>IF($B$1&gt;2,TRUE,FALSE)</f>
        <v>1</v>
      </c>
      <c r="E45" s="48"/>
      <c r="F45" s="48"/>
      <c r="G45" s="48">
        <f t="shared" si="2"/>
        <v>0</v>
      </c>
      <c r="H45" s="48">
        <f t="shared" si="3"/>
        <v>0</v>
      </c>
      <c r="I45" s="48">
        <f t="shared" si="4"/>
        <v>5</v>
      </c>
      <c r="J45" s="48">
        <f t="shared" si="5"/>
        <v>5</v>
      </c>
      <c r="K45" s="53"/>
      <c r="L45" s="40"/>
      <c r="M45" s="57" t="s">
        <v>24</v>
      </c>
      <c r="N45" s="176">
        <v>5</v>
      </c>
      <c r="O45" s="94"/>
      <c r="P45" s="94"/>
      <c r="Q45" s="94"/>
      <c r="R45" s="94"/>
      <c r="S45" s="106"/>
      <c r="T45" s="86"/>
      <c r="U45" s="86"/>
      <c r="V45" s="86"/>
      <c r="W45" s="86"/>
      <c r="X45" s="86"/>
      <c r="Y45" s="86"/>
      <c r="Z45" s="86"/>
      <c r="AA45" s="86"/>
      <c r="AB45" s="86"/>
      <c r="AC45" s="86"/>
      <c r="AD45" s="86"/>
      <c r="AE45" s="86"/>
      <c r="AF45" s="86"/>
      <c r="AG45" s="86"/>
      <c r="AH45" s="86"/>
      <c r="AI45" s="86"/>
      <c r="AJ45" s="86"/>
      <c r="AK45" s="86"/>
      <c r="AL45" s="86"/>
      <c r="AM45" s="86"/>
      <c r="AN45" s="86"/>
      <c r="AO45" s="86"/>
      <c r="AP45" s="86"/>
      <c r="AQ45" s="86"/>
      <c r="AR45" s="86"/>
      <c r="AS45" s="86"/>
      <c r="AT45" s="86"/>
      <c r="AU45" s="86"/>
      <c r="AV45" s="86"/>
      <c r="AW45" s="86"/>
      <c r="AX45" s="86"/>
      <c r="AY45" s="92" t="s">
        <v>116</v>
      </c>
      <c r="AZ45" s="86"/>
      <c r="BA45" s="86"/>
      <c r="BB45" s="86"/>
      <c r="BC45" s="86"/>
      <c r="BD45" s="86"/>
      <c r="BE45" s="86"/>
      <c r="BF45" s="86"/>
      <c r="BG45" s="86"/>
      <c r="BH45" s="86"/>
      <c r="BI45" s="86"/>
      <c r="BJ45" s="86"/>
      <c r="BK45" s="86"/>
      <c r="BL45" s="86"/>
      <c r="BM45" s="86"/>
      <c r="BN45" s="86"/>
      <c r="BO45" s="86"/>
      <c r="BP45" s="86"/>
      <c r="BQ45" s="86"/>
      <c r="BR45" s="86"/>
      <c r="BS45" s="86"/>
      <c r="BT45" s="86"/>
      <c r="BU45" s="86"/>
      <c r="BV45" s="86"/>
      <c r="BW45" s="86"/>
      <c r="BX45" s="86"/>
      <c r="BY45" s="86"/>
      <c r="BZ45" s="86"/>
      <c r="CA45" s="86"/>
      <c r="CB45" s="86"/>
      <c r="CC45" s="86"/>
      <c r="CD45" s="86"/>
      <c r="CE45" s="92" t="s">
        <v>116</v>
      </c>
      <c r="CF45" s="86"/>
      <c r="CG45" s="86"/>
      <c r="CH45" s="86"/>
      <c r="CI45" s="86"/>
      <c r="CJ45" s="86"/>
      <c r="CK45" s="86"/>
      <c r="CL45" s="86"/>
      <c r="CM45" s="86"/>
      <c r="CN45" s="86"/>
      <c r="CO45" s="86"/>
      <c r="CP45" s="86"/>
      <c r="CQ45" s="86" t="s">
        <v>107</v>
      </c>
      <c r="CR45" s="86"/>
      <c r="CS45" s="86"/>
      <c r="CT45" s="86"/>
      <c r="CU45" s="86"/>
      <c r="CV45" s="86"/>
      <c r="CW45" s="86"/>
      <c r="CX45" s="86"/>
      <c r="CY45" s="86"/>
      <c r="CZ45" s="86"/>
      <c r="DA45" s="86"/>
      <c r="DB45" s="86"/>
      <c r="DC45" s="86"/>
      <c r="DD45" s="86"/>
      <c r="DE45" s="86"/>
      <c r="DF45" s="86"/>
      <c r="DG45" s="86"/>
      <c r="DH45" s="86"/>
      <c r="DI45" s="86"/>
      <c r="DJ45" s="86"/>
      <c r="DK45" s="92" t="s">
        <v>116</v>
      </c>
      <c r="DL45" s="86"/>
      <c r="DM45" s="86"/>
      <c r="DN45" s="86"/>
      <c r="DO45" s="86"/>
      <c r="DP45" s="86"/>
      <c r="DQ45" s="86"/>
      <c r="DR45" s="86"/>
      <c r="DS45" s="86"/>
      <c r="DT45" s="86"/>
      <c r="DU45" s="86"/>
      <c r="DV45" s="86"/>
      <c r="DW45" s="86"/>
      <c r="DX45" s="86"/>
      <c r="DY45" s="86"/>
      <c r="DZ45" s="86"/>
      <c r="EA45" s="86"/>
      <c r="EB45" s="86"/>
      <c r="EC45" s="86"/>
      <c r="ED45" s="86"/>
      <c r="EE45" s="86"/>
      <c r="EF45" s="86"/>
      <c r="EG45" s="86"/>
      <c r="EH45" s="86"/>
      <c r="EI45" s="86"/>
      <c r="EJ45" s="86"/>
      <c r="EK45" s="86"/>
      <c r="EL45" s="86"/>
      <c r="EM45" s="86"/>
      <c r="EN45" s="86"/>
      <c r="EO45" s="86"/>
      <c r="EP45" s="86"/>
      <c r="EQ45" s="92" t="s">
        <v>116</v>
      </c>
      <c r="ER45" s="86"/>
      <c r="ES45" s="86"/>
      <c r="ET45" s="86"/>
      <c r="EU45" s="86"/>
      <c r="EV45" s="86" t="s">
        <v>107</v>
      </c>
      <c r="EW45" s="86" t="s">
        <v>107</v>
      </c>
      <c r="EX45" s="86"/>
      <c r="EY45" s="86"/>
      <c r="EZ45" s="86"/>
      <c r="FA45" s="86"/>
      <c r="FB45" s="86"/>
      <c r="FC45" s="86"/>
      <c r="FD45" s="86"/>
      <c r="FE45" s="86"/>
      <c r="FF45" s="86"/>
      <c r="FG45" s="86"/>
      <c r="FH45" s="86"/>
      <c r="FI45" s="86"/>
      <c r="FJ45" s="86"/>
      <c r="FK45" s="86"/>
      <c r="FL45" s="86"/>
      <c r="FM45" s="86"/>
      <c r="FN45" s="86"/>
      <c r="FO45" s="86"/>
      <c r="FP45" s="86"/>
      <c r="FQ45" s="86"/>
      <c r="FR45" s="86"/>
      <c r="FS45" s="86"/>
      <c r="FT45" s="86"/>
      <c r="FU45" s="86"/>
      <c r="FV45" s="86"/>
      <c r="FW45" s="92" t="s">
        <v>116</v>
      </c>
      <c r="FX45" s="91" t="str">
        <f>IF(COUNTA(U45:FW45)&gt;5,"OK","N/E")</f>
        <v>OK</v>
      </c>
    </row>
    <row r="46" spans="1:180" s="4" customFormat="1" ht="17.100000000000001" customHeight="1">
      <c r="A46" s="29"/>
      <c r="B46" s="131"/>
      <c r="C46" s="132"/>
      <c r="D46" s="133" t="b">
        <f>IF($B$1&gt;2,TRUE,FALSE)</f>
        <v>1</v>
      </c>
      <c r="E46" s="132"/>
      <c r="F46" s="132"/>
      <c r="G46" s="132"/>
      <c r="H46" s="132"/>
      <c r="I46" s="132"/>
      <c r="J46" s="132"/>
      <c r="K46" s="53"/>
      <c r="L46" s="56"/>
      <c r="M46" s="56" t="s">
        <v>25</v>
      </c>
      <c r="N46" s="174"/>
      <c r="O46" s="56"/>
      <c r="P46" s="56"/>
      <c r="Q46" s="56"/>
      <c r="R46" s="56"/>
      <c r="S46" s="56"/>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c r="AU46" s="165"/>
      <c r="AV46" s="165"/>
      <c r="AW46" s="165"/>
      <c r="AX46" s="165"/>
      <c r="AY46" s="165"/>
      <c r="AZ46" s="165"/>
      <c r="BA46" s="165"/>
      <c r="BB46" s="165"/>
      <c r="BC46" s="165"/>
      <c r="BD46" s="165"/>
      <c r="BE46" s="165"/>
      <c r="BF46" s="165"/>
      <c r="BG46" s="165"/>
      <c r="BH46" s="165"/>
      <c r="BI46" s="165"/>
      <c r="BJ46" s="165"/>
      <c r="BK46" s="165"/>
      <c r="BL46" s="165"/>
      <c r="BM46" s="165"/>
      <c r="BN46" s="165"/>
      <c r="BO46" s="165"/>
      <c r="BP46" s="165"/>
      <c r="BQ46" s="165"/>
      <c r="BR46" s="165"/>
      <c r="BS46" s="165"/>
      <c r="BT46" s="165"/>
      <c r="BU46" s="165"/>
      <c r="BV46" s="165"/>
      <c r="BW46" s="165"/>
      <c r="BX46" s="165"/>
      <c r="BY46" s="165"/>
      <c r="BZ46" s="165"/>
      <c r="CA46" s="165"/>
      <c r="CB46" s="165"/>
      <c r="CC46" s="165"/>
      <c r="CD46" s="165"/>
      <c r="CE46" s="165"/>
      <c r="CF46" s="165"/>
      <c r="CG46" s="165"/>
      <c r="CH46" s="165"/>
      <c r="CI46" s="165"/>
      <c r="CJ46" s="165"/>
      <c r="CK46" s="165"/>
      <c r="CL46" s="165"/>
      <c r="CM46" s="165"/>
      <c r="CN46" s="165"/>
      <c r="CO46" s="165"/>
      <c r="CP46" s="165"/>
      <c r="CQ46" s="165"/>
      <c r="CR46" s="165"/>
      <c r="CS46" s="165"/>
      <c r="CT46" s="165"/>
      <c r="CU46" s="165"/>
      <c r="CV46" s="165"/>
      <c r="CW46" s="165"/>
      <c r="CX46" s="165"/>
      <c r="CY46" s="165"/>
      <c r="CZ46" s="165"/>
      <c r="DA46" s="165"/>
      <c r="DB46" s="165"/>
      <c r="DC46" s="165"/>
      <c r="DD46" s="165"/>
      <c r="DE46" s="165"/>
      <c r="DF46" s="165"/>
      <c r="DG46" s="165"/>
      <c r="DH46" s="165"/>
      <c r="DI46" s="165"/>
      <c r="DJ46" s="165"/>
      <c r="DK46" s="165"/>
      <c r="DL46" s="165"/>
      <c r="DM46" s="165"/>
      <c r="DN46" s="165"/>
      <c r="DO46" s="165"/>
      <c r="DP46" s="165"/>
      <c r="DQ46" s="165"/>
      <c r="DR46" s="165"/>
      <c r="DS46" s="165"/>
      <c r="DT46" s="165"/>
      <c r="DU46" s="165"/>
      <c r="DV46" s="165"/>
      <c r="DW46" s="165"/>
      <c r="DX46" s="165"/>
      <c r="DY46" s="165"/>
      <c r="DZ46" s="165"/>
      <c r="EA46" s="165"/>
      <c r="EB46" s="165"/>
      <c r="EC46" s="165"/>
      <c r="ED46" s="165"/>
      <c r="EE46" s="165"/>
      <c r="EF46" s="165"/>
      <c r="EG46" s="165"/>
      <c r="EH46" s="165"/>
      <c r="EI46" s="165"/>
      <c r="EJ46" s="165"/>
      <c r="EK46" s="165"/>
      <c r="EL46" s="165"/>
      <c r="EM46" s="165"/>
      <c r="EN46" s="165"/>
      <c r="EO46" s="165"/>
      <c r="EP46" s="165"/>
      <c r="EQ46" s="165"/>
      <c r="ER46" s="165"/>
      <c r="ES46" s="165"/>
      <c r="ET46" s="165"/>
      <c r="EU46" s="165"/>
      <c r="EV46" s="165"/>
      <c r="EW46" s="165"/>
      <c r="EX46" s="165"/>
      <c r="EY46" s="165"/>
      <c r="EZ46" s="165"/>
      <c r="FA46" s="165"/>
      <c r="FB46" s="165"/>
      <c r="FC46" s="165"/>
      <c r="FD46" s="165"/>
      <c r="FE46" s="165"/>
      <c r="FF46" s="165"/>
      <c r="FG46" s="165"/>
      <c r="FH46" s="165"/>
      <c r="FI46" s="165"/>
      <c r="FJ46" s="165"/>
      <c r="FK46" s="165"/>
      <c r="FL46" s="165"/>
      <c r="FM46" s="165"/>
      <c r="FN46" s="165"/>
      <c r="FO46" s="165"/>
      <c r="FP46" s="165"/>
      <c r="FQ46" s="165"/>
      <c r="FR46" s="165"/>
      <c r="FS46" s="165"/>
      <c r="FT46" s="165"/>
      <c r="FU46" s="165"/>
      <c r="FV46" s="165"/>
      <c r="FW46" s="165"/>
      <c r="FX46" s="165"/>
    </row>
    <row r="47" spans="1:180" s="41" customFormat="1" ht="30" hidden="1" customHeight="1">
      <c r="A47" s="39"/>
      <c r="B47" s="54">
        <f t="shared" si="1"/>
        <v>0</v>
      </c>
      <c r="C47" s="48">
        <f t="shared" ref="C47:C59" si="18">IF(OR(CE47="OK",EQ47="OK"),N47,0)</f>
        <v>0</v>
      </c>
      <c r="D47" s="53" t="b">
        <f>IF($B$1=3,TRUE,FALSE)</f>
        <v>0</v>
      </c>
      <c r="E47" s="48"/>
      <c r="F47" s="48"/>
      <c r="G47" s="48">
        <f t="shared" si="2"/>
        <v>0</v>
      </c>
      <c r="H47" s="48">
        <f t="shared" si="3"/>
        <v>0</v>
      </c>
      <c r="I47" s="48">
        <f t="shared" si="4"/>
        <v>0</v>
      </c>
      <c r="J47" s="48">
        <f t="shared" si="5"/>
        <v>0</v>
      </c>
      <c r="K47" s="53"/>
      <c r="L47" s="87"/>
      <c r="M47" s="57" t="s">
        <v>26</v>
      </c>
      <c r="N47" s="176">
        <v>5</v>
      </c>
      <c r="O47" s="94"/>
      <c r="P47" s="94"/>
      <c r="Q47" s="94"/>
      <c r="R47" s="94"/>
      <c r="S47" s="107"/>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93" t="str">
        <f t="shared" ref="AY47:AY59" si="19">IF(AND(AY$1&lt;&gt;"",COUNTA(U47:AX47)&gt;0),"OK","N/E")</f>
        <v>N/E</v>
      </c>
      <c r="AZ47" s="60"/>
      <c r="BA47" s="60"/>
      <c r="BB47" s="60"/>
      <c r="BC47" s="60"/>
      <c r="BD47" s="60"/>
      <c r="BE47" s="60"/>
      <c r="BF47" s="60"/>
      <c r="BG47" s="60"/>
      <c r="BH47" s="60"/>
      <c r="BI47" s="60"/>
      <c r="BJ47" s="60"/>
      <c r="BK47" s="60"/>
      <c r="BL47" s="60"/>
      <c r="BM47" s="60"/>
      <c r="BN47" s="60"/>
      <c r="BO47" s="60"/>
      <c r="BP47" s="60"/>
      <c r="BQ47" s="60"/>
      <c r="BR47" s="60"/>
      <c r="BS47" s="60"/>
      <c r="BT47" s="60"/>
      <c r="BU47" s="60"/>
      <c r="BV47" s="60"/>
      <c r="BW47" s="60"/>
      <c r="BX47" s="60"/>
      <c r="BY47" s="60"/>
      <c r="BZ47" s="60"/>
      <c r="CA47" s="60"/>
      <c r="CB47" s="60"/>
      <c r="CC47" s="60"/>
      <c r="CD47" s="60"/>
      <c r="CE47" s="93" t="str">
        <f t="shared" ref="CE47:CE59" si="20">IF(AND(CE$1&lt;&gt;"",COUNTA(U47:CD47)&gt;1),"OK","N/E")</f>
        <v>N/E</v>
      </c>
      <c r="CF47" s="60"/>
      <c r="CG47" s="60"/>
      <c r="CH47" s="60"/>
      <c r="CI47" s="60"/>
      <c r="CJ47" s="60"/>
      <c r="CK47" s="60"/>
      <c r="CL47" s="60"/>
      <c r="CM47" s="60"/>
      <c r="CN47" s="60"/>
      <c r="CO47" s="60"/>
      <c r="CP47" s="60"/>
      <c r="CQ47" s="60"/>
      <c r="CR47" s="60"/>
      <c r="CS47" s="60"/>
      <c r="CT47" s="60"/>
      <c r="CU47" s="60"/>
      <c r="CV47" s="60"/>
      <c r="CW47" s="60"/>
      <c r="CX47" s="60"/>
      <c r="CY47" s="60"/>
      <c r="CZ47" s="60"/>
      <c r="DA47" s="60"/>
      <c r="DB47" s="60"/>
      <c r="DC47" s="60"/>
      <c r="DD47" s="60"/>
      <c r="DE47" s="60"/>
      <c r="DF47" s="60"/>
      <c r="DG47" s="60"/>
      <c r="DH47" s="60"/>
      <c r="DI47" s="60"/>
      <c r="DJ47" s="60"/>
      <c r="DK47" s="93" t="str">
        <f t="shared" ref="DK47:DK59" si="21">IF(AND(DK$1&lt;&gt;"",COUNTA(U47:DJ47)&gt;2),"OK","N/E")</f>
        <v>N/E</v>
      </c>
      <c r="DL47" s="60"/>
      <c r="DM47" s="60"/>
      <c r="DN47" s="60"/>
      <c r="DO47" s="60"/>
      <c r="DP47" s="60"/>
      <c r="DQ47" s="60"/>
      <c r="DR47" s="60"/>
      <c r="DS47" s="60"/>
      <c r="DT47" s="60"/>
      <c r="DU47" s="60"/>
      <c r="DV47" s="60"/>
      <c r="DW47" s="60"/>
      <c r="DX47" s="60"/>
      <c r="DY47" s="60"/>
      <c r="DZ47" s="60"/>
      <c r="EA47" s="60"/>
      <c r="EB47" s="60"/>
      <c r="EC47" s="60"/>
      <c r="ED47" s="60"/>
      <c r="EE47" s="60"/>
      <c r="EF47" s="60"/>
      <c r="EG47" s="60"/>
      <c r="EH47" s="60"/>
      <c r="EI47" s="60"/>
      <c r="EJ47" s="60"/>
      <c r="EK47" s="60"/>
      <c r="EL47" s="60"/>
      <c r="EM47" s="60"/>
      <c r="EN47" s="60"/>
      <c r="EO47" s="60"/>
      <c r="EP47" s="60"/>
      <c r="EQ47" s="93" t="str">
        <f t="shared" ref="EQ47:EQ59" si="22">IF(AND(EQ$1&lt;&gt;"",COUNTA(U47:EP47)&gt;3),"OK","N/E")</f>
        <v>N/E</v>
      </c>
      <c r="ER47" s="60"/>
      <c r="ES47" s="60"/>
      <c r="ET47" s="60"/>
      <c r="EU47" s="60"/>
      <c r="EV47" s="60"/>
      <c r="EW47" s="60"/>
      <c r="EX47" s="60"/>
      <c r="EY47" s="60"/>
      <c r="EZ47" s="60"/>
      <c r="FA47" s="60"/>
      <c r="FB47" s="60"/>
      <c r="FC47" s="60"/>
      <c r="FD47" s="60"/>
      <c r="FE47" s="60"/>
      <c r="FF47" s="60"/>
      <c r="FG47" s="60"/>
      <c r="FH47" s="60"/>
      <c r="FI47" s="60"/>
      <c r="FJ47" s="60"/>
      <c r="FK47" s="60"/>
      <c r="FL47" s="60"/>
      <c r="FM47" s="60"/>
      <c r="FN47" s="60"/>
      <c r="FO47" s="60"/>
      <c r="FP47" s="60"/>
      <c r="FQ47" s="60"/>
      <c r="FR47" s="60"/>
      <c r="FS47" s="60"/>
      <c r="FT47" s="60"/>
      <c r="FU47" s="60"/>
      <c r="FV47" s="60"/>
      <c r="FW47" s="93" t="str">
        <f t="shared" ref="FW47:FW59" si="23">IF(AND(FW$1&lt;&gt;"",COUNTA(U47:FV47)&gt;4),"OK","N/E")</f>
        <v>N/E</v>
      </c>
      <c r="FX47" s="164"/>
    </row>
    <row r="48" spans="1:180" s="41" customFormat="1" ht="30" hidden="1" customHeight="1">
      <c r="A48" s="39"/>
      <c r="B48" s="54">
        <f t="shared" si="1"/>
        <v>0</v>
      </c>
      <c r="C48" s="48">
        <f t="shared" si="18"/>
        <v>0</v>
      </c>
      <c r="D48" s="53" t="b">
        <f>IF($B$1=3,TRUE,FALSE)</f>
        <v>0</v>
      </c>
      <c r="E48" s="48"/>
      <c r="F48" s="48"/>
      <c r="G48" s="48">
        <f t="shared" si="2"/>
        <v>0</v>
      </c>
      <c r="H48" s="48">
        <f t="shared" si="3"/>
        <v>0</v>
      </c>
      <c r="I48" s="48">
        <f t="shared" si="4"/>
        <v>0</v>
      </c>
      <c r="J48" s="48">
        <f t="shared" si="5"/>
        <v>0</v>
      </c>
      <c r="K48" s="53"/>
      <c r="L48" s="87"/>
      <c r="M48" s="57" t="s">
        <v>27</v>
      </c>
      <c r="N48" s="176">
        <v>3</v>
      </c>
      <c r="O48" s="94"/>
      <c r="P48" s="94"/>
      <c r="Q48" s="94"/>
      <c r="R48" s="94"/>
      <c r="S48" s="107"/>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93" t="str">
        <f t="shared" si="19"/>
        <v>N/E</v>
      </c>
      <c r="AZ48" s="60"/>
      <c r="BA48" s="60"/>
      <c r="BB48" s="60"/>
      <c r="BC48" s="60"/>
      <c r="BD48" s="60"/>
      <c r="BE48" s="60"/>
      <c r="BF48" s="60"/>
      <c r="BG48" s="60"/>
      <c r="BH48" s="60"/>
      <c r="BI48" s="60"/>
      <c r="BJ48" s="60"/>
      <c r="BK48" s="60"/>
      <c r="BL48" s="60"/>
      <c r="BM48" s="60"/>
      <c r="BN48" s="60"/>
      <c r="BO48" s="60"/>
      <c r="BP48" s="60"/>
      <c r="BQ48" s="60"/>
      <c r="BR48" s="60"/>
      <c r="BS48" s="60"/>
      <c r="BT48" s="60"/>
      <c r="BU48" s="60"/>
      <c r="BV48" s="60"/>
      <c r="BW48" s="60"/>
      <c r="BX48" s="60"/>
      <c r="BY48" s="60"/>
      <c r="BZ48" s="60"/>
      <c r="CA48" s="60"/>
      <c r="CB48" s="60"/>
      <c r="CC48" s="60"/>
      <c r="CD48" s="60"/>
      <c r="CE48" s="93" t="str">
        <f t="shared" si="20"/>
        <v>N/E</v>
      </c>
      <c r="CF48" s="60"/>
      <c r="CG48" s="60"/>
      <c r="CH48" s="60"/>
      <c r="CI48" s="60"/>
      <c r="CJ48" s="60"/>
      <c r="CK48" s="60"/>
      <c r="CL48" s="60"/>
      <c r="CM48" s="60"/>
      <c r="CN48" s="60"/>
      <c r="CO48" s="60"/>
      <c r="CP48" s="60"/>
      <c r="CQ48" s="60"/>
      <c r="CR48" s="60"/>
      <c r="CS48" s="60"/>
      <c r="CT48" s="60"/>
      <c r="CU48" s="60"/>
      <c r="CV48" s="60"/>
      <c r="CW48" s="60"/>
      <c r="CX48" s="60"/>
      <c r="CY48" s="60"/>
      <c r="CZ48" s="60"/>
      <c r="DA48" s="60"/>
      <c r="DB48" s="60"/>
      <c r="DC48" s="60"/>
      <c r="DD48" s="60"/>
      <c r="DE48" s="60"/>
      <c r="DF48" s="60"/>
      <c r="DG48" s="60"/>
      <c r="DH48" s="60"/>
      <c r="DI48" s="60"/>
      <c r="DJ48" s="60"/>
      <c r="DK48" s="93" t="str">
        <f t="shared" si="21"/>
        <v>N/E</v>
      </c>
      <c r="DL48" s="60"/>
      <c r="DM48" s="60"/>
      <c r="DN48" s="60"/>
      <c r="DO48" s="60"/>
      <c r="DP48" s="60"/>
      <c r="DQ48" s="60"/>
      <c r="DR48" s="60"/>
      <c r="DS48" s="60"/>
      <c r="DT48" s="60"/>
      <c r="DU48" s="60"/>
      <c r="DV48" s="60"/>
      <c r="DW48" s="60"/>
      <c r="DX48" s="60"/>
      <c r="DY48" s="60"/>
      <c r="DZ48" s="60"/>
      <c r="EA48" s="60"/>
      <c r="EB48" s="60"/>
      <c r="EC48" s="60"/>
      <c r="ED48" s="60"/>
      <c r="EE48" s="60"/>
      <c r="EF48" s="60"/>
      <c r="EG48" s="60"/>
      <c r="EH48" s="60"/>
      <c r="EI48" s="60"/>
      <c r="EJ48" s="60"/>
      <c r="EK48" s="60"/>
      <c r="EL48" s="60"/>
      <c r="EM48" s="60"/>
      <c r="EN48" s="60"/>
      <c r="EO48" s="60"/>
      <c r="EP48" s="60"/>
      <c r="EQ48" s="93" t="str">
        <f t="shared" si="22"/>
        <v>N/E</v>
      </c>
      <c r="ER48" s="60"/>
      <c r="ES48" s="60"/>
      <c r="ET48" s="60"/>
      <c r="EU48" s="60"/>
      <c r="EV48" s="60"/>
      <c r="EW48" s="60"/>
      <c r="EX48" s="60"/>
      <c r="EY48" s="60"/>
      <c r="EZ48" s="60"/>
      <c r="FA48" s="60"/>
      <c r="FB48" s="60"/>
      <c r="FC48" s="60"/>
      <c r="FD48" s="60"/>
      <c r="FE48" s="60"/>
      <c r="FF48" s="60"/>
      <c r="FG48" s="60"/>
      <c r="FH48" s="60"/>
      <c r="FI48" s="60"/>
      <c r="FJ48" s="60"/>
      <c r="FK48" s="60"/>
      <c r="FL48" s="60"/>
      <c r="FM48" s="60"/>
      <c r="FN48" s="60"/>
      <c r="FO48" s="60"/>
      <c r="FP48" s="60"/>
      <c r="FQ48" s="60"/>
      <c r="FR48" s="60"/>
      <c r="FS48" s="60"/>
      <c r="FT48" s="60"/>
      <c r="FU48" s="60"/>
      <c r="FV48" s="60"/>
      <c r="FW48" s="93" t="str">
        <f t="shared" si="23"/>
        <v>N/E</v>
      </c>
      <c r="FX48" s="164"/>
    </row>
    <row r="49" spans="1:180" s="41" customFormat="1" ht="30" hidden="1" customHeight="1">
      <c r="A49" s="39"/>
      <c r="B49" s="54">
        <f t="shared" si="1"/>
        <v>0</v>
      </c>
      <c r="C49" s="48">
        <f t="shared" si="18"/>
        <v>0</v>
      </c>
      <c r="D49" s="53" t="b">
        <f>IF($B$1=3,TRUE,FALSE)</f>
        <v>0</v>
      </c>
      <c r="E49" s="48"/>
      <c r="F49" s="48"/>
      <c r="G49" s="48">
        <f t="shared" si="2"/>
        <v>0</v>
      </c>
      <c r="H49" s="48">
        <f t="shared" si="3"/>
        <v>0</v>
      </c>
      <c r="I49" s="48">
        <f t="shared" si="4"/>
        <v>0</v>
      </c>
      <c r="J49" s="48">
        <f t="shared" si="5"/>
        <v>0</v>
      </c>
      <c r="K49" s="53"/>
      <c r="L49" s="87"/>
      <c r="M49" s="57" t="s">
        <v>28</v>
      </c>
      <c r="N49" s="176">
        <v>3</v>
      </c>
      <c r="O49" s="94"/>
      <c r="P49" s="94"/>
      <c r="Q49" s="94"/>
      <c r="R49" s="94"/>
      <c r="S49" s="107"/>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93" t="str">
        <f t="shared" si="19"/>
        <v>N/E</v>
      </c>
      <c r="AZ49" s="60"/>
      <c r="BA49" s="60"/>
      <c r="BB49" s="60"/>
      <c r="BC49" s="60"/>
      <c r="BD49" s="60"/>
      <c r="BE49" s="60"/>
      <c r="BF49" s="60"/>
      <c r="BG49" s="60"/>
      <c r="BH49" s="60"/>
      <c r="BI49" s="60"/>
      <c r="BJ49" s="60"/>
      <c r="BK49" s="60"/>
      <c r="BL49" s="60"/>
      <c r="BM49" s="60"/>
      <c r="BN49" s="60"/>
      <c r="BO49" s="60"/>
      <c r="BP49" s="60"/>
      <c r="BQ49" s="60"/>
      <c r="BR49" s="60"/>
      <c r="BS49" s="60"/>
      <c r="BT49" s="60"/>
      <c r="BU49" s="60"/>
      <c r="BV49" s="60"/>
      <c r="BW49" s="60"/>
      <c r="BX49" s="60"/>
      <c r="BY49" s="60"/>
      <c r="BZ49" s="60"/>
      <c r="CA49" s="60"/>
      <c r="CB49" s="60"/>
      <c r="CC49" s="60"/>
      <c r="CD49" s="60"/>
      <c r="CE49" s="93" t="str">
        <f t="shared" si="20"/>
        <v>N/E</v>
      </c>
      <c r="CF49" s="60"/>
      <c r="CG49" s="60"/>
      <c r="CH49" s="60"/>
      <c r="CI49" s="60"/>
      <c r="CJ49" s="60"/>
      <c r="CK49" s="60"/>
      <c r="CL49" s="60"/>
      <c r="CM49" s="60"/>
      <c r="CN49" s="60"/>
      <c r="CO49" s="60"/>
      <c r="CP49" s="60"/>
      <c r="CQ49" s="60"/>
      <c r="CR49" s="60"/>
      <c r="CS49" s="60"/>
      <c r="CT49" s="60"/>
      <c r="CU49" s="60"/>
      <c r="CV49" s="60"/>
      <c r="CW49" s="60"/>
      <c r="CX49" s="60"/>
      <c r="CY49" s="60"/>
      <c r="CZ49" s="60"/>
      <c r="DA49" s="60"/>
      <c r="DB49" s="60"/>
      <c r="DC49" s="60"/>
      <c r="DD49" s="60"/>
      <c r="DE49" s="60"/>
      <c r="DF49" s="60"/>
      <c r="DG49" s="60"/>
      <c r="DH49" s="60"/>
      <c r="DI49" s="60"/>
      <c r="DJ49" s="60"/>
      <c r="DK49" s="93" t="str">
        <f t="shared" si="21"/>
        <v>N/E</v>
      </c>
      <c r="DL49" s="60"/>
      <c r="DM49" s="60"/>
      <c r="DN49" s="60"/>
      <c r="DO49" s="60"/>
      <c r="DP49" s="60"/>
      <c r="DQ49" s="60"/>
      <c r="DR49" s="60"/>
      <c r="DS49" s="60"/>
      <c r="DT49" s="60"/>
      <c r="DU49" s="60"/>
      <c r="DV49" s="60"/>
      <c r="DW49" s="60"/>
      <c r="DX49" s="60"/>
      <c r="DY49" s="60"/>
      <c r="DZ49" s="60"/>
      <c r="EA49" s="60"/>
      <c r="EB49" s="60"/>
      <c r="EC49" s="60"/>
      <c r="ED49" s="60"/>
      <c r="EE49" s="60"/>
      <c r="EF49" s="60"/>
      <c r="EG49" s="60"/>
      <c r="EH49" s="60"/>
      <c r="EI49" s="60"/>
      <c r="EJ49" s="60"/>
      <c r="EK49" s="60"/>
      <c r="EL49" s="60"/>
      <c r="EM49" s="60"/>
      <c r="EN49" s="60"/>
      <c r="EO49" s="60"/>
      <c r="EP49" s="60"/>
      <c r="EQ49" s="93" t="str">
        <f t="shared" si="22"/>
        <v>N/E</v>
      </c>
      <c r="ER49" s="60"/>
      <c r="ES49" s="60"/>
      <c r="ET49" s="60"/>
      <c r="EU49" s="60"/>
      <c r="EV49" s="60"/>
      <c r="EW49" s="60"/>
      <c r="EX49" s="60"/>
      <c r="EY49" s="60"/>
      <c r="EZ49" s="60"/>
      <c r="FA49" s="60"/>
      <c r="FB49" s="60"/>
      <c r="FC49" s="60"/>
      <c r="FD49" s="60"/>
      <c r="FE49" s="60"/>
      <c r="FF49" s="60"/>
      <c r="FG49" s="60"/>
      <c r="FH49" s="60"/>
      <c r="FI49" s="60"/>
      <c r="FJ49" s="60"/>
      <c r="FK49" s="60"/>
      <c r="FL49" s="60"/>
      <c r="FM49" s="60"/>
      <c r="FN49" s="60"/>
      <c r="FO49" s="60"/>
      <c r="FP49" s="60"/>
      <c r="FQ49" s="60"/>
      <c r="FR49" s="60"/>
      <c r="FS49" s="60"/>
      <c r="FT49" s="60"/>
      <c r="FU49" s="60"/>
      <c r="FV49" s="60"/>
      <c r="FW49" s="93" t="str">
        <f t="shared" si="23"/>
        <v>N/E</v>
      </c>
      <c r="FX49" s="164"/>
    </row>
    <row r="50" spans="1:180" s="41" customFormat="1" ht="30" hidden="1" customHeight="1">
      <c r="A50" s="39"/>
      <c r="B50" s="54">
        <f t="shared" si="1"/>
        <v>0</v>
      </c>
      <c r="C50" s="48">
        <f t="shared" si="18"/>
        <v>0</v>
      </c>
      <c r="D50" s="53" t="b">
        <f>IF($B$1=4,TRUE,FALSE)</f>
        <v>0</v>
      </c>
      <c r="E50" s="48"/>
      <c r="F50" s="48"/>
      <c r="G50" s="48">
        <f t="shared" si="2"/>
        <v>0</v>
      </c>
      <c r="H50" s="48">
        <f t="shared" si="3"/>
        <v>0</v>
      </c>
      <c r="I50" s="48">
        <f t="shared" si="4"/>
        <v>0</v>
      </c>
      <c r="J50" s="48">
        <f t="shared" si="5"/>
        <v>0</v>
      </c>
      <c r="K50" s="53"/>
      <c r="L50" s="87"/>
      <c r="M50" s="57" t="s">
        <v>68</v>
      </c>
      <c r="N50" s="177">
        <v>3</v>
      </c>
      <c r="O50" s="94"/>
      <c r="P50" s="94"/>
      <c r="Q50" s="94"/>
      <c r="R50" s="94"/>
      <c r="S50" s="107"/>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93" t="str">
        <f t="shared" si="19"/>
        <v>N/E</v>
      </c>
      <c r="AZ50" s="60"/>
      <c r="BA50" s="60"/>
      <c r="BB50" s="60"/>
      <c r="BC50" s="60"/>
      <c r="BD50" s="60"/>
      <c r="BE50" s="60"/>
      <c r="BF50" s="60"/>
      <c r="BG50" s="60"/>
      <c r="BH50" s="60"/>
      <c r="BI50" s="60"/>
      <c r="BJ50" s="60"/>
      <c r="BK50" s="60"/>
      <c r="BL50" s="60"/>
      <c r="BM50" s="60"/>
      <c r="BN50" s="60"/>
      <c r="BO50" s="60"/>
      <c r="BP50" s="60"/>
      <c r="BQ50" s="60"/>
      <c r="BR50" s="60"/>
      <c r="BS50" s="60"/>
      <c r="BT50" s="60"/>
      <c r="BU50" s="60"/>
      <c r="BV50" s="60"/>
      <c r="BW50" s="60"/>
      <c r="BX50" s="60"/>
      <c r="BY50" s="60"/>
      <c r="BZ50" s="60"/>
      <c r="CA50" s="60"/>
      <c r="CB50" s="60"/>
      <c r="CC50" s="60"/>
      <c r="CD50" s="60"/>
      <c r="CE50" s="93" t="str">
        <f t="shared" si="20"/>
        <v>N/E</v>
      </c>
      <c r="CF50" s="60"/>
      <c r="CG50" s="60"/>
      <c r="CH50" s="60"/>
      <c r="CI50" s="60"/>
      <c r="CJ50" s="60"/>
      <c r="CK50" s="60"/>
      <c r="CL50" s="60"/>
      <c r="CM50" s="60"/>
      <c r="CN50" s="60"/>
      <c r="CO50" s="60"/>
      <c r="CP50" s="60"/>
      <c r="CQ50" s="60"/>
      <c r="CR50" s="60"/>
      <c r="CS50" s="60"/>
      <c r="CT50" s="60"/>
      <c r="CU50" s="60"/>
      <c r="CV50" s="60"/>
      <c r="CW50" s="60"/>
      <c r="CX50" s="60"/>
      <c r="CY50" s="60"/>
      <c r="CZ50" s="60"/>
      <c r="DA50" s="60"/>
      <c r="DB50" s="60"/>
      <c r="DC50" s="60"/>
      <c r="DD50" s="60"/>
      <c r="DE50" s="60"/>
      <c r="DF50" s="60"/>
      <c r="DG50" s="60"/>
      <c r="DH50" s="60"/>
      <c r="DI50" s="60"/>
      <c r="DJ50" s="60"/>
      <c r="DK50" s="93" t="str">
        <f t="shared" si="21"/>
        <v>N/E</v>
      </c>
      <c r="DL50" s="60"/>
      <c r="DM50" s="60"/>
      <c r="DN50" s="60"/>
      <c r="DO50" s="60"/>
      <c r="DP50" s="60"/>
      <c r="DQ50" s="60"/>
      <c r="DR50" s="60"/>
      <c r="DS50" s="60"/>
      <c r="DT50" s="60"/>
      <c r="DU50" s="60"/>
      <c r="DV50" s="60"/>
      <c r="DW50" s="60"/>
      <c r="DX50" s="60"/>
      <c r="DY50" s="60"/>
      <c r="DZ50" s="60"/>
      <c r="EA50" s="60"/>
      <c r="EB50" s="60"/>
      <c r="EC50" s="60"/>
      <c r="ED50" s="60"/>
      <c r="EE50" s="60"/>
      <c r="EF50" s="60"/>
      <c r="EG50" s="60"/>
      <c r="EH50" s="60"/>
      <c r="EI50" s="60"/>
      <c r="EJ50" s="60"/>
      <c r="EK50" s="60"/>
      <c r="EL50" s="60"/>
      <c r="EM50" s="60"/>
      <c r="EN50" s="60"/>
      <c r="EO50" s="60"/>
      <c r="EP50" s="60"/>
      <c r="EQ50" s="93" t="str">
        <f t="shared" si="22"/>
        <v>N/E</v>
      </c>
      <c r="ER50" s="60"/>
      <c r="ES50" s="60"/>
      <c r="ET50" s="60"/>
      <c r="EU50" s="60"/>
      <c r="EV50" s="60"/>
      <c r="EW50" s="60"/>
      <c r="EX50" s="60"/>
      <c r="EY50" s="60"/>
      <c r="EZ50" s="60"/>
      <c r="FA50" s="60"/>
      <c r="FB50" s="60"/>
      <c r="FC50" s="60"/>
      <c r="FD50" s="60"/>
      <c r="FE50" s="60"/>
      <c r="FF50" s="60"/>
      <c r="FG50" s="60"/>
      <c r="FH50" s="60"/>
      <c r="FI50" s="60"/>
      <c r="FJ50" s="60"/>
      <c r="FK50" s="60"/>
      <c r="FL50" s="60"/>
      <c r="FM50" s="60"/>
      <c r="FN50" s="60"/>
      <c r="FO50" s="60"/>
      <c r="FP50" s="60"/>
      <c r="FQ50" s="60"/>
      <c r="FR50" s="60"/>
      <c r="FS50" s="60"/>
      <c r="FT50" s="60"/>
      <c r="FU50" s="60"/>
      <c r="FV50" s="60"/>
      <c r="FW50" s="93" t="str">
        <f t="shared" si="23"/>
        <v>N/E</v>
      </c>
      <c r="FX50" s="164"/>
    </row>
    <row r="51" spans="1:180" s="41" customFormat="1" ht="30" hidden="1" customHeight="1">
      <c r="A51" s="39"/>
      <c r="B51" s="54">
        <f t="shared" si="1"/>
        <v>0</v>
      </c>
      <c r="C51" s="48">
        <f t="shared" si="18"/>
        <v>0</v>
      </c>
      <c r="D51" s="53" t="b">
        <f>IF($B$1=4,TRUE,FALSE)</f>
        <v>0</v>
      </c>
      <c r="E51" s="48"/>
      <c r="F51" s="48"/>
      <c r="G51" s="48">
        <f t="shared" si="2"/>
        <v>0</v>
      </c>
      <c r="H51" s="48">
        <f t="shared" si="3"/>
        <v>0</v>
      </c>
      <c r="I51" s="48">
        <f t="shared" si="4"/>
        <v>0</v>
      </c>
      <c r="J51" s="48">
        <f t="shared" si="5"/>
        <v>0</v>
      </c>
      <c r="K51" s="53"/>
      <c r="L51" s="87"/>
      <c r="M51" s="57" t="s">
        <v>69</v>
      </c>
      <c r="N51" s="177">
        <v>4</v>
      </c>
      <c r="O51" s="94"/>
      <c r="P51" s="94"/>
      <c r="Q51" s="94"/>
      <c r="R51" s="94"/>
      <c r="S51" s="107"/>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93" t="str">
        <f t="shared" si="19"/>
        <v>N/E</v>
      </c>
      <c r="AZ51" s="60"/>
      <c r="BA51" s="60"/>
      <c r="BB51" s="60"/>
      <c r="BC51" s="60"/>
      <c r="BD51" s="60"/>
      <c r="BE51" s="60"/>
      <c r="BF51" s="60"/>
      <c r="BG51" s="60"/>
      <c r="BH51" s="60"/>
      <c r="BI51" s="60"/>
      <c r="BJ51" s="60"/>
      <c r="BK51" s="60"/>
      <c r="BL51" s="60"/>
      <c r="BM51" s="60"/>
      <c r="BN51" s="60"/>
      <c r="BO51" s="60"/>
      <c r="BP51" s="60"/>
      <c r="BQ51" s="60"/>
      <c r="BR51" s="60"/>
      <c r="BS51" s="60"/>
      <c r="BT51" s="60"/>
      <c r="BU51" s="60"/>
      <c r="BV51" s="60"/>
      <c r="BW51" s="60"/>
      <c r="BX51" s="60"/>
      <c r="BY51" s="60"/>
      <c r="BZ51" s="60"/>
      <c r="CA51" s="60"/>
      <c r="CB51" s="60"/>
      <c r="CC51" s="60"/>
      <c r="CD51" s="60"/>
      <c r="CE51" s="93" t="str">
        <f t="shared" si="20"/>
        <v>N/E</v>
      </c>
      <c r="CF51" s="60"/>
      <c r="CG51" s="60"/>
      <c r="CH51" s="60"/>
      <c r="CI51" s="60"/>
      <c r="CJ51" s="60"/>
      <c r="CK51" s="60"/>
      <c r="CL51" s="60"/>
      <c r="CM51" s="60"/>
      <c r="CN51" s="60"/>
      <c r="CO51" s="60"/>
      <c r="CP51" s="60"/>
      <c r="CQ51" s="60"/>
      <c r="CR51" s="60"/>
      <c r="CS51" s="60"/>
      <c r="CT51" s="60"/>
      <c r="CU51" s="60"/>
      <c r="CV51" s="60"/>
      <c r="CW51" s="60"/>
      <c r="CX51" s="60"/>
      <c r="CY51" s="60"/>
      <c r="CZ51" s="60"/>
      <c r="DA51" s="60"/>
      <c r="DB51" s="60"/>
      <c r="DC51" s="60"/>
      <c r="DD51" s="60"/>
      <c r="DE51" s="60"/>
      <c r="DF51" s="60"/>
      <c r="DG51" s="60"/>
      <c r="DH51" s="60"/>
      <c r="DI51" s="60"/>
      <c r="DJ51" s="60"/>
      <c r="DK51" s="93" t="str">
        <f t="shared" si="21"/>
        <v>N/E</v>
      </c>
      <c r="DL51" s="60"/>
      <c r="DM51" s="60"/>
      <c r="DN51" s="60"/>
      <c r="DO51" s="60"/>
      <c r="DP51" s="60"/>
      <c r="DQ51" s="60"/>
      <c r="DR51" s="60"/>
      <c r="DS51" s="60"/>
      <c r="DT51" s="60"/>
      <c r="DU51" s="60"/>
      <c r="DV51" s="60"/>
      <c r="DW51" s="60"/>
      <c r="DX51" s="60"/>
      <c r="DY51" s="60"/>
      <c r="DZ51" s="60"/>
      <c r="EA51" s="60"/>
      <c r="EB51" s="60"/>
      <c r="EC51" s="60"/>
      <c r="ED51" s="60"/>
      <c r="EE51" s="60"/>
      <c r="EF51" s="60"/>
      <c r="EG51" s="60"/>
      <c r="EH51" s="60"/>
      <c r="EI51" s="60"/>
      <c r="EJ51" s="60"/>
      <c r="EK51" s="60"/>
      <c r="EL51" s="60"/>
      <c r="EM51" s="60"/>
      <c r="EN51" s="60"/>
      <c r="EO51" s="60"/>
      <c r="EP51" s="60"/>
      <c r="EQ51" s="93" t="str">
        <f t="shared" si="22"/>
        <v>N/E</v>
      </c>
      <c r="ER51" s="60"/>
      <c r="ES51" s="60"/>
      <c r="ET51" s="60"/>
      <c r="EU51" s="60"/>
      <c r="EV51" s="60"/>
      <c r="EW51" s="60"/>
      <c r="EX51" s="60"/>
      <c r="EY51" s="60"/>
      <c r="EZ51" s="60"/>
      <c r="FA51" s="60"/>
      <c r="FB51" s="60"/>
      <c r="FC51" s="60"/>
      <c r="FD51" s="60"/>
      <c r="FE51" s="60"/>
      <c r="FF51" s="60"/>
      <c r="FG51" s="60"/>
      <c r="FH51" s="60"/>
      <c r="FI51" s="60"/>
      <c r="FJ51" s="60"/>
      <c r="FK51" s="60"/>
      <c r="FL51" s="60"/>
      <c r="FM51" s="60"/>
      <c r="FN51" s="60"/>
      <c r="FO51" s="60"/>
      <c r="FP51" s="60"/>
      <c r="FQ51" s="60"/>
      <c r="FR51" s="60"/>
      <c r="FS51" s="60"/>
      <c r="FT51" s="60"/>
      <c r="FU51" s="60"/>
      <c r="FV51" s="60"/>
      <c r="FW51" s="93" t="str">
        <f t="shared" si="23"/>
        <v>N/E</v>
      </c>
      <c r="FX51" s="164"/>
    </row>
    <row r="52" spans="1:180" s="41" customFormat="1" ht="30" hidden="1" customHeight="1">
      <c r="A52" s="39"/>
      <c r="B52" s="54">
        <f t="shared" si="1"/>
        <v>0</v>
      </c>
      <c r="C52" s="48">
        <f t="shared" si="18"/>
        <v>0</v>
      </c>
      <c r="D52" s="53" t="b">
        <f>IF($B$1=4,TRUE,FALSE)</f>
        <v>0</v>
      </c>
      <c r="E52" s="48"/>
      <c r="F52" s="48"/>
      <c r="G52" s="48">
        <f t="shared" si="2"/>
        <v>0</v>
      </c>
      <c r="H52" s="48">
        <f t="shared" si="3"/>
        <v>0</v>
      </c>
      <c r="I52" s="48">
        <f t="shared" si="4"/>
        <v>0</v>
      </c>
      <c r="J52" s="48">
        <f t="shared" si="5"/>
        <v>0</v>
      </c>
      <c r="K52" s="53"/>
      <c r="L52" s="87"/>
      <c r="M52" s="57" t="s">
        <v>70</v>
      </c>
      <c r="N52" s="177">
        <v>4</v>
      </c>
      <c r="O52" s="94"/>
      <c r="P52" s="94"/>
      <c r="Q52" s="94"/>
      <c r="R52" s="94"/>
      <c r="S52" s="107"/>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93" t="str">
        <f t="shared" si="19"/>
        <v>N/E</v>
      </c>
      <c r="AZ52" s="60"/>
      <c r="BA52" s="60"/>
      <c r="BB52" s="60"/>
      <c r="BC52" s="60"/>
      <c r="BD52" s="60"/>
      <c r="BE52" s="60"/>
      <c r="BF52" s="60"/>
      <c r="BG52" s="60"/>
      <c r="BH52" s="60"/>
      <c r="BI52" s="60"/>
      <c r="BJ52" s="60"/>
      <c r="BK52" s="60"/>
      <c r="BL52" s="60"/>
      <c r="BM52" s="60"/>
      <c r="BN52" s="60"/>
      <c r="BO52" s="60"/>
      <c r="BP52" s="60"/>
      <c r="BQ52" s="60"/>
      <c r="BR52" s="60"/>
      <c r="BS52" s="60"/>
      <c r="BT52" s="60"/>
      <c r="BU52" s="60"/>
      <c r="BV52" s="60"/>
      <c r="BW52" s="60"/>
      <c r="BX52" s="60"/>
      <c r="BY52" s="60"/>
      <c r="BZ52" s="60"/>
      <c r="CA52" s="60"/>
      <c r="CB52" s="60"/>
      <c r="CC52" s="60"/>
      <c r="CD52" s="60"/>
      <c r="CE52" s="93" t="str">
        <f t="shared" si="20"/>
        <v>N/E</v>
      </c>
      <c r="CF52" s="60"/>
      <c r="CG52" s="60"/>
      <c r="CH52" s="60"/>
      <c r="CI52" s="60"/>
      <c r="CJ52" s="60"/>
      <c r="CK52" s="60"/>
      <c r="CL52" s="60"/>
      <c r="CM52" s="60"/>
      <c r="CN52" s="60"/>
      <c r="CO52" s="60"/>
      <c r="CP52" s="60"/>
      <c r="CQ52" s="60"/>
      <c r="CR52" s="60"/>
      <c r="CS52" s="60"/>
      <c r="CT52" s="60"/>
      <c r="CU52" s="60"/>
      <c r="CV52" s="60"/>
      <c r="CW52" s="60"/>
      <c r="CX52" s="60"/>
      <c r="CY52" s="60"/>
      <c r="CZ52" s="60"/>
      <c r="DA52" s="60"/>
      <c r="DB52" s="60"/>
      <c r="DC52" s="60"/>
      <c r="DD52" s="60"/>
      <c r="DE52" s="60"/>
      <c r="DF52" s="60"/>
      <c r="DG52" s="60"/>
      <c r="DH52" s="60"/>
      <c r="DI52" s="60"/>
      <c r="DJ52" s="60"/>
      <c r="DK52" s="93" t="str">
        <f t="shared" si="21"/>
        <v>N/E</v>
      </c>
      <c r="DL52" s="60"/>
      <c r="DM52" s="60"/>
      <c r="DN52" s="60"/>
      <c r="DO52" s="60"/>
      <c r="DP52" s="60"/>
      <c r="DQ52" s="60"/>
      <c r="DR52" s="60"/>
      <c r="DS52" s="60"/>
      <c r="DT52" s="60"/>
      <c r="DU52" s="60"/>
      <c r="DV52" s="60"/>
      <c r="DW52" s="60"/>
      <c r="DX52" s="60"/>
      <c r="DY52" s="60"/>
      <c r="DZ52" s="60"/>
      <c r="EA52" s="60"/>
      <c r="EB52" s="60"/>
      <c r="EC52" s="60"/>
      <c r="ED52" s="60"/>
      <c r="EE52" s="60"/>
      <c r="EF52" s="60"/>
      <c r="EG52" s="60"/>
      <c r="EH52" s="60"/>
      <c r="EI52" s="60"/>
      <c r="EJ52" s="60"/>
      <c r="EK52" s="60"/>
      <c r="EL52" s="60"/>
      <c r="EM52" s="60"/>
      <c r="EN52" s="60"/>
      <c r="EO52" s="60"/>
      <c r="EP52" s="60"/>
      <c r="EQ52" s="93" t="str">
        <f t="shared" si="22"/>
        <v>N/E</v>
      </c>
      <c r="ER52" s="60"/>
      <c r="ES52" s="60"/>
      <c r="ET52" s="60"/>
      <c r="EU52" s="60"/>
      <c r="EV52" s="60"/>
      <c r="EW52" s="60"/>
      <c r="EX52" s="60"/>
      <c r="EY52" s="60"/>
      <c r="EZ52" s="60"/>
      <c r="FA52" s="60"/>
      <c r="FB52" s="60"/>
      <c r="FC52" s="60"/>
      <c r="FD52" s="60"/>
      <c r="FE52" s="60"/>
      <c r="FF52" s="60"/>
      <c r="FG52" s="60"/>
      <c r="FH52" s="60"/>
      <c r="FI52" s="60"/>
      <c r="FJ52" s="60"/>
      <c r="FK52" s="60"/>
      <c r="FL52" s="60"/>
      <c r="FM52" s="60"/>
      <c r="FN52" s="60"/>
      <c r="FO52" s="60"/>
      <c r="FP52" s="60"/>
      <c r="FQ52" s="60"/>
      <c r="FR52" s="60"/>
      <c r="FS52" s="60"/>
      <c r="FT52" s="60"/>
      <c r="FU52" s="60"/>
      <c r="FV52" s="60"/>
      <c r="FW52" s="93" t="str">
        <f t="shared" si="23"/>
        <v>N/E</v>
      </c>
      <c r="FX52" s="164"/>
    </row>
    <row r="53" spans="1:180" s="41" customFormat="1" ht="30" hidden="1" customHeight="1">
      <c r="A53" s="39"/>
      <c r="B53" s="54">
        <f t="shared" si="1"/>
        <v>0</v>
      </c>
      <c r="C53" s="48">
        <f t="shared" si="18"/>
        <v>0</v>
      </c>
      <c r="D53" s="53" t="b">
        <f>IF($B$1=5,TRUE,FALSE)</f>
        <v>0</v>
      </c>
      <c r="E53" s="48"/>
      <c r="F53" s="48"/>
      <c r="G53" s="48">
        <f t="shared" si="2"/>
        <v>0</v>
      </c>
      <c r="H53" s="48">
        <f t="shared" si="3"/>
        <v>0</v>
      </c>
      <c r="I53" s="48">
        <f t="shared" si="4"/>
        <v>0</v>
      </c>
      <c r="J53" s="48">
        <f t="shared" si="5"/>
        <v>0</v>
      </c>
      <c r="K53" s="53"/>
      <c r="L53" s="87"/>
      <c r="M53" s="57" t="s">
        <v>79</v>
      </c>
      <c r="N53" s="177">
        <v>3</v>
      </c>
      <c r="O53" s="94"/>
      <c r="P53" s="94"/>
      <c r="Q53" s="94"/>
      <c r="R53" s="94"/>
      <c r="S53" s="107"/>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93" t="str">
        <f t="shared" si="19"/>
        <v>N/E</v>
      </c>
      <c r="AZ53" s="60"/>
      <c r="BA53" s="60"/>
      <c r="BB53" s="60"/>
      <c r="BC53" s="60"/>
      <c r="BD53" s="60"/>
      <c r="BE53" s="60"/>
      <c r="BF53" s="60"/>
      <c r="BG53" s="60"/>
      <c r="BH53" s="60"/>
      <c r="BI53" s="60"/>
      <c r="BJ53" s="60"/>
      <c r="BK53" s="60"/>
      <c r="BL53" s="60"/>
      <c r="BM53" s="60"/>
      <c r="BN53" s="60"/>
      <c r="BO53" s="60"/>
      <c r="BP53" s="60"/>
      <c r="BQ53" s="60"/>
      <c r="BR53" s="60"/>
      <c r="BS53" s="60"/>
      <c r="BT53" s="60"/>
      <c r="BU53" s="60"/>
      <c r="BV53" s="60"/>
      <c r="BW53" s="60"/>
      <c r="BX53" s="60"/>
      <c r="BY53" s="60"/>
      <c r="BZ53" s="60"/>
      <c r="CA53" s="60"/>
      <c r="CB53" s="60"/>
      <c r="CC53" s="60"/>
      <c r="CD53" s="60"/>
      <c r="CE53" s="93" t="str">
        <f t="shared" si="20"/>
        <v>N/E</v>
      </c>
      <c r="CF53" s="60"/>
      <c r="CG53" s="60"/>
      <c r="CH53" s="60"/>
      <c r="CI53" s="60"/>
      <c r="CJ53" s="60"/>
      <c r="CK53" s="60"/>
      <c r="CL53" s="60"/>
      <c r="CM53" s="60"/>
      <c r="CN53" s="60"/>
      <c r="CO53" s="60"/>
      <c r="CP53" s="60"/>
      <c r="CQ53" s="60"/>
      <c r="CR53" s="60"/>
      <c r="CS53" s="60"/>
      <c r="CT53" s="60"/>
      <c r="CU53" s="60"/>
      <c r="CV53" s="60"/>
      <c r="CW53" s="60"/>
      <c r="CX53" s="60"/>
      <c r="CY53" s="60"/>
      <c r="CZ53" s="60"/>
      <c r="DA53" s="60"/>
      <c r="DB53" s="60"/>
      <c r="DC53" s="60"/>
      <c r="DD53" s="60"/>
      <c r="DE53" s="60"/>
      <c r="DF53" s="60"/>
      <c r="DG53" s="60"/>
      <c r="DH53" s="60"/>
      <c r="DI53" s="60"/>
      <c r="DJ53" s="60"/>
      <c r="DK53" s="93" t="str">
        <f t="shared" si="21"/>
        <v>N/E</v>
      </c>
      <c r="DL53" s="60"/>
      <c r="DM53" s="60"/>
      <c r="DN53" s="60"/>
      <c r="DO53" s="60"/>
      <c r="DP53" s="60"/>
      <c r="DQ53" s="60"/>
      <c r="DR53" s="60"/>
      <c r="DS53" s="60"/>
      <c r="DT53" s="60"/>
      <c r="DU53" s="60"/>
      <c r="DV53" s="60"/>
      <c r="DW53" s="60"/>
      <c r="DX53" s="60"/>
      <c r="DY53" s="60"/>
      <c r="DZ53" s="60"/>
      <c r="EA53" s="60"/>
      <c r="EB53" s="60"/>
      <c r="EC53" s="60"/>
      <c r="ED53" s="60"/>
      <c r="EE53" s="60"/>
      <c r="EF53" s="60"/>
      <c r="EG53" s="60"/>
      <c r="EH53" s="60"/>
      <c r="EI53" s="60"/>
      <c r="EJ53" s="60"/>
      <c r="EK53" s="60"/>
      <c r="EL53" s="60"/>
      <c r="EM53" s="60"/>
      <c r="EN53" s="60"/>
      <c r="EO53" s="60"/>
      <c r="EP53" s="60"/>
      <c r="EQ53" s="93" t="str">
        <f t="shared" si="22"/>
        <v>N/E</v>
      </c>
      <c r="ER53" s="60"/>
      <c r="ES53" s="60"/>
      <c r="ET53" s="60"/>
      <c r="EU53" s="60"/>
      <c r="EV53" s="60"/>
      <c r="EW53" s="60"/>
      <c r="EX53" s="60"/>
      <c r="EY53" s="60"/>
      <c r="EZ53" s="60"/>
      <c r="FA53" s="60"/>
      <c r="FB53" s="60"/>
      <c r="FC53" s="60"/>
      <c r="FD53" s="60"/>
      <c r="FE53" s="60"/>
      <c r="FF53" s="60"/>
      <c r="FG53" s="60"/>
      <c r="FH53" s="60"/>
      <c r="FI53" s="60"/>
      <c r="FJ53" s="60"/>
      <c r="FK53" s="60"/>
      <c r="FL53" s="60"/>
      <c r="FM53" s="60"/>
      <c r="FN53" s="60"/>
      <c r="FO53" s="60"/>
      <c r="FP53" s="60"/>
      <c r="FQ53" s="60"/>
      <c r="FR53" s="60"/>
      <c r="FS53" s="60"/>
      <c r="FT53" s="60"/>
      <c r="FU53" s="60"/>
      <c r="FV53" s="60"/>
      <c r="FW53" s="93" t="str">
        <f t="shared" si="23"/>
        <v>N/E</v>
      </c>
      <c r="FX53" s="164"/>
    </row>
    <row r="54" spans="1:180" s="41" customFormat="1" ht="30" hidden="1" customHeight="1">
      <c r="A54" s="39"/>
      <c r="B54" s="54">
        <f t="shared" si="1"/>
        <v>0</v>
      </c>
      <c r="C54" s="48">
        <f t="shared" si="18"/>
        <v>0</v>
      </c>
      <c r="D54" s="53" t="b">
        <f>IF($B$1=5,TRUE,FALSE)</f>
        <v>0</v>
      </c>
      <c r="E54" s="48"/>
      <c r="F54" s="48"/>
      <c r="G54" s="48">
        <f t="shared" si="2"/>
        <v>0</v>
      </c>
      <c r="H54" s="48">
        <f t="shared" si="3"/>
        <v>0</v>
      </c>
      <c r="I54" s="48">
        <f t="shared" si="4"/>
        <v>0</v>
      </c>
      <c r="J54" s="48">
        <f t="shared" si="5"/>
        <v>0</v>
      </c>
      <c r="K54" s="53"/>
      <c r="L54" s="87"/>
      <c r="M54" s="57" t="s">
        <v>80</v>
      </c>
      <c r="N54" s="177">
        <v>4</v>
      </c>
      <c r="O54" s="94"/>
      <c r="P54" s="94"/>
      <c r="Q54" s="94"/>
      <c r="R54" s="94"/>
      <c r="S54" s="107"/>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93" t="str">
        <f t="shared" si="19"/>
        <v>N/E</v>
      </c>
      <c r="AZ54" s="60"/>
      <c r="BA54" s="60"/>
      <c r="BB54" s="60"/>
      <c r="BC54" s="60"/>
      <c r="BD54" s="60"/>
      <c r="BE54" s="60"/>
      <c r="BF54" s="60"/>
      <c r="BG54" s="60"/>
      <c r="BH54" s="60"/>
      <c r="BI54" s="60"/>
      <c r="BJ54" s="60"/>
      <c r="BK54" s="60"/>
      <c r="BL54" s="60"/>
      <c r="BM54" s="60"/>
      <c r="BN54" s="60"/>
      <c r="BO54" s="60"/>
      <c r="BP54" s="60"/>
      <c r="BQ54" s="60"/>
      <c r="BR54" s="60"/>
      <c r="BS54" s="60"/>
      <c r="BT54" s="60"/>
      <c r="BU54" s="60"/>
      <c r="BV54" s="60"/>
      <c r="BW54" s="60"/>
      <c r="BX54" s="60"/>
      <c r="BY54" s="60"/>
      <c r="BZ54" s="60"/>
      <c r="CA54" s="60"/>
      <c r="CB54" s="60"/>
      <c r="CC54" s="60"/>
      <c r="CD54" s="60"/>
      <c r="CE54" s="93" t="str">
        <f t="shared" si="20"/>
        <v>N/E</v>
      </c>
      <c r="CF54" s="60"/>
      <c r="CG54" s="60"/>
      <c r="CH54" s="60"/>
      <c r="CI54" s="60"/>
      <c r="CJ54" s="60"/>
      <c r="CK54" s="60"/>
      <c r="CL54" s="60"/>
      <c r="CM54" s="60"/>
      <c r="CN54" s="60"/>
      <c r="CO54" s="60"/>
      <c r="CP54" s="60"/>
      <c r="CQ54" s="60"/>
      <c r="CR54" s="60"/>
      <c r="CS54" s="60"/>
      <c r="CT54" s="60"/>
      <c r="CU54" s="60"/>
      <c r="CV54" s="60"/>
      <c r="CW54" s="60"/>
      <c r="CX54" s="60"/>
      <c r="CY54" s="60"/>
      <c r="CZ54" s="60"/>
      <c r="DA54" s="60"/>
      <c r="DB54" s="60"/>
      <c r="DC54" s="60"/>
      <c r="DD54" s="60"/>
      <c r="DE54" s="60"/>
      <c r="DF54" s="60"/>
      <c r="DG54" s="60"/>
      <c r="DH54" s="60"/>
      <c r="DI54" s="60"/>
      <c r="DJ54" s="60"/>
      <c r="DK54" s="93" t="str">
        <f t="shared" si="21"/>
        <v>N/E</v>
      </c>
      <c r="DL54" s="60"/>
      <c r="DM54" s="60"/>
      <c r="DN54" s="60"/>
      <c r="DO54" s="60"/>
      <c r="DP54" s="60"/>
      <c r="DQ54" s="60"/>
      <c r="DR54" s="60"/>
      <c r="DS54" s="60"/>
      <c r="DT54" s="60"/>
      <c r="DU54" s="60"/>
      <c r="DV54" s="60"/>
      <c r="DW54" s="60"/>
      <c r="DX54" s="60"/>
      <c r="DY54" s="60"/>
      <c r="DZ54" s="60"/>
      <c r="EA54" s="60"/>
      <c r="EB54" s="60"/>
      <c r="EC54" s="60"/>
      <c r="ED54" s="60"/>
      <c r="EE54" s="60"/>
      <c r="EF54" s="60"/>
      <c r="EG54" s="60"/>
      <c r="EH54" s="60"/>
      <c r="EI54" s="60"/>
      <c r="EJ54" s="60"/>
      <c r="EK54" s="60"/>
      <c r="EL54" s="60"/>
      <c r="EM54" s="60"/>
      <c r="EN54" s="60"/>
      <c r="EO54" s="60"/>
      <c r="EP54" s="60"/>
      <c r="EQ54" s="93" t="str">
        <f t="shared" si="22"/>
        <v>N/E</v>
      </c>
      <c r="ER54" s="60"/>
      <c r="ES54" s="60"/>
      <c r="ET54" s="60"/>
      <c r="EU54" s="60"/>
      <c r="EV54" s="60"/>
      <c r="EW54" s="60"/>
      <c r="EX54" s="60"/>
      <c r="EY54" s="60"/>
      <c r="EZ54" s="60"/>
      <c r="FA54" s="60"/>
      <c r="FB54" s="60"/>
      <c r="FC54" s="60"/>
      <c r="FD54" s="60"/>
      <c r="FE54" s="60"/>
      <c r="FF54" s="60"/>
      <c r="FG54" s="60"/>
      <c r="FH54" s="60"/>
      <c r="FI54" s="60"/>
      <c r="FJ54" s="60"/>
      <c r="FK54" s="60"/>
      <c r="FL54" s="60"/>
      <c r="FM54" s="60"/>
      <c r="FN54" s="60"/>
      <c r="FO54" s="60"/>
      <c r="FP54" s="60"/>
      <c r="FQ54" s="60"/>
      <c r="FR54" s="60"/>
      <c r="FS54" s="60"/>
      <c r="FT54" s="60"/>
      <c r="FU54" s="60"/>
      <c r="FV54" s="60"/>
      <c r="FW54" s="93" t="str">
        <f t="shared" si="23"/>
        <v>N/E</v>
      </c>
      <c r="FX54" s="164"/>
    </row>
    <row r="55" spans="1:180" s="41" customFormat="1" ht="30" hidden="1" customHeight="1">
      <c r="A55" s="39"/>
      <c r="B55" s="54">
        <f t="shared" si="1"/>
        <v>0</v>
      </c>
      <c r="C55" s="48">
        <f t="shared" si="18"/>
        <v>0</v>
      </c>
      <c r="D55" s="53" t="b">
        <f>IF($B$1=5,TRUE,FALSE)</f>
        <v>0</v>
      </c>
      <c r="E55" s="48"/>
      <c r="F55" s="48"/>
      <c r="G55" s="48">
        <f t="shared" si="2"/>
        <v>0</v>
      </c>
      <c r="H55" s="48">
        <f t="shared" si="3"/>
        <v>0</v>
      </c>
      <c r="I55" s="48">
        <f t="shared" si="4"/>
        <v>0</v>
      </c>
      <c r="J55" s="48">
        <f t="shared" si="5"/>
        <v>0</v>
      </c>
      <c r="K55" s="53"/>
      <c r="L55" s="87"/>
      <c r="M55" s="57" t="s">
        <v>81</v>
      </c>
      <c r="N55" s="177">
        <v>4</v>
      </c>
      <c r="O55" s="94"/>
      <c r="P55" s="94"/>
      <c r="Q55" s="94"/>
      <c r="R55" s="94"/>
      <c r="S55" s="107"/>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93" t="str">
        <f t="shared" si="19"/>
        <v>N/E</v>
      </c>
      <c r="AZ55" s="60"/>
      <c r="BA55" s="60"/>
      <c r="BB55" s="60"/>
      <c r="BC55" s="60"/>
      <c r="BD55" s="60"/>
      <c r="BE55" s="60"/>
      <c r="BF55" s="60"/>
      <c r="BG55" s="60"/>
      <c r="BH55" s="60"/>
      <c r="BI55" s="60"/>
      <c r="BJ55" s="60"/>
      <c r="BK55" s="60"/>
      <c r="BL55" s="60"/>
      <c r="BM55" s="60"/>
      <c r="BN55" s="60"/>
      <c r="BO55" s="60"/>
      <c r="BP55" s="60"/>
      <c r="BQ55" s="60"/>
      <c r="BR55" s="60"/>
      <c r="BS55" s="60"/>
      <c r="BT55" s="60"/>
      <c r="BU55" s="60"/>
      <c r="BV55" s="60"/>
      <c r="BW55" s="60"/>
      <c r="BX55" s="60"/>
      <c r="BY55" s="60"/>
      <c r="BZ55" s="60"/>
      <c r="CA55" s="60"/>
      <c r="CB55" s="60"/>
      <c r="CC55" s="60"/>
      <c r="CD55" s="60"/>
      <c r="CE55" s="93" t="str">
        <f t="shared" si="20"/>
        <v>N/E</v>
      </c>
      <c r="CF55" s="60"/>
      <c r="CG55" s="60"/>
      <c r="CH55" s="60"/>
      <c r="CI55" s="60"/>
      <c r="CJ55" s="60"/>
      <c r="CK55" s="60"/>
      <c r="CL55" s="60"/>
      <c r="CM55" s="60"/>
      <c r="CN55" s="60"/>
      <c r="CO55" s="60"/>
      <c r="CP55" s="60"/>
      <c r="CQ55" s="60"/>
      <c r="CR55" s="60"/>
      <c r="CS55" s="60"/>
      <c r="CT55" s="60"/>
      <c r="CU55" s="60"/>
      <c r="CV55" s="60"/>
      <c r="CW55" s="60"/>
      <c r="CX55" s="60"/>
      <c r="CY55" s="60"/>
      <c r="CZ55" s="60"/>
      <c r="DA55" s="60"/>
      <c r="DB55" s="60"/>
      <c r="DC55" s="60"/>
      <c r="DD55" s="60"/>
      <c r="DE55" s="60"/>
      <c r="DF55" s="60"/>
      <c r="DG55" s="60"/>
      <c r="DH55" s="60"/>
      <c r="DI55" s="60"/>
      <c r="DJ55" s="60"/>
      <c r="DK55" s="93" t="str">
        <f t="shared" si="21"/>
        <v>N/E</v>
      </c>
      <c r="DL55" s="60"/>
      <c r="DM55" s="60"/>
      <c r="DN55" s="60"/>
      <c r="DO55" s="60"/>
      <c r="DP55" s="60"/>
      <c r="DQ55" s="60"/>
      <c r="DR55" s="60"/>
      <c r="DS55" s="60"/>
      <c r="DT55" s="60"/>
      <c r="DU55" s="60"/>
      <c r="DV55" s="60"/>
      <c r="DW55" s="60"/>
      <c r="DX55" s="60"/>
      <c r="DY55" s="60"/>
      <c r="DZ55" s="60"/>
      <c r="EA55" s="60"/>
      <c r="EB55" s="60"/>
      <c r="EC55" s="60"/>
      <c r="ED55" s="60"/>
      <c r="EE55" s="60"/>
      <c r="EF55" s="60"/>
      <c r="EG55" s="60"/>
      <c r="EH55" s="60"/>
      <c r="EI55" s="60"/>
      <c r="EJ55" s="60"/>
      <c r="EK55" s="60"/>
      <c r="EL55" s="60"/>
      <c r="EM55" s="60"/>
      <c r="EN55" s="60"/>
      <c r="EO55" s="60"/>
      <c r="EP55" s="60"/>
      <c r="EQ55" s="93" t="str">
        <f t="shared" si="22"/>
        <v>N/E</v>
      </c>
      <c r="ER55" s="60"/>
      <c r="ES55" s="60"/>
      <c r="ET55" s="60"/>
      <c r="EU55" s="60"/>
      <c r="EV55" s="60"/>
      <c r="EW55" s="60"/>
      <c r="EX55" s="60"/>
      <c r="EY55" s="60"/>
      <c r="EZ55" s="60"/>
      <c r="FA55" s="60"/>
      <c r="FB55" s="60"/>
      <c r="FC55" s="60"/>
      <c r="FD55" s="60"/>
      <c r="FE55" s="60"/>
      <c r="FF55" s="60"/>
      <c r="FG55" s="60"/>
      <c r="FH55" s="60"/>
      <c r="FI55" s="60"/>
      <c r="FJ55" s="60"/>
      <c r="FK55" s="60"/>
      <c r="FL55" s="60"/>
      <c r="FM55" s="60"/>
      <c r="FN55" s="60"/>
      <c r="FO55" s="60"/>
      <c r="FP55" s="60"/>
      <c r="FQ55" s="60"/>
      <c r="FR55" s="60"/>
      <c r="FS55" s="60"/>
      <c r="FT55" s="60"/>
      <c r="FU55" s="60"/>
      <c r="FV55" s="60"/>
      <c r="FW55" s="93" t="str">
        <f t="shared" si="23"/>
        <v>N/E</v>
      </c>
      <c r="FX55" s="164"/>
    </row>
    <row r="56" spans="1:180" s="41" customFormat="1" ht="30" customHeight="1">
      <c r="A56" s="39"/>
      <c r="B56" s="54">
        <f t="shared" si="1"/>
        <v>3</v>
      </c>
      <c r="C56" s="48">
        <f t="shared" si="18"/>
        <v>3</v>
      </c>
      <c r="D56" s="53" t="b">
        <f>IF($B$1=6,TRUE,FALSE)</f>
        <v>1</v>
      </c>
      <c r="E56" s="48"/>
      <c r="F56" s="48"/>
      <c r="G56" s="48">
        <f t="shared" si="2"/>
        <v>3</v>
      </c>
      <c r="H56" s="48">
        <f t="shared" si="3"/>
        <v>3</v>
      </c>
      <c r="I56" s="48">
        <f t="shared" si="4"/>
        <v>0</v>
      </c>
      <c r="J56" s="48">
        <f t="shared" si="5"/>
        <v>0</v>
      </c>
      <c r="K56" s="53"/>
      <c r="L56" s="87"/>
      <c r="M56" s="57" t="s">
        <v>89</v>
      </c>
      <c r="N56" s="177">
        <v>3</v>
      </c>
      <c r="O56" s="94"/>
      <c r="P56" s="94"/>
      <c r="Q56" s="94"/>
      <c r="R56" s="94"/>
      <c r="S56" s="107"/>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93" t="str">
        <f t="shared" si="19"/>
        <v>N/E</v>
      </c>
      <c r="AZ56" s="60"/>
      <c r="BA56" s="60"/>
      <c r="BB56" s="60"/>
      <c r="BC56" s="60"/>
      <c r="BD56" s="60"/>
      <c r="BE56" s="60"/>
      <c r="BF56" s="60" t="s">
        <v>107</v>
      </c>
      <c r="BG56" s="60"/>
      <c r="BH56" s="60"/>
      <c r="BI56" s="60"/>
      <c r="BJ56" s="60"/>
      <c r="BK56" s="60"/>
      <c r="BL56" s="60"/>
      <c r="BM56" s="60"/>
      <c r="BN56" s="60"/>
      <c r="BO56" s="60"/>
      <c r="BP56" s="60"/>
      <c r="BQ56" s="60"/>
      <c r="BR56" s="60"/>
      <c r="BS56" s="60"/>
      <c r="BT56" s="60"/>
      <c r="BU56" s="60"/>
      <c r="BV56" s="60"/>
      <c r="BW56" s="60"/>
      <c r="BX56" s="60"/>
      <c r="BY56" s="60"/>
      <c r="BZ56" s="60"/>
      <c r="CA56" s="60"/>
      <c r="CB56" s="60"/>
      <c r="CC56" s="60"/>
      <c r="CD56" s="60"/>
      <c r="CE56" s="93" t="str">
        <f t="shared" si="20"/>
        <v>OK</v>
      </c>
      <c r="CF56" s="60"/>
      <c r="CG56" s="60"/>
      <c r="CH56" s="60"/>
      <c r="CI56" s="60"/>
      <c r="CJ56" s="60"/>
      <c r="CK56" s="60"/>
      <c r="CL56" s="60"/>
      <c r="CM56" s="60"/>
      <c r="CN56" s="60"/>
      <c r="CO56" s="60"/>
      <c r="CP56" s="60"/>
      <c r="CQ56" s="60"/>
      <c r="CR56" s="60"/>
      <c r="CS56" s="60"/>
      <c r="CT56" s="60"/>
      <c r="CU56" s="60"/>
      <c r="CV56" s="60"/>
      <c r="CW56" s="60"/>
      <c r="CX56" s="60"/>
      <c r="CY56" s="60"/>
      <c r="CZ56" s="60"/>
      <c r="DA56" s="60"/>
      <c r="DB56" s="60"/>
      <c r="DC56" s="60"/>
      <c r="DD56" s="60"/>
      <c r="DE56" s="60"/>
      <c r="DF56" s="60"/>
      <c r="DG56" s="60"/>
      <c r="DH56" s="60"/>
      <c r="DI56" s="60"/>
      <c r="DJ56" s="60"/>
      <c r="DK56" s="93" t="str">
        <f t="shared" si="21"/>
        <v>OK</v>
      </c>
      <c r="DL56" s="60"/>
      <c r="DM56" s="60"/>
      <c r="DN56" s="60"/>
      <c r="DO56" s="60"/>
      <c r="DP56" s="60"/>
      <c r="DQ56" s="60"/>
      <c r="DR56" s="60"/>
      <c r="DS56" s="60"/>
      <c r="DT56" s="60"/>
      <c r="DU56" s="60"/>
      <c r="DV56" s="60"/>
      <c r="DW56" s="60"/>
      <c r="DX56" s="60"/>
      <c r="DY56" s="60"/>
      <c r="DZ56" s="60"/>
      <c r="EA56" s="60"/>
      <c r="EB56" s="60"/>
      <c r="EC56" s="60"/>
      <c r="ED56" s="60"/>
      <c r="EE56" s="60"/>
      <c r="EF56" s="60"/>
      <c r="EG56" s="60"/>
      <c r="EH56" s="60"/>
      <c r="EI56" s="60"/>
      <c r="EJ56" s="60"/>
      <c r="EK56" s="60"/>
      <c r="EL56" s="60"/>
      <c r="EM56" s="60"/>
      <c r="EN56" s="60"/>
      <c r="EO56" s="60"/>
      <c r="EP56" s="60"/>
      <c r="EQ56" s="93" t="str">
        <f t="shared" si="22"/>
        <v>OK</v>
      </c>
      <c r="ER56" s="60"/>
      <c r="ES56" s="60"/>
      <c r="ET56" s="60"/>
      <c r="EU56" s="60"/>
      <c r="EV56" s="60"/>
      <c r="EW56" s="60"/>
      <c r="EX56" s="60"/>
      <c r="EY56" s="60"/>
      <c r="EZ56" s="60"/>
      <c r="FA56" s="60"/>
      <c r="FB56" s="60"/>
      <c r="FC56" s="60"/>
      <c r="FD56" s="60"/>
      <c r="FE56" s="60"/>
      <c r="FF56" s="60"/>
      <c r="FG56" s="60"/>
      <c r="FH56" s="60"/>
      <c r="FI56" s="60"/>
      <c r="FJ56" s="60"/>
      <c r="FK56" s="60"/>
      <c r="FL56" s="60"/>
      <c r="FM56" s="60"/>
      <c r="FN56" s="60"/>
      <c r="FO56" s="60"/>
      <c r="FP56" s="60"/>
      <c r="FQ56" s="60"/>
      <c r="FR56" s="60"/>
      <c r="FS56" s="60"/>
      <c r="FT56" s="60"/>
      <c r="FU56" s="60"/>
      <c r="FV56" s="60"/>
      <c r="FW56" s="93" t="str">
        <f t="shared" si="23"/>
        <v>OK</v>
      </c>
      <c r="FX56" s="164"/>
    </row>
    <row r="57" spans="1:180" s="41" customFormat="1" ht="30" customHeight="1">
      <c r="A57" s="39"/>
      <c r="B57" s="54">
        <f t="shared" si="1"/>
        <v>5</v>
      </c>
      <c r="C57" s="48">
        <f t="shared" si="18"/>
        <v>0</v>
      </c>
      <c r="D57" s="53" t="b">
        <f>IF($B$1=6,TRUE,FALSE)</f>
        <v>1</v>
      </c>
      <c r="E57" s="48"/>
      <c r="F57" s="48"/>
      <c r="G57" s="48">
        <f t="shared" si="2"/>
        <v>5</v>
      </c>
      <c r="H57" s="48">
        <f t="shared" si="3"/>
        <v>5</v>
      </c>
      <c r="I57" s="48">
        <f t="shared" si="4"/>
        <v>0</v>
      </c>
      <c r="J57" s="48">
        <f t="shared" si="5"/>
        <v>0</v>
      </c>
      <c r="K57" s="53"/>
      <c r="L57" s="87"/>
      <c r="M57" s="57" t="s">
        <v>90</v>
      </c>
      <c r="N57" s="177">
        <v>5</v>
      </c>
      <c r="O57" s="94"/>
      <c r="P57" s="94"/>
      <c r="Q57" s="94"/>
      <c r="R57" s="94"/>
      <c r="S57" s="107"/>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93" t="str">
        <f t="shared" si="19"/>
        <v>N/E</v>
      </c>
      <c r="AZ57" s="60"/>
      <c r="BA57" s="60"/>
      <c r="BB57" s="60"/>
      <c r="BC57" s="60"/>
      <c r="BD57" s="60"/>
      <c r="BE57" s="60"/>
      <c r="BF57" s="60"/>
      <c r="BG57" s="60"/>
      <c r="BH57" s="60"/>
      <c r="BI57" s="60"/>
      <c r="BJ57" s="60"/>
      <c r="BK57" s="60"/>
      <c r="BL57" s="60"/>
      <c r="BM57" s="60"/>
      <c r="BN57" s="60"/>
      <c r="BO57" s="60"/>
      <c r="BP57" s="60"/>
      <c r="BQ57" s="60"/>
      <c r="BR57" s="60"/>
      <c r="BS57" s="60"/>
      <c r="BT57" s="60"/>
      <c r="BU57" s="60"/>
      <c r="BV57" s="60"/>
      <c r="BW57" s="60"/>
      <c r="BX57" s="60"/>
      <c r="BY57" s="60"/>
      <c r="BZ57" s="60"/>
      <c r="CA57" s="60"/>
      <c r="CB57" s="60"/>
      <c r="CC57" s="60"/>
      <c r="CD57" s="60"/>
      <c r="CE57" s="93" t="str">
        <f t="shared" si="20"/>
        <v>N/E</v>
      </c>
      <c r="CF57" s="60"/>
      <c r="CG57" s="60"/>
      <c r="CH57" s="60"/>
      <c r="CI57" s="60"/>
      <c r="CJ57" s="60"/>
      <c r="CK57" s="60"/>
      <c r="CL57" s="60"/>
      <c r="CM57" s="60"/>
      <c r="CN57" s="60"/>
      <c r="CO57" s="60"/>
      <c r="CP57" s="60"/>
      <c r="CQ57" s="60"/>
      <c r="CR57" s="60"/>
      <c r="CS57" s="60"/>
      <c r="CT57" s="60"/>
      <c r="CU57" s="60"/>
      <c r="CV57" s="60"/>
      <c r="CW57" s="60"/>
      <c r="CX57" s="60"/>
      <c r="CY57" s="60"/>
      <c r="CZ57" s="60"/>
      <c r="DA57" s="60"/>
      <c r="DB57" s="60"/>
      <c r="DC57" s="60"/>
      <c r="DD57" s="60"/>
      <c r="DE57" s="60"/>
      <c r="DF57" s="60"/>
      <c r="DG57" s="60"/>
      <c r="DH57" s="60"/>
      <c r="DI57" s="60"/>
      <c r="DJ57" s="60"/>
      <c r="DK57" s="93" t="str">
        <f t="shared" si="21"/>
        <v>N/E</v>
      </c>
      <c r="DL57" s="60"/>
      <c r="DM57" s="60"/>
      <c r="DN57" s="60"/>
      <c r="DO57" s="60"/>
      <c r="DP57" s="60"/>
      <c r="DQ57" s="60"/>
      <c r="DR57" s="60"/>
      <c r="DS57" s="60"/>
      <c r="DT57" s="60"/>
      <c r="DU57" s="60"/>
      <c r="DV57" s="60"/>
      <c r="DW57" s="60"/>
      <c r="DX57" s="60"/>
      <c r="DY57" s="60"/>
      <c r="DZ57" s="60"/>
      <c r="EA57" s="60"/>
      <c r="EB57" s="60"/>
      <c r="EC57" s="60"/>
      <c r="ED57" s="60"/>
      <c r="EE57" s="60"/>
      <c r="EF57" s="60"/>
      <c r="EG57" s="60"/>
      <c r="EH57" s="60"/>
      <c r="EI57" s="60"/>
      <c r="EJ57" s="60"/>
      <c r="EK57" s="60"/>
      <c r="EL57" s="60"/>
      <c r="EM57" s="60"/>
      <c r="EN57" s="60"/>
      <c r="EO57" s="60"/>
      <c r="EP57" s="60"/>
      <c r="EQ57" s="93" t="str">
        <f t="shared" si="22"/>
        <v>N/E</v>
      </c>
      <c r="ER57" s="60"/>
      <c r="ES57" s="60"/>
      <c r="ET57" s="60" t="s">
        <v>107</v>
      </c>
      <c r="EU57" s="60" t="s">
        <v>107</v>
      </c>
      <c r="EV57" s="60" t="s">
        <v>107</v>
      </c>
      <c r="EW57" s="60" t="s">
        <v>107</v>
      </c>
      <c r="EX57" s="60"/>
      <c r="EY57" s="60"/>
      <c r="EZ57" s="60"/>
      <c r="FA57" s="60"/>
      <c r="FB57" s="60"/>
      <c r="FC57" s="60"/>
      <c r="FD57" s="60"/>
      <c r="FE57" s="60"/>
      <c r="FF57" s="60"/>
      <c r="FG57" s="60"/>
      <c r="FH57" s="60"/>
      <c r="FI57" s="60"/>
      <c r="FJ57" s="60"/>
      <c r="FK57" s="60"/>
      <c r="FL57" s="60"/>
      <c r="FM57" s="60"/>
      <c r="FN57" s="60"/>
      <c r="FO57" s="60"/>
      <c r="FP57" s="60"/>
      <c r="FQ57" s="60"/>
      <c r="FR57" s="60"/>
      <c r="FS57" s="60"/>
      <c r="FT57" s="60"/>
      <c r="FU57" s="60"/>
      <c r="FV57" s="60"/>
      <c r="FW57" s="93" t="str">
        <f t="shared" si="23"/>
        <v>OK</v>
      </c>
      <c r="FX57" s="164"/>
    </row>
    <row r="58" spans="1:180" s="41" customFormat="1" ht="30" customHeight="1">
      <c r="A58" s="39"/>
      <c r="B58" s="54">
        <f t="shared" si="1"/>
        <v>4</v>
      </c>
      <c r="C58" s="48">
        <f t="shared" si="18"/>
        <v>0</v>
      </c>
      <c r="D58" s="53" t="b">
        <f>IF($B$1=6,TRUE,FALSE)</f>
        <v>1</v>
      </c>
      <c r="E58" s="48"/>
      <c r="F58" s="48"/>
      <c r="G58" s="48">
        <f t="shared" si="2"/>
        <v>4</v>
      </c>
      <c r="H58" s="48">
        <f t="shared" si="3"/>
        <v>4</v>
      </c>
      <c r="I58" s="48">
        <f t="shared" si="4"/>
        <v>0</v>
      </c>
      <c r="J58" s="48">
        <f t="shared" si="5"/>
        <v>0</v>
      </c>
      <c r="K58" s="53"/>
      <c r="L58" s="87"/>
      <c r="M58" s="57" t="s">
        <v>91</v>
      </c>
      <c r="N58" s="177">
        <v>4</v>
      </c>
      <c r="O58" s="94"/>
      <c r="P58" s="94"/>
      <c r="Q58" s="94"/>
      <c r="R58" s="94"/>
      <c r="S58" s="107"/>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93" t="str">
        <f t="shared" si="19"/>
        <v>N/E</v>
      </c>
      <c r="AZ58" s="60"/>
      <c r="BA58" s="60"/>
      <c r="BB58" s="60"/>
      <c r="BC58" s="60"/>
      <c r="BD58" s="60"/>
      <c r="BE58" s="60"/>
      <c r="BF58" s="60"/>
      <c r="BG58" s="60"/>
      <c r="BH58" s="60"/>
      <c r="BI58" s="60"/>
      <c r="BJ58" s="60"/>
      <c r="BK58" s="60"/>
      <c r="BL58" s="60"/>
      <c r="BM58" s="60"/>
      <c r="BN58" s="60"/>
      <c r="BO58" s="60"/>
      <c r="BP58" s="60"/>
      <c r="BQ58" s="60"/>
      <c r="BR58" s="60"/>
      <c r="BS58" s="60"/>
      <c r="BT58" s="60"/>
      <c r="BU58" s="60"/>
      <c r="BV58" s="60"/>
      <c r="BW58" s="60"/>
      <c r="BX58" s="60"/>
      <c r="BY58" s="60"/>
      <c r="BZ58" s="60"/>
      <c r="CA58" s="60"/>
      <c r="CB58" s="60"/>
      <c r="CC58" s="60"/>
      <c r="CD58" s="60"/>
      <c r="CE58" s="93" t="str">
        <f t="shared" si="20"/>
        <v>N/E</v>
      </c>
      <c r="CF58" s="60"/>
      <c r="CG58" s="60"/>
      <c r="CH58" s="60"/>
      <c r="CI58" s="60"/>
      <c r="CJ58" s="60"/>
      <c r="CK58" s="60"/>
      <c r="CL58" s="60"/>
      <c r="CM58" s="60"/>
      <c r="CN58" s="60"/>
      <c r="CO58" s="60"/>
      <c r="CP58" s="60"/>
      <c r="CQ58" s="60"/>
      <c r="CR58" s="60"/>
      <c r="CS58" s="60"/>
      <c r="CT58" s="60"/>
      <c r="CU58" s="60"/>
      <c r="CV58" s="60"/>
      <c r="CW58" s="60"/>
      <c r="CX58" s="60"/>
      <c r="CY58" s="60"/>
      <c r="CZ58" s="60"/>
      <c r="DA58" s="60"/>
      <c r="DB58" s="60"/>
      <c r="DC58" s="60"/>
      <c r="DD58" s="60"/>
      <c r="DE58" s="60"/>
      <c r="DF58" s="60"/>
      <c r="DG58" s="60"/>
      <c r="DH58" s="60"/>
      <c r="DI58" s="60"/>
      <c r="DJ58" s="60"/>
      <c r="DK58" s="93" t="str">
        <f t="shared" si="21"/>
        <v>N/E</v>
      </c>
      <c r="DL58" s="60"/>
      <c r="DM58" s="60"/>
      <c r="DN58" s="60"/>
      <c r="DO58" s="60"/>
      <c r="DP58" s="60"/>
      <c r="DQ58" s="60"/>
      <c r="DR58" s="60"/>
      <c r="DS58" s="60"/>
      <c r="DT58" s="60"/>
      <c r="DU58" s="60"/>
      <c r="DV58" s="60"/>
      <c r="DW58" s="60"/>
      <c r="DX58" s="60"/>
      <c r="DY58" s="60"/>
      <c r="DZ58" s="60"/>
      <c r="EA58" s="60"/>
      <c r="EB58" s="60"/>
      <c r="EC58" s="60"/>
      <c r="ED58" s="60"/>
      <c r="EE58" s="60"/>
      <c r="EF58" s="60"/>
      <c r="EG58" s="60"/>
      <c r="EH58" s="60"/>
      <c r="EI58" s="60"/>
      <c r="EJ58" s="60"/>
      <c r="EK58" s="60"/>
      <c r="EL58" s="60"/>
      <c r="EM58" s="60"/>
      <c r="EN58" s="60"/>
      <c r="EO58" s="60"/>
      <c r="EP58" s="60"/>
      <c r="EQ58" s="93" t="str">
        <f t="shared" si="22"/>
        <v>N/E</v>
      </c>
      <c r="ER58" s="60"/>
      <c r="ES58" s="60"/>
      <c r="ET58" s="60"/>
      <c r="EU58" s="60"/>
      <c r="EV58" s="60" t="s">
        <v>107</v>
      </c>
      <c r="EW58" s="60"/>
      <c r="EX58" s="60"/>
      <c r="EY58" s="60"/>
      <c r="EZ58" s="60"/>
      <c r="FA58" s="60"/>
      <c r="FB58" s="60"/>
      <c r="FC58" s="60"/>
      <c r="FD58" s="60"/>
      <c r="FE58" s="60"/>
      <c r="FF58" s="60"/>
      <c r="FG58" s="60"/>
      <c r="FH58" s="60"/>
      <c r="FI58" s="60"/>
      <c r="FJ58" s="60"/>
      <c r="FK58" s="60"/>
      <c r="FL58" s="60"/>
      <c r="FM58" s="60"/>
      <c r="FN58" s="60"/>
      <c r="FO58" s="60"/>
      <c r="FP58" s="60"/>
      <c r="FQ58" s="60"/>
      <c r="FR58" s="60"/>
      <c r="FS58" s="60"/>
      <c r="FT58" s="60"/>
      <c r="FU58" s="60"/>
      <c r="FV58" s="60"/>
      <c r="FW58" s="93" t="str">
        <f t="shared" si="23"/>
        <v>OK</v>
      </c>
      <c r="FX58" s="164"/>
    </row>
    <row r="59" spans="1:180" s="41" customFormat="1" ht="39.950000000000003" customHeight="1">
      <c r="A59" s="39"/>
      <c r="B59" s="54">
        <f t="shared" si="1"/>
        <v>5</v>
      </c>
      <c r="C59" s="48">
        <f t="shared" si="18"/>
        <v>5</v>
      </c>
      <c r="D59" s="53" t="b">
        <f>IF($B$1=6,TRUE,FALSE)</f>
        <v>1</v>
      </c>
      <c r="E59" s="48"/>
      <c r="F59" s="48"/>
      <c r="G59" s="48">
        <f t="shared" si="2"/>
        <v>5</v>
      </c>
      <c r="H59" s="48">
        <f t="shared" si="3"/>
        <v>5</v>
      </c>
      <c r="I59" s="48">
        <f t="shared" si="4"/>
        <v>0</v>
      </c>
      <c r="J59" s="48">
        <f t="shared" si="5"/>
        <v>0</v>
      </c>
      <c r="K59" s="53"/>
      <c r="L59" s="87"/>
      <c r="M59" s="57" t="s">
        <v>92</v>
      </c>
      <c r="N59" s="177">
        <v>5</v>
      </c>
      <c r="O59" s="94"/>
      <c r="P59" s="94"/>
      <c r="Q59" s="94"/>
      <c r="R59" s="94"/>
      <c r="S59" s="107"/>
      <c r="T59" s="60"/>
      <c r="U59" s="60" t="s">
        <v>107</v>
      </c>
      <c r="V59" s="60" t="s">
        <v>107</v>
      </c>
      <c r="W59" s="60" t="s">
        <v>107</v>
      </c>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93" t="str">
        <f t="shared" si="19"/>
        <v>OK</v>
      </c>
      <c r="AZ59" s="60"/>
      <c r="BA59" s="60"/>
      <c r="BB59" s="60"/>
      <c r="BC59" s="60"/>
      <c r="BD59" s="60" t="s">
        <v>107</v>
      </c>
      <c r="BE59" s="60"/>
      <c r="BF59" s="60"/>
      <c r="BG59" s="60"/>
      <c r="BH59" s="60"/>
      <c r="BI59" s="60"/>
      <c r="BJ59" s="60"/>
      <c r="BK59" s="60"/>
      <c r="BL59" s="60"/>
      <c r="BM59" s="60"/>
      <c r="BN59" s="60"/>
      <c r="BO59" s="60"/>
      <c r="BP59" s="60"/>
      <c r="BQ59" s="60"/>
      <c r="BR59" s="60"/>
      <c r="BS59" s="60"/>
      <c r="BT59" s="60"/>
      <c r="BU59" s="60"/>
      <c r="BV59" s="60"/>
      <c r="BW59" s="60"/>
      <c r="BX59" s="60"/>
      <c r="BY59" s="60"/>
      <c r="BZ59" s="60"/>
      <c r="CA59" s="60"/>
      <c r="CB59" s="60"/>
      <c r="CC59" s="60"/>
      <c r="CD59" s="60"/>
      <c r="CE59" s="93" t="str">
        <f t="shared" si="20"/>
        <v>OK</v>
      </c>
      <c r="CF59" s="60"/>
      <c r="CG59" s="60"/>
      <c r="CH59" s="60"/>
      <c r="CI59" s="60"/>
      <c r="CJ59" s="60"/>
      <c r="CK59" s="60"/>
      <c r="CL59" s="60"/>
      <c r="CM59" s="60"/>
      <c r="CN59" s="60"/>
      <c r="CO59" s="60"/>
      <c r="CP59" s="60" t="s">
        <v>107</v>
      </c>
      <c r="CQ59" s="60" t="s">
        <v>107</v>
      </c>
      <c r="CR59" s="60" t="s">
        <v>107</v>
      </c>
      <c r="CS59" s="60"/>
      <c r="CT59" s="60"/>
      <c r="CU59" s="60"/>
      <c r="CV59" s="60"/>
      <c r="CW59" s="60"/>
      <c r="CX59" s="60"/>
      <c r="CY59" s="60"/>
      <c r="CZ59" s="60"/>
      <c r="DA59" s="60"/>
      <c r="DB59" s="60"/>
      <c r="DC59" s="60"/>
      <c r="DD59" s="60"/>
      <c r="DE59" s="60"/>
      <c r="DF59" s="60"/>
      <c r="DG59" s="60"/>
      <c r="DH59" s="60"/>
      <c r="DI59" s="60"/>
      <c r="DJ59" s="60"/>
      <c r="DK59" s="93" t="str">
        <f t="shared" si="21"/>
        <v>OK</v>
      </c>
      <c r="DL59" s="60"/>
      <c r="DM59" s="60"/>
      <c r="DN59" s="60"/>
      <c r="DO59" s="60"/>
      <c r="DP59" s="60"/>
      <c r="DQ59" s="60"/>
      <c r="DR59" s="60"/>
      <c r="DS59" s="60"/>
      <c r="DT59" s="60"/>
      <c r="DU59" s="60"/>
      <c r="DV59" s="60"/>
      <c r="DW59" s="60"/>
      <c r="DX59" s="60"/>
      <c r="DY59" s="60"/>
      <c r="DZ59" s="60"/>
      <c r="EA59" s="60"/>
      <c r="EB59" s="60"/>
      <c r="EC59" s="60"/>
      <c r="ED59" s="60"/>
      <c r="EE59" s="60"/>
      <c r="EF59" s="60"/>
      <c r="EG59" s="60"/>
      <c r="EH59" s="60"/>
      <c r="EI59" s="60"/>
      <c r="EJ59" s="60"/>
      <c r="EK59" s="60"/>
      <c r="EL59" s="60"/>
      <c r="EM59" s="60"/>
      <c r="EN59" s="60"/>
      <c r="EO59" s="60"/>
      <c r="EP59" s="60"/>
      <c r="EQ59" s="93" t="str">
        <f t="shared" si="22"/>
        <v>OK</v>
      </c>
      <c r="ER59" s="60"/>
      <c r="ES59" s="60"/>
      <c r="ET59" s="60"/>
      <c r="EU59" s="60"/>
      <c r="EV59" s="60"/>
      <c r="EW59" s="60"/>
      <c r="EX59" s="60"/>
      <c r="EY59" s="60"/>
      <c r="EZ59" s="60"/>
      <c r="FA59" s="60"/>
      <c r="FB59" s="60"/>
      <c r="FC59" s="60"/>
      <c r="FD59" s="60"/>
      <c r="FE59" s="60"/>
      <c r="FF59" s="60"/>
      <c r="FG59" s="60"/>
      <c r="FH59" s="60"/>
      <c r="FI59" s="60"/>
      <c r="FJ59" s="60"/>
      <c r="FK59" s="60"/>
      <c r="FL59" s="60"/>
      <c r="FM59" s="60"/>
      <c r="FN59" s="60"/>
      <c r="FO59" s="60"/>
      <c r="FP59" s="60"/>
      <c r="FQ59" s="60"/>
      <c r="FR59" s="60"/>
      <c r="FS59" s="60"/>
      <c r="FT59" s="60"/>
      <c r="FU59" s="60"/>
      <c r="FV59" s="60"/>
      <c r="FW59" s="93" t="str">
        <f t="shared" si="23"/>
        <v>OK</v>
      </c>
      <c r="FX59" s="164"/>
    </row>
    <row r="60" spans="1:180" s="4" customFormat="1" ht="17.100000000000001" hidden="1" customHeight="1">
      <c r="A60" s="29"/>
      <c r="B60" s="131"/>
      <c r="C60" s="132"/>
      <c r="D60" s="133" t="b">
        <f t="shared" ref="D60:D84" si="24">IF($B$1=2,TRUE,FALSE)</f>
        <v>0</v>
      </c>
      <c r="E60" s="132"/>
      <c r="F60" s="132"/>
      <c r="G60" s="132"/>
      <c r="H60" s="132"/>
      <c r="I60" s="132"/>
      <c r="J60" s="132"/>
      <c r="K60" s="53"/>
      <c r="L60" s="56" t="s">
        <v>234</v>
      </c>
      <c r="M60" s="210" t="s">
        <v>242</v>
      </c>
      <c r="N60" s="167"/>
      <c r="O60" s="56"/>
      <c r="P60" s="56"/>
      <c r="Q60" s="56"/>
      <c r="R60" s="56"/>
      <c r="S60" s="56"/>
      <c r="T60" s="165"/>
      <c r="U60" s="165"/>
      <c r="V60" s="165"/>
      <c r="W60" s="165"/>
      <c r="X60" s="165"/>
      <c r="Y60" s="165"/>
      <c r="Z60" s="165"/>
      <c r="AA60" s="165"/>
      <c r="AB60" s="165"/>
      <c r="AC60" s="165"/>
      <c r="AD60" s="165"/>
      <c r="AE60" s="165"/>
      <c r="AF60" s="165"/>
      <c r="AG60" s="165"/>
      <c r="AH60" s="165"/>
      <c r="AI60" s="165"/>
      <c r="AJ60" s="165"/>
      <c r="AK60" s="165"/>
      <c r="AL60" s="165"/>
      <c r="AM60" s="165"/>
      <c r="AN60" s="165"/>
      <c r="AO60" s="165"/>
      <c r="AP60" s="165"/>
      <c r="AQ60" s="165"/>
      <c r="AR60" s="165"/>
      <c r="AS60" s="165"/>
      <c r="AT60" s="165"/>
      <c r="AU60" s="165"/>
      <c r="AV60" s="165"/>
      <c r="AW60" s="165"/>
      <c r="AX60" s="165"/>
      <c r="AY60" s="165"/>
      <c r="AZ60" s="165"/>
      <c r="BA60" s="165"/>
      <c r="BB60" s="165"/>
      <c r="BC60" s="165"/>
      <c r="BD60" s="165"/>
      <c r="BE60" s="165"/>
      <c r="BF60" s="165"/>
      <c r="BG60" s="165"/>
      <c r="BH60" s="165"/>
      <c r="BI60" s="165"/>
      <c r="BJ60" s="165"/>
      <c r="BK60" s="165"/>
      <c r="BL60" s="165"/>
      <c r="BM60" s="165"/>
      <c r="BN60" s="165"/>
      <c r="BO60" s="165"/>
      <c r="BP60" s="165"/>
      <c r="BQ60" s="165"/>
      <c r="BR60" s="165"/>
      <c r="BS60" s="165"/>
      <c r="BT60" s="165"/>
      <c r="BU60" s="165"/>
      <c r="BV60" s="165"/>
      <c r="BW60" s="165"/>
      <c r="BX60" s="165"/>
      <c r="BY60" s="165"/>
      <c r="BZ60" s="165"/>
      <c r="CA60" s="165"/>
      <c r="CB60" s="165"/>
      <c r="CC60" s="165"/>
      <c r="CD60" s="165"/>
      <c r="CE60" s="165"/>
      <c r="CF60" s="165"/>
      <c r="CG60" s="165"/>
      <c r="CH60" s="165"/>
      <c r="CI60" s="165"/>
      <c r="CJ60" s="165"/>
      <c r="CK60" s="165"/>
      <c r="CL60" s="165"/>
      <c r="CM60" s="165"/>
      <c r="CN60" s="165"/>
      <c r="CO60" s="165"/>
      <c r="CP60" s="165"/>
      <c r="CQ60" s="165"/>
      <c r="CR60" s="165"/>
      <c r="CS60" s="165"/>
      <c r="CT60" s="165"/>
      <c r="CU60" s="165"/>
      <c r="CV60" s="165"/>
      <c r="CW60" s="165"/>
      <c r="CX60" s="165"/>
      <c r="CY60" s="165"/>
      <c r="CZ60" s="165"/>
      <c r="DA60" s="165"/>
      <c r="DB60" s="165"/>
      <c r="DC60" s="165"/>
      <c r="DD60" s="165"/>
      <c r="DE60" s="165"/>
      <c r="DF60" s="165"/>
      <c r="DG60" s="165"/>
      <c r="DH60" s="165"/>
      <c r="DI60" s="165"/>
      <c r="DJ60" s="165"/>
      <c r="DK60" s="165"/>
      <c r="DL60" s="165"/>
      <c r="DM60" s="165"/>
      <c r="DN60" s="165"/>
      <c r="DO60" s="165"/>
      <c r="DP60" s="165"/>
      <c r="DQ60" s="165"/>
      <c r="DR60" s="165"/>
      <c r="DS60" s="165"/>
      <c r="DT60" s="165"/>
      <c r="DU60" s="165"/>
      <c r="DV60" s="165"/>
      <c r="DW60" s="165"/>
      <c r="DX60" s="165"/>
      <c r="DY60" s="165"/>
      <c r="DZ60" s="165"/>
      <c r="EA60" s="165"/>
      <c r="EB60" s="165"/>
      <c r="EC60" s="165"/>
      <c r="ED60" s="165"/>
      <c r="EE60" s="165"/>
      <c r="EF60" s="165"/>
      <c r="EG60" s="165"/>
      <c r="EH60" s="165"/>
      <c r="EI60" s="165"/>
      <c r="EJ60" s="165"/>
      <c r="EK60" s="165"/>
      <c r="EL60" s="165"/>
      <c r="EM60" s="165"/>
      <c r="EN60" s="165"/>
      <c r="EO60" s="165"/>
      <c r="EP60" s="165"/>
      <c r="EQ60" s="165"/>
      <c r="ER60" s="165"/>
      <c r="ES60" s="165"/>
      <c r="ET60" s="165"/>
      <c r="EU60" s="165"/>
      <c r="EV60" s="165"/>
      <c r="EW60" s="165"/>
      <c r="EX60" s="165"/>
      <c r="EY60" s="165"/>
      <c r="EZ60" s="165"/>
      <c r="FA60" s="165"/>
      <c r="FB60" s="165"/>
      <c r="FC60" s="165"/>
      <c r="FD60" s="165"/>
      <c r="FE60" s="165"/>
      <c r="FF60" s="165"/>
      <c r="FG60" s="165"/>
      <c r="FH60" s="165"/>
      <c r="FI60" s="165"/>
      <c r="FJ60" s="165"/>
      <c r="FK60" s="165"/>
      <c r="FL60" s="165"/>
      <c r="FM60" s="165"/>
      <c r="FN60" s="165"/>
      <c r="FO60" s="165"/>
      <c r="FP60" s="165"/>
      <c r="FQ60" s="165"/>
      <c r="FR60" s="165"/>
      <c r="FS60" s="165"/>
      <c r="FT60" s="165"/>
      <c r="FU60" s="165"/>
      <c r="FV60" s="165"/>
      <c r="FW60" s="165"/>
      <c r="FX60" s="165"/>
    </row>
    <row r="61" spans="1:180" s="4" customFormat="1" ht="30" hidden="1" customHeight="1">
      <c r="A61" s="29"/>
      <c r="B61" s="54">
        <f t="shared" ref="B61:B65" si="25">N61*D61</f>
        <v>0</v>
      </c>
      <c r="C61" s="48">
        <f>IF(FX61="OK",N61,0)</f>
        <v>0</v>
      </c>
      <c r="D61" s="53" t="b">
        <f t="shared" si="24"/>
        <v>0</v>
      </c>
      <c r="E61" s="48"/>
      <c r="F61" s="48"/>
      <c r="G61" s="48">
        <f t="shared" ref="G61:G84" si="26">IF($FX61="",$B61,0)</f>
        <v>0</v>
      </c>
      <c r="H61" s="48">
        <f t="shared" ref="H61:H84" si="27">IF(OR($AY61="OK",$CE61="OK",$DK61="OK",$EQ61="OK",$FW61="OK"),$B61,0)</f>
        <v>0</v>
      </c>
      <c r="I61" s="48">
        <f t="shared" ref="I61:I84" si="28">IF($FX61="",0,$B61)</f>
        <v>0</v>
      </c>
      <c r="J61" s="48">
        <f t="shared" ref="J61:J84" si="29">IF($FX61="OK",$B61,0)</f>
        <v>0</v>
      </c>
      <c r="K61" s="97"/>
      <c r="L61" s="187" t="s">
        <v>237</v>
      </c>
      <c r="M61" s="90" t="s">
        <v>236</v>
      </c>
      <c r="N61" s="217">
        <v>1</v>
      </c>
      <c r="O61" s="94"/>
      <c r="P61" s="94"/>
      <c r="Q61" s="94"/>
      <c r="R61" s="94"/>
      <c r="S61" s="107"/>
      <c r="T61" s="86"/>
      <c r="U61" s="86"/>
      <c r="V61" s="86"/>
      <c r="W61" s="86"/>
      <c r="X61" s="86"/>
      <c r="Y61" s="86"/>
      <c r="Z61" s="86"/>
      <c r="AA61" s="86"/>
      <c r="AB61" s="86"/>
      <c r="AC61" s="86"/>
      <c r="AD61" s="86"/>
      <c r="AE61" s="86"/>
      <c r="AF61" s="86"/>
      <c r="AG61" s="86"/>
      <c r="AH61" s="86"/>
      <c r="AI61" s="86"/>
      <c r="AJ61" s="86"/>
      <c r="AK61" s="86"/>
      <c r="AL61" s="86"/>
      <c r="AM61" s="86"/>
      <c r="AN61" s="86"/>
      <c r="AO61" s="86"/>
      <c r="AP61" s="86"/>
      <c r="AQ61" s="86"/>
      <c r="AR61" s="86"/>
      <c r="AS61" s="86"/>
      <c r="AT61" s="86"/>
      <c r="AU61" s="86"/>
      <c r="AV61" s="86"/>
      <c r="AW61" s="86"/>
      <c r="AX61" s="86"/>
      <c r="AY61" s="92" t="s">
        <v>116</v>
      </c>
      <c r="AZ61" s="86"/>
      <c r="BA61" s="86"/>
      <c r="BB61" s="86"/>
      <c r="BC61" s="86"/>
      <c r="BD61" s="86"/>
      <c r="BE61" s="86"/>
      <c r="BF61" s="86"/>
      <c r="BG61" s="86"/>
      <c r="BH61" s="86"/>
      <c r="BI61" s="86"/>
      <c r="BJ61" s="86"/>
      <c r="BK61" s="86"/>
      <c r="BL61" s="86"/>
      <c r="BM61" s="86"/>
      <c r="BN61" s="86"/>
      <c r="BO61" s="86"/>
      <c r="BP61" s="86"/>
      <c r="BQ61" s="86"/>
      <c r="BR61" s="86"/>
      <c r="BS61" s="86"/>
      <c r="BT61" s="86"/>
      <c r="BU61" s="86"/>
      <c r="BV61" s="86"/>
      <c r="BW61" s="86"/>
      <c r="BX61" s="86"/>
      <c r="BY61" s="86"/>
      <c r="BZ61" s="86"/>
      <c r="CA61" s="86"/>
      <c r="CB61" s="86"/>
      <c r="CC61" s="86"/>
      <c r="CD61" s="86"/>
      <c r="CE61" s="92" t="s">
        <v>116</v>
      </c>
      <c r="CF61" s="86"/>
      <c r="CG61" s="86"/>
      <c r="CH61" s="86"/>
      <c r="CI61" s="86"/>
      <c r="CJ61" s="86"/>
      <c r="CK61" s="86"/>
      <c r="CL61" s="86"/>
      <c r="CM61" s="86"/>
      <c r="CN61" s="86"/>
      <c r="CO61" s="86"/>
      <c r="CP61" s="86"/>
      <c r="CQ61" s="86"/>
      <c r="CR61" s="86"/>
      <c r="CS61" s="86"/>
      <c r="CT61" s="86"/>
      <c r="CU61" s="86"/>
      <c r="CV61" s="86"/>
      <c r="CW61" s="86"/>
      <c r="CX61" s="86"/>
      <c r="CY61" s="86"/>
      <c r="CZ61" s="86"/>
      <c r="DA61" s="86"/>
      <c r="DB61" s="86"/>
      <c r="DC61" s="86"/>
      <c r="DD61" s="86"/>
      <c r="DE61" s="86"/>
      <c r="DF61" s="86"/>
      <c r="DG61" s="86"/>
      <c r="DH61" s="86"/>
      <c r="DI61" s="86"/>
      <c r="DJ61" s="86"/>
      <c r="DK61" s="92" t="s">
        <v>116</v>
      </c>
      <c r="DL61" s="86"/>
      <c r="DM61" s="86"/>
      <c r="DN61" s="86"/>
      <c r="DO61" s="86"/>
      <c r="DP61" s="86"/>
      <c r="DQ61" s="86"/>
      <c r="DR61" s="86"/>
      <c r="DS61" s="86"/>
      <c r="DT61" s="86"/>
      <c r="DU61" s="86"/>
      <c r="DV61" s="86"/>
      <c r="DW61" s="86"/>
      <c r="DX61" s="86"/>
      <c r="DY61" s="86"/>
      <c r="DZ61" s="86"/>
      <c r="EA61" s="86"/>
      <c r="EB61" s="86"/>
      <c r="EC61" s="86"/>
      <c r="ED61" s="86"/>
      <c r="EE61" s="86"/>
      <c r="EF61" s="86"/>
      <c r="EG61" s="86"/>
      <c r="EH61" s="86"/>
      <c r="EI61" s="86"/>
      <c r="EJ61" s="86"/>
      <c r="EK61" s="86"/>
      <c r="EL61" s="86"/>
      <c r="EM61" s="86"/>
      <c r="EN61" s="86"/>
      <c r="EO61" s="86"/>
      <c r="EP61" s="86"/>
      <c r="EQ61" s="92" t="s">
        <v>116</v>
      </c>
      <c r="ER61" s="86"/>
      <c r="ES61" s="86"/>
      <c r="ET61" s="86"/>
      <c r="EU61" s="86"/>
      <c r="EV61" s="86"/>
      <c r="EW61" s="86"/>
      <c r="EX61" s="86"/>
      <c r="EY61" s="86"/>
      <c r="EZ61" s="86"/>
      <c r="FA61" s="86"/>
      <c r="FB61" s="86"/>
      <c r="FC61" s="86"/>
      <c r="FD61" s="86"/>
      <c r="FE61" s="86"/>
      <c r="FF61" s="86"/>
      <c r="FG61" s="86"/>
      <c r="FH61" s="86"/>
      <c r="FI61" s="86"/>
      <c r="FJ61" s="86"/>
      <c r="FK61" s="86"/>
      <c r="FL61" s="86"/>
      <c r="FM61" s="86"/>
      <c r="FN61" s="86"/>
      <c r="FO61" s="86"/>
      <c r="FP61" s="86"/>
      <c r="FQ61" s="86"/>
      <c r="FR61" s="86"/>
      <c r="FS61" s="86"/>
      <c r="FT61" s="86"/>
      <c r="FU61" s="86"/>
      <c r="FV61" s="86"/>
      <c r="FW61" s="92" t="s">
        <v>116</v>
      </c>
      <c r="FX61" s="91" t="str">
        <f t="shared" ref="FX61:FX62" si="30">IF(COUNTA(U61:FW61)&gt;5,"OK","N/E")</f>
        <v>N/E</v>
      </c>
    </row>
    <row r="62" spans="1:180" s="41" customFormat="1" ht="30" hidden="1" customHeight="1">
      <c r="A62" s="39"/>
      <c r="B62" s="54">
        <f t="shared" si="25"/>
        <v>0</v>
      </c>
      <c r="C62" s="48">
        <f t="shared" ref="C62:C65" si="31">IF(FX62="OK",N62,0)</f>
        <v>0</v>
      </c>
      <c r="D62" s="53" t="b">
        <f t="shared" si="24"/>
        <v>0</v>
      </c>
      <c r="E62" s="48"/>
      <c r="F62" s="48"/>
      <c r="G62" s="48">
        <f t="shared" si="26"/>
        <v>0</v>
      </c>
      <c r="H62" s="48">
        <f t="shared" si="27"/>
        <v>0</v>
      </c>
      <c r="I62" s="48">
        <f t="shared" si="28"/>
        <v>0</v>
      </c>
      <c r="J62" s="48">
        <f t="shared" si="29"/>
        <v>0</v>
      </c>
      <c r="K62" s="97"/>
      <c r="L62" s="187" t="s">
        <v>237</v>
      </c>
      <c r="M62" s="90" t="s">
        <v>235</v>
      </c>
      <c r="N62" s="217">
        <v>1</v>
      </c>
      <c r="O62" s="94"/>
      <c r="P62" s="94"/>
      <c r="Q62" s="94"/>
      <c r="R62" s="94"/>
      <c r="S62" s="107"/>
      <c r="T62" s="86"/>
      <c r="U62" s="86"/>
      <c r="V62" s="86"/>
      <c r="W62" s="86"/>
      <c r="X62" s="86"/>
      <c r="Y62" s="86"/>
      <c r="Z62" s="86"/>
      <c r="AA62" s="86"/>
      <c r="AB62" s="86"/>
      <c r="AC62" s="86"/>
      <c r="AD62" s="86"/>
      <c r="AE62" s="86"/>
      <c r="AF62" s="86"/>
      <c r="AG62" s="86"/>
      <c r="AH62" s="86"/>
      <c r="AI62" s="86"/>
      <c r="AJ62" s="86"/>
      <c r="AK62" s="86"/>
      <c r="AL62" s="86"/>
      <c r="AM62" s="86"/>
      <c r="AN62" s="86"/>
      <c r="AO62" s="86"/>
      <c r="AP62" s="86"/>
      <c r="AQ62" s="86"/>
      <c r="AR62" s="86"/>
      <c r="AS62" s="86"/>
      <c r="AT62" s="86"/>
      <c r="AU62" s="86"/>
      <c r="AV62" s="86"/>
      <c r="AW62" s="86"/>
      <c r="AX62" s="86"/>
      <c r="AY62" s="92" t="s">
        <v>116</v>
      </c>
      <c r="AZ62" s="86"/>
      <c r="BA62" s="86"/>
      <c r="BB62" s="86"/>
      <c r="BC62" s="86"/>
      <c r="BD62" s="86"/>
      <c r="BE62" s="86"/>
      <c r="BF62" s="86"/>
      <c r="BG62" s="86"/>
      <c r="BH62" s="86"/>
      <c r="BI62" s="86"/>
      <c r="BJ62" s="86"/>
      <c r="BK62" s="86"/>
      <c r="BL62" s="86"/>
      <c r="BM62" s="86"/>
      <c r="BN62" s="86"/>
      <c r="BO62" s="86"/>
      <c r="BP62" s="86"/>
      <c r="BQ62" s="86"/>
      <c r="BR62" s="86"/>
      <c r="BS62" s="86"/>
      <c r="BT62" s="86"/>
      <c r="BU62" s="86"/>
      <c r="BV62" s="86"/>
      <c r="BW62" s="86"/>
      <c r="BX62" s="86"/>
      <c r="BY62" s="86"/>
      <c r="BZ62" s="86"/>
      <c r="CA62" s="86"/>
      <c r="CB62" s="86"/>
      <c r="CC62" s="86"/>
      <c r="CD62" s="86"/>
      <c r="CE62" s="92" t="s">
        <v>116</v>
      </c>
      <c r="CF62" s="86"/>
      <c r="CG62" s="86"/>
      <c r="CH62" s="86"/>
      <c r="CI62" s="86"/>
      <c r="CJ62" s="86"/>
      <c r="CK62" s="86"/>
      <c r="CL62" s="86"/>
      <c r="CM62" s="86"/>
      <c r="CN62" s="86"/>
      <c r="CO62" s="86"/>
      <c r="CP62" s="86"/>
      <c r="CQ62" s="86"/>
      <c r="CR62" s="86"/>
      <c r="CS62" s="86"/>
      <c r="CT62" s="86"/>
      <c r="CU62" s="86"/>
      <c r="CV62" s="86"/>
      <c r="CW62" s="86"/>
      <c r="CX62" s="86"/>
      <c r="CY62" s="86"/>
      <c r="CZ62" s="86"/>
      <c r="DA62" s="86"/>
      <c r="DB62" s="86"/>
      <c r="DC62" s="86"/>
      <c r="DD62" s="86"/>
      <c r="DE62" s="86"/>
      <c r="DF62" s="86"/>
      <c r="DG62" s="86"/>
      <c r="DH62" s="86"/>
      <c r="DI62" s="86"/>
      <c r="DJ62" s="86"/>
      <c r="DK62" s="92" t="s">
        <v>116</v>
      </c>
      <c r="DL62" s="86"/>
      <c r="DM62" s="86"/>
      <c r="DN62" s="86"/>
      <c r="DO62" s="86"/>
      <c r="DP62" s="86"/>
      <c r="DQ62" s="86"/>
      <c r="DR62" s="86"/>
      <c r="DS62" s="86"/>
      <c r="DT62" s="86"/>
      <c r="DU62" s="86"/>
      <c r="DV62" s="86"/>
      <c r="DW62" s="86"/>
      <c r="DX62" s="86"/>
      <c r="DY62" s="86"/>
      <c r="DZ62" s="86"/>
      <c r="EA62" s="86"/>
      <c r="EB62" s="86"/>
      <c r="EC62" s="86"/>
      <c r="ED62" s="86"/>
      <c r="EE62" s="86"/>
      <c r="EF62" s="86"/>
      <c r="EG62" s="86"/>
      <c r="EH62" s="86"/>
      <c r="EI62" s="86"/>
      <c r="EJ62" s="86"/>
      <c r="EK62" s="86"/>
      <c r="EL62" s="86"/>
      <c r="EM62" s="86"/>
      <c r="EN62" s="86"/>
      <c r="EO62" s="86"/>
      <c r="EP62" s="86"/>
      <c r="EQ62" s="92" t="s">
        <v>116</v>
      </c>
      <c r="ER62" s="86"/>
      <c r="ES62" s="86"/>
      <c r="ET62" s="86"/>
      <c r="EU62" s="86"/>
      <c r="EV62" s="86"/>
      <c r="EW62" s="86"/>
      <c r="EX62" s="86"/>
      <c r="EY62" s="86"/>
      <c r="EZ62" s="86"/>
      <c r="FA62" s="86"/>
      <c r="FB62" s="86"/>
      <c r="FC62" s="86"/>
      <c r="FD62" s="86"/>
      <c r="FE62" s="86"/>
      <c r="FF62" s="86"/>
      <c r="FG62" s="86"/>
      <c r="FH62" s="86"/>
      <c r="FI62" s="86"/>
      <c r="FJ62" s="86"/>
      <c r="FK62" s="86"/>
      <c r="FL62" s="86"/>
      <c r="FM62" s="86"/>
      <c r="FN62" s="86"/>
      <c r="FO62" s="86"/>
      <c r="FP62" s="86"/>
      <c r="FQ62" s="86"/>
      <c r="FR62" s="86"/>
      <c r="FS62" s="86"/>
      <c r="FT62" s="86"/>
      <c r="FU62" s="86"/>
      <c r="FV62" s="86"/>
      <c r="FW62" s="92" t="s">
        <v>116</v>
      </c>
      <c r="FX62" s="91" t="str">
        <f t="shared" si="30"/>
        <v>N/E</v>
      </c>
    </row>
    <row r="63" spans="1:180" s="41" customFormat="1" ht="30" hidden="1" customHeight="1">
      <c r="A63" s="39"/>
      <c r="B63" s="54">
        <f t="shared" si="25"/>
        <v>0</v>
      </c>
      <c r="C63" s="48">
        <f t="shared" si="31"/>
        <v>0</v>
      </c>
      <c r="D63" s="53" t="b">
        <f t="shared" si="24"/>
        <v>0</v>
      </c>
      <c r="E63" s="48"/>
      <c r="F63" s="48"/>
      <c r="G63" s="48">
        <f t="shared" si="26"/>
        <v>0</v>
      </c>
      <c r="H63" s="48">
        <f t="shared" si="27"/>
        <v>0</v>
      </c>
      <c r="I63" s="48">
        <f t="shared" si="28"/>
        <v>0</v>
      </c>
      <c r="J63" s="48">
        <f t="shared" si="29"/>
        <v>0</v>
      </c>
      <c r="K63" s="97"/>
      <c r="L63" s="187" t="s">
        <v>238</v>
      </c>
      <c r="M63" s="90" t="s">
        <v>239</v>
      </c>
      <c r="N63" s="217">
        <v>1</v>
      </c>
      <c r="O63" s="94"/>
      <c r="P63" s="94"/>
      <c r="Q63" s="94"/>
      <c r="R63" s="94"/>
      <c r="S63" s="107"/>
      <c r="T63" s="86"/>
      <c r="U63" s="86"/>
      <c r="V63" s="86"/>
      <c r="W63" s="86"/>
      <c r="X63" s="86"/>
      <c r="Y63" s="86"/>
      <c r="Z63" s="86"/>
      <c r="AA63" s="86"/>
      <c r="AB63" s="86"/>
      <c r="AC63" s="86"/>
      <c r="AD63" s="86"/>
      <c r="AE63" s="86"/>
      <c r="AF63" s="86"/>
      <c r="AG63" s="86"/>
      <c r="AH63" s="86"/>
      <c r="AI63" s="86"/>
      <c r="AJ63" s="86"/>
      <c r="AK63" s="86"/>
      <c r="AL63" s="86"/>
      <c r="AM63" s="86"/>
      <c r="AN63" s="86"/>
      <c r="AO63" s="86"/>
      <c r="AP63" s="86"/>
      <c r="AQ63" s="86"/>
      <c r="AR63" s="86"/>
      <c r="AS63" s="86"/>
      <c r="AT63" s="86"/>
      <c r="AU63" s="86"/>
      <c r="AV63" s="86"/>
      <c r="AW63" s="86"/>
      <c r="AX63" s="86"/>
      <c r="AY63" s="92" t="s">
        <v>116</v>
      </c>
      <c r="AZ63" s="86"/>
      <c r="BA63" s="86"/>
      <c r="BB63" s="86"/>
      <c r="BC63" s="86"/>
      <c r="BD63" s="86"/>
      <c r="BE63" s="86"/>
      <c r="BF63" s="86"/>
      <c r="BG63" s="86"/>
      <c r="BH63" s="86"/>
      <c r="BI63" s="86"/>
      <c r="BJ63" s="86"/>
      <c r="BK63" s="86"/>
      <c r="BL63" s="86"/>
      <c r="BM63" s="86"/>
      <c r="BN63" s="86"/>
      <c r="BO63" s="86"/>
      <c r="BP63" s="86"/>
      <c r="BQ63" s="86"/>
      <c r="BR63" s="86"/>
      <c r="BS63" s="86"/>
      <c r="BT63" s="86"/>
      <c r="BU63" s="86"/>
      <c r="BV63" s="86"/>
      <c r="BW63" s="86"/>
      <c r="BX63" s="86"/>
      <c r="BY63" s="86"/>
      <c r="BZ63" s="86"/>
      <c r="CA63" s="86"/>
      <c r="CB63" s="86"/>
      <c r="CC63" s="86"/>
      <c r="CD63" s="86"/>
      <c r="CE63" s="92" t="s">
        <v>116</v>
      </c>
      <c r="CF63" s="86"/>
      <c r="CG63" s="86"/>
      <c r="CH63" s="86"/>
      <c r="CI63" s="86"/>
      <c r="CJ63" s="86"/>
      <c r="CK63" s="86"/>
      <c r="CL63" s="86"/>
      <c r="CM63" s="86"/>
      <c r="CN63" s="86"/>
      <c r="CO63" s="86"/>
      <c r="CP63" s="86"/>
      <c r="CQ63" s="86"/>
      <c r="CR63" s="86"/>
      <c r="CS63" s="86"/>
      <c r="CT63" s="86"/>
      <c r="CU63" s="86"/>
      <c r="CV63" s="86"/>
      <c r="CW63" s="86"/>
      <c r="CX63" s="86"/>
      <c r="CY63" s="86"/>
      <c r="CZ63" s="86"/>
      <c r="DA63" s="86"/>
      <c r="DB63" s="86"/>
      <c r="DC63" s="86"/>
      <c r="DD63" s="86"/>
      <c r="DE63" s="86"/>
      <c r="DF63" s="86"/>
      <c r="DG63" s="86"/>
      <c r="DH63" s="86"/>
      <c r="DI63" s="86"/>
      <c r="DJ63" s="86"/>
      <c r="DK63" s="92" t="s">
        <v>116</v>
      </c>
      <c r="DL63" s="86"/>
      <c r="DM63" s="86"/>
      <c r="DN63" s="86"/>
      <c r="DO63" s="86"/>
      <c r="DP63" s="86"/>
      <c r="DQ63" s="86"/>
      <c r="DR63" s="86"/>
      <c r="DS63" s="86"/>
      <c r="DT63" s="86"/>
      <c r="DU63" s="86"/>
      <c r="DV63" s="86"/>
      <c r="DW63" s="86"/>
      <c r="DX63" s="86"/>
      <c r="DY63" s="86"/>
      <c r="DZ63" s="86"/>
      <c r="EA63" s="86"/>
      <c r="EB63" s="86"/>
      <c r="EC63" s="86"/>
      <c r="ED63" s="86"/>
      <c r="EE63" s="86"/>
      <c r="EF63" s="86"/>
      <c r="EG63" s="86"/>
      <c r="EH63" s="86"/>
      <c r="EI63" s="86"/>
      <c r="EJ63" s="86"/>
      <c r="EK63" s="86"/>
      <c r="EL63" s="86"/>
      <c r="EM63" s="86"/>
      <c r="EN63" s="86"/>
      <c r="EO63" s="86"/>
      <c r="EP63" s="86"/>
      <c r="EQ63" s="92" t="s">
        <v>116</v>
      </c>
      <c r="ER63" s="86"/>
      <c r="ES63" s="86"/>
      <c r="ET63" s="86"/>
      <c r="EU63" s="86"/>
      <c r="EV63" s="86"/>
      <c r="EW63" s="86"/>
      <c r="EX63" s="86"/>
      <c r="EY63" s="86"/>
      <c r="EZ63" s="86"/>
      <c r="FA63" s="86"/>
      <c r="FB63" s="86"/>
      <c r="FC63" s="86"/>
      <c r="FD63" s="86"/>
      <c r="FE63" s="86"/>
      <c r="FF63" s="86"/>
      <c r="FG63" s="86"/>
      <c r="FH63" s="86"/>
      <c r="FI63" s="86"/>
      <c r="FJ63" s="86"/>
      <c r="FK63" s="86"/>
      <c r="FL63" s="86"/>
      <c r="FM63" s="86"/>
      <c r="FN63" s="86"/>
      <c r="FO63" s="86"/>
      <c r="FP63" s="86"/>
      <c r="FQ63" s="86"/>
      <c r="FR63" s="86"/>
      <c r="FS63" s="86"/>
      <c r="FT63" s="86"/>
      <c r="FU63" s="86"/>
      <c r="FV63" s="86"/>
      <c r="FW63" s="92" t="s">
        <v>116</v>
      </c>
      <c r="FX63" s="91" t="str">
        <f>IF(COUNTA(U63:FW63)&gt;5,"OK","N/E")</f>
        <v>N/E</v>
      </c>
    </row>
    <row r="64" spans="1:180" s="4" customFormat="1" ht="30" hidden="1" customHeight="1">
      <c r="A64" s="29"/>
      <c r="B64" s="54">
        <f t="shared" si="25"/>
        <v>0</v>
      </c>
      <c r="C64" s="48">
        <f t="shared" si="31"/>
        <v>0</v>
      </c>
      <c r="D64" s="53" t="b">
        <f t="shared" si="24"/>
        <v>0</v>
      </c>
      <c r="E64" s="48"/>
      <c r="F64" s="48"/>
      <c r="G64" s="48">
        <f t="shared" si="26"/>
        <v>0</v>
      </c>
      <c r="H64" s="48">
        <f t="shared" si="27"/>
        <v>0</v>
      </c>
      <c r="I64" s="48">
        <f t="shared" si="28"/>
        <v>0</v>
      </c>
      <c r="J64" s="48">
        <f t="shared" si="29"/>
        <v>0</v>
      </c>
      <c r="K64" s="97"/>
      <c r="L64" s="187" t="s">
        <v>238</v>
      </c>
      <c r="M64" s="90" t="s">
        <v>240</v>
      </c>
      <c r="N64" s="217">
        <v>1</v>
      </c>
      <c r="O64" s="94"/>
      <c r="P64" s="94"/>
      <c r="Q64" s="94"/>
      <c r="R64" s="94"/>
      <c r="S64" s="107"/>
      <c r="T64" s="86"/>
      <c r="U64" s="86"/>
      <c r="V64" s="86"/>
      <c r="W64" s="86"/>
      <c r="X64" s="86"/>
      <c r="Y64" s="86"/>
      <c r="Z64" s="86"/>
      <c r="AA64" s="86"/>
      <c r="AB64" s="86"/>
      <c r="AC64" s="86"/>
      <c r="AD64" s="86"/>
      <c r="AE64" s="86"/>
      <c r="AF64" s="86"/>
      <c r="AG64" s="86"/>
      <c r="AH64" s="86"/>
      <c r="AI64" s="86"/>
      <c r="AJ64" s="86"/>
      <c r="AK64" s="86"/>
      <c r="AL64" s="86"/>
      <c r="AM64" s="86"/>
      <c r="AN64" s="86"/>
      <c r="AO64" s="86"/>
      <c r="AP64" s="86"/>
      <c r="AQ64" s="86"/>
      <c r="AR64" s="86"/>
      <c r="AS64" s="86"/>
      <c r="AT64" s="86"/>
      <c r="AU64" s="86"/>
      <c r="AV64" s="86"/>
      <c r="AW64" s="86"/>
      <c r="AX64" s="86"/>
      <c r="AY64" s="92" t="s">
        <v>116</v>
      </c>
      <c r="AZ64" s="86"/>
      <c r="BA64" s="86"/>
      <c r="BB64" s="86"/>
      <c r="BC64" s="86"/>
      <c r="BD64" s="86"/>
      <c r="BE64" s="86"/>
      <c r="BF64" s="86"/>
      <c r="BG64" s="86"/>
      <c r="BH64" s="86"/>
      <c r="BI64" s="86"/>
      <c r="BJ64" s="86"/>
      <c r="BK64" s="86"/>
      <c r="BL64" s="86"/>
      <c r="BM64" s="86"/>
      <c r="BN64" s="86"/>
      <c r="BO64" s="86"/>
      <c r="BP64" s="86"/>
      <c r="BQ64" s="86"/>
      <c r="BR64" s="86"/>
      <c r="BS64" s="86"/>
      <c r="BT64" s="86"/>
      <c r="BU64" s="86"/>
      <c r="BV64" s="86"/>
      <c r="BW64" s="86"/>
      <c r="BX64" s="86"/>
      <c r="BY64" s="86"/>
      <c r="BZ64" s="86"/>
      <c r="CA64" s="86"/>
      <c r="CB64" s="86"/>
      <c r="CC64" s="86"/>
      <c r="CD64" s="86"/>
      <c r="CE64" s="92" t="s">
        <v>116</v>
      </c>
      <c r="CF64" s="86"/>
      <c r="CG64" s="86"/>
      <c r="CH64" s="86"/>
      <c r="CI64" s="86"/>
      <c r="CJ64" s="86"/>
      <c r="CK64" s="86"/>
      <c r="CL64" s="86"/>
      <c r="CM64" s="86"/>
      <c r="CN64" s="86"/>
      <c r="CO64" s="86"/>
      <c r="CP64" s="86"/>
      <c r="CQ64" s="86"/>
      <c r="CR64" s="86"/>
      <c r="CS64" s="86"/>
      <c r="CT64" s="86"/>
      <c r="CU64" s="86"/>
      <c r="CV64" s="86"/>
      <c r="CW64" s="86"/>
      <c r="CX64" s="86"/>
      <c r="CY64" s="86"/>
      <c r="CZ64" s="86"/>
      <c r="DA64" s="86"/>
      <c r="DB64" s="86"/>
      <c r="DC64" s="86"/>
      <c r="DD64" s="86"/>
      <c r="DE64" s="86"/>
      <c r="DF64" s="86"/>
      <c r="DG64" s="86"/>
      <c r="DH64" s="86"/>
      <c r="DI64" s="86"/>
      <c r="DJ64" s="86"/>
      <c r="DK64" s="92" t="s">
        <v>116</v>
      </c>
      <c r="DL64" s="86"/>
      <c r="DM64" s="86"/>
      <c r="DN64" s="86"/>
      <c r="DO64" s="86"/>
      <c r="DP64" s="86"/>
      <c r="DQ64" s="86"/>
      <c r="DR64" s="86"/>
      <c r="DS64" s="86"/>
      <c r="DT64" s="86"/>
      <c r="DU64" s="86"/>
      <c r="DV64" s="86"/>
      <c r="DW64" s="86"/>
      <c r="DX64" s="86"/>
      <c r="DY64" s="86"/>
      <c r="DZ64" s="86"/>
      <c r="EA64" s="86"/>
      <c r="EB64" s="86"/>
      <c r="EC64" s="86"/>
      <c r="ED64" s="86"/>
      <c r="EE64" s="86"/>
      <c r="EF64" s="86"/>
      <c r="EG64" s="86"/>
      <c r="EH64" s="86"/>
      <c r="EI64" s="86"/>
      <c r="EJ64" s="86"/>
      <c r="EK64" s="86"/>
      <c r="EL64" s="86"/>
      <c r="EM64" s="86"/>
      <c r="EN64" s="86"/>
      <c r="EO64" s="86"/>
      <c r="EP64" s="86"/>
      <c r="EQ64" s="92" t="s">
        <v>116</v>
      </c>
      <c r="ER64" s="86"/>
      <c r="ES64" s="86"/>
      <c r="ET64" s="86"/>
      <c r="EU64" s="86"/>
      <c r="EV64" s="86"/>
      <c r="EW64" s="86"/>
      <c r="EX64" s="86"/>
      <c r="EY64" s="86"/>
      <c r="EZ64" s="86"/>
      <c r="FA64" s="86"/>
      <c r="FB64" s="86"/>
      <c r="FC64" s="86"/>
      <c r="FD64" s="86"/>
      <c r="FE64" s="86"/>
      <c r="FF64" s="86"/>
      <c r="FG64" s="86"/>
      <c r="FH64" s="86"/>
      <c r="FI64" s="86"/>
      <c r="FJ64" s="86"/>
      <c r="FK64" s="86"/>
      <c r="FL64" s="86"/>
      <c r="FM64" s="86"/>
      <c r="FN64" s="86"/>
      <c r="FO64" s="86"/>
      <c r="FP64" s="86"/>
      <c r="FQ64" s="86"/>
      <c r="FR64" s="86"/>
      <c r="FS64" s="86"/>
      <c r="FT64" s="86"/>
      <c r="FU64" s="86"/>
      <c r="FV64" s="86"/>
      <c r="FW64" s="92" t="s">
        <v>116</v>
      </c>
      <c r="FX64" s="91" t="str">
        <f>IF(COUNTA(U64:FW64)&gt;5,"OK","N/E")</f>
        <v>N/E</v>
      </c>
    </row>
    <row r="65" spans="1:180" s="41" customFormat="1" ht="30" hidden="1" customHeight="1">
      <c r="A65" s="39"/>
      <c r="B65" s="54">
        <f t="shared" si="25"/>
        <v>0</v>
      </c>
      <c r="C65" s="48">
        <f t="shared" si="31"/>
        <v>0</v>
      </c>
      <c r="D65" s="53" t="b">
        <f t="shared" si="24"/>
        <v>0</v>
      </c>
      <c r="E65" s="48"/>
      <c r="F65" s="48"/>
      <c r="G65" s="48">
        <f t="shared" si="26"/>
        <v>0</v>
      </c>
      <c r="H65" s="48">
        <f t="shared" si="27"/>
        <v>0</v>
      </c>
      <c r="I65" s="48">
        <f t="shared" si="28"/>
        <v>0</v>
      </c>
      <c r="J65" s="48">
        <f t="shared" si="29"/>
        <v>0</v>
      </c>
      <c r="K65" s="97"/>
      <c r="L65" s="187" t="s">
        <v>238</v>
      </c>
      <c r="M65" s="90" t="s">
        <v>241</v>
      </c>
      <c r="N65" s="217">
        <v>1</v>
      </c>
      <c r="O65" s="94"/>
      <c r="P65" s="94"/>
      <c r="Q65" s="94"/>
      <c r="R65" s="94"/>
      <c r="S65" s="107"/>
      <c r="T65" s="86"/>
      <c r="U65" s="86"/>
      <c r="V65" s="86"/>
      <c r="W65" s="86"/>
      <c r="X65" s="86"/>
      <c r="Y65" s="86"/>
      <c r="Z65" s="86"/>
      <c r="AA65" s="86"/>
      <c r="AB65" s="86"/>
      <c r="AC65" s="86"/>
      <c r="AD65" s="86"/>
      <c r="AE65" s="86"/>
      <c r="AF65" s="86"/>
      <c r="AG65" s="86"/>
      <c r="AH65" s="86"/>
      <c r="AI65" s="86"/>
      <c r="AJ65" s="86"/>
      <c r="AK65" s="86"/>
      <c r="AL65" s="86"/>
      <c r="AM65" s="86"/>
      <c r="AN65" s="86"/>
      <c r="AO65" s="86"/>
      <c r="AP65" s="86"/>
      <c r="AQ65" s="86"/>
      <c r="AR65" s="86"/>
      <c r="AS65" s="86"/>
      <c r="AT65" s="86"/>
      <c r="AU65" s="86"/>
      <c r="AV65" s="86"/>
      <c r="AW65" s="86"/>
      <c r="AX65" s="86"/>
      <c r="AY65" s="92" t="s">
        <v>116</v>
      </c>
      <c r="AZ65" s="86"/>
      <c r="BA65" s="86"/>
      <c r="BB65" s="86"/>
      <c r="BC65" s="86"/>
      <c r="BD65" s="86"/>
      <c r="BE65" s="86"/>
      <c r="BF65" s="86"/>
      <c r="BG65" s="86"/>
      <c r="BH65" s="86"/>
      <c r="BI65" s="86"/>
      <c r="BJ65" s="86"/>
      <c r="BK65" s="86"/>
      <c r="BL65" s="86"/>
      <c r="BM65" s="86"/>
      <c r="BN65" s="86"/>
      <c r="BO65" s="86"/>
      <c r="BP65" s="86"/>
      <c r="BQ65" s="86"/>
      <c r="BR65" s="86"/>
      <c r="BS65" s="86"/>
      <c r="BT65" s="86"/>
      <c r="BU65" s="86"/>
      <c r="BV65" s="86"/>
      <c r="BW65" s="86"/>
      <c r="BX65" s="86"/>
      <c r="BY65" s="86"/>
      <c r="BZ65" s="86"/>
      <c r="CA65" s="86"/>
      <c r="CB65" s="86"/>
      <c r="CC65" s="86"/>
      <c r="CD65" s="86"/>
      <c r="CE65" s="92" t="s">
        <v>116</v>
      </c>
      <c r="CF65" s="86"/>
      <c r="CG65" s="86"/>
      <c r="CH65" s="86"/>
      <c r="CI65" s="86"/>
      <c r="CJ65" s="86"/>
      <c r="CK65" s="86"/>
      <c r="CL65" s="86"/>
      <c r="CM65" s="86"/>
      <c r="CN65" s="86"/>
      <c r="CO65" s="86"/>
      <c r="CP65" s="86"/>
      <c r="CQ65" s="86"/>
      <c r="CR65" s="86"/>
      <c r="CS65" s="86"/>
      <c r="CT65" s="86"/>
      <c r="CU65" s="86"/>
      <c r="CV65" s="86"/>
      <c r="CW65" s="86"/>
      <c r="CX65" s="86"/>
      <c r="CY65" s="86"/>
      <c r="CZ65" s="86"/>
      <c r="DA65" s="86"/>
      <c r="DB65" s="86"/>
      <c r="DC65" s="86"/>
      <c r="DD65" s="86"/>
      <c r="DE65" s="86"/>
      <c r="DF65" s="86"/>
      <c r="DG65" s="86"/>
      <c r="DH65" s="86"/>
      <c r="DI65" s="86"/>
      <c r="DJ65" s="86"/>
      <c r="DK65" s="92" t="s">
        <v>116</v>
      </c>
      <c r="DL65" s="86"/>
      <c r="DM65" s="86"/>
      <c r="DN65" s="86"/>
      <c r="DO65" s="86"/>
      <c r="DP65" s="86"/>
      <c r="DQ65" s="86"/>
      <c r="DR65" s="86"/>
      <c r="DS65" s="86"/>
      <c r="DT65" s="86"/>
      <c r="DU65" s="86"/>
      <c r="DV65" s="86"/>
      <c r="DW65" s="86"/>
      <c r="DX65" s="86"/>
      <c r="DY65" s="86"/>
      <c r="DZ65" s="86"/>
      <c r="EA65" s="86"/>
      <c r="EB65" s="86"/>
      <c r="EC65" s="86"/>
      <c r="ED65" s="86"/>
      <c r="EE65" s="86"/>
      <c r="EF65" s="86"/>
      <c r="EG65" s="86"/>
      <c r="EH65" s="86"/>
      <c r="EI65" s="86"/>
      <c r="EJ65" s="86"/>
      <c r="EK65" s="86"/>
      <c r="EL65" s="86"/>
      <c r="EM65" s="86"/>
      <c r="EN65" s="86"/>
      <c r="EO65" s="86"/>
      <c r="EP65" s="86"/>
      <c r="EQ65" s="92" t="s">
        <v>116</v>
      </c>
      <c r="ER65" s="86"/>
      <c r="ES65" s="86"/>
      <c r="ET65" s="86"/>
      <c r="EU65" s="86"/>
      <c r="EV65" s="86"/>
      <c r="EW65" s="86"/>
      <c r="EX65" s="86"/>
      <c r="EY65" s="86"/>
      <c r="EZ65" s="86"/>
      <c r="FA65" s="86"/>
      <c r="FB65" s="86"/>
      <c r="FC65" s="86"/>
      <c r="FD65" s="86"/>
      <c r="FE65" s="86"/>
      <c r="FF65" s="86"/>
      <c r="FG65" s="86"/>
      <c r="FH65" s="86"/>
      <c r="FI65" s="86"/>
      <c r="FJ65" s="86"/>
      <c r="FK65" s="86"/>
      <c r="FL65" s="86"/>
      <c r="FM65" s="86"/>
      <c r="FN65" s="86"/>
      <c r="FO65" s="86"/>
      <c r="FP65" s="86"/>
      <c r="FQ65" s="86"/>
      <c r="FR65" s="86"/>
      <c r="FS65" s="86"/>
      <c r="FT65" s="86"/>
      <c r="FU65" s="86"/>
      <c r="FV65" s="86"/>
      <c r="FW65" s="92" t="s">
        <v>116</v>
      </c>
      <c r="FX65" s="91" t="str">
        <f>IF(COUNTA(U65:FW65)&gt;5,"OK","N/E")</f>
        <v>N/E</v>
      </c>
    </row>
    <row r="66" spans="1:180" s="41" customFormat="1" ht="30" hidden="1" customHeight="1">
      <c r="A66" s="39"/>
      <c r="B66" s="131"/>
      <c r="C66" s="132"/>
      <c r="D66" s="133" t="b">
        <f t="shared" si="24"/>
        <v>0</v>
      </c>
      <c r="E66" s="132"/>
      <c r="F66" s="132"/>
      <c r="G66" s="132"/>
      <c r="H66" s="132"/>
      <c r="I66" s="132"/>
      <c r="J66" s="132"/>
      <c r="K66" s="97"/>
      <c r="L66" s="209" t="s">
        <v>34</v>
      </c>
      <c r="M66" s="210" t="s">
        <v>147</v>
      </c>
      <c r="N66" s="167"/>
      <c r="O66" s="56"/>
      <c r="P66" s="56"/>
      <c r="Q66" s="56"/>
      <c r="R66" s="56"/>
      <c r="S66" s="56"/>
      <c r="T66" s="165"/>
      <c r="U66" s="165"/>
      <c r="V66" s="165"/>
      <c r="W66" s="165"/>
      <c r="X66" s="165"/>
      <c r="Y66" s="165"/>
      <c r="Z66" s="165"/>
      <c r="AA66" s="165"/>
      <c r="AB66" s="165"/>
      <c r="AC66" s="211"/>
      <c r="AD66" s="211"/>
      <c r="AE66" s="211"/>
      <c r="AF66" s="211"/>
      <c r="AG66" s="211"/>
      <c r="AH66" s="211"/>
      <c r="AI66" s="211"/>
      <c r="AJ66" s="211"/>
      <c r="AK66" s="211"/>
      <c r="AL66" s="211"/>
      <c r="AM66" s="211"/>
      <c r="AN66" s="211"/>
      <c r="AO66" s="211"/>
      <c r="AP66" s="211"/>
      <c r="AQ66" s="211"/>
      <c r="AR66" s="211"/>
      <c r="AS66" s="211"/>
      <c r="AT66" s="211"/>
      <c r="AU66" s="211"/>
      <c r="AV66" s="211"/>
      <c r="AW66" s="211"/>
      <c r="AX66" s="211"/>
      <c r="AY66" s="212"/>
      <c r="AZ66" s="211"/>
      <c r="BA66" s="211"/>
      <c r="BB66" s="211"/>
      <c r="BC66" s="211"/>
      <c r="BD66" s="211"/>
      <c r="BE66" s="211"/>
      <c r="BF66" s="211"/>
      <c r="BG66" s="211"/>
      <c r="BH66" s="211"/>
      <c r="BI66" s="211"/>
      <c r="BJ66" s="211"/>
      <c r="BK66" s="211"/>
      <c r="BL66" s="211"/>
      <c r="BM66" s="211"/>
      <c r="BN66" s="211"/>
      <c r="BO66" s="211"/>
      <c r="BP66" s="211"/>
      <c r="BQ66" s="211"/>
      <c r="BR66" s="211"/>
      <c r="BS66" s="211"/>
      <c r="BT66" s="211"/>
      <c r="BU66" s="211"/>
      <c r="BV66" s="211"/>
      <c r="BW66" s="211"/>
      <c r="BX66" s="211"/>
      <c r="BY66" s="211"/>
      <c r="BZ66" s="211"/>
      <c r="CA66" s="211"/>
      <c r="CB66" s="211"/>
      <c r="CC66" s="211"/>
      <c r="CD66" s="211"/>
      <c r="CE66" s="212"/>
      <c r="CF66" s="211"/>
      <c r="CG66" s="211"/>
      <c r="CH66" s="211"/>
      <c r="CI66" s="211"/>
      <c r="CJ66" s="211"/>
      <c r="CK66" s="211"/>
      <c r="CL66" s="211"/>
      <c r="CM66" s="211"/>
      <c r="CN66" s="211"/>
      <c r="CO66" s="211"/>
      <c r="CP66" s="211"/>
      <c r="CQ66" s="211"/>
      <c r="CR66" s="211"/>
      <c r="CS66" s="211"/>
      <c r="CT66" s="211"/>
      <c r="CU66" s="211"/>
      <c r="CV66" s="211"/>
      <c r="CW66" s="211"/>
      <c r="CX66" s="211"/>
      <c r="CY66" s="211"/>
      <c r="CZ66" s="211"/>
      <c r="DA66" s="211"/>
      <c r="DB66" s="211"/>
      <c r="DC66" s="211"/>
      <c r="DD66" s="211"/>
      <c r="DE66" s="211"/>
      <c r="DF66" s="211"/>
      <c r="DG66" s="211"/>
      <c r="DH66" s="211"/>
      <c r="DI66" s="211"/>
      <c r="DJ66" s="211"/>
      <c r="DK66" s="212"/>
      <c r="DL66" s="211"/>
      <c r="DM66" s="211"/>
      <c r="DN66" s="211"/>
      <c r="DO66" s="211"/>
      <c r="DP66" s="211"/>
      <c r="DQ66" s="211"/>
      <c r="DR66" s="211"/>
      <c r="DS66" s="211"/>
      <c r="DT66" s="211"/>
      <c r="DU66" s="211"/>
      <c r="DV66" s="211"/>
      <c r="DW66" s="211"/>
      <c r="DX66" s="211"/>
      <c r="DY66" s="211"/>
      <c r="DZ66" s="211"/>
      <c r="EA66" s="211"/>
      <c r="EB66" s="211"/>
      <c r="EC66" s="211"/>
      <c r="ED66" s="211"/>
      <c r="EE66" s="211"/>
      <c r="EF66" s="211"/>
      <c r="EG66" s="211"/>
      <c r="EH66" s="211"/>
      <c r="EI66" s="211"/>
      <c r="EJ66" s="211"/>
      <c r="EK66" s="211"/>
      <c r="EL66" s="211"/>
      <c r="EM66" s="211"/>
      <c r="EN66" s="211"/>
      <c r="EO66" s="211"/>
      <c r="EP66" s="211"/>
      <c r="EQ66" s="212"/>
      <c r="ER66" s="211"/>
      <c r="ES66" s="211"/>
      <c r="ET66" s="211"/>
      <c r="EU66" s="211"/>
      <c r="EV66" s="211"/>
      <c r="EW66" s="211"/>
      <c r="EX66" s="211"/>
      <c r="EY66" s="211"/>
      <c r="EZ66" s="211"/>
      <c r="FA66" s="211"/>
      <c r="FB66" s="211"/>
      <c r="FC66" s="211"/>
      <c r="FD66" s="211"/>
      <c r="FE66" s="211"/>
      <c r="FF66" s="211"/>
      <c r="FG66" s="211"/>
      <c r="FH66" s="211"/>
      <c r="FI66" s="211"/>
      <c r="FJ66" s="211"/>
      <c r="FK66" s="211"/>
      <c r="FL66" s="211"/>
      <c r="FM66" s="211"/>
      <c r="FN66" s="211"/>
      <c r="FO66" s="211"/>
      <c r="FP66" s="211"/>
      <c r="FQ66" s="211"/>
      <c r="FR66" s="211"/>
      <c r="FS66" s="211"/>
      <c r="FT66" s="211"/>
      <c r="FU66" s="211"/>
      <c r="FV66" s="211"/>
      <c r="FW66" s="212"/>
      <c r="FX66" s="213"/>
    </row>
    <row r="67" spans="1:180" s="41" customFormat="1" ht="30" hidden="1" customHeight="1">
      <c r="A67" s="39"/>
      <c r="B67" s="54">
        <f t="shared" ref="B67:B71" si="32">N67*D67</f>
        <v>0</v>
      </c>
      <c r="C67" s="48">
        <f t="shared" ref="C67:C71" si="33">IF(FX67="OK",N67,0)</f>
        <v>0</v>
      </c>
      <c r="D67" s="53" t="b">
        <f t="shared" si="24"/>
        <v>0</v>
      </c>
      <c r="E67" s="48"/>
      <c r="F67" s="48"/>
      <c r="G67" s="48">
        <f t="shared" si="26"/>
        <v>0</v>
      </c>
      <c r="H67" s="48">
        <f t="shared" si="27"/>
        <v>0</v>
      </c>
      <c r="I67" s="48">
        <f t="shared" si="28"/>
        <v>0</v>
      </c>
      <c r="J67" s="48">
        <f t="shared" si="29"/>
        <v>0</v>
      </c>
      <c r="K67" s="97"/>
      <c r="L67" s="208" t="s">
        <v>243</v>
      </c>
      <c r="M67" s="90" t="s">
        <v>244</v>
      </c>
      <c r="N67" s="217">
        <v>1</v>
      </c>
      <c r="O67" s="94"/>
      <c r="P67" s="94"/>
      <c r="Q67" s="94"/>
      <c r="R67" s="94"/>
      <c r="S67" s="107"/>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93" t="str">
        <f t="shared" ref="AY67:AY71" si="34">IF(AND(AY$1&lt;&gt;"",COUNTA(U67:AX67)&gt;0),"OK","N/E")</f>
        <v>N/E</v>
      </c>
      <c r="AZ67" s="60"/>
      <c r="BA67" s="60"/>
      <c r="BB67" s="60"/>
      <c r="BC67" s="60"/>
      <c r="BD67" s="60"/>
      <c r="BE67" s="60"/>
      <c r="BF67" s="60"/>
      <c r="BG67" s="60"/>
      <c r="BH67" s="60"/>
      <c r="BI67" s="60"/>
      <c r="BJ67" s="60"/>
      <c r="BK67" s="60"/>
      <c r="BL67" s="60"/>
      <c r="BM67" s="60"/>
      <c r="BN67" s="60"/>
      <c r="BO67" s="60"/>
      <c r="BP67" s="60"/>
      <c r="BQ67" s="60"/>
      <c r="BR67" s="60"/>
      <c r="BS67" s="60"/>
      <c r="BT67" s="60"/>
      <c r="BU67" s="60"/>
      <c r="BV67" s="60"/>
      <c r="BW67" s="60"/>
      <c r="BX67" s="60"/>
      <c r="BY67" s="60"/>
      <c r="BZ67" s="60"/>
      <c r="CA67" s="60"/>
      <c r="CB67" s="60"/>
      <c r="CC67" s="60"/>
      <c r="CD67" s="60"/>
      <c r="CE67" s="93" t="str">
        <f t="shared" ref="CE67:CE71" si="35">IF(AND(CE$1&lt;&gt;"",COUNTA(U67:CD67)&gt;1),"OK","N/E")</f>
        <v>N/E</v>
      </c>
      <c r="CF67" s="60"/>
      <c r="CG67" s="60"/>
      <c r="CH67" s="60"/>
      <c r="CI67" s="60"/>
      <c r="CJ67" s="60"/>
      <c r="CK67" s="60"/>
      <c r="CL67" s="60"/>
      <c r="CM67" s="60"/>
      <c r="CN67" s="60"/>
      <c r="CO67" s="60"/>
      <c r="CP67" s="60"/>
      <c r="CQ67" s="60"/>
      <c r="CR67" s="60"/>
      <c r="CS67" s="60"/>
      <c r="CT67" s="60"/>
      <c r="CU67" s="60"/>
      <c r="CV67" s="60"/>
      <c r="CW67" s="60"/>
      <c r="CX67" s="60"/>
      <c r="CY67" s="60"/>
      <c r="CZ67" s="60"/>
      <c r="DA67" s="60"/>
      <c r="DB67" s="60"/>
      <c r="DC67" s="60"/>
      <c r="DD67" s="60"/>
      <c r="DE67" s="60"/>
      <c r="DF67" s="60"/>
      <c r="DG67" s="60"/>
      <c r="DH67" s="60"/>
      <c r="DI67" s="60"/>
      <c r="DJ67" s="60"/>
      <c r="DK67" s="93" t="str">
        <f t="shared" ref="DK67:DK71" si="36">IF(AND(DK$1&lt;&gt;"",COUNTA(U67:DJ67)&gt;2),"OK","N/E")</f>
        <v>N/E</v>
      </c>
      <c r="DL67" s="60"/>
      <c r="DM67" s="60"/>
      <c r="DN67" s="60"/>
      <c r="DO67" s="60"/>
      <c r="DP67" s="60"/>
      <c r="DQ67" s="60"/>
      <c r="DR67" s="60"/>
      <c r="DS67" s="60"/>
      <c r="DT67" s="60"/>
      <c r="DU67" s="60"/>
      <c r="DV67" s="60"/>
      <c r="DW67" s="60"/>
      <c r="DX67" s="60"/>
      <c r="DY67" s="60"/>
      <c r="DZ67" s="60"/>
      <c r="EA67" s="60"/>
      <c r="EB67" s="60"/>
      <c r="EC67" s="60"/>
      <c r="ED67" s="60"/>
      <c r="EE67" s="60"/>
      <c r="EF67" s="60"/>
      <c r="EG67" s="60"/>
      <c r="EH67" s="60"/>
      <c r="EI67" s="60"/>
      <c r="EJ67" s="60"/>
      <c r="EK67" s="60"/>
      <c r="EL67" s="60"/>
      <c r="EM67" s="60"/>
      <c r="EN67" s="60"/>
      <c r="EO67" s="60"/>
      <c r="EP67" s="60"/>
      <c r="EQ67" s="93" t="str">
        <f t="shared" ref="EQ67:EQ71" si="37">IF(AND(EQ$1&lt;&gt;"",COUNTA(U67:EP67)&gt;3),"OK","N/E")</f>
        <v>N/E</v>
      </c>
      <c r="ER67" s="60"/>
      <c r="ES67" s="60"/>
      <c r="ET67" s="60"/>
      <c r="EU67" s="60"/>
      <c r="EV67" s="60"/>
      <c r="EW67" s="60"/>
      <c r="EX67" s="60"/>
      <c r="EY67" s="60"/>
      <c r="EZ67" s="60"/>
      <c r="FA67" s="60"/>
      <c r="FB67" s="60"/>
      <c r="FC67" s="60"/>
      <c r="FD67" s="60"/>
      <c r="FE67" s="60"/>
      <c r="FF67" s="60"/>
      <c r="FG67" s="60"/>
      <c r="FH67" s="60"/>
      <c r="FI67" s="60"/>
      <c r="FJ67" s="60"/>
      <c r="FK67" s="60"/>
      <c r="FL67" s="60"/>
      <c r="FM67" s="60"/>
      <c r="FN67" s="60"/>
      <c r="FO67" s="60"/>
      <c r="FP67" s="60"/>
      <c r="FQ67" s="60"/>
      <c r="FR67" s="60"/>
      <c r="FS67" s="60"/>
      <c r="FT67" s="60"/>
      <c r="FU67" s="60"/>
      <c r="FV67" s="60"/>
      <c r="FW67" s="93" t="str">
        <f t="shared" ref="FW67:FW71" si="38">IF(AND(FW$1&lt;&gt;"",COUNTA(U67:FV67)&gt;4),"OK","N/E")</f>
        <v>N/E</v>
      </c>
      <c r="FX67" s="164"/>
    </row>
    <row r="68" spans="1:180" s="41" customFormat="1" ht="30" hidden="1" customHeight="1">
      <c r="A68" s="39"/>
      <c r="B68" s="54">
        <f t="shared" si="32"/>
        <v>0</v>
      </c>
      <c r="C68" s="48">
        <f t="shared" si="33"/>
        <v>0</v>
      </c>
      <c r="D68" s="53" t="b">
        <f t="shared" si="24"/>
        <v>0</v>
      </c>
      <c r="E68" s="48"/>
      <c r="F68" s="48"/>
      <c r="G68" s="48">
        <f t="shared" si="26"/>
        <v>0</v>
      </c>
      <c r="H68" s="48">
        <f t="shared" si="27"/>
        <v>0</v>
      </c>
      <c r="I68" s="48">
        <f t="shared" si="28"/>
        <v>0</v>
      </c>
      <c r="J68" s="48">
        <f t="shared" si="29"/>
        <v>0</v>
      </c>
      <c r="K68" s="97"/>
      <c r="L68" s="187" t="s">
        <v>245</v>
      </c>
      <c r="M68" s="90" t="s">
        <v>246</v>
      </c>
      <c r="N68" s="217">
        <v>1</v>
      </c>
      <c r="O68" s="94"/>
      <c r="P68" s="94"/>
      <c r="Q68" s="94"/>
      <c r="R68" s="94"/>
      <c r="S68" s="107"/>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93" t="str">
        <f t="shared" si="34"/>
        <v>N/E</v>
      </c>
      <c r="AZ68" s="60"/>
      <c r="BA68" s="60"/>
      <c r="BB68" s="60"/>
      <c r="BC68" s="60"/>
      <c r="BD68" s="60"/>
      <c r="BE68" s="60"/>
      <c r="BF68" s="60"/>
      <c r="BG68" s="60"/>
      <c r="BH68" s="60"/>
      <c r="BI68" s="60"/>
      <c r="BJ68" s="60"/>
      <c r="BK68" s="60"/>
      <c r="BL68" s="60"/>
      <c r="BM68" s="60"/>
      <c r="BN68" s="60"/>
      <c r="BO68" s="60"/>
      <c r="BP68" s="60"/>
      <c r="BQ68" s="60"/>
      <c r="BR68" s="60"/>
      <c r="BS68" s="60"/>
      <c r="BT68" s="60"/>
      <c r="BU68" s="60"/>
      <c r="BV68" s="60"/>
      <c r="BW68" s="60"/>
      <c r="BX68" s="60"/>
      <c r="BY68" s="60"/>
      <c r="BZ68" s="60"/>
      <c r="CA68" s="60"/>
      <c r="CB68" s="60"/>
      <c r="CC68" s="60"/>
      <c r="CD68" s="60"/>
      <c r="CE68" s="93" t="str">
        <f t="shared" si="35"/>
        <v>N/E</v>
      </c>
      <c r="CF68" s="60"/>
      <c r="CG68" s="60"/>
      <c r="CH68" s="60"/>
      <c r="CI68" s="60"/>
      <c r="CJ68" s="60"/>
      <c r="CK68" s="60"/>
      <c r="CL68" s="60"/>
      <c r="CM68" s="60"/>
      <c r="CN68" s="60"/>
      <c r="CO68" s="60"/>
      <c r="CP68" s="60"/>
      <c r="CQ68" s="60"/>
      <c r="CR68" s="60"/>
      <c r="CS68" s="60"/>
      <c r="CT68" s="60"/>
      <c r="CU68" s="60"/>
      <c r="CV68" s="60"/>
      <c r="CW68" s="60"/>
      <c r="CX68" s="60"/>
      <c r="CY68" s="60"/>
      <c r="CZ68" s="60"/>
      <c r="DA68" s="60"/>
      <c r="DB68" s="60"/>
      <c r="DC68" s="60"/>
      <c r="DD68" s="60"/>
      <c r="DE68" s="60"/>
      <c r="DF68" s="60"/>
      <c r="DG68" s="60"/>
      <c r="DH68" s="60"/>
      <c r="DI68" s="60"/>
      <c r="DJ68" s="60"/>
      <c r="DK68" s="93" t="str">
        <f t="shared" si="36"/>
        <v>N/E</v>
      </c>
      <c r="DL68" s="60"/>
      <c r="DM68" s="60"/>
      <c r="DN68" s="60"/>
      <c r="DO68" s="60"/>
      <c r="DP68" s="60"/>
      <c r="DQ68" s="60"/>
      <c r="DR68" s="60"/>
      <c r="DS68" s="60"/>
      <c r="DT68" s="60"/>
      <c r="DU68" s="60"/>
      <c r="DV68" s="60"/>
      <c r="DW68" s="60"/>
      <c r="DX68" s="60"/>
      <c r="DY68" s="60"/>
      <c r="DZ68" s="60"/>
      <c r="EA68" s="60"/>
      <c r="EB68" s="60"/>
      <c r="EC68" s="60"/>
      <c r="ED68" s="60"/>
      <c r="EE68" s="60"/>
      <c r="EF68" s="60"/>
      <c r="EG68" s="60"/>
      <c r="EH68" s="60"/>
      <c r="EI68" s="60"/>
      <c r="EJ68" s="60"/>
      <c r="EK68" s="60"/>
      <c r="EL68" s="60"/>
      <c r="EM68" s="60"/>
      <c r="EN68" s="60"/>
      <c r="EO68" s="60"/>
      <c r="EP68" s="60"/>
      <c r="EQ68" s="93" t="str">
        <f t="shared" si="37"/>
        <v>N/E</v>
      </c>
      <c r="ER68" s="60"/>
      <c r="ES68" s="60"/>
      <c r="ET68" s="60"/>
      <c r="EU68" s="60"/>
      <c r="EV68" s="60"/>
      <c r="EW68" s="60"/>
      <c r="EX68" s="60"/>
      <c r="EY68" s="60"/>
      <c r="EZ68" s="60"/>
      <c r="FA68" s="60"/>
      <c r="FB68" s="60"/>
      <c r="FC68" s="60"/>
      <c r="FD68" s="60"/>
      <c r="FE68" s="60"/>
      <c r="FF68" s="60"/>
      <c r="FG68" s="60"/>
      <c r="FH68" s="60"/>
      <c r="FI68" s="60"/>
      <c r="FJ68" s="60"/>
      <c r="FK68" s="60"/>
      <c r="FL68" s="60"/>
      <c r="FM68" s="60"/>
      <c r="FN68" s="60"/>
      <c r="FO68" s="60"/>
      <c r="FP68" s="60"/>
      <c r="FQ68" s="60"/>
      <c r="FR68" s="60"/>
      <c r="FS68" s="60"/>
      <c r="FT68" s="60"/>
      <c r="FU68" s="60"/>
      <c r="FV68" s="60"/>
      <c r="FW68" s="93" t="str">
        <f t="shared" si="38"/>
        <v>N/E</v>
      </c>
      <c r="FX68" s="164"/>
    </row>
    <row r="69" spans="1:180" s="4" customFormat="1" ht="17.100000000000001" hidden="1" customHeight="1">
      <c r="A69" s="29"/>
      <c r="B69" s="54">
        <f t="shared" si="32"/>
        <v>0</v>
      </c>
      <c r="C69" s="48">
        <f t="shared" si="33"/>
        <v>0</v>
      </c>
      <c r="D69" s="53" t="b">
        <f t="shared" si="24"/>
        <v>0</v>
      </c>
      <c r="E69" s="48"/>
      <c r="F69" s="48"/>
      <c r="G69" s="48">
        <f t="shared" si="26"/>
        <v>0</v>
      </c>
      <c r="H69" s="48">
        <f t="shared" si="27"/>
        <v>0</v>
      </c>
      <c r="I69" s="48">
        <f t="shared" si="28"/>
        <v>0</v>
      </c>
      <c r="J69" s="48">
        <f t="shared" si="29"/>
        <v>0</v>
      </c>
      <c r="K69" s="97"/>
      <c r="L69" s="187" t="s">
        <v>245</v>
      </c>
      <c r="M69" s="90" t="s">
        <v>247</v>
      </c>
      <c r="N69" s="217">
        <v>1</v>
      </c>
      <c r="O69" s="94"/>
      <c r="P69" s="94"/>
      <c r="Q69" s="94"/>
      <c r="R69" s="94"/>
      <c r="S69" s="107"/>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93" t="str">
        <f t="shared" si="34"/>
        <v>N/E</v>
      </c>
      <c r="AZ69" s="60"/>
      <c r="BA69" s="60"/>
      <c r="BB69" s="60"/>
      <c r="BC69" s="60"/>
      <c r="BD69" s="60"/>
      <c r="BE69" s="60"/>
      <c r="BF69" s="60"/>
      <c r="BG69" s="60"/>
      <c r="BH69" s="60"/>
      <c r="BI69" s="60"/>
      <c r="BJ69" s="60"/>
      <c r="BK69" s="60"/>
      <c r="BL69" s="60"/>
      <c r="BM69" s="60"/>
      <c r="BN69" s="60"/>
      <c r="BO69" s="60"/>
      <c r="BP69" s="60"/>
      <c r="BQ69" s="60"/>
      <c r="BR69" s="60"/>
      <c r="BS69" s="60"/>
      <c r="BT69" s="60"/>
      <c r="BU69" s="60"/>
      <c r="BV69" s="60"/>
      <c r="BW69" s="60"/>
      <c r="BX69" s="60"/>
      <c r="BY69" s="60"/>
      <c r="BZ69" s="60"/>
      <c r="CA69" s="60"/>
      <c r="CB69" s="60"/>
      <c r="CC69" s="60"/>
      <c r="CD69" s="60"/>
      <c r="CE69" s="93" t="str">
        <f t="shared" si="35"/>
        <v>N/E</v>
      </c>
      <c r="CF69" s="60"/>
      <c r="CG69" s="60"/>
      <c r="CH69" s="60"/>
      <c r="CI69" s="60"/>
      <c r="CJ69" s="60"/>
      <c r="CK69" s="60"/>
      <c r="CL69" s="60"/>
      <c r="CM69" s="60"/>
      <c r="CN69" s="60"/>
      <c r="CO69" s="60"/>
      <c r="CP69" s="60"/>
      <c r="CQ69" s="60"/>
      <c r="CR69" s="60"/>
      <c r="CS69" s="60"/>
      <c r="CT69" s="60"/>
      <c r="CU69" s="60"/>
      <c r="CV69" s="60"/>
      <c r="CW69" s="60"/>
      <c r="CX69" s="60"/>
      <c r="CY69" s="60"/>
      <c r="CZ69" s="60"/>
      <c r="DA69" s="60"/>
      <c r="DB69" s="60"/>
      <c r="DC69" s="60"/>
      <c r="DD69" s="60"/>
      <c r="DE69" s="60"/>
      <c r="DF69" s="60"/>
      <c r="DG69" s="60"/>
      <c r="DH69" s="60"/>
      <c r="DI69" s="60"/>
      <c r="DJ69" s="60"/>
      <c r="DK69" s="93" t="str">
        <f t="shared" si="36"/>
        <v>N/E</v>
      </c>
      <c r="DL69" s="60"/>
      <c r="DM69" s="60"/>
      <c r="DN69" s="60"/>
      <c r="DO69" s="60"/>
      <c r="DP69" s="60"/>
      <c r="DQ69" s="60"/>
      <c r="DR69" s="60"/>
      <c r="DS69" s="60"/>
      <c r="DT69" s="60"/>
      <c r="DU69" s="60"/>
      <c r="DV69" s="60"/>
      <c r="DW69" s="60"/>
      <c r="DX69" s="60"/>
      <c r="DY69" s="60"/>
      <c r="DZ69" s="60"/>
      <c r="EA69" s="60"/>
      <c r="EB69" s="60"/>
      <c r="EC69" s="60"/>
      <c r="ED69" s="60"/>
      <c r="EE69" s="60"/>
      <c r="EF69" s="60"/>
      <c r="EG69" s="60"/>
      <c r="EH69" s="60"/>
      <c r="EI69" s="60"/>
      <c r="EJ69" s="60"/>
      <c r="EK69" s="60"/>
      <c r="EL69" s="60"/>
      <c r="EM69" s="60"/>
      <c r="EN69" s="60"/>
      <c r="EO69" s="60"/>
      <c r="EP69" s="60"/>
      <c r="EQ69" s="93" t="str">
        <f t="shared" si="37"/>
        <v>N/E</v>
      </c>
      <c r="ER69" s="60"/>
      <c r="ES69" s="60"/>
      <c r="ET69" s="60"/>
      <c r="EU69" s="60"/>
      <c r="EV69" s="60"/>
      <c r="EW69" s="60"/>
      <c r="EX69" s="60"/>
      <c r="EY69" s="60"/>
      <c r="EZ69" s="60"/>
      <c r="FA69" s="60"/>
      <c r="FB69" s="60"/>
      <c r="FC69" s="60"/>
      <c r="FD69" s="60"/>
      <c r="FE69" s="60"/>
      <c r="FF69" s="60"/>
      <c r="FG69" s="60"/>
      <c r="FH69" s="60"/>
      <c r="FI69" s="60"/>
      <c r="FJ69" s="60"/>
      <c r="FK69" s="60"/>
      <c r="FL69" s="60"/>
      <c r="FM69" s="60"/>
      <c r="FN69" s="60"/>
      <c r="FO69" s="60"/>
      <c r="FP69" s="60"/>
      <c r="FQ69" s="60"/>
      <c r="FR69" s="60"/>
      <c r="FS69" s="60"/>
      <c r="FT69" s="60"/>
      <c r="FU69" s="60"/>
      <c r="FV69" s="60"/>
      <c r="FW69" s="93" t="str">
        <f t="shared" si="38"/>
        <v>N/E</v>
      </c>
      <c r="FX69" s="164"/>
    </row>
    <row r="70" spans="1:180" s="4" customFormat="1" ht="30" hidden="1" customHeight="1">
      <c r="A70" s="29"/>
      <c r="B70" s="54">
        <f t="shared" si="32"/>
        <v>0</v>
      </c>
      <c r="C70" s="48">
        <f t="shared" si="33"/>
        <v>0</v>
      </c>
      <c r="D70" s="53" t="b">
        <f t="shared" si="24"/>
        <v>0</v>
      </c>
      <c r="E70" s="48"/>
      <c r="F70" s="48"/>
      <c r="G70" s="48">
        <f t="shared" si="26"/>
        <v>0</v>
      </c>
      <c r="H70" s="48">
        <f t="shared" si="27"/>
        <v>0</v>
      </c>
      <c r="I70" s="48">
        <f t="shared" si="28"/>
        <v>0</v>
      </c>
      <c r="J70" s="48">
        <f t="shared" si="29"/>
        <v>0</v>
      </c>
      <c r="K70" s="97"/>
      <c r="L70" s="187" t="s">
        <v>245</v>
      </c>
      <c r="M70" s="90" t="s">
        <v>248</v>
      </c>
      <c r="N70" s="217">
        <v>1</v>
      </c>
      <c r="O70" s="94"/>
      <c r="P70" s="94"/>
      <c r="Q70" s="94"/>
      <c r="R70" s="94"/>
      <c r="S70" s="107"/>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93" t="str">
        <f t="shared" si="34"/>
        <v>N/E</v>
      </c>
      <c r="AZ70" s="60"/>
      <c r="BA70" s="60"/>
      <c r="BB70" s="60"/>
      <c r="BC70" s="60"/>
      <c r="BD70" s="60"/>
      <c r="BE70" s="60"/>
      <c r="BF70" s="60"/>
      <c r="BG70" s="60"/>
      <c r="BH70" s="60"/>
      <c r="BI70" s="60"/>
      <c r="BJ70" s="60"/>
      <c r="BK70" s="60"/>
      <c r="BL70" s="60"/>
      <c r="BM70" s="60"/>
      <c r="BN70" s="60"/>
      <c r="BO70" s="60"/>
      <c r="BP70" s="60"/>
      <c r="BQ70" s="60"/>
      <c r="BR70" s="60"/>
      <c r="BS70" s="60"/>
      <c r="BT70" s="60"/>
      <c r="BU70" s="60"/>
      <c r="BV70" s="60"/>
      <c r="BW70" s="60"/>
      <c r="BX70" s="60"/>
      <c r="BY70" s="60"/>
      <c r="BZ70" s="60"/>
      <c r="CA70" s="60"/>
      <c r="CB70" s="60"/>
      <c r="CC70" s="60"/>
      <c r="CD70" s="60"/>
      <c r="CE70" s="93" t="str">
        <f t="shared" si="35"/>
        <v>N/E</v>
      </c>
      <c r="CF70" s="60"/>
      <c r="CG70" s="60"/>
      <c r="CH70" s="60"/>
      <c r="CI70" s="60"/>
      <c r="CJ70" s="60"/>
      <c r="CK70" s="60"/>
      <c r="CL70" s="60"/>
      <c r="CM70" s="60"/>
      <c r="CN70" s="60"/>
      <c r="CO70" s="60"/>
      <c r="CP70" s="60"/>
      <c r="CQ70" s="60"/>
      <c r="CR70" s="60"/>
      <c r="CS70" s="60"/>
      <c r="CT70" s="60"/>
      <c r="CU70" s="60"/>
      <c r="CV70" s="60"/>
      <c r="CW70" s="60"/>
      <c r="CX70" s="60"/>
      <c r="CY70" s="60"/>
      <c r="CZ70" s="60"/>
      <c r="DA70" s="60"/>
      <c r="DB70" s="60"/>
      <c r="DC70" s="60"/>
      <c r="DD70" s="60"/>
      <c r="DE70" s="60"/>
      <c r="DF70" s="60"/>
      <c r="DG70" s="60"/>
      <c r="DH70" s="60"/>
      <c r="DI70" s="60"/>
      <c r="DJ70" s="60"/>
      <c r="DK70" s="93" t="str">
        <f t="shared" si="36"/>
        <v>N/E</v>
      </c>
      <c r="DL70" s="60"/>
      <c r="DM70" s="60"/>
      <c r="DN70" s="60"/>
      <c r="DO70" s="60"/>
      <c r="DP70" s="60"/>
      <c r="DQ70" s="60"/>
      <c r="DR70" s="60"/>
      <c r="DS70" s="60"/>
      <c r="DT70" s="60"/>
      <c r="DU70" s="60"/>
      <c r="DV70" s="60"/>
      <c r="DW70" s="60"/>
      <c r="DX70" s="60"/>
      <c r="DY70" s="60"/>
      <c r="DZ70" s="60"/>
      <c r="EA70" s="60"/>
      <c r="EB70" s="60"/>
      <c r="EC70" s="60"/>
      <c r="ED70" s="60"/>
      <c r="EE70" s="60"/>
      <c r="EF70" s="60"/>
      <c r="EG70" s="60"/>
      <c r="EH70" s="60"/>
      <c r="EI70" s="60"/>
      <c r="EJ70" s="60"/>
      <c r="EK70" s="60"/>
      <c r="EL70" s="60"/>
      <c r="EM70" s="60"/>
      <c r="EN70" s="60"/>
      <c r="EO70" s="60"/>
      <c r="EP70" s="60"/>
      <c r="EQ70" s="93" t="str">
        <f t="shared" si="37"/>
        <v>N/E</v>
      </c>
      <c r="ER70" s="60"/>
      <c r="ES70" s="60"/>
      <c r="ET70" s="60"/>
      <c r="EU70" s="60"/>
      <c r="EV70" s="60"/>
      <c r="EW70" s="60"/>
      <c r="EX70" s="60"/>
      <c r="EY70" s="60"/>
      <c r="EZ70" s="60"/>
      <c r="FA70" s="60"/>
      <c r="FB70" s="60"/>
      <c r="FC70" s="60"/>
      <c r="FD70" s="60"/>
      <c r="FE70" s="60"/>
      <c r="FF70" s="60"/>
      <c r="FG70" s="60"/>
      <c r="FH70" s="60"/>
      <c r="FI70" s="60"/>
      <c r="FJ70" s="60"/>
      <c r="FK70" s="60"/>
      <c r="FL70" s="60"/>
      <c r="FM70" s="60"/>
      <c r="FN70" s="60"/>
      <c r="FO70" s="60"/>
      <c r="FP70" s="60"/>
      <c r="FQ70" s="60"/>
      <c r="FR70" s="60"/>
      <c r="FS70" s="60"/>
      <c r="FT70" s="60"/>
      <c r="FU70" s="60"/>
      <c r="FV70" s="60"/>
      <c r="FW70" s="93" t="str">
        <f t="shared" si="38"/>
        <v>N/E</v>
      </c>
      <c r="FX70" s="164"/>
    </row>
    <row r="71" spans="1:180" s="41" customFormat="1" ht="30" hidden="1" customHeight="1">
      <c r="A71" s="39"/>
      <c r="B71" s="54">
        <f t="shared" si="32"/>
        <v>0</v>
      </c>
      <c r="C71" s="48">
        <f t="shared" si="33"/>
        <v>0</v>
      </c>
      <c r="D71" s="53" t="b">
        <f t="shared" si="24"/>
        <v>0</v>
      </c>
      <c r="E71" s="48"/>
      <c r="F71" s="48"/>
      <c r="G71" s="48">
        <f t="shared" si="26"/>
        <v>0</v>
      </c>
      <c r="H71" s="48">
        <f t="shared" si="27"/>
        <v>0</v>
      </c>
      <c r="I71" s="48">
        <f t="shared" si="28"/>
        <v>0</v>
      </c>
      <c r="J71" s="48">
        <f t="shared" si="29"/>
        <v>0</v>
      </c>
      <c r="K71" s="97"/>
      <c r="L71" s="187" t="s">
        <v>245</v>
      </c>
      <c r="M71" s="90" t="s">
        <v>249</v>
      </c>
      <c r="N71" s="217">
        <v>1</v>
      </c>
      <c r="O71" s="94"/>
      <c r="P71" s="94"/>
      <c r="R71" s="94"/>
      <c r="S71" s="107"/>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93" t="str">
        <f t="shared" si="34"/>
        <v>N/E</v>
      </c>
      <c r="AZ71" s="60"/>
      <c r="BA71" s="60"/>
      <c r="BB71" s="60"/>
      <c r="BC71" s="60"/>
      <c r="BD71" s="60"/>
      <c r="BE71" s="60"/>
      <c r="BF71" s="60"/>
      <c r="BG71" s="60"/>
      <c r="BH71" s="60"/>
      <c r="BI71" s="60"/>
      <c r="BJ71" s="60"/>
      <c r="BK71" s="60"/>
      <c r="BL71" s="60"/>
      <c r="BM71" s="60"/>
      <c r="BN71" s="60"/>
      <c r="BO71" s="60"/>
      <c r="BP71" s="60"/>
      <c r="BQ71" s="60"/>
      <c r="BR71" s="60"/>
      <c r="BS71" s="60"/>
      <c r="BT71" s="60"/>
      <c r="BU71" s="60"/>
      <c r="BV71" s="60"/>
      <c r="BW71" s="60"/>
      <c r="BX71" s="60"/>
      <c r="BY71" s="60"/>
      <c r="BZ71" s="60"/>
      <c r="CA71" s="60"/>
      <c r="CB71" s="60"/>
      <c r="CC71" s="60"/>
      <c r="CD71" s="60"/>
      <c r="CE71" s="93" t="str">
        <f t="shared" si="35"/>
        <v>N/E</v>
      </c>
      <c r="CF71" s="60"/>
      <c r="CG71" s="60"/>
      <c r="CH71" s="60"/>
      <c r="CI71" s="60"/>
      <c r="CJ71" s="60"/>
      <c r="CK71" s="60"/>
      <c r="CL71" s="60"/>
      <c r="CM71" s="60"/>
      <c r="CN71" s="60"/>
      <c r="CO71" s="60"/>
      <c r="CP71" s="60"/>
      <c r="CQ71" s="60"/>
      <c r="CR71" s="60"/>
      <c r="CS71" s="60"/>
      <c r="CT71" s="60"/>
      <c r="CU71" s="60"/>
      <c r="CV71" s="60"/>
      <c r="CW71" s="60"/>
      <c r="CX71" s="60"/>
      <c r="CY71" s="60"/>
      <c r="CZ71" s="60"/>
      <c r="DA71" s="60"/>
      <c r="DB71" s="60"/>
      <c r="DC71" s="60"/>
      <c r="DD71" s="60"/>
      <c r="DE71" s="60"/>
      <c r="DF71" s="60"/>
      <c r="DG71" s="60"/>
      <c r="DH71" s="60"/>
      <c r="DI71" s="60"/>
      <c r="DJ71" s="60"/>
      <c r="DK71" s="93" t="str">
        <f t="shared" si="36"/>
        <v>N/E</v>
      </c>
      <c r="DL71" s="60"/>
      <c r="DM71" s="60"/>
      <c r="DN71" s="60"/>
      <c r="DO71" s="60"/>
      <c r="DP71" s="60"/>
      <c r="DQ71" s="60"/>
      <c r="DR71" s="60"/>
      <c r="DS71" s="60"/>
      <c r="DT71" s="60"/>
      <c r="DU71" s="60"/>
      <c r="DV71" s="60"/>
      <c r="DW71" s="60"/>
      <c r="DX71" s="60"/>
      <c r="DY71" s="60"/>
      <c r="DZ71" s="60"/>
      <c r="EA71" s="60"/>
      <c r="EB71" s="60"/>
      <c r="EC71" s="60"/>
      <c r="ED71" s="60"/>
      <c r="EE71" s="60"/>
      <c r="EF71" s="60"/>
      <c r="EG71" s="60"/>
      <c r="EH71" s="60"/>
      <c r="EI71" s="60"/>
      <c r="EJ71" s="60"/>
      <c r="EK71" s="60"/>
      <c r="EL71" s="60"/>
      <c r="EM71" s="60"/>
      <c r="EN71" s="60"/>
      <c r="EO71" s="60"/>
      <c r="EP71" s="60"/>
      <c r="EQ71" s="93" t="str">
        <f t="shared" si="37"/>
        <v>N/E</v>
      </c>
      <c r="ER71" s="60"/>
      <c r="ES71" s="60"/>
      <c r="ET71" s="60"/>
      <c r="EU71" s="60"/>
      <c r="EV71" s="60"/>
      <c r="EW71" s="60"/>
      <c r="EX71" s="60"/>
      <c r="EY71" s="60"/>
      <c r="EZ71" s="60"/>
      <c r="FA71" s="60"/>
      <c r="FB71" s="60"/>
      <c r="FC71" s="60"/>
      <c r="FD71" s="60"/>
      <c r="FE71" s="60"/>
      <c r="FF71" s="60"/>
      <c r="FG71" s="60"/>
      <c r="FH71" s="60"/>
      <c r="FI71" s="60"/>
      <c r="FJ71" s="60"/>
      <c r="FK71" s="60"/>
      <c r="FL71" s="60"/>
      <c r="FM71" s="60"/>
      <c r="FN71" s="60"/>
      <c r="FO71" s="60"/>
      <c r="FP71" s="60"/>
      <c r="FQ71" s="60"/>
      <c r="FR71" s="60"/>
      <c r="FS71" s="60"/>
      <c r="FT71" s="60"/>
      <c r="FU71" s="60"/>
      <c r="FV71" s="60"/>
      <c r="FW71" s="93" t="str">
        <f t="shared" si="38"/>
        <v>N/E</v>
      </c>
      <c r="FX71" s="164"/>
    </row>
    <row r="72" spans="1:180" s="41" customFormat="1" ht="30" hidden="1" customHeight="1">
      <c r="A72" s="39"/>
      <c r="B72" s="131"/>
      <c r="C72" s="132"/>
      <c r="D72" s="133" t="b">
        <f t="shared" si="24"/>
        <v>0</v>
      </c>
      <c r="E72" s="132"/>
      <c r="F72" s="132"/>
      <c r="G72" s="132"/>
      <c r="H72" s="132"/>
      <c r="I72" s="132"/>
      <c r="J72" s="132"/>
      <c r="K72" s="97"/>
      <c r="L72" s="209" t="s">
        <v>58</v>
      </c>
      <c r="M72" s="210" t="s">
        <v>148</v>
      </c>
      <c r="N72" s="167"/>
      <c r="O72" s="56"/>
      <c r="P72" s="56"/>
      <c r="Q72" s="56"/>
      <c r="R72" s="56"/>
      <c r="S72" s="56"/>
      <c r="T72" s="212"/>
      <c r="U72" s="212"/>
      <c r="V72" s="213"/>
      <c r="W72" s="214"/>
      <c r="X72" s="214"/>
      <c r="Y72" s="214"/>
      <c r="Z72" s="214"/>
      <c r="AA72" s="214"/>
      <c r="AB72" s="214"/>
      <c r="AC72" s="214"/>
      <c r="AD72" s="214"/>
      <c r="AE72" s="214"/>
      <c r="AF72" s="214"/>
      <c r="AG72" s="214"/>
      <c r="AH72" s="214"/>
      <c r="AI72" s="214"/>
      <c r="AJ72" s="214"/>
      <c r="AK72" s="214"/>
      <c r="AL72" s="214"/>
      <c r="AM72" s="214"/>
      <c r="AN72" s="214"/>
      <c r="AO72" s="214"/>
      <c r="AP72" s="214"/>
      <c r="AQ72" s="214"/>
      <c r="AR72" s="214"/>
      <c r="AS72" s="214"/>
      <c r="AT72" s="214"/>
      <c r="AU72" s="214"/>
      <c r="AV72" s="214"/>
      <c r="AW72" s="214"/>
      <c r="AX72" s="214"/>
      <c r="AY72" s="213"/>
      <c r="AZ72" s="214"/>
      <c r="BA72" s="214"/>
      <c r="BB72" s="214"/>
      <c r="BC72" s="214"/>
      <c r="BD72" s="214"/>
      <c r="BE72" s="214"/>
      <c r="BF72" s="214"/>
      <c r="BG72" s="214"/>
      <c r="BH72" s="214"/>
      <c r="BI72" s="214"/>
      <c r="BJ72" s="214"/>
      <c r="BK72" s="214"/>
      <c r="BL72" s="214"/>
      <c r="BM72" s="214"/>
      <c r="BN72" s="214"/>
      <c r="BO72" s="214"/>
      <c r="BP72" s="214"/>
      <c r="BQ72" s="214"/>
      <c r="BR72" s="214"/>
      <c r="BS72" s="214"/>
      <c r="BT72" s="214"/>
      <c r="BU72" s="214"/>
      <c r="BV72" s="214"/>
      <c r="BW72" s="214"/>
      <c r="BX72" s="214"/>
      <c r="BY72" s="214"/>
      <c r="BZ72" s="214"/>
      <c r="CA72" s="214"/>
      <c r="CB72" s="214"/>
      <c r="CC72" s="214"/>
      <c r="CD72" s="214"/>
      <c r="CE72" s="213"/>
      <c r="CF72" s="214"/>
      <c r="CG72" s="214"/>
      <c r="CH72" s="214"/>
      <c r="CI72" s="214"/>
      <c r="CJ72" s="214"/>
      <c r="CK72" s="214"/>
      <c r="CL72" s="214"/>
      <c r="CM72" s="214"/>
      <c r="CN72" s="214"/>
      <c r="CO72" s="214"/>
      <c r="CP72" s="214"/>
      <c r="CQ72" s="214"/>
      <c r="CR72" s="214"/>
      <c r="CS72" s="214"/>
      <c r="CT72" s="214"/>
      <c r="CU72" s="214"/>
      <c r="CV72" s="214"/>
      <c r="CW72" s="214"/>
      <c r="CX72" s="214"/>
      <c r="CY72" s="214"/>
      <c r="CZ72" s="214"/>
      <c r="DA72" s="214"/>
      <c r="DB72" s="214"/>
      <c r="DC72" s="214"/>
      <c r="DD72" s="214"/>
      <c r="DE72" s="214"/>
      <c r="DF72" s="214"/>
      <c r="DG72" s="214"/>
      <c r="DH72" s="214"/>
      <c r="DI72" s="214"/>
      <c r="DJ72" s="214"/>
      <c r="DK72" s="213"/>
      <c r="DL72" s="214"/>
      <c r="DM72" s="214"/>
      <c r="DN72" s="214"/>
      <c r="DO72" s="214"/>
      <c r="DP72" s="214"/>
      <c r="DQ72" s="214"/>
      <c r="DR72" s="214"/>
      <c r="DS72" s="214"/>
      <c r="DT72" s="214"/>
      <c r="DU72" s="214"/>
      <c r="DV72" s="214"/>
      <c r="DW72" s="214"/>
      <c r="DX72" s="214"/>
      <c r="DY72" s="214"/>
      <c r="DZ72" s="214"/>
      <c r="EA72" s="214"/>
      <c r="EB72" s="214"/>
      <c r="EC72" s="214"/>
      <c r="ED72" s="214"/>
      <c r="EE72" s="214"/>
      <c r="EF72" s="214"/>
      <c r="EG72" s="214"/>
      <c r="EH72" s="214"/>
      <c r="EI72" s="214"/>
      <c r="EJ72" s="214"/>
      <c r="EK72" s="214"/>
      <c r="EL72" s="214"/>
      <c r="EM72" s="214"/>
      <c r="EN72" s="214"/>
      <c r="EO72" s="214"/>
      <c r="EP72" s="214"/>
      <c r="EQ72" s="213"/>
      <c r="ER72" s="214"/>
      <c r="ES72" s="214"/>
      <c r="ET72" s="214"/>
      <c r="EU72" s="214"/>
      <c r="EV72" s="214"/>
      <c r="EW72" s="214"/>
      <c r="EX72" s="214"/>
      <c r="EY72" s="214"/>
      <c r="EZ72" s="214"/>
      <c r="FA72" s="214"/>
      <c r="FB72" s="214"/>
      <c r="FC72" s="214"/>
      <c r="FD72" s="214"/>
      <c r="FE72" s="214"/>
      <c r="FF72" s="214"/>
      <c r="FG72" s="214"/>
      <c r="FH72" s="214"/>
      <c r="FI72" s="214"/>
      <c r="FJ72" s="214"/>
      <c r="FK72" s="214"/>
      <c r="FL72" s="214"/>
      <c r="FM72" s="214"/>
      <c r="FN72" s="214"/>
      <c r="FO72" s="214"/>
      <c r="FP72" s="214"/>
      <c r="FQ72" s="214"/>
      <c r="FR72" s="214"/>
      <c r="FS72" s="214"/>
      <c r="FT72" s="214"/>
      <c r="FU72" s="214"/>
      <c r="FV72" s="214"/>
      <c r="FW72" s="213"/>
      <c r="FX72" s="215"/>
    </row>
    <row r="73" spans="1:180" s="41" customFormat="1" ht="30" hidden="1" customHeight="1">
      <c r="A73" s="39"/>
      <c r="B73" s="54">
        <f t="shared" ref="B73:B78" si="39">N73*D73</f>
        <v>0</v>
      </c>
      <c r="C73" s="48">
        <f t="shared" ref="C73:C78" si="40">IF(FX73="OK",N73,0)</f>
        <v>0</v>
      </c>
      <c r="D73" s="53" t="b">
        <f t="shared" si="24"/>
        <v>0</v>
      </c>
      <c r="E73" s="48"/>
      <c r="F73" s="48"/>
      <c r="G73" s="48">
        <f t="shared" si="26"/>
        <v>0</v>
      </c>
      <c r="H73" s="48">
        <f t="shared" si="27"/>
        <v>0</v>
      </c>
      <c r="I73" s="48">
        <f t="shared" si="28"/>
        <v>0</v>
      </c>
      <c r="J73" s="48">
        <f t="shared" si="29"/>
        <v>0</v>
      </c>
      <c r="K73" s="97"/>
      <c r="L73" s="187" t="s">
        <v>250</v>
      </c>
      <c r="M73" s="90" t="s">
        <v>252</v>
      </c>
      <c r="N73" s="217">
        <v>1</v>
      </c>
      <c r="O73" s="94"/>
      <c r="P73" s="94"/>
      <c r="Q73" s="94"/>
      <c r="R73" s="94"/>
      <c r="S73" s="107"/>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93" t="str">
        <f t="shared" ref="AY73:AY77" si="41">IF(AND(AY$1&lt;&gt;"",COUNTA(U73:AX73)&gt;0),"OK","N/E")</f>
        <v>N/E</v>
      </c>
      <c r="AZ73" s="60"/>
      <c r="BA73" s="60"/>
      <c r="BB73" s="60"/>
      <c r="BC73" s="60"/>
      <c r="BD73" s="60"/>
      <c r="BE73" s="60"/>
      <c r="BF73" s="60"/>
      <c r="BG73" s="60"/>
      <c r="BH73" s="60"/>
      <c r="BI73" s="60"/>
      <c r="BJ73" s="60"/>
      <c r="BK73" s="60"/>
      <c r="BL73" s="60"/>
      <c r="BM73" s="60"/>
      <c r="BN73" s="60"/>
      <c r="BO73" s="60"/>
      <c r="BP73" s="60"/>
      <c r="BQ73" s="60"/>
      <c r="BR73" s="60"/>
      <c r="BS73" s="60"/>
      <c r="BT73" s="60"/>
      <c r="BU73" s="60"/>
      <c r="BV73" s="60"/>
      <c r="BW73" s="60"/>
      <c r="BX73" s="60"/>
      <c r="BY73" s="60"/>
      <c r="BZ73" s="60"/>
      <c r="CA73" s="60"/>
      <c r="CB73" s="60"/>
      <c r="CC73" s="60"/>
      <c r="CD73" s="60"/>
      <c r="CE73" s="93" t="str">
        <f t="shared" ref="CE73:CE77" si="42">IF(AND(CE$1&lt;&gt;"",COUNTA(U73:CD73)&gt;1),"OK","N/E")</f>
        <v>N/E</v>
      </c>
      <c r="CF73" s="60"/>
      <c r="CG73" s="60"/>
      <c r="CH73" s="60"/>
      <c r="CI73" s="60"/>
      <c r="CJ73" s="60"/>
      <c r="CK73" s="60"/>
      <c r="CL73" s="60"/>
      <c r="CM73" s="60"/>
      <c r="CN73" s="60"/>
      <c r="CO73" s="60"/>
      <c r="CP73" s="60"/>
      <c r="CQ73" s="60"/>
      <c r="CR73" s="60"/>
      <c r="CS73" s="60"/>
      <c r="CT73" s="60"/>
      <c r="CU73" s="60"/>
      <c r="CV73" s="60"/>
      <c r="CW73" s="60"/>
      <c r="CX73" s="60"/>
      <c r="CY73" s="60"/>
      <c r="CZ73" s="60"/>
      <c r="DA73" s="60"/>
      <c r="DB73" s="60"/>
      <c r="DC73" s="60"/>
      <c r="DD73" s="60"/>
      <c r="DE73" s="60"/>
      <c r="DF73" s="60"/>
      <c r="DG73" s="60"/>
      <c r="DH73" s="60"/>
      <c r="DI73" s="60"/>
      <c r="DJ73" s="60"/>
      <c r="DK73" s="93" t="str">
        <f t="shared" ref="DK73:DK77" si="43">IF(AND(DK$1&lt;&gt;"",COUNTA(U73:DJ73)&gt;2),"OK","N/E")</f>
        <v>N/E</v>
      </c>
      <c r="DL73" s="60"/>
      <c r="DM73" s="60"/>
      <c r="DN73" s="60"/>
      <c r="DO73" s="60"/>
      <c r="DP73" s="60"/>
      <c r="DQ73" s="60"/>
      <c r="DR73" s="60"/>
      <c r="DS73" s="60"/>
      <c r="DT73" s="60"/>
      <c r="DU73" s="60"/>
      <c r="DV73" s="60"/>
      <c r="DW73" s="60"/>
      <c r="DX73" s="60"/>
      <c r="DY73" s="60"/>
      <c r="DZ73" s="60"/>
      <c r="EA73" s="60"/>
      <c r="EB73" s="60"/>
      <c r="EC73" s="60"/>
      <c r="ED73" s="60"/>
      <c r="EE73" s="60"/>
      <c r="EF73" s="60"/>
      <c r="EG73" s="60"/>
      <c r="EH73" s="60"/>
      <c r="EI73" s="60"/>
      <c r="EJ73" s="60"/>
      <c r="EK73" s="60"/>
      <c r="EL73" s="60"/>
      <c r="EM73" s="60"/>
      <c r="EN73" s="60"/>
      <c r="EO73" s="60"/>
      <c r="EP73" s="60"/>
      <c r="EQ73" s="93" t="str">
        <f t="shared" ref="EQ73:EQ77" si="44">IF(AND(EQ$1&lt;&gt;"",COUNTA(U73:EP73)&gt;3),"OK","N/E")</f>
        <v>N/E</v>
      </c>
      <c r="ER73" s="60"/>
      <c r="ES73" s="60"/>
      <c r="ET73" s="60"/>
      <c r="EU73" s="60"/>
      <c r="EV73" s="60"/>
      <c r="EW73" s="60"/>
      <c r="EX73" s="60"/>
      <c r="EY73" s="60"/>
      <c r="EZ73" s="60"/>
      <c r="FA73" s="60"/>
      <c r="FB73" s="60"/>
      <c r="FC73" s="60"/>
      <c r="FD73" s="60"/>
      <c r="FE73" s="60"/>
      <c r="FF73" s="60"/>
      <c r="FG73" s="60"/>
      <c r="FH73" s="60"/>
      <c r="FI73" s="60"/>
      <c r="FJ73" s="60"/>
      <c r="FK73" s="60"/>
      <c r="FL73" s="60"/>
      <c r="FM73" s="60"/>
      <c r="FN73" s="60"/>
      <c r="FO73" s="60"/>
      <c r="FP73" s="60"/>
      <c r="FQ73" s="60"/>
      <c r="FR73" s="60"/>
      <c r="FS73" s="60"/>
      <c r="FT73" s="60"/>
      <c r="FU73" s="60"/>
      <c r="FV73" s="60"/>
      <c r="FW73" s="93" t="str">
        <f t="shared" ref="FW73:FW77" si="45">IF(AND(FW$1&lt;&gt;"",COUNTA(U73:FV73)&gt;4),"OK","N/E")</f>
        <v>N/E</v>
      </c>
      <c r="FX73" s="164"/>
    </row>
    <row r="74" spans="1:180" s="41" customFormat="1" ht="30" hidden="1" customHeight="1">
      <c r="A74" s="39"/>
      <c r="B74" s="54">
        <f t="shared" si="39"/>
        <v>0</v>
      </c>
      <c r="C74" s="48">
        <f t="shared" si="40"/>
        <v>0</v>
      </c>
      <c r="D74" s="53" t="b">
        <f t="shared" si="24"/>
        <v>0</v>
      </c>
      <c r="E74" s="48"/>
      <c r="F74" s="48"/>
      <c r="G74" s="48">
        <f t="shared" si="26"/>
        <v>0</v>
      </c>
      <c r="H74" s="48">
        <f t="shared" si="27"/>
        <v>0</v>
      </c>
      <c r="I74" s="48">
        <f t="shared" si="28"/>
        <v>0</v>
      </c>
      <c r="J74" s="48">
        <f t="shared" si="29"/>
        <v>0</v>
      </c>
      <c r="K74" s="97"/>
      <c r="L74" s="187" t="s">
        <v>250</v>
      </c>
      <c r="M74" s="90" t="s">
        <v>253</v>
      </c>
      <c r="N74" s="217">
        <v>1</v>
      </c>
      <c r="O74" s="94"/>
      <c r="P74" s="94"/>
      <c r="Q74" s="94"/>
      <c r="R74" s="94"/>
      <c r="S74" s="107"/>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93" t="str">
        <f t="shared" si="41"/>
        <v>N/E</v>
      </c>
      <c r="AZ74" s="60"/>
      <c r="BA74" s="60"/>
      <c r="BB74" s="60"/>
      <c r="BC74" s="60"/>
      <c r="BD74" s="60"/>
      <c r="BE74" s="60"/>
      <c r="BF74" s="60"/>
      <c r="BG74" s="60"/>
      <c r="BH74" s="60"/>
      <c r="BI74" s="60"/>
      <c r="BJ74" s="60"/>
      <c r="BK74" s="60"/>
      <c r="BL74" s="60"/>
      <c r="BM74" s="60"/>
      <c r="BN74" s="60"/>
      <c r="BO74" s="60"/>
      <c r="BP74" s="60"/>
      <c r="BQ74" s="60"/>
      <c r="BR74" s="60"/>
      <c r="BS74" s="60"/>
      <c r="BT74" s="60"/>
      <c r="BU74" s="60"/>
      <c r="BV74" s="60"/>
      <c r="BW74" s="60"/>
      <c r="BX74" s="60"/>
      <c r="BY74" s="60"/>
      <c r="BZ74" s="60"/>
      <c r="CA74" s="60"/>
      <c r="CB74" s="60"/>
      <c r="CC74" s="60"/>
      <c r="CD74" s="60"/>
      <c r="CE74" s="93" t="str">
        <f t="shared" si="42"/>
        <v>N/E</v>
      </c>
      <c r="CF74" s="60"/>
      <c r="CG74" s="60"/>
      <c r="CH74" s="60"/>
      <c r="CI74" s="60"/>
      <c r="CJ74" s="60"/>
      <c r="CK74" s="60"/>
      <c r="CL74" s="60"/>
      <c r="CM74" s="60"/>
      <c r="CN74" s="60"/>
      <c r="CO74" s="60"/>
      <c r="CP74" s="60"/>
      <c r="CQ74" s="60"/>
      <c r="CR74" s="60"/>
      <c r="CS74" s="60"/>
      <c r="CT74" s="60"/>
      <c r="CU74" s="60"/>
      <c r="CV74" s="60"/>
      <c r="CW74" s="60"/>
      <c r="CX74" s="60"/>
      <c r="CY74" s="60"/>
      <c r="CZ74" s="60"/>
      <c r="DA74" s="60"/>
      <c r="DB74" s="60"/>
      <c r="DC74" s="60"/>
      <c r="DD74" s="60"/>
      <c r="DE74" s="60"/>
      <c r="DF74" s="60"/>
      <c r="DG74" s="60"/>
      <c r="DH74" s="60"/>
      <c r="DI74" s="60"/>
      <c r="DJ74" s="60"/>
      <c r="DK74" s="93" t="str">
        <f t="shared" si="43"/>
        <v>N/E</v>
      </c>
      <c r="DL74" s="60"/>
      <c r="DM74" s="60"/>
      <c r="DN74" s="60"/>
      <c r="DO74" s="60"/>
      <c r="DP74" s="60"/>
      <c r="DQ74" s="60"/>
      <c r="DR74" s="60"/>
      <c r="DS74" s="60"/>
      <c r="DT74" s="60"/>
      <c r="DU74" s="60"/>
      <c r="DV74" s="60"/>
      <c r="DW74" s="60"/>
      <c r="DX74" s="60"/>
      <c r="DY74" s="60"/>
      <c r="DZ74" s="60"/>
      <c r="EA74" s="60"/>
      <c r="EB74" s="60"/>
      <c r="EC74" s="60"/>
      <c r="ED74" s="60"/>
      <c r="EE74" s="60"/>
      <c r="EF74" s="60"/>
      <c r="EG74" s="60"/>
      <c r="EH74" s="60"/>
      <c r="EI74" s="60"/>
      <c r="EJ74" s="60"/>
      <c r="EK74" s="60"/>
      <c r="EL74" s="60"/>
      <c r="EM74" s="60"/>
      <c r="EN74" s="60"/>
      <c r="EO74" s="60"/>
      <c r="EP74" s="60"/>
      <c r="EQ74" s="93" t="str">
        <f t="shared" si="44"/>
        <v>N/E</v>
      </c>
      <c r="ER74" s="60"/>
      <c r="ES74" s="60"/>
      <c r="ET74" s="60"/>
      <c r="EU74" s="60"/>
      <c r="EV74" s="60"/>
      <c r="EW74" s="60"/>
      <c r="EX74" s="60"/>
      <c r="EY74" s="60"/>
      <c r="EZ74" s="60"/>
      <c r="FA74" s="60"/>
      <c r="FB74" s="60"/>
      <c r="FC74" s="60"/>
      <c r="FD74" s="60"/>
      <c r="FE74" s="60"/>
      <c r="FF74" s="60"/>
      <c r="FG74" s="60"/>
      <c r="FH74" s="60"/>
      <c r="FI74" s="60"/>
      <c r="FJ74" s="60"/>
      <c r="FK74" s="60"/>
      <c r="FL74" s="60"/>
      <c r="FM74" s="60"/>
      <c r="FN74" s="60"/>
      <c r="FO74" s="60"/>
      <c r="FP74" s="60"/>
      <c r="FQ74" s="60"/>
      <c r="FR74" s="60"/>
      <c r="FS74" s="60"/>
      <c r="FT74" s="60"/>
      <c r="FU74" s="60"/>
      <c r="FV74" s="60"/>
      <c r="FW74" s="93" t="str">
        <f t="shared" si="45"/>
        <v>N/E</v>
      </c>
      <c r="FX74" s="164"/>
    </row>
    <row r="75" spans="1:180" s="41" customFormat="1" ht="30" hidden="1" customHeight="1">
      <c r="A75" s="39"/>
      <c r="B75" s="54">
        <f t="shared" si="39"/>
        <v>0</v>
      </c>
      <c r="C75" s="48">
        <f t="shared" si="40"/>
        <v>0</v>
      </c>
      <c r="D75" s="53" t="b">
        <f t="shared" si="24"/>
        <v>0</v>
      </c>
      <c r="E75" s="48"/>
      <c r="F75" s="48"/>
      <c r="G75" s="48">
        <f t="shared" si="26"/>
        <v>0</v>
      </c>
      <c r="H75" s="48">
        <f t="shared" si="27"/>
        <v>0</v>
      </c>
      <c r="I75" s="48">
        <f t="shared" si="28"/>
        <v>0</v>
      </c>
      <c r="J75" s="48">
        <f t="shared" si="29"/>
        <v>0</v>
      </c>
      <c r="K75" s="97"/>
      <c r="L75" s="187" t="s">
        <v>250</v>
      </c>
      <c r="M75" s="90" t="s">
        <v>254</v>
      </c>
      <c r="N75" s="217">
        <v>1</v>
      </c>
      <c r="O75" s="94"/>
      <c r="P75" s="94"/>
      <c r="Q75" s="94"/>
      <c r="R75" s="94"/>
      <c r="S75" s="107"/>
      <c r="T75" s="86"/>
      <c r="U75" s="86"/>
      <c r="V75" s="86"/>
      <c r="W75" s="86"/>
      <c r="X75" s="86"/>
      <c r="Y75" s="86"/>
      <c r="Z75" s="86"/>
      <c r="AA75" s="86"/>
      <c r="AB75" s="86"/>
      <c r="AC75" s="86"/>
      <c r="AD75" s="86"/>
      <c r="AE75" s="86"/>
      <c r="AF75" s="86"/>
      <c r="AG75" s="86"/>
      <c r="AH75" s="86"/>
      <c r="AI75" s="86"/>
      <c r="AJ75" s="86"/>
      <c r="AK75" s="86"/>
      <c r="AL75" s="86"/>
      <c r="AM75" s="86"/>
      <c r="AN75" s="86"/>
      <c r="AO75" s="86"/>
      <c r="AP75" s="86"/>
      <c r="AQ75" s="86"/>
      <c r="AR75" s="86"/>
      <c r="AS75" s="86"/>
      <c r="AT75" s="86"/>
      <c r="AU75" s="86"/>
      <c r="AV75" s="86"/>
      <c r="AW75" s="86"/>
      <c r="AX75" s="86"/>
      <c r="AY75" s="92" t="s">
        <v>116</v>
      </c>
      <c r="AZ75" s="86"/>
      <c r="BA75" s="86"/>
      <c r="BB75" s="86"/>
      <c r="BC75" s="86"/>
      <c r="BD75" s="86"/>
      <c r="BE75" s="86"/>
      <c r="BF75" s="86"/>
      <c r="BG75" s="86"/>
      <c r="BH75" s="86"/>
      <c r="BI75" s="86"/>
      <c r="BJ75" s="86"/>
      <c r="BK75" s="86"/>
      <c r="BL75" s="86"/>
      <c r="BM75" s="86"/>
      <c r="BN75" s="86"/>
      <c r="BO75" s="86"/>
      <c r="BP75" s="86"/>
      <c r="BQ75" s="86"/>
      <c r="BR75" s="86"/>
      <c r="BS75" s="86"/>
      <c r="BT75" s="86"/>
      <c r="BU75" s="86"/>
      <c r="BV75" s="86"/>
      <c r="BW75" s="86"/>
      <c r="BX75" s="86"/>
      <c r="BY75" s="86"/>
      <c r="BZ75" s="86"/>
      <c r="CA75" s="86"/>
      <c r="CB75" s="86"/>
      <c r="CC75" s="86"/>
      <c r="CD75" s="86"/>
      <c r="CE75" s="92" t="s">
        <v>116</v>
      </c>
      <c r="CF75" s="86"/>
      <c r="CG75" s="86"/>
      <c r="CH75" s="86"/>
      <c r="CI75" s="86"/>
      <c r="CJ75" s="86"/>
      <c r="CK75" s="86"/>
      <c r="CL75" s="86"/>
      <c r="CM75" s="86"/>
      <c r="CN75" s="86"/>
      <c r="CO75" s="86"/>
      <c r="CP75" s="86"/>
      <c r="CQ75" s="86"/>
      <c r="CR75" s="86"/>
      <c r="CS75" s="86"/>
      <c r="CT75" s="86"/>
      <c r="CU75" s="86"/>
      <c r="CV75" s="86"/>
      <c r="CW75" s="86"/>
      <c r="CX75" s="86"/>
      <c r="CY75" s="86"/>
      <c r="CZ75" s="86"/>
      <c r="DA75" s="86"/>
      <c r="DB75" s="86"/>
      <c r="DC75" s="86"/>
      <c r="DD75" s="86"/>
      <c r="DE75" s="86"/>
      <c r="DF75" s="86"/>
      <c r="DG75" s="86"/>
      <c r="DH75" s="86"/>
      <c r="DI75" s="86"/>
      <c r="DJ75" s="86"/>
      <c r="DK75" s="92" t="s">
        <v>116</v>
      </c>
      <c r="DL75" s="86"/>
      <c r="DM75" s="86"/>
      <c r="DN75" s="86"/>
      <c r="DO75" s="86"/>
      <c r="DP75" s="86"/>
      <c r="DQ75" s="86"/>
      <c r="DR75" s="86"/>
      <c r="DS75" s="86"/>
      <c r="DT75" s="86"/>
      <c r="DU75" s="86"/>
      <c r="DV75" s="86"/>
      <c r="DW75" s="86"/>
      <c r="DX75" s="86"/>
      <c r="DY75" s="86"/>
      <c r="DZ75" s="86"/>
      <c r="EA75" s="86"/>
      <c r="EB75" s="86"/>
      <c r="EC75" s="86"/>
      <c r="ED75" s="86"/>
      <c r="EE75" s="86"/>
      <c r="EF75" s="86"/>
      <c r="EG75" s="86"/>
      <c r="EH75" s="86"/>
      <c r="EI75" s="86"/>
      <c r="EJ75" s="86"/>
      <c r="EK75" s="86"/>
      <c r="EL75" s="86"/>
      <c r="EM75" s="86"/>
      <c r="EN75" s="86"/>
      <c r="EO75" s="86"/>
      <c r="EP75" s="86"/>
      <c r="EQ75" s="92" t="s">
        <v>116</v>
      </c>
      <c r="ER75" s="86"/>
      <c r="ES75" s="86"/>
      <c r="ET75" s="86"/>
      <c r="EU75" s="86"/>
      <c r="EV75" s="86"/>
      <c r="EW75" s="86"/>
      <c r="EX75" s="86"/>
      <c r="EY75" s="86"/>
      <c r="EZ75" s="86"/>
      <c r="FA75" s="86"/>
      <c r="FB75" s="86"/>
      <c r="FC75" s="86"/>
      <c r="FD75" s="86"/>
      <c r="FE75" s="86"/>
      <c r="FF75" s="86"/>
      <c r="FG75" s="86"/>
      <c r="FH75" s="86"/>
      <c r="FI75" s="86"/>
      <c r="FJ75" s="86"/>
      <c r="FK75" s="86"/>
      <c r="FL75" s="86"/>
      <c r="FM75" s="86"/>
      <c r="FN75" s="86"/>
      <c r="FO75" s="86"/>
      <c r="FP75" s="86"/>
      <c r="FQ75" s="86"/>
      <c r="FR75" s="86"/>
      <c r="FS75" s="86"/>
      <c r="FT75" s="86"/>
      <c r="FU75" s="86"/>
      <c r="FV75" s="86"/>
      <c r="FW75" s="92" t="s">
        <v>116</v>
      </c>
      <c r="FX75" s="91" t="str">
        <f>IF(COUNTA(U75:FW75)&gt;5,"OK","N/E")</f>
        <v>N/E</v>
      </c>
    </row>
    <row r="76" spans="1:180" s="4" customFormat="1" ht="30" hidden="1" customHeight="1">
      <c r="A76" s="29"/>
      <c r="B76" s="54">
        <f t="shared" si="39"/>
        <v>0</v>
      </c>
      <c r="C76" s="48">
        <f t="shared" si="40"/>
        <v>0</v>
      </c>
      <c r="D76" s="53" t="b">
        <f t="shared" si="24"/>
        <v>0</v>
      </c>
      <c r="E76" s="48"/>
      <c r="F76" s="48"/>
      <c r="G76" s="48">
        <f t="shared" si="26"/>
        <v>0</v>
      </c>
      <c r="H76" s="48">
        <f t="shared" si="27"/>
        <v>0</v>
      </c>
      <c r="I76" s="48">
        <f t="shared" si="28"/>
        <v>0</v>
      </c>
      <c r="J76" s="48">
        <f t="shared" si="29"/>
        <v>0</v>
      </c>
      <c r="K76" s="97"/>
      <c r="L76" s="187" t="s">
        <v>250</v>
      </c>
      <c r="M76" s="90" t="s">
        <v>255</v>
      </c>
      <c r="N76" s="217">
        <v>1</v>
      </c>
      <c r="O76" s="94"/>
      <c r="P76" s="94"/>
      <c r="Q76" s="94"/>
      <c r="R76" s="94"/>
      <c r="S76" s="107"/>
      <c r="T76" s="86"/>
      <c r="U76" s="86"/>
      <c r="V76" s="86"/>
      <c r="W76" s="86"/>
      <c r="X76" s="86"/>
      <c r="Y76" s="86"/>
      <c r="Z76" s="86"/>
      <c r="AA76" s="86"/>
      <c r="AB76" s="86"/>
      <c r="AC76" s="86"/>
      <c r="AD76" s="86"/>
      <c r="AE76" s="86"/>
      <c r="AF76" s="86"/>
      <c r="AG76" s="86"/>
      <c r="AH76" s="86"/>
      <c r="AI76" s="86"/>
      <c r="AJ76" s="86"/>
      <c r="AK76" s="86"/>
      <c r="AL76" s="86"/>
      <c r="AM76" s="86"/>
      <c r="AN76" s="86"/>
      <c r="AO76" s="86"/>
      <c r="AP76" s="86"/>
      <c r="AQ76" s="86"/>
      <c r="AR76" s="86"/>
      <c r="AS76" s="86"/>
      <c r="AT76" s="86"/>
      <c r="AU76" s="86"/>
      <c r="AV76" s="86"/>
      <c r="AW76" s="86"/>
      <c r="AX76" s="86"/>
      <c r="AY76" s="92" t="s">
        <v>116</v>
      </c>
      <c r="AZ76" s="86"/>
      <c r="BA76" s="86"/>
      <c r="BB76" s="86"/>
      <c r="BC76" s="86"/>
      <c r="BD76" s="86"/>
      <c r="BE76" s="86"/>
      <c r="BF76" s="86"/>
      <c r="BG76" s="86"/>
      <c r="BH76" s="86"/>
      <c r="BI76" s="86"/>
      <c r="BJ76" s="86"/>
      <c r="BK76" s="86"/>
      <c r="BL76" s="86"/>
      <c r="BM76" s="86"/>
      <c r="BN76" s="86"/>
      <c r="BO76" s="86"/>
      <c r="BP76" s="86"/>
      <c r="BQ76" s="86"/>
      <c r="BR76" s="86"/>
      <c r="BS76" s="86"/>
      <c r="BT76" s="86"/>
      <c r="BU76" s="86"/>
      <c r="BV76" s="86"/>
      <c r="BW76" s="86"/>
      <c r="BX76" s="86"/>
      <c r="BY76" s="86"/>
      <c r="BZ76" s="86"/>
      <c r="CA76" s="86"/>
      <c r="CB76" s="86"/>
      <c r="CC76" s="86"/>
      <c r="CD76" s="86"/>
      <c r="CE76" s="92" t="s">
        <v>116</v>
      </c>
      <c r="CF76" s="86"/>
      <c r="CG76" s="86"/>
      <c r="CH76" s="86"/>
      <c r="CI76" s="86"/>
      <c r="CJ76" s="86"/>
      <c r="CK76" s="86"/>
      <c r="CL76" s="86"/>
      <c r="CM76" s="86"/>
      <c r="CN76" s="86"/>
      <c r="CO76" s="86"/>
      <c r="CP76" s="86"/>
      <c r="CQ76" s="86"/>
      <c r="CR76" s="86"/>
      <c r="CS76" s="86"/>
      <c r="CT76" s="86"/>
      <c r="CU76" s="86"/>
      <c r="CV76" s="86"/>
      <c r="CW76" s="86"/>
      <c r="CX76" s="86"/>
      <c r="CY76" s="86"/>
      <c r="CZ76" s="86"/>
      <c r="DA76" s="86"/>
      <c r="DB76" s="86"/>
      <c r="DC76" s="86"/>
      <c r="DD76" s="86"/>
      <c r="DE76" s="86"/>
      <c r="DF76" s="86"/>
      <c r="DG76" s="86"/>
      <c r="DH76" s="86"/>
      <c r="DI76" s="86"/>
      <c r="DJ76" s="86"/>
      <c r="DK76" s="92" t="s">
        <v>116</v>
      </c>
      <c r="DL76" s="86"/>
      <c r="DM76" s="86"/>
      <c r="DN76" s="86"/>
      <c r="DO76" s="86"/>
      <c r="DP76" s="86"/>
      <c r="DQ76" s="86"/>
      <c r="DR76" s="86"/>
      <c r="DS76" s="86"/>
      <c r="DT76" s="86"/>
      <c r="DU76" s="86"/>
      <c r="DV76" s="86"/>
      <c r="DW76" s="86"/>
      <c r="DX76" s="86"/>
      <c r="DY76" s="86"/>
      <c r="DZ76" s="86"/>
      <c r="EA76" s="86"/>
      <c r="EB76" s="86"/>
      <c r="EC76" s="86"/>
      <c r="ED76" s="86"/>
      <c r="EE76" s="86"/>
      <c r="EF76" s="86"/>
      <c r="EG76" s="86"/>
      <c r="EH76" s="86"/>
      <c r="EI76" s="86"/>
      <c r="EJ76" s="86"/>
      <c r="EK76" s="86"/>
      <c r="EL76" s="86"/>
      <c r="EM76" s="86"/>
      <c r="EN76" s="86"/>
      <c r="EO76" s="86"/>
      <c r="EP76" s="86"/>
      <c r="EQ76" s="92" t="s">
        <v>116</v>
      </c>
      <c r="ER76" s="86"/>
      <c r="ES76" s="86"/>
      <c r="ET76" s="86"/>
      <c r="EU76" s="86"/>
      <c r="EV76" s="86"/>
      <c r="EW76" s="86"/>
      <c r="EX76" s="86"/>
      <c r="EY76" s="86"/>
      <c r="EZ76" s="86"/>
      <c r="FA76" s="86"/>
      <c r="FB76" s="86"/>
      <c r="FC76" s="86"/>
      <c r="FD76" s="86"/>
      <c r="FE76" s="86"/>
      <c r="FF76" s="86"/>
      <c r="FG76" s="86"/>
      <c r="FH76" s="86"/>
      <c r="FI76" s="86"/>
      <c r="FJ76" s="86"/>
      <c r="FK76" s="86"/>
      <c r="FL76" s="86"/>
      <c r="FM76" s="86"/>
      <c r="FN76" s="86"/>
      <c r="FO76" s="86"/>
      <c r="FP76" s="86"/>
      <c r="FQ76" s="86"/>
      <c r="FR76" s="86"/>
      <c r="FS76" s="86"/>
      <c r="FT76" s="86"/>
      <c r="FU76" s="86"/>
      <c r="FV76" s="86"/>
      <c r="FW76" s="92" t="s">
        <v>116</v>
      </c>
      <c r="FX76" s="91" t="str">
        <f>IF(COUNTA(U76:FW76)&gt;5,"OK","N/E")</f>
        <v>N/E</v>
      </c>
    </row>
    <row r="77" spans="1:180" s="41" customFormat="1" ht="30" hidden="1" customHeight="1">
      <c r="A77" s="39"/>
      <c r="B77" s="54">
        <f t="shared" si="39"/>
        <v>0</v>
      </c>
      <c r="C77" s="48">
        <f t="shared" si="40"/>
        <v>0</v>
      </c>
      <c r="D77" s="53" t="b">
        <f t="shared" si="24"/>
        <v>0</v>
      </c>
      <c r="E77" s="48"/>
      <c r="F77" s="48"/>
      <c r="G77" s="48">
        <f t="shared" si="26"/>
        <v>0</v>
      </c>
      <c r="H77" s="48">
        <f t="shared" si="27"/>
        <v>0</v>
      </c>
      <c r="I77" s="48">
        <f t="shared" si="28"/>
        <v>0</v>
      </c>
      <c r="J77" s="48">
        <f t="shared" si="29"/>
        <v>0</v>
      </c>
      <c r="K77" s="97"/>
      <c r="L77" s="188" t="s">
        <v>251</v>
      </c>
      <c r="M77" s="90" t="s">
        <v>256</v>
      </c>
      <c r="N77" s="217">
        <v>1</v>
      </c>
      <c r="O77" s="94"/>
      <c r="P77" s="94"/>
      <c r="Q77" s="94"/>
      <c r="R77" s="94"/>
      <c r="S77" s="107"/>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93" t="str">
        <f t="shared" si="41"/>
        <v>N/E</v>
      </c>
      <c r="AZ77" s="60"/>
      <c r="BA77" s="60"/>
      <c r="BB77" s="60"/>
      <c r="BC77" s="60"/>
      <c r="BD77" s="60"/>
      <c r="BE77" s="60"/>
      <c r="BF77" s="60"/>
      <c r="BG77" s="60"/>
      <c r="BH77" s="60"/>
      <c r="BI77" s="60"/>
      <c r="BJ77" s="60"/>
      <c r="BK77" s="60"/>
      <c r="BL77" s="60"/>
      <c r="BM77" s="60"/>
      <c r="BN77" s="60"/>
      <c r="BO77" s="60"/>
      <c r="BP77" s="60"/>
      <c r="BQ77" s="60"/>
      <c r="BR77" s="60"/>
      <c r="BS77" s="60"/>
      <c r="BT77" s="60"/>
      <c r="BU77" s="60"/>
      <c r="BV77" s="60"/>
      <c r="BW77" s="60"/>
      <c r="BX77" s="60"/>
      <c r="BY77" s="60"/>
      <c r="BZ77" s="60"/>
      <c r="CA77" s="60"/>
      <c r="CB77" s="60"/>
      <c r="CC77" s="60"/>
      <c r="CD77" s="60"/>
      <c r="CE77" s="93" t="str">
        <f t="shared" si="42"/>
        <v>N/E</v>
      </c>
      <c r="CF77" s="60"/>
      <c r="CG77" s="60"/>
      <c r="CH77" s="60"/>
      <c r="CI77" s="60"/>
      <c r="CJ77" s="60"/>
      <c r="CK77" s="60"/>
      <c r="CL77" s="60"/>
      <c r="CM77" s="60"/>
      <c r="CN77" s="60"/>
      <c r="CO77" s="60"/>
      <c r="CP77" s="60"/>
      <c r="CQ77" s="60"/>
      <c r="CR77" s="60"/>
      <c r="CS77" s="60"/>
      <c r="CT77" s="60"/>
      <c r="CU77" s="60"/>
      <c r="CV77" s="60"/>
      <c r="CW77" s="60"/>
      <c r="CX77" s="60"/>
      <c r="CY77" s="60"/>
      <c r="CZ77" s="60"/>
      <c r="DA77" s="60"/>
      <c r="DB77" s="60"/>
      <c r="DC77" s="60"/>
      <c r="DD77" s="60"/>
      <c r="DE77" s="60"/>
      <c r="DF77" s="60"/>
      <c r="DG77" s="60"/>
      <c r="DH77" s="60"/>
      <c r="DI77" s="60"/>
      <c r="DJ77" s="60"/>
      <c r="DK77" s="93" t="str">
        <f t="shared" si="43"/>
        <v>N/E</v>
      </c>
      <c r="DL77" s="60"/>
      <c r="DM77" s="60"/>
      <c r="DN77" s="60"/>
      <c r="DO77" s="60"/>
      <c r="DP77" s="60"/>
      <c r="DQ77" s="60"/>
      <c r="DR77" s="60"/>
      <c r="DS77" s="60"/>
      <c r="DT77" s="60"/>
      <c r="DU77" s="60"/>
      <c r="DV77" s="60"/>
      <c r="DW77" s="60"/>
      <c r="DX77" s="60"/>
      <c r="DY77" s="60"/>
      <c r="DZ77" s="60"/>
      <c r="EA77" s="60"/>
      <c r="EB77" s="60"/>
      <c r="EC77" s="60"/>
      <c r="ED77" s="60"/>
      <c r="EE77" s="60"/>
      <c r="EF77" s="60"/>
      <c r="EG77" s="60"/>
      <c r="EH77" s="60"/>
      <c r="EI77" s="60"/>
      <c r="EJ77" s="60"/>
      <c r="EK77" s="60"/>
      <c r="EL77" s="60"/>
      <c r="EM77" s="60"/>
      <c r="EN77" s="60"/>
      <c r="EO77" s="60"/>
      <c r="EP77" s="60"/>
      <c r="EQ77" s="93" t="str">
        <f t="shared" si="44"/>
        <v>N/E</v>
      </c>
      <c r="ER77" s="60"/>
      <c r="ES77" s="60"/>
      <c r="ET77" s="60"/>
      <c r="EU77" s="60"/>
      <c r="EV77" s="60"/>
      <c r="EW77" s="60"/>
      <c r="EX77" s="60"/>
      <c r="EY77" s="60"/>
      <c r="EZ77" s="60"/>
      <c r="FA77" s="60"/>
      <c r="FB77" s="60"/>
      <c r="FC77" s="60"/>
      <c r="FD77" s="60"/>
      <c r="FE77" s="60"/>
      <c r="FF77" s="60"/>
      <c r="FG77" s="60"/>
      <c r="FH77" s="60"/>
      <c r="FI77" s="60"/>
      <c r="FJ77" s="60"/>
      <c r="FK77" s="60"/>
      <c r="FL77" s="60"/>
      <c r="FM77" s="60"/>
      <c r="FN77" s="60"/>
      <c r="FO77" s="60"/>
      <c r="FP77" s="60"/>
      <c r="FQ77" s="60"/>
      <c r="FR77" s="60"/>
      <c r="FS77" s="60"/>
      <c r="FT77" s="60"/>
      <c r="FU77" s="60"/>
      <c r="FV77" s="60"/>
      <c r="FW77" s="93" t="str">
        <f t="shared" si="45"/>
        <v>N/E</v>
      </c>
      <c r="FX77" s="164"/>
    </row>
    <row r="78" spans="1:180" s="41" customFormat="1" ht="30" hidden="1" customHeight="1">
      <c r="A78" s="39"/>
      <c r="B78" s="54">
        <f t="shared" si="39"/>
        <v>0</v>
      </c>
      <c r="C78" s="48">
        <f t="shared" si="40"/>
        <v>0</v>
      </c>
      <c r="D78" s="53" t="b">
        <f t="shared" si="24"/>
        <v>0</v>
      </c>
      <c r="E78" s="48"/>
      <c r="F78" s="48"/>
      <c r="G78" s="48">
        <f t="shared" si="26"/>
        <v>0</v>
      </c>
      <c r="H78" s="48">
        <f t="shared" si="27"/>
        <v>0</v>
      </c>
      <c r="I78" s="48">
        <f t="shared" si="28"/>
        <v>0</v>
      </c>
      <c r="J78" s="48">
        <f t="shared" si="29"/>
        <v>0</v>
      </c>
      <c r="K78" s="97"/>
      <c r="L78" s="188" t="s">
        <v>251</v>
      </c>
      <c r="M78" s="90" t="s">
        <v>257</v>
      </c>
      <c r="N78" s="217">
        <v>1</v>
      </c>
      <c r="O78" s="94"/>
      <c r="P78" s="94"/>
      <c r="Q78" s="94"/>
      <c r="R78" s="94"/>
      <c r="S78" s="107"/>
      <c r="T78" s="86"/>
      <c r="U78" s="86"/>
      <c r="V78" s="86"/>
      <c r="W78" s="86"/>
      <c r="X78" s="86"/>
      <c r="Y78" s="86"/>
      <c r="Z78" s="86"/>
      <c r="AA78" s="86"/>
      <c r="AB78" s="86"/>
      <c r="AC78" s="86"/>
      <c r="AD78" s="86"/>
      <c r="AE78" s="86"/>
      <c r="AF78" s="86"/>
      <c r="AG78" s="86"/>
      <c r="AH78" s="86"/>
      <c r="AI78" s="86"/>
      <c r="AJ78" s="86"/>
      <c r="AK78" s="86"/>
      <c r="AL78" s="86"/>
      <c r="AM78" s="86"/>
      <c r="AN78" s="86"/>
      <c r="AO78" s="86"/>
      <c r="AP78" s="86"/>
      <c r="AQ78" s="86"/>
      <c r="AR78" s="86"/>
      <c r="AS78" s="86"/>
      <c r="AT78" s="86"/>
      <c r="AU78" s="86"/>
      <c r="AV78" s="86"/>
      <c r="AW78" s="86"/>
      <c r="AX78" s="86"/>
      <c r="AY78" s="92" t="s">
        <v>116</v>
      </c>
      <c r="AZ78" s="86"/>
      <c r="BA78" s="86"/>
      <c r="BB78" s="86"/>
      <c r="BC78" s="86"/>
      <c r="BD78" s="86"/>
      <c r="BE78" s="86"/>
      <c r="BF78" s="86"/>
      <c r="BG78" s="86"/>
      <c r="BH78" s="86"/>
      <c r="BI78" s="86"/>
      <c r="BJ78" s="86"/>
      <c r="BK78" s="86"/>
      <c r="BL78" s="86"/>
      <c r="BM78" s="86"/>
      <c r="BN78" s="86"/>
      <c r="BO78" s="86"/>
      <c r="BP78" s="86"/>
      <c r="BQ78" s="86"/>
      <c r="BR78" s="86"/>
      <c r="BS78" s="86"/>
      <c r="BT78" s="86"/>
      <c r="BU78" s="86"/>
      <c r="BV78" s="86"/>
      <c r="BW78" s="86"/>
      <c r="BX78" s="86"/>
      <c r="BY78" s="86"/>
      <c r="BZ78" s="86"/>
      <c r="CA78" s="86"/>
      <c r="CB78" s="86"/>
      <c r="CC78" s="86"/>
      <c r="CD78" s="86"/>
      <c r="CE78" s="92" t="s">
        <v>116</v>
      </c>
      <c r="CF78" s="86"/>
      <c r="CG78" s="86"/>
      <c r="CH78" s="86"/>
      <c r="CI78" s="86"/>
      <c r="CJ78" s="86"/>
      <c r="CK78" s="86"/>
      <c r="CL78" s="86"/>
      <c r="CM78" s="86"/>
      <c r="CN78" s="86"/>
      <c r="CO78" s="86"/>
      <c r="CP78" s="86"/>
      <c r="CQ78" s="86"/>
      <c r="CR78" s="86"/>
      <c r="CS78" s="86"/>
      <c r="CT78" s="86"/>
      <c r="CU78" s="86"/>
      <c r="CV78" s="86"/>
      <c r="CW78" s="86"/>
      <c r="CX78" s="86"/>
      <c r="CY78" s="86"/>
      <c r="CZ78" s="86"/>
      <c r="DA78" s="86"/>
      <c r="DB78" s="86"/>
      <c r="DC78" s="86"/>
      <c r="DD78" s="86"/>
      <c r="DE78" s="86"/>
      <c r="DF78" s="86"/>
      <c r="DG78" s="86"/>
      <c r="DH78" s="86"/>
      <c r="DI78" s="86"/>
      <c r="DJ78" s="86"/>
      <c r="DK78" s="92" t="s">
        <v>116</v>
      </c>
      <c r="DL78" s="86"/>
      <c r="DM78" s="86"/>
      <c r="DN78" s="86"/>
      <c r="DO78" s="86"/>
      <c r="DP78" s="86"/>
      <c r="DQ78" s="86"/>
      <c r="DR78" s="86"/>
      <c r="DS78" s="86"/>
      <c r="DT78" s="86"/>
      <c r="DU78" s="86"/>
      <c r="DV78" s="86"/>
      <c r="DW78" s="86"/>
      <c r="DX78" s="86"/>
      <c r="DY78" s="86"/>
      <c r="DZ78" s="86"/>
      <c r="EA78" s="86"/>
      <c r="EB78" s="86"/>
      <c r="EC78" s="86"/>
      <c r="ED78" s="86"/>
      <c r="EE78" s="86"/>
      <c r="EF78" s="86"/>
      <c r="EG78" s="86"/>
      <c r="EH78" s="86"/>
      <c r="EI78" s="86"/>
      <c r="EJ78" s="86"/>
      <c r="EK78" s="86"/>
      <c r="EL78" s="86"/>
      <c r="EM78" s="86"/>
      <c r="EN78" s="86"/>
      <c r="EO78" s="86"/>
      <c r="EP78" s="86"/>
      <c r="EQ78" s="92" t="s">
        <v>116</v>
      </c>
      <c r="ER78" s="86"/>
      <c r="ES78" s="86"/>
      <c r="ET78" s="86"/>
      <c r="EU78" s="86"/>
      <c r="EV78" s="86"/>
      <c r="EW78" s="86"/>
      <c r="EX78" s="86"/>
      <c r="EY78" s="86"/>
      <c r="EZ78" s="86"/>
      <c r="FA78" s="86"/>
      <c r="FB78" s="86"/>
      <c r="FC78" s="86"/>
      <c r="FD78" s="86"/>
      <c r="FE78" s="86"/>
      <c r="FF78" s="86"/>
      <c r="FG78" s="86"/>
      <c r="FH78" s="86"/>
      <c r="FI78" s="86"/>
      <c r="FJ78" s="86"/>
      <c r="FK78" s="86"/>
      <c r="FL78" s="86"/>
      <c r="FM78" s="86"/>
      <c r="FN78" s="86"/>
      <c r="FO78" s="86"/>
      <c r="FP78" s="86"/>
      <c r="FQ78" s="86"/>
      <c r="FR78" s="86"/>
      <c r="FS78" s="86"/>
      <c r="FT78" s="86"/>
      <c r="FU78" s="86"/>
      <c r="FV78" s="86"/>
      <c r="FW78" s="92" t="s">
        <v>116</v>
      </c>
      <c r="FX78" s="91" t="str">
        <f>IF(COUNTA(U78:FW78)&gt;5,"OK","N/E")</f>
        <v>N/E</v>
      </c>
    </row>
    <row r="79" spans="1:180" s="41" customFormat="1" ht="30" hidden="1" customHeight="1">
      <c r="A79" s="39"/>
      <c r="B79" s="131"/>
      <c r="C79" s="132"/>
      <c r="D79" s="133" t="b">
        <f t="shared" si="24"/>
        <v>0</v>
      </c>
      <c r="E79" s="132"/>
      <c r="F79" s="132"/>
      <c r="G79" s="132"/>
      <c r="H79" s="132"/>
      <c r="I79" s="132"/>
      <c r="J79" s="132"/>
      <c r="K79" s="53"/>
      <c r="L79" s="56" t="s">
        <v>59</v>
      </c>
      <c r="M79" s="166" t="s">
        <v>149</v>
      </c>
      <c r="N79" s="167"/>
      <c r="O79" s="56"/>
      <c r="P79" s="56"/>
      <c r="Q79" s="56"/>
      <c r="R79" s="56"/>
      <c r="S79" s="56"/>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c r="AU79" s="165"/>
      <c r="AV79" s="165"/>
      <c r="AW79" s="165"/>
      <c r="AX79" s="165"/>
      <c r="AY79" s="165"/>
      <c r="AZ79" s="165"/>
      <c r="BA79" s="165"/>
      <c r="BB79" s="165"/>
      <c r="BC79" s="165"/>
      <c r="BD79" s="165"/>
      <c r="BE79" s="165"/>
      <c r="BF79" s="165"/>
      <c r="BG79" s="165"/>
      <c r="BH79" s="165"/>
      <c r="BI79" s="165"/>
      <c r="BJ79" s="165"/>
      <c r="BK79" s="165"/>
      <c r="BL79" s="165"/>
      <c r="BM79" s="165"/>
      <c r="BN79" s="165"/>
      <c r="BO79" s="165"/>
      <c r="BP79" s="165"/>
      <c r="BQ79" s="165"/>
      <c r="BR79" s="165"/>
      <c r="BS79" s="165"/>
      <c r="BT79" s="165"/>
      <c r="BU79" s="165"/>
      <c r="BV79" s="165"/>
      <c r="BW79" s="165"/>
      <c r="BX79" s="165"/>
      <c r="BY79" s="165"/>
      <c r="BZ79" s="165"/>
      <c r="CA79" s="165"/>
      <c r="CB79" s="165"/>
      <c r="CC79" s="165"/>
      <c r="CD79" s="165"/>
      <c r="CE79" s="165"/>
      <c r="CF79" s="165"/>
      <c r="CG79" s="165"/>
      <c r="CH79" s="165"/>
      <c r="CI79" s="165"/>
      <c r="CJ79" s="165"/>
      <c r="CK79" s="165"/>
      <c r="CL79" s="165"/>
      <c r="CM79" s="165"/>
      <c r="CN79" s="165"/>
      <c r="CO79" s="165"/>
      <c r="CP79" s="165"/>
      <c r="CQ79" s="165"/>
      <c r="CR79" s="165"/>
      <c r="CS79" s="165"/>
      <c r="CT79" s="165"/>
      <c r="CU79" s="165"/>
      <c r="CV79" s="165"/>
      <c r="CW79" s="165"/>
      <c r="CX79" s="165"/>
      <c r="CY79" s="165"/>
      <c r="CZ79" s="165"/>
      <c r="DA79" s="165"/>
      <c r="DB79" s="165"/>
      <c r="DC79" s="165"/>
      <c r="DD79" s="165"/>
      <c r="DE79" s="165"/>
      <c r="DF79" s="165"/>
      <c r="DG79" s="165"/>
      <c r="DH79" s="165"/>
      <c r="DI79" s="165"/>
      <c r="DJ79" s="165"/>
      <c r="DK79" s="165"/>
      <c r="DL79" s="165"/>
      <c r="DM79" s="165"/>
      <c r="DN79" s="165"/>
      <c r="DO79" s="165"/>
      <c r="DP79" s="165"/>
      <c r="DQ79" s="165"/>
      <c r="DR79" s="165"/>
      <c r="DS79" s="165"/>
      <c r="DT79" s="165"/>
      <c r="DU79" s="165"/>
      <c r="DV79" s="165"/>
      <c r="DW79" s="165"/>
      <c r="DX79" s="165"/>
      <c r="DY79" s="165"/>
      <c r="DZ79" s="165"/>
      <c r="EA79" s="165"/>
      <c r="EB79" s="165"/>
      <c r="EC79" s="165"/>
      <c r="ED79" s="165"/>
      <c r="EE79" s="165"/>
      <c r="EF79" s="165"/>
      <c r="EG79" s="165"/>
      <c r="EH79" s="165"/>
      <c r="EI79" s="165"/>
      <c r="EJ79" s="165"/>
      <c r="EK79" s="165"/>
      <c r="EL79" s="165"/>
      <c r="EM79" s="165"/>
      <c r="EN79" s="165"/>
      <c r="EO79" s="165"/>
      <c r="EP79" s="165"/>
      <c r="EQ79" s="165"/>
      <c r="ER79" s="165"/>
      <c r="ES79" s="165"/>
      <c r="ET79" s="165"/>
      <c r="EU79" s="165"/>
      <c r="EV79" s="165"/>
      <c r="EW79" s="165"/>
      <c r="EX79" s="165"/>
      <c r="EY79" s="165"/>
      <c r="EZ79" s="165"/>
      <c r="FA79" s="165"/>
      <c r="FB79" s="165"/>
      <c r="FC79" s="165"/>
      <c r="FD79" s="165"/>
      <c r="FE79" s="165"/>
      <c r="FF79" s="165"/>
      <c r="FG79" s="165"/>
      <c r="FH79" s="165"/>
      <c r="FI79" s="165"/>
      <c r="FJ79" s="165"/>
      <c r="FK79" s="165"/>
      <c r="FL79" s="165"/>
      <c r="FM79" s="165"/>
      <c r="FN79" s="165"/>
      <c r="FO79" s="165"/>
      <c r="FP79" s="165"/>
      <c r="FQ79" s="165"/>
      <c r="FR79" s="165"/>
      <c r="FS79" s="165"/>
      <c r="FT79" s="165"/>
      <c r="FU79" s="165"/>
      <c r="FV79" s="165"/>
      <c r="FW79" s="165"/>
      <c r="FX79" s="165"/>
    </row>
    <row r="80" spans="1:180" s="41" customFormat="1" ht="30" hidden="1" customHeight="1">
      <c r="A80" s="39"/>
      <c r="B80" s="54">
        <f t="shared" ref="B80:B84" si="46">N80*D80</f>
        <v>0</v>
      </c>
      <c r="C80" s="48">
        <f t="shared" ref="C80:C84" si="47">IF(FX80="OK",N80,0)</f>
        <v>0</v>
      </c>
      <c r="D80" s="53" t="b">
        <f t="shared" si="24"/>
        <v>0</v>
      </c>
      <c r="E80" s="48"/>
      <c r="F80" s="48"/>
      <c r="G80" s="48">
        <f t="shared" si="26"/>
        <v>0</v>
      </c>
      <c r="H80" s="48">
        <f t="shared" si="27"/>
        <v>0</v>
      </c>
      <c r="I80" s="48">
        <f t="shared" si="28"/>
        <v>0</v>
      </c>
      <c r="J80" s="48">
        <f t="shared" si="29"/>
        <v>0</v>
      </c>
      <c r="K80" s="97"/>
      <c r="L80" s="187" t="s">
        <v>258</v>
      </c>
      <c r="M80" s="90" t="s">
        <v>260</v>
      </c>
      <c r="N80" s="217">
        <v>1</v>
      </c>
      <c r="O80" s="94"/>
      <c r="P80" s="94"/>
      <c r="Q80" s="94"/>
      <c r="R80" s="94"/>
      <c r="S80" s="107"/>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93" t="str">
        <f t="shared" ref="AY80" si="48">IF(AND(AY$1&lt;&gt;"",COUNTA(U80:AX80)&gt;0),"OK","N/E")</f>
        <v>N/E</v>
      </c>
      <c r="AZ80" s="60"/>
      <c r="BA80" s="60"/>
      <c r="BB80" s="60"/>
      <c r="BC80" s="60"/>
      <c r="BD80" s="60"/>
      <c r="BE80" s="60"/>
      <c r="BF80" s="60"/>
      <c r="BG80" s="60"/>
      <c r="BH80" s="60"/>
      <c r="BI80" s="60"/>
      <c r="BJ80" s="60"/>
      <c r="BK80" s="60"/>
      <c r="BL80" s="60"/>
      <c r="BM80" s="60"/>
      <c r="BN80" s="60"/>
      <c r="BO80" s="60"/>
      <c r="BP80" s="60"/>
      <c r="BQ80" s="60"/>
      <c r="BR80" s="60"/>
      <c r="BS80" s="60"/>
      <c r="BT80" s="60"/>
      <c r="BU80" s="60"/>
      <c r="BV80" s="60"/>
      <c r="BW80" s="60"/>
      <c r="BX80" s="60"/>
      <c r="BY80" s="60"/>
      <c r="BZ80" s="60"/>
      <c r="CA80" s="60"/>
      <c r="CB80" s="60"/>
      <c r="CC80" s="60"/>
      <c r="CD80" s="60"/>
      <c r="CE80" s="93" t="str">
        <f t="shared" ref="CE80" si="49">IF(AND(CE$1&lt;&gt;"",COUNTA(U80:CD80)&gt;1),"OK","N/E")</f>
        <v>N/E</v>
      </c>
      <c r="CF80" s="60"/>
      <c r="CG80" s="60"/>
      <c r="CH80" s="60"/>
      <c r="CI80" s="60"/>
      <c r="CJ80" s="60"/>
      <c r="CK80" s="60"/>
      <c r="CL80" s="60"/>
      <c r="CM80" s="60"/>
      <c r="CN80" s="60"/>
      <c r="CO80" s="60"/>
      <c r="CP80" s="60"/>
      <c r="CQ80" s="60"/>
      <c r="CR80" s="60"/>
      <c r="CS80" s="60"/>
      <c r="CT80" s="60"/>
      <c r="CU80" s="60"/>
      <c r="CV80" s="60"/>
      <c r="CW80" s="60"/>
      <c r="CX80" s="60"/>
      <c r="CY80" s="60"/>
      <c r="CZ80" s="60"/>
      <c r="DA80" s="60"/>
      <c r="DB80" s="60"/>
      <c r="DC80" s="60"/>
      <c r="DD80" s="60"/>
      <c r="DE80" s="60"/>
      <c r="DF80" s="60"/>
      <c r="DG80" s="60"/>
      <c r="DH80" s="60"/>
      <c r="DI80" s="60"/>
      <c r="DJ80" s="60"/>
      <c r="DK80" s="93" t="str">
        <f t="shared" ref="DK80" si="50">IF(AND(DK$1&lt;&gt;"",COUNTA(U80:DJ80)&gt;2),"OK","N/E")</f>
        <v>N/E</v>
      </c>
      <c r="DL80" s="60"/>
      <c r="DM80" s="60"/>
      <c r="DN80" s="60"/>
      <c r="DO80" s="60"/>
      <c r="DP80" s="60"/>
      <c r="DQ80" s="60"/>
      <c r="DR80" s="60"/>
      <c r="DS80" s="60"/>
      <c r="DT80" s="60"/>
      <c r="DU80" s="60"/>
      <c r="DV80" s="60"/>
      <c r="DW80" s="60"/>
      <c r="DX80" s="60"/>
      <c r="DY80" s="60"/>
      <c r="DZ80" s="60"/>
      <c r="EA80" s="60"/>
      <c r="EB80" s="60"/>
      <c r="EC80" s="60"/>
      <c r="ED80" s="60"/>
      <c r="EE80" s="60"/>
      <c r="EF80" s="60"/>
      <c r="EG80" s="60"/>
      <c r="EH80" s="60"/>
      <c r="EI80" s="60"/>
      <c r="EJ80" s="60"/>
      <c r="EK80" s="60"/>
      <c r="EL80" s="60"/>
      <c r="EM80" s="60"/>
      <c r="EN80" s="60"/>
      <c r="EO80" s="60"/>
      <c r="EP80" s="60"/>
      <c r="EQ80" s="93" t="str">
        <f t="shared" ref="EQ80" si="51">IF(AND(EQ$1&lt;&gt;"",COUNTA(U80:EP80)&gt;3),"OK","N/E")</f>
        <v>N/E</v>
      </c>
      <c r="ER80" s="60"/>
      <c r="ES80" s="60"/>
      <c r="ET80" s="60"/>
      <c r="EU80" s="60"/>
      <c r="EV80" s="60"/>
      <c r="EW80" s="60"/>
      <c r="EX80" s="60"/>
      <c r="EY80" s="60"/>
      <c r="EZ80" s="60"/>
      <c r="FA80" s="60"/>
      <c r="FB80" s="60"/>
      <c r="FC80" s="60"/>
      <c r="FD80" s="60"/>
      <c r="FE80" s="60"/>
      <c r="FF80" s="60"/>
      <c r="FG80" s="60"/>
      <c r="FH80" s="60"/>
      <c r="FI80" s="60"/>
      <c r="FJ80" s="60"/>
      <c r="FK80" s="60"/>
      <c r="FL80" s="60"/>
      <c r="FM80" s="60"/>
      <c r="FN80" s="60"/>
      <c r="FO80" s="60"/>
      <c r="FP80" s="60"/>
      <c r="FQ80" s="60"/>
      <c r="FR80" s="60"/>
      <c r="FS80" s="60"/>
      <c r="FT80" s="60"/>
      <c r="FU80" s="60"/>
      <c r="FV80" s="60"/>
      <c r="FW80" s="93" t="str">
        <f t="shared" ref="FW80" si="52">IF(AND(FW$1&lt;&gt;"",COUNTA(U80:FV80)&gt;4),"OK","N/E")</f>
        <v>N/E</v>
      </c>
      <c r="FX80" s="164"/>
    </row>
    <row r="81" spans="1:180" s="41" customFormat="1" ht="30" hidden="1" customHeight="1">
      <c r="A81" s="39"/>
      <c r="B81" s="54">
        <f t="shared" si="46"/>
        <v>0</v>
      </c>
      <c r="C81" s="48">
        <f t="shared" si="47"/>
        <v>0</v>
      </c>
      <c r="D81" s="53" t="b">
        <f t="shared" si="24"/>
        <v>0</v>
      </c>
      <c r="E81" s="48"/>
      <c r="F81" s="48"/>
      <c r="G81" s="48">
        <f t="shared" si="26"/>
        <v>0</v>
      </c>
      <c r="H81" s="48">
        <f t="shared" si="27"/>
        <v>0</v>
      </c>
      <c r="I81" s="48">
        <f t="shared" si="28"/>
        <v>0</v>
      </c>
      <c r="J81" s="48">
        <f t="shared" si="29"/>
        <v>0</v>
      </c>
      <c r="K81" s="97"/>
      <c r="L81" s="187" t="s">
        <v>258</v>
      </c>
      <c r="M81" s="90" t="s">
        <v>261</v>
      </c>
      <c r="N81" s="217">
        <v>1</v>
      </c>
      <c r="O81" s="94"/>
      <c r="P81" s="94"/>
      <c r="Q81" s="94"/>
      <c r="R81" s="94"/>
      <c r="S81" s="107"/>
      <c r="T81" s="86"/>
      <c r="U81" s="86"/>
      <c r="V81" s="86"/>
      <c r="W81" s="86"/>
      <c r="X81" s="86"/>
      <c r="Y81" s="86"/>
      <c r="Z81" s="86"/>
      <c r="AA81" s="86"/>
      <c r="AB81" s="86"/>
      <c r="AC81" s="86"/>
      <c r="AD81" s="86"/>
      <c r="AE81" s="86"/>
      <c r="AF81" s="86"/>
      <c r="AG81" s="86"/>
      <c r="AH81" s="86"/>
      <c r="AI81" s="86"/>
      <c r="AJ81" s="86"/>
      <c r="AK81" s="86"/>
      <c r="AL81" s="86"/>
      <c r="AM81" s="86"/>
      <c r="AN81" s="86"/>
      <c r="AO81" s="86"/>
      <c r="AP81" s="86"/>
      <c r="AQ81" s="86"/>
      <c r="AR81" s="86"/>
      <c r="AS81" s="86"/>
      <c r="AT81" s="86"/>
      <c r="AU81" s="86"/>
      <c r="AV81" s="86"/>
      <c r="AW81" s="86"/>
      <c r="AX81" s="86"/>
      <c r="AY81" s="92" t="s">
        <v>116</v>
      </c>
      <c r="AZ81" s="86"/>
      <c r="BA81" s="86"/>
      <c r="BB81" s="86"/>
      <c r="BC81" s="86"/>
      <c r="BD81" s="86"/>
      <c r="BE81" s="86"/>
      <c r="BF81" s="86"/>
      <c r="BG81" s="86"/>
      <c r="BH81" s="86"/>
      <c r="BI81" s="86"/>
      <c r="BJ81" s="86"/>
      <c r="BK81" s="86"/>
      <c r="BL81" s="86"/>
      <c r="BM81" s="86"/>
      <c r="BN81" s="86"/>
      <c r="BO81" s="86"/>
      <c r="BP81" s="86"/>
      <c r="BQ81" s="86"/>
      <c r="BR81" s="86"/>
      <c r="BS81" s="86"/>
      <c r="BT81" s="86"/>
      <c r="BU81" s="86"/>
      <c r="BV81" s="86"/>
      <c r="BW81" s="86"/>
      <c r="BX81" s="86"/>
      <c r="BY81" s="86"/>
      <c r="BZ81" s="86"/>
      <c r="CA81" s="86"/>
      <c r="CB81" s="86"/>
      <c r="CC81" s="86"/>
      <c r="CD81" s="86"/>
      <c r="CE81" s="92" t="s">
        <v>116</v>
      </c>
      <c r="CF81" s="86"/>
      <c r="CG81" s="86"/>
      <c r="CH81" s="86"/>
      <c r="CI81" s="86"/>
      <c r="CJ81" s="86"/>
      <c r="CK81" s="86"/>
      <c r="CL81" s="86"/>
      <c r="CM81" s="86"/>
      <c r="CN81" s="86"/>
      <c r="CO81" s="86"/>
      <c r="CP81" s="86"/>
      <c r="CQ81" s="86"/>
      <c r="CR81" s="86"/>
      <c r="CS81" s="86"/>
      <c r="CT81" s="86"/>
      <c r="CU81" s="86"/>
      <c r="CV81" s="86"/>
      <c r="CW81" s="86"/>
      <c r="CX81" s="86"/>
      <c r="CY81" s="86"/>
      <c r="CZ81" s="86"/>
      <c r="DA81" s="86"/>
      <c r="DB81" s="86"/>
      <c r="DC81" s="86"/>
      <c r="DD81" s="86"/>
      <c r="DE81" s="86"/>
      <c r="DF81" s="86"/>
      <c r="DG81" s="86"/>
      <c r="DH81" s="86"/>
      <c r="DI81" s="86"/>
      <c r="DJ81" s="86"/>
      <c r="DK81" s="92" t="s">
        <v>116</v>
      </c>
      <c r="DL81" s="86"/>
      <c r="DM81" s="86"/>
      <c r="DN81" s="86"/>
      <c r="DO81" s="86"/>
      <c r="DP81" s="86"/>
      <c r="DQ81" s="86"/>
      <c r="DR81" s="86"/>
      <c r="DS81" s="86"/>
      <c r="DT81" s="86"/>
      <c r="DU81" s="86"/>
      <c r="DV81" s="86"/>
      <c r="DW81" s="86"/>
      <c r="DX81" s="86"/>
      <c r="DY81" s="86"/>
      <c r="DZ81" s="86"/>
      <c r="EA81" s="86"/>
      <c r="EB81" s="86"/>
      <c r="EC81" s="86"/>
      <c r="ED81" s="86"/>
      <c r="EE81" s="86"/>
      <c r="EF81" s="86"/>
      <c r="EG81" s="86"/>
      <c r="EH81" s="86"/>
      <c r="EI81" s="86"/>
      <c r="EJ81" s="86"/>
      <c r="EK81" s="86"/>
      <c r="EL81" s="86"/>
      <c r="EM81" s="86"/>
      <c r="EN81" s="86"/>
      <c r="EO81" s="86"/>
      <c r="EP81" s="86"/>
      <c r="EQ81" s="92" t="s">
        <v>116</v>
      </c>
      <c r="ER81" s="86"/>
      <c r="ES81" s="86"/>
      <c r="ET81" s="86"/>
      <c r="EU81" s="86"/>
      <c r="EV81" s="86"/>
      <c r="EW81" s="86"/>
      <c r="EX81" s="86"/>
      <c r="EY81" s="86"/>
      <c r="EZ81" s="86"/>
      <c r="FA81" s="86"/>
      <c r="FB81" s="86"/>
      <c r="FC81" s="86"/>
      <c r="FD81" s="86"/>
      <c r="FE81" s="86"/>
      <c r="FF81" s="86"/>
      <c r="FG81" s="86"/>
      <c r="FH81" s="86"/>
      <c r="FI81" s="86"/>
      <c r="FJ81" s="86"/>
      <c r="FK81" s="86"/>
      <c r="FL81" s="86"/>
      <c r="FM81" s="86"/>
      <c r="FN81" s="86"/>
      <c r="FO81" s="86"/>
      <c r="FP81" s="86"/>
      <c r="FQ81" s="86"/>
      <c r="FR81" s="86"/>
      <c r="FS81" s="86"/>
      <c r="FT81" s="86"/>
      <c r="FU81" s="86"/>
      <c r="FV81" s="86"/>
      <c r="FW81" s="92" t="s">
        <v>116</v>
      </c>
      <c r="FX81" s="91" t="str">
        <f>IF(COUNTA(U81:FW81)&gt;5,"OK","N/E")</f>
        <v>N/E</v>
      </c>
    </row>
    <row r="82" spans="1:180" s="41" customFormat="1" ht="30" hidden="1" customHeight="1">
      <c r="A82" s="39"/>
      <c r="B82" s="54">
        <f t="shared" si="46"/>
        <v>0</v>
      </c>
      <c r="C82" s="48">
        <f t="shared" si="47"/>
        <v>0</v>
      </c>
      <c r="D82" s="53" t="b">
        <f t="shared" si="24"/>
        <v>0</v>
      </c>
      <c r="E82" s="48"/>
      <c r="F82" s="48"/>
      <c r="G82" s="48">
        <f t="shared" si="26"/>
        <v>0</v>
      </c>
      <c r="H82" s="48">
        <f t="shared" si="27"/>
        <v>0</v>
      </c>
      <c r="I82" s="48">
        <f t="shared" si="28"/>
        <v>0</v>
      </c>
      <c r="J82" s="48">
        <f t="shared" si="29"/>
        <v>0</v>
      </c>
      <c r="K82" s="97"/>
      <c r="L82" s="187" t="s">
        <v>259</v>
      </c>
      <c r="M82" s="90" t="s">
        <v>262</v>
      </c>
      <c r="N82" s="217">
        <v>1</v>
      </c>
      <c r="O82" s="94"/>
      <c r="P82" s="94"/>
      <c r="Q82" s="94"/>
      <c r="R82" s="94"/>
      <c r="S82" s="107"/>
      <c r="T82" s="86"/>
      <c r="U82" s="86"/>
      <c r="V82" s="86"/>
      <c r="W82" s="86"/>
      <c r="X82" s="86"/>
      <c r="Y82" s="86"/>
      <c r="Z82" s="86"/>
      <c r="AA82" s="86"/>
      <c r="AB82" s="86"/>
      <c r="AC82" s="86"/>
      <c r="AD82" s="86"/>
      <c r="AE82" s="86"/>
      <c r="AF82" s="86"/>
      <c r="AG82" s="86"/>
      <c r="AH82" s="86"/>
      <c r="AI82" s="86"/>
      <c r="AJ82" s="86"/>
      <c r="AK82" s="86"/>
      <c r="AL82" s="86"/>
      <c r="AM82" s="86"/>
      <c r="AN82" s="86"/>
      <c r="AO82" s="86"/>
      <c r="AP82" s="86"/>
      <c r="AQ82" s="86"/>
      <c r="AR82" s="86"/>
      <c r="AS82" s="86"/>
      <c r="AT82" s="86"/>
      <c r="AU82" s="86"/>
      <c r="AV82" s="86"/>
      <c r="AW82" s="86"/>
      <c r="AX82" s="86"/>
      <c r="AY82" s="92" t="s">
        <v>116</v>
      </c>
      <c r="AZ82" s="86"/>
      <c r="BA82" s="86"/>
      <c r="BB82" s="86"/>
      <c r="BC82" s="86"/>
      <c r="BD82" s="86"/>
      <c r="BE82" s="86"/>
      <c r="BF82" s="86"/>
      <c r="BG82" s="86"/>
      <c r="BH82" s="86"/>
      <c r="BI82" s="86"/>
      <c r="BJ82" s="86"/>
      <c r="BK82" s="86"/>
      <c r="BL82" s="86"/>
      <c r="BM82" s="86"/>
      <c r="BN82" s="86"/>
      <c r="BO82" s="86"/>
      <c r="BP82" s="86"/>
      <c r="BQ82" s="86"/>
      <c r="BR82" s="86"/>
      <c r="BS82" s="86"/>
      <c r="BT82" s="86"/>
      <c r="BU82" s="86"/>
      <c r="BV82" s="86"/>
      <c r="BW82" s="86"/>
      <c r="BX82" s="86"/>
      <c r="BY82" s="86"/>
      <c r="BZ82" s="86"/>
      <c r="CA82" s="86"/>
      <c r="CB82" s="86"/>
      <c r="CC82" s="86"/>
      <c r="CD82" s="86"/>
      <c r="CE82" s="92" t="s">
        <v>116</v>
      </c>
      <c r="CF82" s="86"/>
      <c r="CG82" s="86"/>
      <c r="CH82" s="86"/>
      <c r="CI82" s="86"/>
      <c r="CJ82" s="86"/>
      <c r="CK82" s="86"/>
      <c r="CL82" s="86"/>
      <c r="CM82" s="86"/>
      <c r="CN82" s="86"/>
      <c r="CO82" s="86"/>
      <c r="CP82" s="86"/>
      <c r="CQ82" s="86"/>
      <c r="CR82" s="86"/>
      <c r="CS82" s="86"/>
      <c r="CT82" s="86"/>
      <c r="CU82" s="86"/>
      <c r="CV82" s="86"/>
      <c r="CW82" s="86"/>
      <c r="CX82" s="86"/>
      <c r="CY82" s="86"/>
      <c r="CZ82" s="86"/>
      <c r="DA82" s="86"/>
      <c r="DB82" s="86"/>
      <c r="DC82" s="86"/>
      <c r="DD82" s="86"/>
      <c r="DE82" s="86"/>
      <c r="DF82" s="86"/>
      <c r="DG82" s="86"/>
      <c r="DH82" s="86"/>
      <c r="DI82" s="86"/>
      <c r="DJ82" s="86"/>
      <c r="DK82" s="92" t="s">
        <v>116</v>
      </c>
      <c r="DL82" s="86"/>
      <c r="DM82" s="86"/>
      <c r="DN82" s="86"/>
      <c r="DO82" s="86"/>
      <c r="DP82" s="86"/>
      <c r="DQ82" s="86"/>
      <c r="DR82" s="86"/>
      <c r="DS82" s="86"/>
      <c r="DT82" s="86"/>
      <c r="DU82" s="86"/>
      <c r="DV82" s="86"/>
      <c r="DW82" s="86"/>
      <c r="DX82" s="86"/>
      <c r="DY82" s="86"/>
      <c r="DZ82" s="86"/>
      <c r="EA82" s="86"/>
      <c r="EB82" s="86"/>
      <c r="EC82" s="86"/>
      <c r="ED82" s="86"/>
      <c r="EE82" s="86"/>
      <c r="EF82" s="86"/>
      <c r="EG82" s="86"/>
      <c r="EH82" s="86"/>
      <c r="EI82" s="86"/>
      <c r="EJ82" s="86"/>
      <c r="EK82" s="86"/>
      <c r="EL82" s="86"/>
      <c r="EM82" s="86"/>
      <c r="EN82" s="86"/>
      <c r="EO82" s="86"/>
      <c r="EP82" s="86"/>
      <c r="EQ82" s="92" t="s">
        <v>116</v>
      </c>
      <c r="ER82" s="86"/>
      <c r="ES82" s="86"/>
      <c r="ET82" s="86"/>
      <c r="EU82" s="86"/>
      <c r="EV82" s="86"/>
      <c r="EW82" s="86"/>
      <c r="EX82" s="86"/>
      <c r="EY82" s="86"/>
      <c r="EZ82" s="86"/>
      <c r="FA82" s="86"/>
      <c r="FB82" s="86"/>
      <c r="FC82" s="86"/>
      <c r="FD82" s="86"/>
      <c r="FE82" s="86"/>
      <c r="FF82" s="86"/>
      <c r="FG82" s="86"/>
      <c r="FH82" s="86"/>
      <c r="FI82" s="86"/>
      <c r="FJ82" s="86"/>
      <c r="FK82" s="86"/>
      <c r="FL82" s="86"/>
      <c r="FM82" s="86"/>
      <c r="FN82" s="86"/>
      <c r="FO82" s="86"/>
      <c r="FP82" s="86"/>
      <c r="FQ82" s="86"/>
      <c r="FR82" s="86"/>
      <c r="FS82" s="86"/>
      <c r="FT82" s="86"/>
      <c r="FU82" s="86"/>
      <c r="FV82" s="86"/>
      <c r="FW82" s="92" t="s">
        <v>116</v>
      </c>
      <c r="FX82" s="91" t="str">
        <f t="shared" ref="FX82:FX84" si="53">IF(COUNTA(U82:FW82)&gt;5,"OK","N/E")</f>
        <v>N/E</v>
      </c>
    </row>
    <row r="83" spans="1:180" s="41" customFormat="1" ht="30" hidden="1" customHeight="1">
      <c r="A83" s="39"/>
      <c r="B83" s="54">
        <f t="shared" si="46"/>
        <v>0</v>
      </c>
      <c r="C83" s="48">
        <f t="shared" si="47"/>
        <v>0</v>
      </c>
      <c r="D83" s="53" t="b">
        <f t="shared" si="24"/>
        <v>0</v>
      </c>
      <c r="E83" s="48"/>
      <c r="F83" s="48"/>
      <c r="G83" s="48">
        <f t="shared" si="26"/>
        <v>0</v>
      </c>
      <c r="H83" s="48">
        <f t="shared" si="27"/>
        <v>0</v>
      </c>
      <c r="I83" s="48">
        <f t="shared" si="28"/>
        <v>0</v>
      </c>
      <c r="J83" s="48">
        <f t="shared" si="29"/>
        <v>0</v>
      </c>
      <c r="K83" s="97"/>
      <c r="L83" s="187" t="s">
        <v>259</v>
      </c>
      <c r="M83" s="90" t="s">
        <v>263</v>
      </c>
      <c r="N83" s="217">
        <v>1</v>
      </c>
      <c r="O83" s="94"/>
      <c r="P83" s="94"/>
      <c r="Q83" s="94"/>
      <c r="R83" s="94"/>
      <c r="S83" s="107"/>
      <c r="T83" s="86"/>
      <c r="U83" s="86"/>
      <c r="V83" s="86"/>
      <c r="W83" s="86"/>
      <c r="X83" s="86"/>
      <c r="Y83" s="86"/>
      <c r="Z83" s="86"/>
      <c r="AA83" s="86"/>
      <c r="AB83" s="86"/>
      <c r="AC83" s="86"/>
      <c r="AD83" s="86"/>
      <c r="AE83" s="86"/>
      <c r="AF83" s="86"/>
      <c r="AG83" s="86"/>
      <c r="AH83" s="86"/>
      <c r="AI83" s="86"/>
      <c r="AJ83" s="86"/>
      <c r="AK83" s="86"/>
      <c r="AL83" s="86"/>
      <c r="AM83" s="86"/>
      <c r="AN83" s="86"/>
      <c r="AO83" s="86"/>
      <c r="AP83" s="86"/>
      <c r="AQ83" s="86"/>
      <c r="AR83" s="86"/>
      <c r="AS83" s="86"/>
      <c r="AT83" s="86"/>
      <c r="AU83" s="86"/>
      <c r="AV83" s="86"/>
      <c r="AW83" s="86"/>
      <c r="AX83" s="86"/>
      <c r="AY83" s="92" t="s">
        <v>116</v>
      </c>
      <c r="AZ83" s="86"/>
      <c r="BA83" s="86"/>
      <c r="BB83" s="86"/>
      <c r="BC83" s="86"/>
      <c r="BD83" s="86"/>
      <c r="BE83" s="86"/>
      <c r="BF83" s="86"/>
      <c r="BG83" s="86"/>
      <c r="BH83" s="86"/>
      <c r="BI83" s="86"/>
      <c r="BJ83" s="86"/>
      <c r="BK83" s="86"/>
      <c r="BL83" s="86"/>
      <c r="BM83" s="86"/>
      <c r="BN83" s="86"/>
      <c r="BO83" s="86"/>
      <c r="BP83" s="86"/>
      <c r="BQ83" s="86"/>
      <c r="BR83" s="86"/>
      <c r="BS83" s="86"/>
      <c r="BT83" s="86"/>
      <c r="BU83" s="86"/>
      <c r="BV83" s="86"/>
      <c r="BW83" s="86"/>
      <c r="BX83" s="86"/>
      <c r="BY83" s="86"/>
      <c r="BZ83" s="86"/>
      <c r="CA83" s="86"/>
      <c r="CB83" s="86"/>
      <c r="CC83" s="86"/>
      <c r="CD83" s="86"/>
      <c r="CE83" s="92" t="s">
        <v>116</v>
      </c>
      <c r="CF83" s="86"/>
      <c r="CG83" s="86"/>
      <c r="CH83" s="86"/>
      <c r="CI83" s="86"/>
      <c r="CJ83" s="86"/>
      <c r="CK83" s="86"/>
      <c r="CL83" s="86"/>
      <c r="CM83" s="86"/>
      <c r="CN83" s="86"/>
      <c r="CO83" s="86"/>
      <c r="CP83" s="86"/>
      <c r="CQ83" s="86"/>
      <c r="CR83" s="86"/>
      <c r="CS83" s="86"/>
      <c r="CT83" s="86"/>
      <c r="CU83" s="86"/>
      <c r="CV83" s="86"/>
      <c r="CW83" s="86"/>
      <c r="CX83" s="86"/>
      <c r="CY83" s="86"/>
      <c r="CZ83" s="86"/>
      <c r="DA83" s="86"/>
      <c r="DB83" s="86"/>
      <c r="DC83" s="86"/>
      <c r="DD83" s="86"/>
      <c r="DE83" s="86"/>
      <c r="DF83" s="86"/>
      <c r="DG83" s="86"/>
      <c r="DH83" s="86"/>
      <c r="DI83" s="86"/>
      <c r="DJ83" s="86"/>
      <c r="DK83" s="92" t="s">
        <v>116</v>
      </c>
      <c r="DL83" s="86"/>
      <c r="DM83" s="86"/>
      <c r="DN83" s="86"/>
      <c r="DO83" s="86"/>
      <c r="DP83" s="86"/>
      <c r="DQ83" s="86"/>
      <c r="DR83" s="86"/>
      <c r="DS83" s="86"/>
      <c r="DT83" s="86"/>
      <c r="DU83" s="86"/>
      <c r="DV83" s="86"/>
      <c r="DW83" s="86"/>
      <c r="DX83" s="86"/>
      <c r="DY83" s="86"/>
      <c r="DZ83" s="86"/>
      <c r="EA83" s="86"/>
      <c r="EB83" s="86"/>
      <c r="EC83" s="86"/>
      <c r="ED83" s="86"/>
      <c r="EE83" s="86"/>
      <c r="EF83" s="86"/>
      <c r="EG83" s="86"/>
      <c r="EH83" s="86"/>
      <c r="EI83" s="86"/>
      <c r="EJ83" s="86"/>
      <c r="EK83" s="86"/>
      <c r="EL83" s="86"/>
      <c r="EM83" s="86"/>
      <c r="EN83" s="86"/>
      <c r="EO83" s="86"/>
      <c r="EP83" s="86"/>
      <c r="EQ83" s="92" t="s">
        <v>116</v>
      </c>
      <c r="ER83" s="86"/>
      <c r="ES83" s="86"/>
      <c r="ET83" s="86"/>
      <c r="EU83" s="86"/>
      <c r="EV83" s="86"/>
      <c r="EW83" s="86"/>
      <c r="EX83" s="86"/>
      <c r="EY83" s="86"/>
      <c r="EZ83" s="86"/>
      <c r="FA83" s="86"/>
      <c r="FB83" s="86"/>
      <c r="FC83" s="86"/>
      <c r="FD83" s="86"/>
      <c r="FE83" s="86"/>
      <c r="FF83" s="86"/>
      <c r="FG83" s="86"/>
      <c r="FH83" s="86"/>
      <c r="FI83" s="86"/>
      <c r="FJ83" s="86"/>
      <c r="FK83" s="86"/>
      <c r="FL83" s="86"/>
      <c r="FM83" s="86"/>
      <c r="FN83" s="86"/>
      <c r="FO83" s="86"/>
      <c r="FP83" s="86"/>
      <c r="FQ83" s="86"/>
      <c r="FR83" s="86"/>
      <c r="FS83" s="86"/>
      <c r="FT83" s="86"/>
      <c r="FU83" s="86"/>
      <c r="FV83" s="86"/>
      <c r="FW83" s="92" t="s">
        <v>116</v>
      </c>
      <c r="FX83" s="91" t="str">
        <f t="shared" si="53"/>
        <v>N/E</v>
      </c>
    </row>
    <row r="84" spans="1:180" s="4" customFormat="1" ht="17.100000000000001" hidden="1" customHeight="1">
      <c r="A84" s="29"/>
      <c r="B84" s="54">
        <f t="shared" si="46"/>
        <v>0</v>
      </c>
      <c r="C84" s="48">
        <f t="shared" si="47"/>
        <v>0</v>
      </c>
      <c r="D84" s="53" t="b">
        <f t="shared" si="24"/>
        <v>0</v>
      </c>
      <c r="E84" s="48"/>
      <c r="F84" s="48"/>
      <c r="G84" s="48">
        <f t="shared" si="26"/>
        <v>0</v>
      </c>
      <c r="H84" s="48">
        <f t="shared" si="27"/>
        <v>0</v>
      </c>
      <c r="I84" s="48">
        <f t="shared" si="28"/>
        <v>0</v>
      </c>
      <c r="J84" s="48">
        <f t="shared" si="29"/>
        <v>0</v>
      </c>
      <c r="K84" s="97"/>
      <c r="L84" s="187" t="s">
        <v>259</v>
      </c>
      <c r="M84" s="90" t="s">
        <v>264</v>
      </c>
      <c r="N84" s="217">
        <v>1</v>
      </c>
      <c r="O84" s="94"/>
      <c r="P84" s="94"/>
      <c r="Q84" s="94"/>
      <c r="R84" s="94"/>
      <c r="S84" s="107"/>
      <c r="T84" s="86"/>
      <c r="U84" s="86"/>
      <c r="V84" s="86"/>
      <c r="W84" s="86"/>
      <c r="X84" s="86"/>
      <c r="Y84" s="86"/>
      <c r="Z84" s="86"/>
      <c r="AA84" s="86"/>
      <c r="AB84" s="86"/>
      <c r="AC84" s="86"/>
      <c r="AD84" s="86"/>
      <c r="AE84" s="86"/>
      <c r="AF84" s="86"/>
      <c r="AG84" s="86"/>
      <c r="AH84" s="86"/>
      <c r="AI84" s="86"/>
      <c r="AJ84" s="86"/>
      <c r="AK84" s="86"/>
      <c r="AL84" s="86"/>
      <c r="AM84" s="86"/>
      <c r="AN84" s="86"/>
      <c r="AO84" s="86"/>
      <c r="AP84" s="86"/>
      <c r="AQ84" s="86"/>
      <c r="AR84" s="86"/>
      <c r="AS84" s="86"/>
      <c r="AT84" s="86"/>
      <c r="AU84" s="86"/>
      <c r="AV84" s="86"/>
      <c r="AW84" s="86"/>
      <c r="AX84" s="86"/>
      <c r="AY84" s="92" t="s">
        <v>116</v>
      </c>
      <c r="AZ84" s="86"/>
      <c r="BA84" s="86"/>
      <c r="BB84" s="86"/>
      <c r="BC84" s="86"/>
      <c r="BD84" s="86"/>
      <c r="BE84" s="86"/>
      <c r="BF84" s="86"/>
      <c r="BG84" s="86"/>
      <c r="BH84" s="86"/>
      <c r="BI84" s="86"/>
      <c r="BJ84" s="86"/>
      <c r="BK84" s="86"/>
      <c r="BL84" s="86"/>
      <c r="BM84" s="86"/>
      <c r="BN84" s="86"/>
      <c r="BO84" s="86"/>
      <c r="BP84" s="86"/>
      <c r="BQ84" s="86"/>
      <c r="BR84" s="86"/>
      <c r="BS84" s="86"/>
      <c r="BT84" s="86"/>
      <c r="BU84" s="86"/>
      <c r="BV84" s="86"/>
      <c r="BW84" s="86"/>
      <c r="BX84" s="86"/>
      <c r="BY84" s="86"/>
      <c r="BZ84" s="86"/>
      <c r="CA84" s="86"/>
      <c r="CB84" s="86"/>
      <c r="CC84" s="86"/>
      <c r="CD84" s="86"/>
      <c r="CE84" s="92" t="s">
        <v>116</v>
      </c>
      <c r="CF84" s="86"/>
      <c r="CG84" s="86"/>
      <c r="CH84" s="86"/>
      <c r="CI84" s="86"/>
      <c r="CJ84" s="86"/>
      <c r="CK84" s="86"/>
      <c r="CL84" s="86"/>
      <c r="CM84" s="86"/>
      <c r="CN84" s="86"/>
      <c r="CO84" s="86"/>
      <c r="CP84" s="86"/>
      <c r="CQ84" s="86"/>
      <c r="CR84" s="86"/>
      <c r="CS84" s="86"/>
      <c r="CT84" s="86"/>
      <c r="CU84" s="86"/>
      <c r="CV84" s="86"/>
      <c r="CW84" s="86"/>
      <c r="CX84" s="86"/>
      <c r="CY84" s="86"/>
      <c r="CZ84" s="86"/>
      <c r="DA84" s="86"/>
      <c r="DB84" s="86"/>
      <c r="DC84" s="86"/>
      <c r="DD84" s="86"/>
      <c r="DE84" s="86"/>
      <c r="DF84" s="86"/>
      <c r="DG84" s="86"/>
      <c r="DH84" s="86"/>
      <c r="DI84" s="86"/>
      <c r="DJ84" s="86"/>
      <c r="DK84" s="92" t="s">
        <v>116</v>
      </c>
      <c r="DL84" s="86"/>
      <c r="DM84" s="86"/>
      <c r="DN84" s="86"/>
      <c r="DO84" s="86"/>
      <c r="DP84" s="86"/>
      <c r="DQ84" s="86"/>
      <c r="DR84" s="86"/>
      <c r="DS84" s="86"/>
      <c r="DT84" s="86"/>
      <c r="DU84" s="86"/>
      <c r="DV84" s="86"/>
      <c r="DW84" s="86"/>
      <c r="DX84" s="86"/>
      <c r="DY84" s="86"/>
      <c r="DZ84" s="86"/>
      <c r="EA84" s="86"/>
      <c r="EB84" s="86"/>
      <c r="EC84" s="86"/>
      <c r="ED84" s="86"/>
      <c r="EE84" s="86"/>
      <c r="EF84" s="86"/>
      <c r="EG84" s="86"/>
      <c r="EH84" s="86"/>
      <c r="EI84" s="86"/>
      <c r="EJ84" s="86"/>
      <c r="EK84" s="86"/>
      <c r="EL84" s="86"/>
      <c r="EM84" s="86"/>
      <c r="EN84" s="86"/>
      <c r="EO84" s="86"/>
      <c r="EP84" s="86"/>
      <c r="EQ84" s="92" t="s">
        <v>116</v>
      </c>
      <c r="ER84" s="86"/>
      <c r="ES84" s="86"/>
      <c r="ET84" s="86"/>
      <c r="EU84" s="86"/>
      <c r="EV84" s="86"/>
      <c r="EW84" s="86"/>
      <c r="EX84" s="86"/>
      <c r="EY84" s="86"/>
      <c r="EZ84" s="86"/>
      <c r="FA84" s="86"/>
      <c r="FB84" s="86"/>
      <c r="FC84" s="86"/>
      <c r="FD84" s="86"/>
      <c r="FE84" s="86"/>
      <c r="FF84" s="86"/>
      <c r="FG84" s="86"/>
      <c r="FH84" s="86"/>
      <c r="FI84" s="86"/>
      <c r="FJ84" s="86"/>
      <c r="FK84" s="86"/>
      <c r="FL84" s="86"/>
      <c r="FM84" s="86"/>
      <c r="FN84" s="86"/>
      <c r="FO84" s="86"/>
      <c r="FP84" s="86"/>
      <c r="FQ84" s="86"/>
      <c r="FR84" s="86"/>
      <c r="FS84" s="86"/>
      <c r="FT84" s="86"/>
      <c r="FU84" s="86"/>
      <c r="FV84" s="86"/>
      <c r="FW84" s="92" t="s">
        <v>116</v>
      </c>
      <c r="FX84" s="91" t="str">
        <f t="shared" si="53"/>
        <v>N/E</v>
      </c>
    </row>
    <row r="85" spans="1:180" s="41" customFormat="1" ht="17.100000000000001" customHeight="1">
      <c r="A85" s="39"/>
      <c r="B85" s="48"/>
      <c r="C85" s="48"/>
      <c r="D85" s="53" t="b">
        <f>IF($B$1&gt;2,TRUE,FALSE)</f>
        <v>1</v>
      </c>
      <c r="E85" s="48"/>
      <c r="F85" s="48"/>
      <c r="G85" s="48"/>
      <c r="H85" s="48"/>
      <c r="I85" s="48"/>
      <c r="J85" s="48"/>
      <c r="K85" s="53"/>
      <c r="M85" s="55"/>
      <c r="N85" s="175"/>
      <c r="O85" s="54"/>
      <c r="P85" s="54"/>
      <c r="Q85" s="54"/>
      <c r="R85" s="54"/>
      <c r="S85" s="105"/>
    </row>
    <row r="86" spans="1:180" s="41" customFormat="1">
      <c r="A86" s="39"/>
      <c r="B86" s="48"/>
      <c r="C86" s="48"/>
      <c r="D86" s="53" t="b">
        <f>IF($B$1&gt;2,TRUE,FALSE)</f>
        <v>1</v>
      </c>
      <c r="E86" s="48"/>
      <c r="F86" s="48"/>
      <c r="G86" s="48"/>
      <c r="H86" s="48"/>
      <c r="I86" s="48"/>
      <c r="J86" s="48"/>
      <c r="K86" s="53"/>
      <c r="L86" s="43"/>
      <c r="M86" s="55" t="s">
        <v>29</v>
      </c>
      <c r="N86" s="175"/>
      <c r="O86" s="54"/>
      <c r="P86" s="54"/>
      <c r="Q86" s="54"/>
      <c r="R86" s="54"/>
      <c r="S86" s="105"/>
    </row>
    <row r="87" spans="1:180" s="41" customFormat="1">
      <c r="A87" s="39"/>
      <c r="B87" s="48"/>
      <c r="C87" s="48"/>
      <c r="D87" s="53" t="b">
        <f>IF($B$1&gt;2,TRUE,FALSE)</f>
        <v>1</v>
      </c>
      <c r="E87" s="48"/>
      <c r="F87" s="48"/>
      <c r="G87" s="48"/>
      <c r="H87" s="48"/>
      <c r="I87" s="48"/>
      <c r="J87" s="48"/>
      <c r="K87" s="53"/>
      <c r="L87" s="40"/>
      <c r="M87" s="55" t="s">
        <v>30</v>
      </c>
      <c r="N87" s="175"/>
      <c r="O87" s="54"/>
      <c r="P87" s="54"/>
      <c r="Q87" s="54"/>
      <c r="R87" s="54"/>
      <c r="S87" s="105"/>
    </row>
  </sheetData>
  <sheetProtection selectLockedCells="1"/>
  <autoFilter ref="D1:D87">
    <filterColumn colId="0">
      <filters>
        <filter val="VRAI"/>
      </filters>
    </filterColumn>
  </autoFilter>
  <conditionalFormatting sqref="S5:S6 S8:S9 S11:S13 S45">
    <cfRule type="cellIs" dxfId="163" priority="62" operator="equal">
      <formula>D5</formula>
    </cfRule>
  </conditionalFormatting>
  <conditionalFormatting sqref="O73">
    <cfRule type="cellIs" dxfId="162" priority="57" operator="equal">
      <formula>D73</formula>
    </cfRule>
  </conditionalFormatting>
  <conditionalFormatting sqref="O71">
    <cfRule type="cellIs" dxfId="161" priority="59" operator="equal">
      <formula>D71</formula>
    </cfRule>
  </conditionalFormatting>
  <conditionalFormatting sqref="O72">
    <cfRule type="cellIs" dxfId="160" priority="58" operator="equal">
      <formula>D72</formula>
    </cfRule>
  </conditionalFormatting>
  <conditionalFormatting sqref="O74">
    <cfRule type="cellIs" dxfId="159" priority="56" operator="equal">
      <formula>D74</formula>
    </cfRule>
  </conditionalFormatting>
  <conditionalFormatting sqref="O75">
    <cfRule type="cellIs" dxfId="158" priority="55" operator="equal">
      <formula>D75</formula>
    </cfRule>
  </conditionalFormatting>
  <conditionalFormatting sqref="O83">
    <cfRule type="cellIs" dxfId="157" priority="54" operator="equal">
      <formula>D83</formula>
    </cfRule>
  </conditionalFormatting>
  <conditionalFormatting sqref="O66">
    <cfRule type="cellIs" dxfId="156" priority="52" operator="equal">
      <formula>D66</formula>
    </cfRule>
  </conditionalFormatting>
  <conditionalFormatting sqref="O65">
    <cfRule type="cellIs" dxfId="155" priority="53" operator="equal">
      <formula>D65</formula>
    </cfRule>
  </conditionalFormatting>
  <conditionalFormatting sqref="O67">
    <cfRule type="cellIs" dxfId="154" priority="51" operator="equal">
      <formula>D67</formula>
    </cfRule>
  </conditionalFormatting>
  <conditionalFormatting sqref="O68">
    <cfRule type="cellIs" dxfId="153" priority="50" operator="equal">
      <formula>D68</formula>
    </cfRule>
  </conditionalFormatting>
  <conditionalFormatting sqref="O77">
    <cfRule type="cellIs" dxfId="152" priority="42" operator="equal">
      <formula>D77</formula>
    </cfRule>
  </conditionalFormatting>
  <conditionalFormatting sqref="O78">
    <cfRule type="cellIs" dxfId="151" priority="41" operator="equal">
      <formula>D78</formula>
    </cfRule>
  </conditionalFormatting>
  <conditionalFormatting sqref="O79">
    <cfRule type="cellIs" dxfId="150" priority="40" operator="equal">
      <formula>D79</formula>
    </cfRule>
  </conditionalFormatting>
  <conditionalFormatting sqref="O80">
    <cfRule type="cellIs" dxfId="149" priority="39" operator="equal">
      <formula>D80</formula>
    </cfRule>
  </conditionalFormatting>
  <conditionalFormatting sqref="O81">
    <cfRule type="cellIs" dxfId="148" priority="38" operator="equal">
      <formula>D81</formula>
    </cfRule>
  </conditionalFormatting>
  <conditionalFormatting sqref="O82">
    <cfRule type="cellIs" dxfId="147" priority="37" operator="equal">
      <formula>D82</formula>
    </cfRule>
  </conditionalFormatting>
  <conditionalFormatting sqref="O70">
    <cfRule type="cellIs" dxfId="146" priority="36" operator="equal">
      <formula>D70</formula>
    </cfRule>
  </conditionalFormatting>
  <conditionalFormatting sqref="O68">
    <cfRule type="cellIs" dxfId="145" priority="35" operator="equal">
      <formula>D68</formula>
    </cfRule>
  </conditionalFormatting>
  <conditionalFormatting sqref="O69">
    <cfRule type="cellIs" dxfId="144" priority="34" operator="equal">
      <formula>D69</formula>
    </cfRule>
  </conditionalFormatting>
  <conditionalFormatting sqref="O71">
    <cfRule type="cellIs" dxfId="143" priority="33" operator="equal">
      <formula>D71</formula>
    </cfRule>
  </conditionalFormatting>
  <conditionalFormatting sqref="O73">
    <cfRule type="cellIs" dxfId="142" priority="32" operator="equal">
      <formula>D73</formula>
    </cfRule>
  </conditionalFormatting>
  <conditionalFormatting sqref="O64">
    <cfRule type="cellIs" dxfId="141" priority="31" operator="equal">
      <formula>D64</formula>
    </cfRule>
  </conditionalFormatting>
  <conditionalFormatting sqref="O63">
    <cfRule type="cellIs" dxfId="140" priority="30" operator="equal">
      <formula>D63</formula>
    </cfRule>
  </conditionalFormatting>
  <conditionalFormatting sqref="O65">
    <cfRule type="cellIs" dxfId="139" priority="29" operator="equal">
      <formula>D65</formula>
    </cfRule>
  </conditionalFormatting>
  <conditionalFormatting sqref="O67">
    <cfRule type="cellIs" dxfId="138" priority="28" operator="equal">
      <formula>D67</formula>
    </cfRule>
  </conditionalFormatting>
  <conditionalFormatting sqref="O81">
    <cfRule type="cellIs" dxfId="137" priority="27" operator="equal">
      <formula>D81</formula>
    </cfRule>
  </conditionalFormatting>
  <conditionalFormatting sqref="O80">
    <cfRule type="cellIs" dxfId="136" priority="26" operator="equal">
      <formula>D80</formula>
    </cfRule>
  </conditionalFormatting>
  <conditionalFormatting sqref="O82">
    <cfRule type="cellIs" dxfId="135" priority="25" operator="equal">
      <formula>D82</formula>
    </cfRule>
  </conditionalFormatting>
  <conditionalFormatting sqref="O84">
    <cfRule type="cellIs" dxfId="134" priority="24" operator="equal">
      <formula>D84</formula>
    </cfRule>
  </conditionalFormatting>
  <conditionalFormatting sqref="O83">
    <cfRule type="cellIs" dxfId="133" priority="23" operator="equal">
      <formula>D83</formula>
    </cfRule>
  </conditionalFormatting>
  <conditionalFormatting sqref="O74">
    <cfRule type="cellIs" dxfId="132" priority="22" operator="equal">
      <formula>D74</formula>
    </cfRule>
  </conditionalFormatting>
  <conditionalFormatting sqref="O75">
    <cfRule type="cellIs" dxfId="131" priority="21" operator="equal">
      <formula>D75</formula>
    </cfRule>
  </conditionalFormatting>
  <conditionalFormatting sqref="O76">
    <cfRule type="cellIs" dxfId="130" priority="20" operator="equal">
      <formula>D76</formula>
    </cfRule>
  </conditionalFormatting>
  <conditionalFormatting sqref="O77">
    <cfRule type="cellIs" dxfId="129" priority="19" operator="equal">
      <formula>D77</formula>
    </cfRule>
  </conditionalFormatting>
  <conditionalFormatting sqref="O78">
    <cfRule type="cellIs" dxfId="128" priority="18" operator="equal">
      <formula>D78</formula>
    </cfRule>
  </conditionalFormatting>
  <conditionalFormatting sqref="P1">
    <cfRule type="cellIs" dxfId="127" priority="4" operator="greaterThan">
      <formula>0.75</formula>
    </cfRule>
    <cfRule type="cellIs" dxfId="126" priority="5" operator="lessThan">
      <formula>0.5</formula>
    </cfRule>
  </conditionalFormatting>
  <conditionalFormatting sqref="P1">
    <cfRule type="cellIs" dxfId="125" priority="3" operator="between">
      <formula>0.5</formula>
      <formula>0.75</formula>
    </cfRule>
  </conditionalFormatting>
  <conditionalFormatting sqref="Q1">
    <cfRule type="cellIs" dxfId="124" priority="1" operator="equal">
      <formula>1</formula>
    </cfRule>
    <cfRule type="cellIs" dxfId="123" priority="2" operator="lessThan">
      <formula>1</formula>
    </cfRule>
  </conditionalFormatting>
  <pageMargins left="0.74803149606299213" right="0.74803149606299213" top="0.98425196850393704" bottom="0.98425196850393704" header="0.51181102362204722" footer="0.51181102362204722"/>
  <pageSetup paperSize="9" scale="31" orientation="landscape" horizontalDpi="4294967292" verticalDpi="4294967292" r:id="rId1"/>
  <drawing r:id="rId2"/>
  <legacyDrawing r:id="rId3"/>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sheetPr codeName="Feuil8" filterMode="1">
    <tabColor theme="5" tint="0.39997558519241921"/>
    <pageSetUpPr fitToPage="1"/>
  </sheetPr>
  <dimension ref="A1:FY87"/>
  <sheetViews>
    <sheetView showGridLines="0" topLeftCell="Q1" zoomScale="80" zoomScaleNormal="80" zoomScalePageLayoutView="80" workbookViewId="0">
      <pane ySplit="1" topLeftCell="A2" activePane="bottomLeft" state="frozenSplit"/>
      <selection activeCell="P1" sqref="P1:Q1048576"/>
      <selection pane="bottomLeft" activeCell="ER1" sqref="ER1 EX1 EY1 EZ1 FA1 FB1 FC1 FD1 FE1 FF1 FG1 FH1 FI1 FJ1 FK1 FL1 FM1 FN1 FO1 FP1 FQ1 FR1 FS1 FT1 FU1 FV1"/>
    </sheetView>
  </sheetViews>
  <sheetFormatPr baseColWidth="10" defaultColWidth="10.85546875" defaultRowHeight="15"/>
  <cols>
    <col min="1" max="1" width="10.85546875" style="27" customWidth="1"/>
    <col min="2" max="2" width="8.140625" style="59" hidden="1" customWidth="1"/>
    <col min="3" max="3" width="4.28515625" style="59" hidden="1" customWidth="1"/>
    <col min="4" max="4" width="5.85546875" style="10" hidden="1" customWidth="1"/>
    <col min="5" max="10" width="5.7109375" style="48" hidden="1" customWidth="1"/>
    <col min="11" max="11" width="10.85546875" style="96" customWidth="1"/>
    <col min="12" max="12" width="2.85546875" style="2" customWidth="1"/>
    <col min="13" max="13" width="100.85546875" style="3" customWidth="1"/>
    <col min="14" max="14" width="7" style="178" customWidth="1"/>
    <col min="15" max="15" width="10.85546875" style="68" customWidth="1"/>
    <col min="16" max="17" width="13.85546875" style="68" customWidth="1"/>
    <col min="18" max="18" width="10.85546875" style="68" customWidth="1"/>
    <col min="19" max="19" width="25.140625" style="103" customWidth="1"/>
    <col min="20" max="20" width="5.85546875" style="2" hidden="1" customWidth="1"/>
    <col min="21" max="24" width="5.85546875" style="2" customWidth="1"/>
    <col min="25" max="50" width="5.85546875" style="2" hidden="1" customWidth="1"/>
    <col min="51" max="51" width="5.85546875" style="2" customWidth="1"/>
    <col min="52" max="56" width="5.85546875" style="2" hidden="1" customWidth="1"/>
    <col min="57" max="57" width="5.85546875" style="2" customWidth="1"/>
    <col min="58" max="82" width="5.85546875" style="2" hidden="1" customWidth="1"/>
    <col min="83" max="83" width="5.85546875" style="2" customWidth="1"/>
    <col min="84" max="84" width="5.85546875" style="2" hidden="1" customWidth="1"/>
    <col min="85" max="85" width="5.85546875" style="2" customWidth="1"/>
    <col min="86" max="88" width="5.85546875" style="2" hidden="1" customWidth="1"/>
    <col min="89" max="90" width="5.85546875" style="2" customWidth="1"/>
    <col min="91" max="93" width="5.85546875" style="2" hidden="1" customWidth="1"/>
    <col min="94" max="96" width="5.85546875" style="2" customWidth="1"/>
    <col min="97" max="114" width="5.85546875" style="2" hidden="1" customWidth="1"/>
    <col min="115" max="115" width="5.85546875" style="2" customWidth="1"/>
    <col min="116" max="116" width="5.85546875" style="2" hidden="1" customWidth="1"/>
    <col min="117" max="120" width="5.85546875" style="2" customWidth="1"/>
    <col min="121" max="146" width="5.85546875" style="2" hidden="1" customWidth="1"/>
    <col min="147" max="147" width="5.85546875" style="2" customWidth="1"/>
    <col min="148" max="148" width="5.85546875" style="2" hidden="1" customWidth="1"/>
    <col min="149" max="153" width="5.85546875" style="2" customWidth="1"/>
    <col min="154" max="178" width="5.85546875" style="2" hidden="1" customWidth="1"/>
    <col min="179" max="180" width="5.85546875" style="2" customWidth="1"/>
    <col min="181" max="182" width="10.85546875" style="2" customWidth="1"/>
    <col min="183" max="16384" width="10.85546875" style="2"/>
  </cols>
  <sheetData>
    <row r="1" spans="1:181" s="5" customFormat="1" ht="200.1" customHeight="1" thickBot="1">
      <c r="A1" s="27"/>
      <c r="B1" s="62">
        <f>parametres!G4</f>
        <v>6</v>
      </c>
      <c r="C1" s="59"/>
      <c r="D1" s="63" t="b">
        <v>1</v>
      </c>
      <c r="E1" s="59"/>
      <c r="F1" s="59"/>
      <c r="G1" s="59" t="s">
        <v>169</v>
      </c>
      <c r="H1" s="59" t="s">
        <v>170</v>
      </c>
      <c r="I1" s="59" t="s">
        <v>171</v>
      </c>
      <c r="J1" s="59" t="s">
        <v>172</v>
      </c>
      <c r="K1" s="95"/>
      <c r="L1" s="64"/>
      <c r="M1" s="65" t="str">
        <f>CONCATENATE("C : ",Synthèse!E26," ",Synthèse!F26)</f>
        <v>C : Nom3 Prénom3</v>
      </c>
      <c r="N1" s="172"/>
      <c r="O1" s="98"/>
      <c r="P1" s="218">
        <f>IF($B$2&lt;&gt;0,H2/G2,"X")</f>
        <v>1</v>
      </c>
      <c r="Q1" s="218">
        <f>IF($B$2&lt;&gt;0,J2/I2,"X")</f>
        <v>1</v>
      </c>
      <c r="R1" s="99">
        <f>IF($B$2&lt;&gt;0,(H2+J2)/(G2+I2),0)</f>
        <v>1</v>
      </c>
      <c r="S1" s="102"/>
      <c r="T1" s="66" t="str">
        <f t="array" ref="T1:FX1">TRANSPOSE('Déclinaison projet'!W10:W170)</f>
        <v/>
      </c>
      <c r="U1" s="66" t="str">
        <v>Prise en compte du cahier des charges et analyse de l'existant</v>
      </c>
      <c r="V1" s="66" t="str">
        <v>Recenser et formaliser les pistes de recherches</v>
      </c>
      <c r="W1" s="66" t="str">
        <v>Etablir et distribuer les tâches</v>
      </c>
      <c r="X1" s="66" t="str">
        <v>Planifier les tâches à l'aide d'un outil logiciel adapté</v>
      </c>
      <c r="Y1" s="66" t="str">
        <v/>
      </c>
      <c r="Z1" s="66" t="str">
        <v/>
      </c>
      <c r="AA1" s="66" t="str">
        <v/>
      </c>
      <c r="AB1" s="66" t="str">
        <v/>
      </c>
      <c r="AC1" s="66" t="str">
        <v/>
      </c>
      <c r="AD1" s="66" t="str">
        <v/>
      </c>
      <c r="AE1" s="66" t="str">
        <v/>
      </c>
      <c r="AF1" s="66" t="str">
        <v/>
      </c>
      <c r="AG1" s="66" t="str">
        <v/>
      </c>
      <c r="AH1" s="66" t="str">
        <v/>
      </c>
      <c r="AI1" s="66" t="str">
        <v/>
      </c>
      <c r="AJ1" s="66" t="str">
        <v/>
      </c>
      <c r="AK1" s="66" t="str">
        <v/>
      </c>
      <c r="AL1" s="66" t="str">
        <v/>
      </c>
      <c r="AM1" s="66" t="str">
        <v/>
      </c>
      <c r="AN1" s="66" t="str">
        <v/>
      </c>
      <c r="AO1" s="66" t="str">
        <v/>
      </c>
      <c r="AP1" s="66" t="str">
        <v/>
      </c>
      <c r="AQ1" s="66" t="str">
        <v/>
      </c>
      <c r="AR1" s="66" t="str">
        <v/>
      </c>
      <c r="AS1" s="66" t="str">
        <v/>
      </c>
      <c r="AT1" s="66" t="str">
        <v/>
      </c>
      <c r="AU1" s="66" t="str">
        <v/>
      </c>
      <c r="AV1" s="66" t="str">
        <v/>
      </c>
      <c r="AW1" s="66" t="str">
        <v/>
      </c>
      <c r="AX1" s="66" t="str">
        <v/>
      </c>
      <c r="AY1" s="84" t="str">
        <v>REVUE DE PROJET - Planification</v>
      </c>
      <c r="AZ1" s="66" t="str">
        <v/>
      </c>
      <c r="BA1" s="66" t="str">
        <v>Identifier les contraintes socio- économiques</v>
      </c>
      <c r="BB1" s="66" t="str">
        <v>Etude de la fonction traitement de l'information</v>
      </c>
      <c r="BC1" s="66" t="str">
        <v/>
      </c>
      <c r="BD1" s="66" t="str">
        <v/>
      </c>
      <c r="BE1" s="66" t="str">
        <v>Etude de la fonction gestion des motorisations</v>
      </c>
      <c r="BF1" s="66" t="str">
        <v/>
      </c>
      <c r="BG1" s="66" t="str">
        <v/>
      </c>
      <c r="BH1" s="66" t="str">
        <v/>
      </c>
      <c r="BI1" s="66" t="str">
        <v/>
      </c>
      <c r="BJ1" s="66" t="str">
        <v/>
      </c>
      <c r="BK1" s="66" t="str">
        <v/>
      </c>
      <c r="BL1" s="66" t="str">
        <v/>
      </c>
      <c r="BM1" s="66" t="str">
        <v/>
      </c>
      <c r="BN1" s="66" t="str">
        <v/>
      </c>
      <c r="BO1" s="66" t="str">
        <v/>
      </c>
      <c r="BP1" s="66" t="str">
        <v/>
      </c>
      <c r="BQ1" s="66" t="str">
        <v/>
      </c>
      <c r="BR1" s="66" t="str">
        <v/>
      </c>
      <c r="BS1" s="66" t="str">
        <v/>
      </c>
      <c r="BT1" s="66" t="str">
        <v/>
      </c>
      <c r="BU1" s="66" t="str">
        <v/>
      </c>
      <c r="BV1" s="66" t="str">
        <v/>
      </c>
      <c r="BW1" s="66" t="str">
        <v/>
      </c>
      <c r="BX1" s="66" t="str">
        <v/>
      </c>
      <c r="BY1" s="66" t="str">
        <v/>
      </c>
      <c r="BZ1" s="66" t="str">
        <v/>
      </c>
      <c r="CA1" s="66" t="str">
        <v/>
      </c>
      <c r="CB1" s="66" t="str">
        <v/>
      </c>
      <c r="CC1" s="66" t="str">
        <v/>
      </c>
      <c r="CD1" s="66" t="str">
        <v/>
      </c>
      <c r="CE1" s="84" t="str">
        <v>REVUE DE PROJET - Conception préliminaire</v>
      </c>
      <c r="CF1" s="66" t="str">
        <v/>
      </c>
      <c r="CG1" s="66" t="str">
        <v/>
      </c>
      <c r="CH1" s="66" t="str">
        <v/>
      </c>
      <c r="CI1" s="66" t="str">
        <v/>
      </c>
      <c r="CJ1" s="66" t="str">
        <v/>
      </c>
      <c r="CK1" s="66" t="str">
        <v>Schématisation / modélisation de la fonction gestion des motorisations</v>
      </c>
      <c r="CL1" s="66" t="str">
        <v>Choix de la solution optimale pour la gestion des motorisations</v>
      </c>
      <c r="CM1" s="66" t="str">
        <v>Schématisation / modélisation de la fonction traitement de l'information</v>
      </c>
      <c r="CN1" s="66" t="str">
        <v>Choix de la solution optimales pour le traitement de l'information</v>
      </c>
      <c r="CO1" s="66" t="str">
        <v>Etude de prix des matériels existants chez les fournisseurs</v>
      </c>
      <c r="CP1" s="66" t="str">
        <v>Modéliser la solution optimale</v>
      </c>
      <c r="CQ1" s="66" t="str">
        <v>Réalisation du diagramme iBD du système</v>
      </c>
      <c r="CR1" s="66" t="str">
        <v>Etablir la chaîne d'information et d'énergie du système</v>
      </c>
      <c r="CS1" s="66" t="str">
        <v/>
      </c>
      <c r="CT1" s="66" t="str">
        <v/>
      </c>
      <c r="CU1" s="66" t="str">
        <v/>
      </c>
      <c r="CV1" s="66" t="str">
        <v/>
      </c>
      <c r="CW1" s="66" t="str">
        <v/>
      </c>
      <c r="CX1" s="66" t="str">
        <v/>
      </c>
      <c r="CY1" s="66" t="str">
        <v/>
      </c>
      <c r="CZ1" s="66" t="str">
        <v/>
      </c>
      <c r="DA1" s="66" t="str">
        <v/>
      </c>
      <c r="DB1" s="66" t="str">
        <v/>
      </c>
      <c r="DC1" s="66" t="str">
        <v/>
      </c>
      <c r="DD1" s="66" t="str">
        <v/>
      </c>
      <c r="DE1" s="66" t="str">
        <v/>
      </c>
      <c r="DF1" s="66" t="str">
        <v/>
      </c>
      <c r="DG1" s="66" t="str">
        <v/>
      </c>
      <c r="DH1" s="66" t="str">
        <v/>
      </c>
      <c r="DI1" s="66" t="str">
        <v/>
      </c>
      <c r="DJ1" s="66" t="str">
        <v/>
      </c>
      <c r="DK1" s="84" t="str">
        <v>REVUE DE PROJET - Conception détaillée</v>
      </c>
      <c r="DL1" s="66" t="str">
        <v/>
      </c>
      <c r="DM1" s="66" t="str">
        <v>Câbler l'ensemble des solutions techniques retenues</v>
      </c>
      <c r="DN1" s="66" t="str">
        <v>Mettre en oeuvrel'ensemble des solutions techniques retenues</v>
      </c>
      <c r="DO1" s="66" t="str">
        <v>Valider le fonctionnement global</v>
      </c>
      <c r="DP1" s="66" t="str">
        <v>Compléter l’IBD en fonction des résultats obtenus</v>
      </c>
      <c r="DQ1" s="66" t="str">
        <v/>
      </c>
      <c r="DR1" s="66" t="str">
        <v/>
      </c>
      <c r="DS1" s="66" t="str">
        <v/>
      </c>
      <c r="DT1" s="66" t="str">
        <v/>
      </c>
      <c r="DU1" s="66" t="str">
        <v/>
      </c>
      <c r="DV1" s="66" t="str">
        <v/>
      </c>
      <c r="DW1" s="66" t="str">
        <v/>
      </c>
      <c r="DX1" s="66" t="str">
        <v/>
      </c>
      <c r="DY1" s="66" t="str">
        <v/>
      </c>
      <c r="DZ1" s="66" t="str">
        <v/>
      </c>
      <c r="EA1" s="66" t="str">
        <v/>
      </c>
      <c r="EB1" s="66" t="str">
        <v/>
      </c>
      <c r="EC1" s="66" t="str">
        <v/>
      </c>
      <c r="ED1" s="66" t="str">
        <v/>
      </c>
      <c r="EE1" s="66" t="str">
        <v/>
      </c>
      <c r="EF1" s="66" t="str">
        <v/>
      </c>
      <c r="EG1" s="66" t="str">
        <v/>
      </c>
      <c r="EH1" s="66" t="str">
        <v/>
      </c>
      <c r="EI1" s="66" t="str">
        <v/>
      </c>
      <c r="EJ1" s="66" t="str">
        <v/>
      </c>
      <c r="EK1" s="66" t="str">
        <v/>
      </c>
      <c r="EL1" s="66" t="str">
        <v/>
      </c>
      <c r="EM1" s="66" t="str">
        <v/>
      </c>
      <c r="EN1" s="66" t="str">
        <v/>
      </c>
      <c r="EO1" s="66" t="str">
        <v/>
      </c>
      <c r="EP1" s="66" t="str">
        <v/>
      </c>
      <c r="EQ1" s="84" t="str">
        <v>REVUE DE PROJET - Réalisation</v>
      </c>
      <c r="ER1" s="66" t="str">
        <v/>
      </c>
      <c r="ES1" s="66" t="str">
        <v>Intégrer les différents éléments afin de créer le système complet</v>
      </c>
      <c r="ET1" s="66" t="str">
        <v>Formaliser un protocole d'essai</v>
      </c>
      <c r="EU1" s="66" t="str">
        <v>Faire les essais, mesurer les performances</v>
      </c>
      <c r="EV1" s="66" t="str">
        <v>Analyser les résultats et les comparer au cdcf</v>
      </c>
      <c r="EW1" s="66" t="str">
        <v>Rechercher des solutions pour pallier aux écarts éventuels</v>
      </c>
      <c r="EX1" s="66" t="str">
        <v/>
      </c>
      <c r="EY1" s="66" t="str">
        <v/>
      </c>
      <c r="EZ1" s="66" t="str">
        <v/>
      </c>
      <c r="FA1" s="66" t="str">
        <v/>
      </c>
      <c r="FB1" s="66" t="str">
        <v/>
      </c>
      <c r="FC1" s="66" t="str">
        <v/>
      </c>
      <c r="FD1" s="66" t="str">
        <v/>
      </c>
      <c r="FE1" s="66" t="str">
        <v/>
      </c>
      <c r="FF1" s="66" t="str">
        <v/>
      </c>
      <c r="FG1" s="66" t="str">
        <v/>
      </c>
      <c r="FH1" s="66" t="str">
        <v/>
      </c>
      <c r="FI1" s="66" t="str">
        <v/>
      </c>
      <c r="FJ1" s="66" t="str">
        <v/>
      </c>
      <c r="FK1" s="66" t="str">
        <v/>
      </c>
      <c r="FL1" s="66" t="str">
        <v/>
      </c>
      <c r="FM1" s="66" t="str">
        <v/>
      </c>
      <c r="FN1" s="66" t="str">
        <v/>
      </c>
      <c r="FO1" s="66" t="str">
        <v/>
      </c>
      <c r="FP1" s="66" t="str">
        <v/>
      </c>
      <c r="FQ1" s="66" t="str">
        <v/>
      </c>
      <c r="FR1" s="66" t="str">
        <v/>
      </c>
      <c r="FS1" s="66" t="str">
        <v/>
      </c>
      <c r="FT1" s="66" t="str">
        <v/>
      </c>
      <c r="FU1" s="66" t="str">
        <v/>
      </c>
      <c r="FV1" s="66" t="str">
        <v/>
      </c>
      <c r="FW1" s="84" t="str">
        <v>REVUE DE PROJET - Validation</v>
      </c>
      <c r="FX1" s="88" t="str">
        <v>PRESENTATION DU PROJET</v>
      </c>
    </row>
    <row r="2" spans="1:181" ht="33.950000000000003" customHeight="1">
      <c r="B2" s="48">
        <f>SUM(B4:B84)</f>
        <v>77</v>
      </c>
      <c r="D2" s="53" t="b">
        <v>1</v>
      </c>
      <c r="G2" s="48">
        <f>SUM(G4:G84)</f>
        <v>44</v>
      </c>
      <c r="H2" s="48">
        <f>SUM(H4:H84)</f>
        <v>44</v>
      </c>
      <c r="I2" s="48">
        <f>SUM(I4:I84)</f>
        <v>33</v>
      </c>
      <c r="J2" s="48">
        <f>SUM(J4:J84)</f>
        <v>33</v>
      </c>
      <c r="M2" s="61"/>
      <c r="N2" s="173"/>
      <c r="O2" s="101"/>
      <c r="P2" s="108" t="s">
        <v>153</v>
      </c>
      <c r="Q2" s="109" t="s">
        <v>154</v>
      </c>
      <c r="R2" s="110" t="s">
        <v>151</v>
      </c>
      <c r="T2" s="58"/>
      <c r="U2" s="58"/>
      <c r="V2" s="58"/>
      <c r="W2" s="58"/>
      <c r="X2" s="58"/>
      <c r="Y2" s="58"/>
      <c r="Z2" s="58"/>
      <c r="AA2" s="58"/>
      <c r="AB2" s="58"/>
      <c r="AC2" s="58"/>
      <c r="AD2" s="58"/>
      <c r="AE2" s="58"/>
      <c r="AF2" s="58"/>
      <c r="AG2" s="58"/>
      <c r="AH2" s="58"/>
      <c r="AI2" s="58"/>
      <c r="AJ2" s="58"/>
      <c r="AK2" s="58"/>
      <c r="AL2" s="58"/>
      <c r="AM2" s="58"/>
      <c r="AN2" s="58"/>
      <c r="AO2" s="58"/>
      <c r="AP2" s="58"/>
      <c r="AQ2" s="58"/>
      <c r="AR2" s="58"/>
      <c r="AS2" s="58"/>
      <c r="AT2" s="58"/>
      <c r="AU2" s="58"/>
      <c r="AV2" s="58"/>
      <c r="AW2" s="58"/>
      <c r="AX2" s="58"/>
      <c r="AY2" s="85"/>
      <c r="AZ2" s="58"/>
      <c r="BA2" s="58"/>
      <c r="BB2" s="58"/>
      <c r="BC2" s="58"/>
      <c r="BD2" s="58"/>
      <c r="BE2" s="58"/>
      <c r="BF2" s="58"/>
      <c r="BG2" s="58"/>
      <c r="BH2" s="58"/>
      <c r="BI2" s="58"/>
      <c r="BJ2" s="58"/>
      <c r="BK2" s="58"/>
      <c r="BL2" s="58"/>
      <c r="BM2" s="58"/>
      <c r="BN2" s="58"/>
      <c r="BO2" s="58"/>
      <c r="BP2" s="58"/>
      <c r="BQ2" s="58"/>
      <c r="BR2" s="58"/>
      <c r="BS2" s="58"/>
      <c r="BT2" s="58"/>
      <c r="BU2" s="58"/>
      <c r="BV2" s="58"/>
      <c r="BW2" s="58"/>
      <c r="BX2" s="58"/>
      <c r="BY2" s="58"/>
      <c r="BZ2" s="58"/>
      <c r="CA2" s="58"/>
      <c r="CB2" s="58"/>
      <c r="CC2" s="58"/>
      <c r="CD2" s="58"/>
      <c r="CE2" s="85"/>
      <c r="CF2" s="58"/>
      <c r="CG2" s="58"/>
      <c r="CH2" s="58"/>
      <c r="CI2" s="58"/>
      <c r="CJ2" s="58"/>
      <c r="CK2" s="58"/>
      <c r="CL2" s="58"/>
      <c r="CM2" s="58"/>
      <c r="CN2" s="58"/>
      <c r="CO2" s="58"/>
      <c r="CP2" s="58"/>
      <c r="CQ2" s="58"/>
      <c r="CR2" s="58"/>
      <c r="CS2" s="58"/>
      <c r="CT2" s="58"/>
      <c r="CU2" s="58"/>
      <c r="CV2" s="58"/>
      <c r="CW2" s="58"/>
      <c r="CX2" s="58"/>
      <c r="CY2" s="58"/>
      <c r="CZ2" s="58"/>
      <c r="DA2" s="58"/>
      <c r="DB2" s="58"/>
      <c r="DC2" s="58"/>
      <c r="DD2" s="58"/>
      <c r="DE2" s="58"/>
      <c r="DF2" s="58"/>
      <c r="DG2" s="58"/>
      <c r="DH2" s="58"/>
      <c r="DI2" s="58"/>
      <c r="DJ2" s="58"/>
      <c r="DK2" s="85"/>
      <c r="DL2" s="58"/>
      <c r="DM2" s="58"/>
      <c r="DN2" s="58"/>
      <c r="DO2" s="58"/>
      <c r="DP2" s="58"/>
      <c r="DQ2" s="58"/>
      <c r="DR2" s="58"/>
      <c r="DS2" s="58"/>
      <c r="DT2" s="58"/>
      <c r="DU2" s="58"/>
      <c r="DV2" s="58"/>
      <c r="DW2" s="58"/>
      <c r="DX2" s="58"/>
      <c r="DY2" s="58"/>
      <c r="DZ2" s="58"/>
      <c r="EA2" s="58"/>
      <c r="EB2" s="58"/>
      <c r="EC2" s="58"/>
      <c r="ED2" s="58"/>
      <c r="EE2" s="58"/>
      <c r="EF2" s="58"/>
      <c r="EG2" s="58"/>
      <c r="EH2" s="58"/>
      <c r="EI2" s="58"/>
      <c r="EJ2" s="58"/>
      <c r="EK2" s="58"/>
      <c r="EL2" s="58"/>
      <c r="EM2" s="58"/>
      <c r="EN2" s="58"/>
      <c r="EO2" s="58"/>
      <c r="EP2" s="58"/>
      <c r="EQ2" s="85"/>
      <c r="ER2" s="58"/>
      <c r="ES2" s="58"/>
      <c r="ET2" s="58"/>
      <c r="EU2" s="58"/>
      <c r="EV2" s="58"/>
      <c r="EW2" s="58"/>
      <c r="EX2" s="58"/>
      <c r="EY2" s="58"/>
      <c r="EZ2" s="58"/>
      <c r="FA2" s="58"/>
      <c r="FB2" s="58"/>
      <c r="FC2" s="58"/>
      <c r="FD2" s="58"/>
      <c r="FE2" s="58"/>
      <c r="FF2" s="58"/>
      <c r="FG2" s="58"/>
      <c r="FH2" s="58"/>
      <c r="FI2" s="58"/>
      <c r="FJ2" s="58"/>
      <c r="FK2" s="58"/>
      <c r="FL2" s="58"/>
      <c r="FM2" s="58"/>
      <c r="FN2" s="58"/>
      <c r="FO2" s="58"/>
      <c r="FP2" s="58"/>
      <c r="FQ2" s="58"/>
      <c r="FR2" s="58"/>
      <c r="FS2" s="58"/>
      <c r="FT2" s="58"/>
      <c r="FU2" s="58"/>
      <c r="FV2" s="58"/>
      <c r="FW2" s="85"/>
      <c r="FX2" s="89"/>
      <c r="FY2" s="142"/>
    </row>
    <row r="3" spans="1:181" ht="7.5" hidden="1" customHeight="1">
      <c r="B3" s="48"/>
      <c r="D3" s="53"/>
      <c r="M3" s="61"/>
      <c r="N3" s="173"/>
      <c r="O3" s="69"/>
      <c r="P3" s="100"/>
      <c r="Q3" s="100"/>
      <c r="R3" s="100"/>
      <c r="S3" s="104"/>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85"/>
      <c r="AZ3" s="58"/>
      <c r="BA3" s="58"/>
      <c r="BB3" s="58"/>
      <c r="BC3" s="58"/>
      <c r="BD3" s="58"/>
      <c r="BE3" s="58"/>
      <c r="BF3" s="58"/>
      <c r="BG3" s="58"/>
      <c r="BH3" s="58"/>
      <c r="BI3" s="58"/>
      <c r="BJ3" s="58"/>
      <c r="BK3" s="58"/>
      <c r="BL3" s="58"/>
      <c r="BM3" s="58"/>
      <c r="BN3" s="58"/>
      <c r="BO3" s="58"/>
      <c r="BP3" s="58"/>
      <c r="BQ3" s="58"/>
      <c r="BR3" s="58"/>
      <c r="BS3" s="58"/>
      <c r="BT3" s="58"/>
      <c r="BU3" s="58"/>
      <c r="BV3" s="58"/>
      <c r="BW3" s="58"/>
      <c r="BX3" s="58"/>
      <c r="BY3" s="58"/>
      <c r="BZ3" s="58"/>
      <c r="CA3" s="58"/>
      <c r="CB3" s="58"/>
      <c r="CC3" s="58"/>
      <c r="CD3" s="58"/>
      <c r="CE3" s="85"/>
      <c r="CF3" s="58"/>
      <c r="CG3" s="58"/>
      <c r="CH3" s="58"/>
      <c r="CI3" s="58"/>
      <c r="CJ3" s="58"/>
      <c r="CK3" s="58"/>
      <c r="CL3" s="58"/>
      <c r="CM3" s="58"/>
      <c r="CN3" s="58"/>
      <c r="CO3" s="58"/>
      <c r="CP3" s="58"/>
      <c r="CQ3" s="58"/>
      <c r="CR3" s="58"/>
      <c r="CS3" s="58"/>
      <c r="CT3" s="58"/>
      <c r="CU3" s="58"/>
      <c r="CV3" s="58"/>
      <c r="CW3" s="58"/>
      <c r="CX3" s="58"/>
      <c r="CY3" s="58"/>
      <c r="CZ3" s="58"/>
      <c r="DA3" s="58"/>
      <c r="DB3" s="58"/>
      <c r="DC3" s="58"/>
      <c r="DD3" s="58"/>
      <c r="DE3" s="58"/>
      <c r="DF3" s="58"/>
      <c r="DG3" s="58"/>
      <c r="DH3" s="58"/>
      <c r="DI3" s="58"/>
      <c r="DJ3" s="58"/>
      <c r="DK3" s="85"/>
      <c r="DL3" s="58"/>
      <c r="DM3" s="58"/>
      <c r="DN3" s="58"/>
      <c r="DO3" s="58"/>
      <c r="DP3" s="58"/>
      <c r="DQ3" s="58"/>
      <c r="DR3" s="58"/>
      <c r="DS3" s="58"/>
      <c r="DT3" s="58"/>
      <c r="DU3" s="58"/>
      <c r="DV3" s="58"/>
      <c r="DW3" s="58"/>
      <c r="DX3" s="58"/>
      <c r="DY3" s="58"/>
      <c r="DZ3" s="58"/>
      <c r="EA3" s="58"/>
      <c r="EB3" s="58"/>
      <c r="EC3" s="58"/>
      <c r="ED3" s="58"/>
      <c r="EE3" s="58"/>
      <c r="EF3" s="58"/>
      <c r="EG3" s="58"/>
      <c r="EH3" s="58"/>
      <c r="EI3" s="58"/>
      <c r="EJ3" s="58"/>
      <c r="EK3" s="58"/>
      <c r="EL3" s="58"/>
      <c r="EM3" s="58"/>
      <c r="EN3" s="58"/>
      <c r="EO3" s="58"/>
      <c r="EP3" s="58"/>
      <c r="EQ3" s="85"/>
      <c r="ER3" s="58"/>
      <c r="ES3" s="58"/>
      <c r="ET3" s="58"/>
      <c r="EU3" s="58"/>
      <c r="EV3" s="58"/>
      <c r="EW3" s="58"/>
      <c r="EX3" s="58"/>
      <c r="EY3" s="58"/>
      <c r="EZ3" s="58"/>
      <c r="FA3" s="58"/>
      <c r="FB3" s="58"/>
      <c r="FC3" s="58"/>
      <c r="FD3" s="58"/>
      <c r="FE3" s="58"/>
      <c r="FF3" s="58"/>
      <c r="FG3" s="58"/>
      <c r="FH3" s="58"/>
      <c r="FI3" s="58"/>
      <c r="FJ3" s="58"/>
      <c r="FK3" s="58"/>
      <c r="FL3" s="58"/>
      <c r="FM3" s="58"/>
      <c r="FN3" s="58"/>
      <c r="FO3" s="58"/>
      <c r="FP3" s="58"/>
      <c r="FQ3" s="58"/>
      <c r="FR3" s="58"/>
      <c r="FS3" s="58"/>
      <c r="FT3" s="58"/>
      <c r="FU3" s="58"/>
      <c r="FV3" s="58"/>
      <c r="FW3" s="85"/>
      <c r="FX3" s="89"/>
    </row>
    <row r="4" spans="1:181" s="4" customFormat="1" ht="17.100000000000001" customHeight="1">
      <c r="A4" s="39"/>
      <c r="B4" s="131"/>
      <c r="C4" s="132"/>
      <c r="D4" s="133" t="b">
        <f t="shared" ref="D4:D14" si="0">IF($B$1&gt;2,TRUE,FALSE)</f>
        <v>1</v>
      </c>
      <c r="E4" s="132"/>
      <c r="F4" s="132"/>
      <c r="G4" s="132"/>
      <c r="H4" s="132"/>
      <c r="I4" s="132"/>
      <c r="J4" s="132"/>
      <c r="L4" s="56"/>
      <c r="M4" s="56" t="s">
        <v>6</v>
      </c>
      <c r="N4" s="174"/>
      <c r="O4" s="56"/>
      <c r="P4" s="56"/>
      <c r="Q4" s="56"/>
      <c r="R4" s="56"/>
      <c r="S4" s="56"/>
      <c r="T4" s="165"/>
      <c r="U4" s="165"/>
      <c r="V4" s="165"/>
      <c r="W4" s="165"/>
      <c r="X4" s="165"/>
      <c r="Y4" s="165"/>
      <c r="Z4" s="165"/>
      <c r="AA4" s="165"/>
      <c r="AB4" s="165"/>
      <c r="AC4" s="165"/>
      <c r="AD4" s="165"/>
      <c r="AE4" s="165"/>
      <c r="AF4" s="165"/>
      <c r="AG4" s="165"/>
      <c r="AH4" s="165"/>
      <c r="AI4" s="165"/>
      <c r="AJ4" s="165"/>
      <c r="AK4" s="165"/>
      <c r="AL4" s="165"/>
      <c r="AM4" s="165"/>
      <c r="AN4" s="165"/>
      <c r="AO4" s="165"/>
      <c r="AP4" s="165"/>
      <c r="AQ4" s="165"/>
      <c r="AR4" s="165"/>
      <c r="AS4" s="165"/>
      <c r="AT4" s="165"/>
      <c r="AU4" s="165"/>
      <c r="AV4" s="165"/>
      <c r="AW4" s="165"/>
      <c r="AX4" s="165"/>
      <c r="AY4" s="165"/>
      <c r="AZ4" s="165"/>
      <c r="BA4" s="165"/>
      <c r="BB4" s="165"/>
      <c r="BC4" s="165"/>
      <c r="BD4" s="165"/>
      <c r="BE4" s="165"/>
      <c r="BF4" s="165"/>
      <c r="BG4" s="165"/>
      <c r="BH4" s="165"/>
      <c r="BI4" s="165"/>
      <c r="BJ4" s="165"/>
      <c r="BK4" s="165"/>
      <c r="BL4" s="165"/>
      <c r="BM4" s="165"/>
      <c r="BN4" s="165"/>
      <c r="BO4" s="165"/>
      <c r="BP4" s="165"/>
      <c r="BQ4" s="165"/>
      <c r="BR4" s="165"/>
      <c r="BS4" s="165"/>
      <c r="BT4" s="165"/>
      <c r="BU4" s="165"/>
      <c r="BV4" s="165"/>
      <c r="BW4" s="165"/>
      <c r="BX4" s="165"/>
      <c r="BY4" s="165"/>
      <c r="BZ4" s="165"/>
      <c r="CA4" s="165"/>
      <c r="CB4" s="165"/>
      <c r="CC4" s="165"/>
      <c r="CD4" s="165"/>
      <c r="CE4" s="165"/>
      <c r="CF4" s="165"/>
      <c r="CG4" s="165"/>
      <c r="CH4" s="165"/>
      <c r="CI4" s="165"/>
      <c r="CJ4" s="165"/>
      <c r="CK4" s="165"/>
      <c r="CL4" s="165"/>
      <c r="CM4" s="165"/>
      <c r="CN4" s="165"/>
      <c r="CO4" s="165"/>
      <c r="CP4" s="165"/>
      <c r="CQ4" s="165"/>
      <c r="CR4" s="165"/>
      <c r="CS4" s="165"/>
      <c r="CT4" s="165"/>
      <c r="CU4" s="165"/>
      <c r="CV4" s="165"/>
      <c r="CW4" s="165"/>
      <c r="CX4" s="165"/>
      <c r="CY4" s="165"/>
      <c r="CZ4" s="165"/>
      <c r="DA4" s="165"/>
      <c r="DB4" s="165"/>
      <c r="DC4" s="165"/>
      <c r="DD4" s="165"/>
      <c r="DE4" s="165"/>
      <c r="DF4" s="165"/>
      <c r="DG4" s="165"/>
      <c r="DH4" s="165"/>
      <c r="DI4" s="165"/>
      <c r="DJ4" s="165"/>
      <c r="DK4" s="165"/>
      <c r="DL4" s="165"/>
      <c r="DM4" s="165"/>
      <c r="DN4" s="165"/>
      <c r="DO4" s="165"/>
      <c r="DP4" s="165"/>
      <c r="DQ4" s="165"/>
      <c r="DR4" s="165"/>
      <c r="DS4" s="165"/>
      <c r="DT4" s="165"/>
      <c r="DU4" s="165"/>
      <c r="DV4" s="165"/>
      <c r="DW4" s="165"/>
      <c r="DX4" s="165"/>
      <c r="DY4" s="165"/>
      <c r="DZ4" s="165"/>
      <c r="EA4" s="165"/>
      <c r="EB4" s="165"/>
      <c r="EC4" s="165"/>
      <c r="ED4" s="165"/>
      <c r="EE4" s="165"/>
      <c r="EF4" s="165"/>
      <c r="EG4" s="165"/>
      <c r="EH4" s="165"/>
      <c r="EI4" s="165"/>
      <c r="EJ4" s="165"/>
      <c r="EK4" s="165"/>
      <c r="EL4" s="165"/>
      <c r="EM4" s="165"/>
      <c r="EN4" s="165"/>
      <c r="EO4" s="165"/>
      <c r="EP4" s="165"/>
      <c r="EQ4" s="165"/>
      <c r="ER4" s="165"/>
      <c r="ES4" s="165"/>
      <c r="ET4" s="165"/>
      <c r="EU4" s="165"/>
      <c r="EV4" s="165"/>
      <c r="EW4" s="165"/>
      <c r="EX4" s="165"/>
      <c r="EY4" s="165"/>
      <c r="EZ4" s="165"/>
      <c r="FA4" s="165"/>
      <c r="FB4" s="165"/>
      <c r="FC4" s="165"/>
      <c r="FD4" s="165"/>
      <c r="FE4" s="165"/>
      <c r="FF4" s="165"/>
      <c r="FG4" s="165"/>
      <c r="FH4" s="165"/>
      <c r="FI4" s="165"/>
      <c r="FJ4" s="165"/>
      <c r="FK4" s="165"/>
      <c r="FL4" s="165"/>
      <c r="FM4" s="165"/>
      <c r="FN4" s="165"/>
      <c r="FO4" s="165"/>
      <c r="FP4" s="165"/>
      <c r="FQ4" s="165"/>
      <c r="FR4" s="165"/>
      <c r="FS4" s="165"/>
      <c r="FT4" s="165"/>
      <c r="FU4" s="165"/>
      <c r="FV4" s="165"/>
      <c r="FW4" s="165"/>
      <c r="FX4" s="165"/>
    </row>
    <row r="5" spans="1:181" s="41" customFormat="1" ht="30" customHeight="1">
      <c r="A5" s="39"/>
      <c r="B5" s="54">
        <f t="shared" ref="B5:B59" si="1">N5*D5</f>
        <v>5</v>
      </c>
      <c r="C5" s="48">
        <f>IF(FX5="OK",N5,0)</f>
        <v>5</v>
      </c>
      <c r="D5" s="53" t="b">
        <f t="shared" si="0"/>
        <v>1</v>
      </c>
      <c r="E5" s="48"/>
      <c r="F5" s="48"/>
      <c r="G5" s="48">
        <f>IF($FX5="",$B5,0)</f>
        <v>0</v>
      </c>
      <c r="H5" s="48">
        <f>IF(OR($AY5="OK",$CE5="OK",$DK5="OK",$EQ5="OK",$FW5="OK"),$B5,0)</f>
        <v>0</v>
      </c>
      <c r="I5" s="48">
        <f>IF($FX5="",0,$B5)</f>
        <v>5</v>
      </c>
      <c r="J5" s="48">
        <f>IF($FX5="OK",$B5,0)</f>
        <v>5</v>
      </c>
      <c r="K5" s="53"/>
      <c r="L5" s="40"/>
      <c r="M5" s="57" t="s">
        <v>7</v>
      </c>
      <c r="N5" s="176">
        <v>5</v>
      </c>
      <c r="S5" s="105"/>
      <c r="T5" s="86"/>
      <c r="U5" s="86"/>
      <c r="V5" s="86"/>
      <c r="W5" s="86"/>
      <c r="X5" s="86"/>
      <c r="Y5" s="86"/>
      <c r="Z5" s="86"/>
      <c r="AA5" s="86"/>
      <c r="AB5" s="86"/>
      <c r="AC5" s="86"/>
      <c r="AD5" s="86"/>
      <c r="AE5" s="86"/>
      <c r="AF5" s="86"/>
      <c r="AG5" s="86"/>
      <c r="AH5" s="86"/>
      <c r="AI5" s="86"/>
      <c r="AJ5" s="86"/>
      <c r="AK5" s="86"/>
      <c r="AL5" s="86"/>
      <c r="AM5" s="86"/>
      <c r="AN5" s="86"/>
      <c r="AO5" s="86"/>
      <c r="AP5" s="86"/>
      <c r="AQ5" s="86"/>
      <c r="AR5" s="86"/>
      <c r="AS5" s="86"/>
      <c r="AT5" s="86"/>
      <c r="AU5" s="86"/>
      <c r="AV5" s="86"/>
      <c r="AW5" s="86"/>
      <c r="AX5" s="86"/>
      <c r="AY5" s="92" t="s">
        <v>116</v>
      </c>
      <c r="AZ5" s="86"/>
      <c r="BA5" s="86"/>
      <c r="BB5" s="86"/>
      <c r="BC5" s="86"/>
      <c r="BD5" s="86"/>
      <c r="BE5" s="86"/>
      <c r="BF5" s="86"/>
      <c r="BG5" s="86"/>
      <c r="BH5" s="86"/>
      <c r="BI5" s="86"/>
      <c r="BJ5" s="86"/>
      <c r="BK5" s="86"/>
      <c r="BL5" s="86"/>
      <c r="BM5" s="86"/>
      <c r="BN5" s="86"/>
      <c r="BO5" s="86"/>
      <c r="BP5" s="86"/>
      <c r="BQ5" s="86"/>
      <c r="BR5" s="86"/>
      <c r="BS5" s="86"/>
      <c r="BT5" s="86"/>
      <c r="BU5" s="86"/>
      <c r="BV5" s="86"/>
      <c r="BW5" s="86"/>
      <c r="BX5" s="86"/>
      <c r="BY5" s="86"/>
      <c r="BZ5" s="86"/>
      <c r="CA5" s="86"/>
      <c r="CB5" s="86"/>
      <c r="CC5" s="86"/>
      <c r="CD5" s="86"/>
      <c r="CE5" s="92" t="s">
        <v>116</v>
      </c>
      <c r="CF5" s="86"/>
      <c r="CG5" s="86"/>
      <c r="CH5" s="86"/>
      <c r="CI5" s="86"/>
      <c r="CJ5" s="86"/>
      <c r="CK5" s="86"/>
      <c r="CL5" s="86"/>
      <c r="CM5" s="86" t="s">
        <v>107</v>
      </c>
      <c r="CN5" s="86"/>
      <c r="CO5" s="86" t="s">
        <v>107</v>
      </c>
      <c r="CP5" s="86" t="s">
        <v>107</v>
      </c>
      <c r="CQ5" s="86"/>
      <c r="CR5" s="86"/>
      <c r="CS5" s="86"/>
      <c r="CT5" s="86"/>
      <c r="CU5" s="86"/>
      <c r="CV5" s="86"/>
      <c r="CW5" s="86"/>
      <c r="CX5" s="86"/>
      <c r="CY5" s="86"/>
      <c r="CZ5" s="86"/>
      <c r="DA5" s="86"/>
      <c r="DB5" s="86"/>
      <c r="DC5" s="86"/>
      <c r="DD5" s="86"/>
      <c r="DE5" s="86"/>
      <c r="DF5" s="86"/>
      <c r="DG5" s="86"/>
      <c r="DH5" s="86"/>
      <c r="DI5" s="86"/>
      <c r="DJ5" s="86"/>
      <c r="DK5" s="92" t="s">
        <v>116</v>
      </c>
      <c r="DL5" s="86"/>
      <c r="DM5" s="86"/>
      <c r="DN5" s="86"/>
      <c r="DO5" s="86"/>
      <c r="DP5" s="86"/>
      <c r="DQ5" s="86"/>
      <c r="DR5" s="86"/>
      <c r="DS5" s="86"/>
      <c r="DT5" s="86"/>
      <c r="DU5" s="86"/>
      <c r="DV5" s="86"/>
      <c r="DW5" s="86"/>
      <c r="DX5" s="86"/>
      <c r="DY5" s="86"/>
      <c r="DZ5" s="86"/>
      <c r="EA5" s="86"/>
      <c r="EB5" s="86"/>
      <c r="EC5" s="86"/>
      <c r="ED5" s="86"/>
      <c r="EE5" s="86"/>
      <c r="EF5" s="86"/>
      <c r="EG5" s="86"/>
      <c r="EH5" s="86"/>
      <c r="EI5" s="86"/>
      <c r="EJ5" s="86"/>
      <c r="EK5" s="86"/>
      <c r="EL5" s="86"/>
      <c r="EM5" s="86"/>
      <c r="EN5" s="86"/>
      <c r="EO5" s="86"/>
      <c r="EP5" s="86"/>
      <c r="EQ5" s="92" t="s">
        <v>116</v>
      </c>
      <c r="ER5" s="86"/>
      <c r="ES5" s="86"/>
      <c r="ET5" s="86"/>
      <c r="EU5" s="86"/>
      <c r="EV5" s="86"/>
      <c r="EW5" s="86"/>
      <c r="EX5" s="86"/>
      <c r="EY5" s="86"/>
      <c r="EZ5" s="86"/>
      <c r="FA5" s="86"/>
      <c r="FB5" s="86"/>
      <c r="FC5" s="86"/>
      <c r="FD5" s="86"/>
      <c r="FE5" s="86"/>
      <c r="FF5" s="86"/>
      <c r="FG5" s="86"/>
      <c r="FH5" s="86"/>
      <c r="FI5" s="86"/>
      <c r="FJ5" s="86"/>
      <c r="FK5" s="86"/>
      <c r="FL5" s="86"/>
      <c r="FM5" s="86"/>
      <c r="FN5" s="86"/>
      <c r="FO5" s="86"/>
      <c r="FP5" s="86"/>
      <c r="FQ5" s="86"/>
      <c r="FR5" s="86"/>
      <c r="FS5" s="86"/>
      <c r="FT5" s="86"/>
      <c r="FU5" s="86"/>
      <c r="FV5" s="86"/>
      <c r="FW5" s="92" t="s">
        <v>116</v>
      </c>
      <c r="FX5" s="91" t="str">
        <f>IF(COUNTA(U5:FW5)&gt;5,"OK","N/E")</f>
        <v>OK</v>
      </c>
    </row>
    <row r="6" spans="1:181" s="41" customFormat="1" ht="30" customHeight="1">
      <c r="A6" s="39"/>
      <c r="B6" s="54">
        <f t="shared" si="1"/>
        <v>3</v>
      </c>
      <c r="C6" s="48">
        <f>IF(FX6="OK",N6,0)</f>
        <v>3</v>
      </c>
      <c r="D6" s="53" t="b">
        <f t="shared" si="0"/>
        <v>1</v>
      </c>
      <c r="E6" s="48"/>
      <c r="F6" s="48"/>
      <c r="G6" s="48">
        <f t="shared" ref="G6:G59" si="2">IF($FX6="",$B6,0)</f>
        <v>0</v>
      </c>
      <c r="H6" s="48">
        <f t="shared" ref="H6:H59" si="3">IF(OR($AY6="OK",$CE6="OK",$DK6="OK",$EQ6="OK",$FW6="OK"),$B6,0)</f>
        <v>0</v>
      </c>
      <c r="I6" s="48">
        <f t="shared" ref="I6:I59" si="4">IF($FX6="",0,$B6)</f>
        <v>3</v>
      </c>
      <c r="J6" s="48">
        <f t="shared" ref="J6:J59" si="5">IF($FX6="OK",$B6,0)</f>
        <v>3</v>
      </c>
      <c r="L6" s="40"/>
      <c r="M6" s="57" t="s">
        <v>8</v>
      </c>
      <c r="N6" s="176">
        <v>3</v>
      </c>
      <c r="O6" s="94"/>
      <c r="P6" s="94"/>
      <c r="Q6" s="94"/>
      <c r="R6" s="94"/>
      <c r="S6" s="106"/>
      <c r="T6" s="86"/>
      <c r="U6" s="86"/>
      <c r="V6" s="86"/>
      <c r="W6" s="86"/>
      <c r="X6" s="86"/>
      <c r="Y6" s="86"/>
      <c r="Z6" s="86"/>
      <c r="AA6" s="86"/>
      <c r="AB6" s="86"/>
      <c r="AC6" s="86"/>
      <c r="AD6" s="86"/>
      <c r="AE6" s="86"/>
      <c r="AF6" s="86"/>
      <c r="AG6" s="86"/>
      <c r="AH6" s="86"/>
      <c r="AI6" s="86"/>
      <c r="AJ6" s="86"/>
      <c r="AK6" s="86"/>
      <c r="AL6" s="86"/>
      <c r="AM6" s="86"/>
      <c r="AN6" s="86"/>
      <c r="AO6" s="86"/>
      <c r="AP6" s="86"/>
      <c r="AQ6" s="86"/>
      <c r="AR6" s="86"/>
      <c r="AS6" s="86"/>
      <c r="AT6" s="86"/>
      <c r="AU6" s="86"/>
      <c r="AV6" s="86"/>
      <c r="AW6" s="86"/>
      <c r="AX6" s="86"/>
      <c r="AY6" s="92" t="s">
        <v>116</v>
      </c>
      <c r="AZ6" s="86"/>
      <c r="BA6" s="86"/>
      <c r="BB6" s="86"/>
      <c r="BC6" s="86" t="s">
        <v>107</v>
      </c>
      <c r="BD6" s="86"/>
      <c r="BE6" s="86"/>
      <c r="BF6" s="86"/>
      <c r="BG6" s="86"/>
      <c r="BH6" s="86"/>
      <c r="BI6" s="86"/>
      <c r="BJ6" s="86"/>
      <c r="BK6" s="86"/>
      <c r="BL6" s="86"/>
      <c r="BM6" s="86"/>
      <c r="BN6" s="86"/>
      <c r="BO6" s="86"/>
      <c r="BP6" s="86"/>
      <c r="BQ6" s="86"/>
      <c r="BR6" s="86"/>
      <c r="BS6" s="86"/>
      <c r="BT6" s="86"/>
      <c r="BU6" s="86"/>
      <c r="BV6" s="86"/>
      <c r="BW6" s="86"/>
      <c r="BX6" s="86"/>
      <c r="BY6" s="86"/>
      <c r="BZ6" s="86"/>
      <c r="CA6" s="86"/>
      <c r="CB6" s="86"/>
      <c r="CC6" s="86"/>
      <c r="CD6" s="86"/>
      <c r="CE6" s="92" t="s">
        <v>116</v>
      </c>
      <c r="CF6" s="86"/>
      <c r="CG6" s="86"/>
      <c r="CH6" s="86"/>
      <c r="CI6" s="86"/>
      <c r="CJ6" s="86"/>
      <c r="CK6" s="86"/>
      <c r="CL6" s="86"/>
      <c r="CM6" s="86" t="s">
        <v>107</v>
      </c>
      <c r="CN6" s="86"/>
      <c r="CO6" s="86"/>
      <c r="CP6" s="86"/>
      <c r="CQ6" s="86"/>
      <c r="CR6" s="86"/>
      <c r="CS6" s="86"/>
      <c r="CT6" s="86"/>
      <c r="CU6" s="86"/>
      <c r="CV6" s="86"/>
      <c r="CW6" s="86"/>
      <c r="CX6" s="86"/>
      <c r="CY6" s="86"/>
      <c r="CZ6" s="86"/>
      <c r="DA6" s="86"/>
      <c r="DB6" s="86"/>
      <c r="DC6" s="86"/>
      <c r="DD6" s="86"/>
      <c r="DE6" s="86"/>
      <c r="DF6" s="86"/>
      <c r="DG6" s="86"/>
      <c r="DH6" s="86"/>
      <c r="DI6" s="86"/>
      <c r="DJ6" s="86"/>
      <c r="DK6" s="92" t="s">
        <v>116</v>
      </c>
      <c r="DL6" s="86"/>
      <c r="DM6" s="86"/>
      <c r="DN6" s="86"/>
      <c r="DO6" s="86"/>
      <c r="DP6" s="86"/>
      <c r="DQ6" s="86"/>
      <c r="DR6" s="86"/>
      <c r="DS6" s="86"/>
      <c r="DT6" s="86"/>
      <c r="DU6" s="86"/>
      <c r="DV6" s="86"/>
      <c r="DW6" s="86"/>
      <c r="DX6" s="86"/>
      <c r="DY6" s="86"/>
      <c r="DZ6" s="86"/>
      <c r="EA6" s="86"/>
      <c r="EB6" s="86"/>
      <c r="EC6" s="86"/>
      <c r="ED6" s="86"/>
      <c r="EE6" s="86"/>
      <c r="EF6" s="86"/>
      <c r="EG6" s="86"/>
      <c r="EH6" s="86"/>
      <c r="EI6" s="86"/>
      <c r="EJ6" s="86"/>
      <c r="EK6" s="86"/>
      <c r="EL6" s="86"/>
      <c r="EM6" s="86"/>
      <c r="EN6" s="86"/>
      <c r="EO6" s="86"/>
      <c r="EP6" s="86"/>
      <c r="EQ6" s="92" t="s">
        <v>116</v>
      </c>
      <c r="ER6" s="86"/>
      <c r="ES6" s="86"/>
      <c r="ET6" s="86"/>
      <c r="EU6" s="86"/>
      <c r="EV6" s="86"/>
      <c r="EW6" s="86"/>
      <c r="EX6" s="86"/>
      <c r="EY6" s="86"/>
      <c r="EZ6" s="86"/>
      <c r="FA6" s="86"/>
      <c r="FB6" s="86"/>
      <c r="FC6" s="86"/>
      <c r="FD6" s="86"/>
      <c r="FE6" s="86"/>
      <c r="FF6" s="86"/>
      <c r="FG6" s="86"/>
      <c r="FH6" s="86"/>
      <c r="FI6" s="86"/>
      <c r="FJ6" s="86"/>
      <c r="FK6" s="86"/>
      <c r="FL6" s="86"/>
      <c r="FM6" s="86"/>
      <c r="FN6" s="86"/>
      <c r="FO6" s="86"/>
      <c r="FP6" s="86"/>
      <c r="FQ6" s="86"/>
      <c r="FR6" s="86"/>
      <c r="FS6" s="86"/>
      <c r="FT6" s="86"/>
      <c r="FU6" s="86"/>
      <c r="FV6" s="86"/>
      <c r="FW6" s="92" t="s">
        <v>116</v>
      </c>
      <c r="FX6" s="91" t="str">
        <f>IF(COUNTA(U6:FW6)&gt;5,"OK","N/E")</f>
        <v>OK</v>
      </c>
    </row>
    <row r="7" spans="1:181" s="4" customFormat="1" ht="17.100000000000001" customHeight="1">
      <c r="A7" s="39"/>
      <c r="B7" s="131"/>
      <c r="C7" s="132"/>
      <c r="D7" s="133" t="b">
        <f t="shared" si="0"/>
        <v>1</v>
      </c>
      <c r="E7" s="132"/>
      <c r="F7" s="132"/>
      <c r="G7" s="132"/>
      <c r="H7" s="132"/>
      <c r="I7" s="132"/>
      <c r="J7" s="132"/>
      <c r="K7" s="53"/>
      <c r="L7" s="56"/>
      <c r="M7" s="56" t="s">
        <v>9</v>
      </c>
      <c r="N7" s="174"/>
      <c r="O7" s="56"/>
      <c r="P7" s="56"/>
      <c r="Q7" s="56"/>
      <c r="R7" s="56"/>
      <c r="S7" s="56"/>
      <c r="T7" s="165"/>
      <c r="U7" s="165"/>
      <c r="V7" s="165"/>
      <c r="W7" s="165"/>
      <c r="X7" s="165"/>
      <c r="Y7" s="165"/>
      <c r="Z7" s="165"/>
      <c r="AA7" s="165"/>
      <c r="AB7" s="165"/>
      <c r="AC7" s="165"/>
      <c r="AD7" s="165"/>
      <c r="AE7" s="165"/>
      <c r="AF7" s="165"/>
      <c r="AG7" s="165"/>
      <c r="AH7" s="165"/>
      <c r="AI7" s="165"/>
      <c r="AJ7" s="165"/>
      <c r="AK7" s="165"/>
      <c r="AL7" s="165"/>
      <c r="AM7" s="165"/>
      <c r="AN7" s="165"/>
      <c r="AO7" s="165"/>
      <c r="AP7" s="165"/>
      <c r="AQ7" s="165"/>
      <c r="AR7" s="165"/>
      <c r="AS7" s="165"/>
      <c r="AT7" s="165"/>
      <c r="AU7" s="165"/>
      <c r="AV7" s="165"/>
      <c r="AW7" s="165"/>
      <c r="AX7" s="165"/>
      <c r="AY7" s="165"/>
      <c r="AZ7" s="165"/>
      <c r="BA7" s="165"/>
      <c r="BB7" s="165"/>
      <c r="BC7" s="165"/>
      <c r="BD7" s="165"/>
      <c r="BE7" s="165"/>
      <c r="BF7" s="165"/>
      <c r="BG7" s="165"/>
      <c r="BH7" s="165"/>
      <c r="BI7" s="165"/>
      <c r="BJ7" s="165"/>
      <c r="BK7" s="165"/>
      <c r="BL7" s="165"/>
      <c r="BM7" s="165"/>
      <c r="BN7" s="165"/>
      <c r="BO7" s="165"/>
      <c r="BP7" s="165"/>
      <c r="BQ7" s="165"/>
      <c r="BR7" s="165"/>
      <c r="BS7" s="165"/>
      <c r="BT7" s="165"/>
      <c r="BU7" s="165"/>
      <c r="BV7" s="165"/>
      <c r="BW7" s="165"/>
      <c r="BX7" s="165"/>
      <c r="BY7" s="165"/>
      <c r="BZ7" s="165"/>
      <c r="CA7" s="165"/>
      <c r="CB7" s="165"/>
      <c r="CC7" s="165"/>
      <c r="CD7" s="165"/>
      <c r="CE7" s="165"/>
      <c r="CF7" s="165"/>
      <c r="CG7" s="165"/>
      <c r="CH7" s="165"/>
      <c r="CI7" s="165"/>
      <c r="CJ7" s="165"/>
      <c r="CK7" s="165"/>
      <c r="CL7" s="165"/>
      <c r="CM7" s="165"/>
      <c r="CN7" s="165"/>
      <c r="CO7" s="165"/>
      <c r="CP7" s="165"/>
      <c r="CQ7" s="165"/>
      <c r="CR7" s="165"/>
      <c r="CS7" s="165"/>
      <c r="CT7" s="165"/>
      <c r="CU7" s="165"/>
      <c r="CV7" s="165"/>
      <c r="CW7" s="165"/>
      <c r="CX7" s="165"/>
      <c r="CY7" s="165"/>
      <c r="CZ7" s="165"/>
      <c r="DA7" s="165"/>
      <c r="DB7" s="165"/>
      <c r="DC7" s="165"/>
      <c r="DD7" s="165"/>
      <c r="DE7" s="165"/>
      <c r="DF7" s="165"/>
      <c r="DG7" s="165"/>
      <c r="DH7" s="165"/>
      <c r="DI7" s="165"/>
      <c r="DJ7" s="165"/>
      <c r="DK7" s="165"/>
      <c r="DL7" s="165"/>
      <c r="DM7" s="165"/>
      <c r="DN7" s="165"/>
      <c r="DO7" s="165"/>
      <c r="DP7" s="165"/>
      <c r="DQ7" s="165"/>
      <c r="DR7" s="165"/>
      <c r="DS7" s="165"/>
      <c r="DT7" s="165"/>
      <c r="DU7" s="165"/>
      <c r="DV7" s="165"/>
      <c r="DW7" s="165"/>
      <c r="DX7" s="165"/>
      <c r="DY7" s="165"/>
      <c r="DZ7" s="165"/>
      <c r="EA7" s="165"/>
      <c r="EB7" s="165"/>
      <c r="EC7" s="165"/>
      <c r="ED7" s="165"/>
      <c r="EE7" s="165"/>
      <c r="EF7" s="165"/>
      <c r="EG7" s="165"/>
      <c r="EH7" s="165"/>
      <c r="EI7" s="165"/>
      <c r="EJ7" s="165"/>
      <c r="EK7" s="165"/>
      <c r="EL7" s="165"/>
      <c r="EM7" s="165"/>
      <c r="EN7" s="165"/>
      <c r="EO7" s="165"/>
      <c r="EP7" s="165"/>
      <c r="EQ7" s="165"/>
      <c r="ER7" s="165"/>
      <c r="ES7" s="165"/>
      <c r="ET7" s="165"/>
      <c r="EU7" s="165"/>
      <c r="EV7" s="165"/>
      <c r="EW7" s="165"/>
      <c r="EX7" s="165"/>
      <c r="EY7" s="165"/>
      <c r="EZ7" s="165"/>
      <c r="FA7" s="165"/>
      <c r="FB7" s="165"/>
      <c r="FC7" s="165"/>
      <c r="FD7" s="165"/>
      <c r="FE7" s="165"/>
      <c r="FF7" s="165"/>
      <c r="FG7" s="165"/>
      <c r="FH7" s="165"/>
      <c r="FI7" s="165"/>
      <c r="FJ7" s="165"/>
      <c r="FK7" s="165"/>
      <c r="FL7" s="165"/>
      <c r="FM7" s="165"/>
      <c r="FN7" s="165"/>
      <c r="FO7" s="165"/>
      <c r="FP7" s="165"/>
      <c r="FQ7" s="165"/>
      <c r="FR7" s="165"/>
      <c r="FS7" s="165"/>
      <c r="FT7" s="165"/>
      <c r="FU7" s="165"/>
      <c r="FV7" s="165"/>
      <c r="FW7" s="165"/>
      <c r="FX7" s="165"/>
    </row>
    <row r="8" spans="1:181" s="41" customFormat="1" ht="30" customHeight="1">
      <c r="A8" s="39"/>
      <c r="B8" s="54">
        <f t="shared" si="1"/>
        <v>4</v>
      </c>
      <c r="C8" s="48">
        <f>IF(FX8="OK",N8,0)</f>
        <v>4</v>
      </c>
      <c r="D8" s="53" t="b">
        <f t="shared" si="0"/>
        <v>1</v>
      </c>
      <c r="E8" s="48"/>
      <c r="F8" s="48"/>
      <c r="G8" s="48">
        <f t="shared" si="2"/>
        <v>0</v>
      </c>
      <c r="H8" s="48">
        <f t="shared" si="3"/>
        <v>0</v>
      </c>
      <c r="I8" s="48">
        <f t="shared" si="4"/>
        <v>4</v>
      </c>
      <c r="J8" s="48">
        <f t="shared" si="5"/>
        <v>4</v>
      </c>
      <c r="K8" s="53"/>
      <c r="L8" s="40"/>
      <c r="M8" s="57" t="s">
        <v>10</v>
      </c>
      <c r="N8" s="176">
        <v>4</v>
      </c>
      <c r="O8" s="94"/>
      <c r="P8" s="94"/>
      <c r="Q8" s="94"/>
      <c r="R8" s="94"/>
      <c r="S8" s="106"/>
      <c r="T8" s="86"/>
      <c r="U8" s="86"/>
      <c r="V8" s="86"/>
      <c r="W8" s="86"/>
      <c r="X8" s="86"/>
      <c r="Y8" s="86"/>
      <c r="Z8" s="86"/>
      <c r="AA8" s="86"/>
      <c r="AB8" s="86"/>
      <c r="AC8" s="86"/>
      <c r="AD8" s="86"/>
      <c r="AE8" s="86"/>
      <c r="AF8" s="86"/>
      <c r="AG8" s="86"/>
      <c r="AH8" s="86"/>
      <c r="AI8" s="86"/>
      <c r="AJ8" s="86"/>
      <c r="AK8" s="86"/>
      <c r="AL8" s="86"/>
      <c r="AM8" s="86"/>
      <c r="AN8" s="86"/>
      <c r="AO8" s="86"/>
      <c r="AP8" s="86"/>
      <c r="AQ8" s="86"/>
      <c r="AR8" s="86"/>
      <c r="AS8" s="86"/>
      <c r="AT8" s="86"/>
      <c r="AU8" s="86"/>
      <c r="AV8" s="86"/>
      <c r="AW8" s="86"/>
      <c r="AX8" s="86"/>
      <c r="AY8" s="92" t="s">
        <v>116</v>
      </c>
      <c r="AZ8" s="86"/>
      <c r="BA8" s="86"/>
      <c r="BB8" s="86"/>
      <c r="BC8" s="86"/>
      <c r="BD8" s="86"/>
      <c r="BE8" s="86"/>
      <c r="BF8" s="86"/>
      <c r="BG8" s="86"/>
      <c r="BH8" s="86" t="s">
        <v>107</v>
      </c>
      <c r="BI8" s="86"/>
      <c r="BJ8" s="86"/>
      <c r="BK8" s="86"/>
      <c r="BL8" s="86"/>
      <c r="BM8" s="86"/>
      <c r="BN8" s="86"/>
      <c r="BO8" s="86"/>
      <c r="BP8" s="86"/>
      <c r="BQ8" s="86"/>
      <c r="BR8" s="86"/>
      <c r="BS8" s="86"/>
      <c r="BT8" s="86"/>
      <c r="BU8" s="86"/>
      <c r="BV8" s="86"/>
      <c r="BW8" s="86"/>
      <c r="BX8" s="86"/>
      <c r="BY8" s="86"/>
      <c r="BZ8" s="86"/>
      <c r="CA8" s="86"/>
      <c r="CB8" s="86"/>
      <c r="CC8" s="86"/>
      <c r="CD8" s="86"/>
      <c r="CE8" s="92" t="s">
        <v>116</v>
      </c>
      <c r="CF8" s="86"/>
      <c r="CG8" s="86"/>
      <c r="CH8" s="86"/>
      <c r="CI8" s="86"/>
      <c r="CJ8" s="86"/>
      <c r="CK8" s="86"/>
      <c r="CL8" s="86"/>
      <c r="CM8" s="86"/>
      <c r="CN8" s="86"/>
      <c r="CO8" s="86" t="s">
        <v>107</v>
      </c>
      <c r="CP8" s="86" t="s">
        <v>107</v>
      </c>
      <c r="CQ8" s="86"/>
      <c r="CR8" s="86"/>
      <c r="CS8" s="86"/>
      <c r="CT8" s="86"/>
      <c r="CU8" s="86"/>
      <c r="CV8" s="86"/>
      <c r="CW8" s="86"/>
      <c r="CX8" s="86"/>
      <c r="CY8" s="86"/>
      <c r="CZ8" s="86"/>
      <c r="DA8" s="86"/>
      <c r="DB8" s="86"/>
      <c r="DC8" s="86"/>
      <c r="DD8" s="86"/>
      <c r="DE8" s="86"/>
      <c r="DF8" s="86"/>
      <c r="DG8" s="86"/>
      <c r="DH8" s="86"/>
      <c r="DI8" s="86"/>
      <c r="DJ8" s="86"/>
      <c r="DK8" s="92" t="s">
        <v>116</v>
      </c>
      <c r="DL8" s="86"/>
      <c r="DM8" s="86"/>
      <c r="DN8" s="86"/>
      <c r="DO8" s="86"/>
      <c r="DP8" s="86"/>
      <c r="DQ8" s="86"/>
      <c r="DR8" s="86"/>
      <c r="DS8" s="86"/>
      <c r="DT8" s="86"/>
      <c r="DU8" s="86"/>
      <c r="DV8" s="86"/>
      <c r="DW8" s="86"/>
      <c r="DX8" s="86"/>
      <c r="DY8" s="86"/>
      <c r="DZ8" s="86"/>
      <c r="EA8" s="86"/>
      <c r="EB8" s="86"/>
      <c r="EC8" s="86"/>
      <c r="ED8" s="86"/>
      <c r="EE8" s="86"/>
      <c r="EF8" s="86"/>
      <c r="EG8" s="86"/>
      <c r="EH8" s="86"/>
      <c r="EI8" s="86"/>
      <c r="EJ8" s="86"/>
      <c r="EK8" s="86"/>
      <c r="EL8" s="86"/>
      <c r="EM8" s="86"/>
      <c r="EN8" s="86"/>
      <c r="EO8" s="86"/>
      <c r="EP8" s="86"/>
      <c r="EQ8" s="92" t="s">
        <v>116</v>
      </c>
      <c r="ER8" s="86"/>
      <c r="ES8" s="86"/>
      <c r="ET8" s="86"/>
      <c r="EU8" s="86"/>
      <c r="EV8" s="86"/>
      <c r="EW8" s="86"/>
      <c r="EX8" s="86"/>
      <c r="EY8" s="86"/>
      <c r="EZ8" s="86"/>
      <c r="FA8" s="86"/>
      <c r="FB8" s="86"/>
      <c r="FC8" s="86"/>
      <c r="FD8" s="86"/>
      <c r="FE8" s="86"/>
      <c r="FF8" s="86"/>
      <c r="FG8" s="86"/>
      <c r="FH8" s="86"/>
      <c r="FI8" s="86"/>
      <c r="FJ8" s="86"/>
      <c r="FK8" s="86"/>
      <c r="FL8" s="86"/>
      <c r="FM8" s="86"/>
      <c r="FN8" s="86"/>
      <c r="FO8" s="86"/>
      <c r="FP8" s="86"/>
      <c r="FQ8" s="86"/>
      <c r="FR8" s="86"/>
      <c r="FS8" s="86"/>
      <c r="FT8" s="86"/>
      <c r="FU8" s="86"/>
      <c r="FV8" s="86"/>
      <c r="FW8" s="92" t="s">
        <v>116</v>
      </c>
      <c r="FX8" s="91" t="str">
        <f>IF(COUNTA(U8:FW8)&gt;5,"OK","N/E")</f>
        <v>OK</v>
      </c>
    </row>
    <row r="9" spans="1:181" s="41" customFormat="1" ht="30" customHeight="1">
      <c r="A9" s="42"/>
      <c r="B9" s="54">
        <f t="shared" si="1"/>
        <v>5</v>
      </c>
      <c r="C9" s="48">
        <f>IF(FX9="OK",N9,0)</f>
        <v>5</v>
      </c>
      <c r="D9" s="53" t="b">
        <f t="shared" si="0"/>
        <v>1</v>
      </c>
      <c r="E9" s="48"/>
      <c r="F9" s="48"/>
      <c r="G9" s="48">
        <f t="shared" si="2"/>
        <v>0</v>
      </c>
      <c r="H9" s="48">
        <f t="shared" si="3"/>
        <v>0</v>
      </c>
      <c r="I9" s="48">
        <f t="shared" si="4"/>
        <v>5</v>
      </c>
      <c r="J9" s="48">
        <f t="shared" si="5"/>
        <v>5</v>
      </c>
      <c r="K9" s="53"/>
      <c r="L9" s="40"/>
      <c r="M9" s="57" t="s">
        <v>11</v>
      </c>
      <c r="N9" s="176">
        <v>5</v>
      </c>
      <c r="O9" s="94"/>
      <c r="P9" s="94"/>
      <c r="Q9" s="94"/>
      <c r="R9" s="94"/>
      <c r="S9" s="106"/>
      <c r="T9" s="86"/>
      <c r="U9" s="86"/>
      <c r="V9" s="86"/>
      <c r="W9" s="86"/>
      <c r="X9" s="86"/>
      <c r="Y9" s="86"/>
      <c r="Z9" s="86"/>
      <c r="AA9" s="86"/>
      <c r="AB9" s="86"/>
      <c r="AC9" s="86"/>
      <c r="AD9" s="86"/>
      <c r="AE9" s="86"/>
      <c r="AF9" s="86"/>
      <c r="AG9" s="86"/>
      <c r="AH9" s="86"/>
      <c r="AI9" s="86"/>
      <c r="AJ9" s="86"/>
      <c r="AK9" s="86"/>
      <c r="AL9" s="86"/>
      <c r="AM9" s="86"/>
      <c r="AN9" s="86"/>
      <c r="AO9" s="86"/>
      <c r="AP9" s="86"/>
      <c r="AQ9" s="86"/>
      <c r="AR9" s="86"/>
      <c r="AS9" s="86"/>
      <c r="AT9" s="86"/>
      <c r="AU9" s="86"/>
      <c r="AV9" s="86"/>
      <c r="AW9" s="86"/>
      <c r="AX9" s="86"/>
      <c r="AY9" s="92" t="s">
        <v>116</v>
      </c>
      <c r="AZ9" s="86"/>
      <c r="BA9" s="86"/>
      <c r="BB9" s="86"/>
      <c r="BC9" s="86"/>
      <c r="BD9" s="86"/>
      <c r="BE9" s="86"/>
      <c r="BF9" s="86"/>
      <c r="BG9" s="86"/>
      <c r="BH9" s="86"/>
      <c r="BI9" s="86"/>
      <c r="BJ9" s="86"/>
      <c r="BK9" s="86"/>
      <c r="BL9" s="86"/>
      <c r="BM9" s="86"/>
      <c r="BN9" s="86"/>
      <c r="BO9" s="86"/>
      <c r="BP9" s="86"/>
      <c r="BQ9" s="86"/>
      <c r="BR9" s="86"/>
      <c r="BS9" s="86"/>
      <c r="BT9" s="86"/>
      <c r="BU9" s="86"/>
      <c r="BV9" s="86"/>
      <c r="BW9" s="86"/>
      <c r="BX9" s="86"/>
      <c r="BY9" s="86"/>
      <c r="BZ9" s="86"/>
      <c r="CA9" s="86"/>
      <c r="CB9" s="86"/>
      <c r="CC9" s="86"/>
      <c r="CD9" s="86"/>
      <c r="CE9" s="92" t="s">
        <v>116</v>
      </c>
      <c r="CF9" s="86"/>
      <c r="CG9" s="86"/>
      <c r="CH9" s="86"/>
      <c r="CI9" s="86"/>
      <c r="CJ9" s="86"/>
      <c r="CK9" s="86"/>
      <c r="CL9" s="86"/>
      <c r="CM9" s="86" t="s">
        <v>107</v>
      </c>
      <c r="CN9" s="86"/>
      <c r="CO9" s="86"/>
      <c r="CP9" s="86"/>
      <c r="CQ9" s="86"/>
      <c r="CR9" s="86"/>
      <c r="CS9" s="86"/>
      <c r="CT9" s="86"/>
      <c r="CU9" s="86"/>
      <c r="CV9" s="86"/>
      <c r="CW9" s="86"/>
      <c r="CX9" s="86"/>
      <c r="CY9" s="86"/>
      <c r="CZ9" s="86"/>
      <c r="DA9" s="86"/>
      <c r="DB9" s="86"/>
      <c r="DC9" s="86"/>
      <c r="DD9" s="86"/>
      <c r="DE9" s="86"/>
      <c r="DF9" s="86"/>
      <c r="DG9" s="86"/>
      <c r="DH9" s="86"/>
      <c r="DI9" s="86"/>
      <c r="DJ9" s="86"/>
      <c r="DK9" s="92" t="s">
        <v>116</v>
      </c>
      <c r="DL9" s="86"/>
      <c r="DM9" s="86"/>
      <c r="DN9" s="86"/>
      <c r="DO9" s="86"/>
      <c r="DP9" s="86"/>
      <c r="DQ9" s="86"/>
      <c r="DR9" s="86"/>
      <c r="DS9" s="86"/>
      <c r="DT9" s="86"/>
      <c r="DU9" s="86"/>
      <c r="DV9" s="86"/>
      <c r="DW9" s="86"/>
      <c r="DX9" s="86"/>
      <c r="DY9" s="86"/>
      <c r="DZ9" s="86"/>
      <c r="EA9" s="86"/>
      <c r="EB9" s="86"/>
      <c r="EC9" s="86"/>
      <c r="ED9" s="86"/>
      <c r="EE9" s="86"/>
      <c r="EF9" s="86"/>
      <c r="EG9" s="86"/>
      <c r="EH9" s="86"/>
      <c r="EI9" s="86"/>
      <c r="EJ9" s="86"/>
      <c r="EK9" s="86"/>
      <c r="EL9" s="86"/>
      <c r="EM9" s="86"/>
      <c r="EN9" s="86"/>
      <c r="EO9" s="86"/>
      <c r="EP9" s="86"/>
      <c r="EQ9" s="92" t="s">
        <v>116</v>
      </c>
      <c r="ER9" s="86"/>
      <c r="ES9" s="86"/>
      <c r="ET9" s="86"/>
      <c r="EU9" s="86"/>
      <c r="EV9" s="86"/>
      <c r="EW9" s="86"/>
      <c r="EX9" s="86"/>
      <c r="EY9" s="86"/>
      <c r="EZ9" s="86"/>
      <c r="FA9" s="86"/>
      <c r="FB9" s="86"/>
      <c r="FC9" s="86"/>
      <c r="FD9" s="86"/>
      <c r="FE9" s="86"/>
      <c r="FF9" s="86"/>
      <c r="FG9" s="86"/>
      <c r="FH9" s="86"/>
      <c r="FI9" s="86"/>
      <c r="FJ9" s="86"/>
      <c r="FK9" s="86"/>
      <c r="FL9" s="86"/>
      <c r="FM9" s="86"/>
      <c r="FN9" s="86"/>
      <c r="FO9" s="86"/>
      <c r="FP9" s="86"/>
      <c r="FQ9" s="86"/>
      <c r="FR9" s="86"/>
      <c r="FS9" s="86"/>
      <c r="FT9" s="86"/>
      <c r="FU9" s="86"/>
      <c r="FV9" s="86"/>
      <c r="FW9" s="92" t="s">
        <v>116</v>
      </c>
      <c r="FX9" s="91" t="str">
        <f>IF(COUNTA(U9:FW9)&gt;5,"OK","N/E")</f>
        <v>OK</v>
      </c>
    </row>
    <row r="10" spans="1:181" s="4" customFormat="1" ht="17.100000000000001" customHeight="1">
      <c r="A10" s="29"/>
      <c r="B10" s="131"/>
      <c r="C10" s="132"/>
      <c r="D10" s="133" t="b">
        <f t="shared" si="0"/>
        <v>1</v>
      </c>
      <c r="E10" s="132"/>
      <c r="F10" s="132"/>
      <c r="G10" s="132"/>
      <c r="H10" s="132"/>
      <c r="I10" s="132"/>
      <c r="J10" s="132"/>
      <c r="K10" s="53"/>
      <c r="L10" s="56"/>
      <c r="M10" s="56" t="s">
        <v>12</v>
      </c>
      <c r="N10" s="174"/>
      <c r="O10" s="56"/>
      <c r="P10" s="56"/>
      <c r="Q10" s="56"/>
      <c r="R10" s="56"/>
      <c r="S10" s="56"/>
      <c r="T10" s="165"/>
      <c r="U10" s="165"/>
      <c r="V10" s="165"/>
      <c r="W10" s="165"/>
      <c r="X10" s="165"/>
      <c r="Y10" s="165"/>
      <c r="Z10" s="165"/>
      <c r="AA10" s="165"/>
      <c r="AB10" s="165"/>
      <c r="AC10" s="165"/>
      <c r="AD10" s="165"/>
      <c r="AE10" s="165"/>
      <c r="AF10" s="165"/>
      <c r="AG10" s="165"/>
      <c r="AH10" s="165"/>
      <c r="AI10" s="165"/>
      <c r="AJ10" s="165"/>
      <c r="AK10" s="165"/>
      <c r="AL10" s="165"/>
      <c r="AM10" s="165"/>
      <c r="AN10" s="165"/>
      <c r="AO10" s="165"/>
      <c r="AP10" s="165"/>
      <c r="AQ10" s="165"/>
      <c r="AR10" s="165"/>
      <c r="AS10" s="165"/>
      <c r="AT10" s="165"/>
      <c r="AU10" s="165"/>
      <c r="AV10" s="165"/>
      <c r="AW10" s="165"/>
      <c r="AX10" s="165"/>
      <c r="AY10" s="165"/>
      <c r="AZ10" s="165"/>
      <c r="BA10" s="165"/>
      <c r="BB10" s="165"/>
      <c r="BC10" s="165"/>
      <c r="BD10" s="165"/>
      <c r="BE10" s="165"/>
      <c r="BF10" s="165"/>
      <c r="BG10" s="165"/>
      <c r="BH10" s="165"/>
      <c r="BI10" s="165"/>
      <c r="BJ10" s="165"/>
      <c r="BK10" s="165"/>
      <c r="BL10" s="165"/>
      <c r="BM10" s="165"/>
      <c r="BN10" s="165"/>
      <c r="BO10" s="165"/>
      <c r="BP10" s="165"/>
      <c r="BQ10" s="165"/>
      <c r="BR10" s="165"/>
      <c r="BS10" s="165"/>
      <c r="BT10" s="165"/>
      <c r="BU10" s="165"/>
      <c r="BV10" s="165"/>
      <c r="BW10" s="165"/>
      <c r="BX10" s="165"/>
      <c r="BY10" s="165"/>
      <c r="BZ10" s="165"/>
      <c r="CA10" s="165"/>
      <c r="CB10" s="165"/>
      <c r="CC10" s="165"/>
      <c r="CD10" s="165"/>
      <c r="CE10" s="165"/>
      <c r="CF10" s="165"/>
      <c r="CG10" s="165"/>
      <c r="CH10" s="165"/>
      <c r="CI10" s="165"/>
      <c r="CJ10" s="165"/>
      <c r="CK10" s="165"/>
      <c r="CL10" s="165"/>
      <c r="CM10" s="165"/>
      <c r="CN10" s="165"/>
      <c r="CO10" s="165"/>
      <c r="CP10" s="165"/>
      <c r="CQ10" s="165"/>
      <c r="CR10" s="165"/>
      <c r="CS10" s="165"/>
      <c r="CT10" s="165"/>
      <c r="CU10" s="165"/>
      <c r="CV10" s="165"/>
      <c r="CW10" s="165"/>
      <c r="CX10" s="165"/>
      <c r="CY10" s="165"/>
      <c r="CZ10" s="165"/>
      <c r="DA10" s="165"/>
      <c r="DB10" s="165"/>
      <c r="DC10" s="165"/>
      <c r="DD10" s="165"/>
      <c r="DE10" s="165"/>
      <c r="DF10" s="165"/>
      <c r="DG10" s="165"/>
      <c r="DH10" s="165"/>
      <c r="DI10" s="165"/>
      <c r="DJ10" s="165"/>
      <c r="DK10" s="165"/>
      <c r="DL10" s="165"/>
      <c r="DM10" s="165"/>
      <c r="DN10" s="165"/>
      <c r="DO10" s="165"/>
      <c r="DP10" s="165"/>
      <c r="DQ10" s="165"/>
      <c r="DR10" s="165"/>
      <c r="DS10" s="165"/>
      <c r="DT10" s="165"/>
      <c r="DU10" s="165"/>
      <c r="DV10" s="165"/>
      <c r="DW10" s="165"/>
      <c r="DX10" s="165"/>
      <c r="DY10" s="165"/>
      <c r="DZ10" s="165"/>
      <c r="EA10" s="165"/>
      <c r="EB10" s="165"/>
      <c r="EC10" s="165"/>
      <c r="ED10" s="165"/>
      <c r="EE10" s="165"/>
      <c r="EF10" s="165"/>
      <c r="EG10" s="165"/>
      <c r="EH10" s="165"/>
      <c r="EI10" s="165"/>
      <c r="EJ10" s="165"/>
      <c r="EK10" s="165"/>
      <c r="EL10" s="165"/>
      <c r="EM10" s="165"/>
      <c r="EN10" s="165"/>
      <c r="EO10" s="165"/>
      <c r="EP10" s="165"/>
      <c r="EQ10" s="165"/>
      <c r="ER10" s="165"/>
      <c r="ES10" s="165"/>
      <c r="ET10" s="165"/>
      <c r="EU10" s="165"/>
      <c r="EV10" s="165"/>
      <c r="EW10" s="165"/>
      <c r="EX10" s="165"/>
      <c r="EY10" s="165"/>
      <c r="EZ10" s="165"/>
      <c r="FA10" s="165"/>
      <c r="FB10" s="165"/>
      <c r="FC10" s="165"/>
      <c r="FD10" s="165"/>
      <c r="FE10" s="165"/>
      <c r="FF10" s="165"/>
      <c r="FG10" s="165"/>
      <c r="FH10" s="165"/>
      <c r="FI10" s="165"/>
      <c r="FJ10" s="165"/>
      <c r="FK10" s="165"/>
      <c r="FL10" s="165"/>
      <c r="FM10" s="165"/>
      <c r="FN10" s="165"/>
      <c r="FO10" s="165"/>
      <c r="FP10" s="165"/>
      <c r="FQ10" s="165"/>
      <c r="FR10" s="165"/>
      <c r="FS10" s="165"/>
      <c r="FT10" s="165"/>
      <c r="FU10" s="165"/>
      <c r="FV10" s="165"/>
      <c r="FW10" s="165"/>
      <c r="FX10" s="165"/>
    </row>
    <row r="11" spans="1:181" s="41" customFormat="1" ht="30" customHeight="1">
      <c r="A11" s="30"/>
      <c r="B11" s="54">
        <f t="shared" si="1"/>
        <v>3</v>
      </c>
      <c r="C11" s="48">
        <f>IF(FX11="OK",N11,0)</f>
        <v>3</v>
      </c>
      <c r="D11" s="53" t="b">
        <f t="shared" si="0"/>
        <v>1</v>
      </c>
      <c r="E11" s="48"/>
      <c r="F11" s="48"/>
      <c r="G11" s="48">
        <f t="shared" si="2"/>
        <v>0</v>
      </c>
      <c r="H11" s="48">
        <f t="shared" si="3"/>
        <v>0</v>
      </c>
      <c r="I11" s="48">
        <f t="shared" si="4"/>
        <v>3</v>
      </c>
      <c r="J11" s="48">
        <f t="shared" si="5"/>
        <v>3</v>
      </c>
      <c r="K11" s="53"/>
      <c r="L11" s="40"/>
      <c r="M11" s="57" t="s">
        <v>13</v>
      </c>
      <c r="N11" s="176">
        <v>3</v>
      </c>
      <c r="O11" s="94"/>
      <c r="P11" s="94"/>
      <c r="Q11" s="94"/>
      <c r="R11" s="94"/>
      <c r="S11" s="106"/>
      <c r="T11" s="86"/>
      <c r="U11" s="86" t="s">
        <v>107</v>
      </c>
      <c r="V11" s="86" t="s">
        <v>107</v>
      </c>
      <c r="W11" s="86"/>
      <c r="X11" s="86" t="s">
        <v>107</v>
      </c>
      <c r="Y11" s="86" t="s">
        <v>107</v>
      </c>
      <c r="Z11" s="86"/>
      <c r="AA11" s="86"/>
      <c r="AB11" s="86"/>
      <c r="AC11" s="86"/>
      <c r="AD11" s="86"/>
      <c r="AE11" s="86"/>
      <c r="AF11" s="86"/>
      <c r="AG11" s="86"/>
      <c r="AH11" s="86"/>
      <c r="AI11" s="86"/>
      <c r="AJ11" s="86"/>
      <c r="AK11" s="86"/>
      <c r="AL11" s="86"/>
      <c r="AM11" s="86"/>
      <c r="AN11" s="86"/>
      <c r="AO11" s="86"/>
      <c r="AP11" s="86"/>
      <c r="AQ11" s="86"/>
      <c r="AR11" s="86"/>
      <c r="AS11" s="86"/>
      <c r="AT11" s="86"/>
      <c r="AU11" s="86"/>
      <c r="AV11" s="86"/>
      <c r="AW11" s="86"/>
      <c r="AX11" s="86"/>
      <c r="AY11" s="92" t="s">
        <v>116</v>
      </c>
      <c r="AZ11" s="86"/>
      <c r="BA11" s="86"/>
      <c r="BB11" s="86"/>
      <c r="BC11" s="86"/>
      <c r="BD11" s="86"/>
      <c r="BE11" s="86"/>
      <c r="BF11" s="86"/>
      <c r="BG11" s="86"/>
      <c r="BH11" s="86"/>
      <c r="BI11" s="86"/>
      <c r="BJ11" s="86"/>
      <c r="BK11" s="86"/>
      <c r="BL11" s="86"/>
      <c r="BM11" s="86"/>
      <c r="BN11" s="86"/>
      <c r="BO11" s="86"/>
      <c r="BP11" s="86"/>
      <c r="BQ11" s="86"/>
      <c r="BR11" s="86"/>
      <c r="BS11" s="86"/>
      <c r="BT11" s="86"/>
      <c r="BU11" s="86"/>
      <c r="BV11" s="86"/>
      <c r="BW11" s="86"/>
      <c r="BX11" s="86"/>
      <c r="BY11" s="86"/>
      <c r="BZ11" s="86"/>
      <c r="CA11" s="86"/>
      <c r="CB11" s="86"/>
      <c r="CC11" s="86"/>
      <c r="CD11" s="86"/>
      <c r="CE11" s="92" t="s">
        <v>116</v>
      </c>
      <c r="CF11" s="86"/>
      <c r="CG11" s="86"/>
      <c r="CH11" s="86"/>
      <c r="CI11" s="86"/>
      <c r="CJ11" s="86"/>
      <c r="CK11" s="86"/>
      <c r="CL11" s="86"/>
      <c r="CM11" s="86"/>
      <c r="CN11" s="86"/>
      <c r="CO11" s="86"/>
      <c r="CP11" s="86"/>
      <c r="CQ11" s="86"/>
      <c r="CR11" s="86"/>
      <c r="CS11" s="86"/>
      <c r="CT11" s="86"/>
      <c r="CU11" s="86"/>
      <c r="CV11" s="86"/>
      <c r="CW11" s="86"/>
      <c r="CX11" s="86"/>
      <c r="CY11" s="86"/>
      <c r="CZ11" s="86"/>
      <c r="DA11" s="86"/>
      <c r="DB11" s="86"/>
      <c r="DC11" s="86"/>
      <c r="DD11" s="86"/>
      <c r="DE11" s="86"/>
      <c r="DF11" s="86"/>
      <c r="DG11" s="86"/>
      <c r="DH11" s="86"/>
      <c r="DI11" s="86"/>
      <c r="DJ11" s="86"/>
      <c r="DK11" s="92" t="s">
        <v>116</v>
      </c>
      <c r="DL11" s="86"/>
      <c r="DM11" s="86"/>
      <c r="DN11" s="86"/>
      <c r="DO11" s="86"/>
      <c r="DP11" s="86"/>
      <c r="DQ11" s="86"/>
      <c r="DR11" s="86"/>
      <c r="DS11" s="86"/>
      <c r="DT11" s="86"/>
      <c r="DU11" s="86"/>
      <c r="DV11" s="86"/>
      <c r="DW11" s="86"/>
      <c r="DX11" s="86"/>
      <c r="DY11" s="86"/>
      <c r="DZ11" s="86"/>
      <c r="EA11" s="86"/>
      <c r="EB11" s="86"/>
      <c r="EC11" s="86"/>
      <c r="ED11" s="86"/>
      <c r="EE11" s="86"/>
      <c r="EF11" s="86"/>
      <c r="EG11" s="86"/>
      <c r="EH11" s="86"/>
      <c r="EI11" s="86"/>
      <c r="EJ11" s="86"/>
      <c r="EK11" s="86"/>
      <c r="EL11" s="86"/>
      <c r="EM11" s="86"/>
      <c r="EN11" s="86"/>
      <c r="EO11" s="86"/>
      <c r="EP11" s="86"/>
      <c r="EQ11" s="92" t="s">
        <v>116</v>
      </c>
      <c r="ER11" s="86"/>
      <c r="ES11" s="86"/>
      <c r="ET11" s="86"/>
      <c r="EU11" s="86"/>
      <c r="EV11" s="86"/>
      <c r="EW11" s="86"/>
      <c r="EX11" s="86"/>
      <c r="EY11" s="86"/>
      <c r="EZ11" s="86"/>
      <c r="FA11" s="86"/>
      <c r="FB11" s="86"/>
      <c r="FC11" s="86"/>
      <c r="FD11" s="86"/>
      <c r="FE11" s="86"/>
      <c r="FF11" s="86"/>
      <c r="FG11" s="86"/>
      <c r="FH11" s="86"/>
      <c r="FI11" s="86"/>
      <c r="FJ11" s="86"/>
      <c r="FK11" s="86"/>
      <c r="FL11" s="86"/>
      <c r="FM11" s="86"/>
      <c r="FN11" s="86"/>
      <c r="FO11" s="86"/>
      <c r="FP11" s="86"/>
      <c r="FQ11" s="86"/>
      <c r="FR11" s="86"/>
      <c r="FS11" s="86"/>
      <c r="FT11" s="86"/>
      <c r="FU11" s="86"/>
      <c r="FV11" s="86"/>
      <c r="FW11" s="92" t="s">
        <v>116</v>
      </c>
      <c r="FX11" s="91" t="str">
        <f>IF(COUNTA(U11:FW11)&gt;5,"OK","N/E")</f>
        <v>OK</v>
      </c>
    </row>
    <row r="12" spans="1:181" s="41" customFormat="1" ht="30" customHeight="1">
      <c r="A12" s="42"/>
      <c r="B12" s="54">
        <f t="shared" si="1"/>
        <v>3</v>
      </c>
      <c r="C12" s="48">
        <f>IF(FX12="OK",N12,0)</f>
        <v>3</v>
      </c>
      <c r="D12" s="53" t="b">
        <f t="shared" si="0"/>
        <v>1</v>
      </c>
      <c r="E12" s="48"/>
      <c r="F12" s="48"/>
      <c r="G12" s="48">
        <f t="shared" si="2"/>
        <v>0</v>
      </c>
      <c r="H12" s="48">
        <f t="shared" si="3"/>
        <v>0</v>
      </c>
      <c r="I12" s="48">
        <f t="shared" si="4"/>
        <v>3</v>
      </c>
      <c r="J12" s="48">
        <f t="shared" si="5"/>
        <v>3</v>
      </c>
      <c r="K12" s="53"/>
      <c r="L12" s="40"/>
      <c r="M12" s="57" t="s">
        <v>14</v>
      </c>
      <c r="N12" s="176">
        <v>3</v>
      </c>
      <c r="O12" s="94"/>
      <c r="P12" s="94"/>
      <c r="Q12" s="94"/>
      <c r="R12" s="94"/>
      <c r="S12" s="106"/>
      <c r="T12" s="86"/>
      <c r="U12" s="86"/>
      <c r="V12" s="86"/>
      <c r="W12" s="86"/>
      <c r="X12" s="86"/>
      <c r="Y12" s="86"/>
      <c r="Z12" s="86"/>
      <c r="AA12" s="86"/>
      <c r="AB12" s="86"/>
      <c r="AC12" s="86"/>
      <c r="AD12" s="86"/>
      <c r="AE12" s="86"/>
      <c r="AF12" s="86"/>
      <c r="AG12" s="86"/>
      <c r="AH12" s="86"/>
      <c r="AI12" s="86"/>
      <c r="AJ12" s="86"/>
      <c r="AK12" s="86"/>
      <c r="AL12" s="86"/>
      <c r="AM12" s="86"/>
      <c r="AN12" s="86"/>
      <c r="AO12" s="86"/>
      <c r="AP12" s="86"/>
      <c r="AQ12" s="86"/>
      <c r="AR12" s="86"/>
      <c r="AS12" s="86"/>
      <c r="AT12" s="86"/>
      <c r="AU12" s="86"/>
      <c r="AV12" s="86"/>
      <c r="AW12" s="86"/>
      <c r="AX12" s="86"/>
      <c r="AY12" s="92" t="s">
        <v>116</v>
      </c>
      <c r="AZ12" s="86"/>
      <c r="BA12" s="86"/>
      <c r="BB12" s="86" t="s">
        <v>107</v>
      </c>
      <c r="BC12" s="86"/>
      <c r="BD12" s="86"/>
      <c r="BE12" s="86"/>
      <c r="BF12" s="86"/>
      <c r="BG12" s="86"/>
      <c r="BH12" s="86" t="s">
        <v>107</v>
      </c>
      <c r="BI12" s="86"/>
      <c r="BJ12" s="86"/>
      <c r="BK12" s="86"/>
      <c r="BL12" s="86"/>
      <c r="BM12" s="86"/>
      <c r="BN12" s="86"/>
      <c r="BO12" s="86"/>
      <c r="BP12" s="86"/>
      <c r="BQ12" s="86"/>
      <c r="BR12" s="86"/>
      <c r="BS12" s="86"/>
      <c r="BT12" s="86"/>
      <c r="BU12" s="86"/>
      <c r="BV12" s="86"/>
      <c r="BW12" s="86"/>
      <c r="BX12" s="86"/>
      <c r="BY12" s="86"/>
      <c r="BZ12" s="86"/>
      <c r="CA12" s="86"/>
      <c r="CB12" s="86"/>
      <c r="CC12" s="86"/>
      <c r="CD12" s="86"/>
      <c r="CE12" s="92" t="s">
        <v>116</v>
      </c>
      <c r="CF12" s="86"/>
      <c r="CG12" s="86"/>
      <c r="CH12" s="86"/>
      <c r="CI12" s="86"/>
      <c r="CJ12" s="86"/>
      <c r="CK12" s="86"/>
      <c r="CL12" s="86"/>
      <c r="CM12" s="86"/>
      <c r="CN12" s="86"/>
      <c r="CO12" s="86"/>
      <c r="CP12" s="86"/>
      <c r="CQ12" s="86" t="s">
        <v>107</v>
      </c>
      <c r="CR12" s="86"/>
      <c r="CS12" s="86"/>
      <c r="CT12" s="86"/>
      <c r="CU12" s="86"/>
      <c r="CV12" s="86"/>
      <c r="CW12" s="86"/>
      <c r="CX12" s="86"/>
      <c r="CY12" s="86"/>
      <c r="CZ12" s="86"/>
      <c r="DA12" s="86"/>
      <c r="DB12" s="86"/>
      <c r="DC12" s="86"/>
      <c r="DD12" s="86"/>
      <c r="DE12" s="86"/>
      <c r="DF12" s="86"/>
      <c r="DG12" s="86"/>
      <c r="DH12" s="86"/>
      <c r="DI12" s="86"/>
      <c r="DJ12" s="86"/>
      <c r="DK12" s="92" t="s">
        <v>116</v>
      </c>
      <c r="DL12" s="86"/>
      <c r="DM12" s="86"/>
      <c r="DN12" s="86"/>
      <c r="DO12" s="86"/>
      <c r="DP12" s="86"/>
      <c r="DQ12" s="86"/>
      <c r="DR12" s="86"/>
      <c r="DS12" s="86"/>
      <c r="DT12" s="86"/>
      <c r="DU12" s="86"/>
      <c r="DV12" s="86"/>
      <c r="DW12" s="86"/>
      <c r="DX12" s="86"/>
      <c r="DY12" s="86"/>
      <c r="DZ12" s="86"/>
      <c r="EA12" s="86"/>
      <c r="EB12" s="86"/>
      <c r="EC12" s="86"/>
      <c r="ED12" s="86"/>
      <c r="EE12" s="86"/>
      <c r="EF12" s="86"/>
      <c r="EG12" s="86"/>
      <c r="EH12" s="86"/>
      <c r="EI12" s="86"/>
      <c r="EJ12" s="86"/>
      <c r="EK12" s="86"/>
      <c r="EL12" s="86"/>
      <c r="EM12" s="86"/>
      <c r="EN12" s="86"/>
      <c r="EO12" s="86"/>
      <c r="EP12" s="86"/>
      <c r="EQ12" s="92" t="s">
        <v>116</v>
      </c>
      <c r="ER12" s="86"/>
      <c r="ES12" s="86"/>
      <c r="ET12" s="86"/>
      <c r="EU12" s="86"/>
      <c r="EV12" s="86"/>
      <c r="EW12" s="86"/>
      <c r="EX12" s="86"/>
      <c r="EY12" s="86"/>
      <c r="EZ12" s="86"/>
      <c r="FA12" s="86"/>
      <c r="FB12" s="86"/>
      <c r="FC12" s="86"/>
      <c r="FD12" s="86"/>
      <c r="FE12" s="86"/>
      <c r="FF12" s="86"/>
      <c r="FG12" s="86"/>
      <c r="FH12" s="86"/>
      <c r="FI12" s="86"/>
      <c r="FJ12" s="86"/>
      <c r="FK12" s="86"/>
      <c r="FL12" s="86"/>
      <c r="FM12" s="86"/>
      <c r="FN12" s="86"/>
      <c r="FO12" s="86"/>
      <c r="FP12" s="86"/>
      <c r="FQ12" s="86"/>
      <c r="FR12" s="86"/>
      <c r="FS12" s="86"/>
      <c r="FT12" s="86"/>
      <c r="FU12" s="86"/>
      <c r="FV12" s="86"/>
      <c r="FW12" s="92" t="s">
        <v>116</v>
      </c>
      <c r="FX12" s="91" t="str">
        <f>IF(COUNTA(U12:FW12)&gt;5,"OK","N/E")</f>
        <v>OK</v>
      </c>
    </row>
    <row r="13" spans="1:181" s="41" customFormat="1" ht="30" customHeight="1">
      <c r="A13" s="42"/>
      <c r="B13" s="54">
        <f t="shared" si="1"/>
        <v>5</v>
      </c>
      <c r="C13" s="48">
        <f>IF(FX13="OK",N13,0)</f>
        <v>5</v>
      </c>
      <c r="D13" s="53" t="b">
        <f t="shared" si="0"/>
        <v>1</v>
      </c>
      <c r="E13" s="48"/>
      <c r="F13" s="48"/>
      <c r="G13" s="48">
        <f t="shared" si="2"/>
        <v>0</v>
      </c>
      <c r="H13" s="48">
        <f t="shared" si="3"/>
        <v>0</v>
      </c>
      <c r="I13" s="48">
        <f t="shared" si="4"/>
        <v>5</v>
      </c>
      <c r="J13" s="48">
        <f t="shared" si="5"/>
        <v>5</v>
      </c>
      <c r="K13" s="53"/>
      <c r="L13" s="40"/>
      <c r="M13" s="57" t="s">
        <v>15</v>
      </c>
      <c r="N13" s="176">
        <v>5</v>
      </c>
      <c r="O13" s="94"/>
      <c r="P13" s="94"/>
      <c r="Q13" s="94"/>
      <c r="R13" s="94"/>
      <c r="S13" s="106"/>
      <c r="T13" s="86"/>
      <c r="U13" s="86" t="s">
        <v>107</v>
      </c>
      <c r="V13" s="86"/>
      <c r="W13" s="86"/>
      <c r="X13" s="86" t="s">
        <v>107</v>
      </c>
      <c r="Y13" s="86" t="s">
        <v>107</v>
      </c>
      <c r="Z13" s="86"/>
      <c r="AA13" s="86"/>
      <c r="AB13" s="86"/>
      <c r="AC13" s="86"/>
      <c r="AD13" s="86"/>
      <c r="AE13" s="86"/>
      <c r="AF13" s="86"/>
      <c r="AG13" s="86"/>
      <c r="AH13" s="86"/>
      <c r="AI13" s="86"/>
      <c r="AJ13" s="86"/>
      <c r="AK13" s="86"/>
      <c r="AL13" s="86"/>
      <c r="AM13" s="86"/>
      <c r="AN13" s="86"/>
      <c r="AO13" s="86"/>
      <c r="AP13" s="86"/>
      <c r="AQ13" s="86"/>
      <c r="AR13" s="86"/>
      <c r="AS13" s="86"/>
      <c r="AT13" s="86"/>
      <c r="AU13" s="86"/>
      <c r="AV13" s="86"/>
      <c r="AW13" s="86"/>
      <c r="AX13" s="86"/>
      <c r="AY13" s="92" t="s">
        <v>116</v>
      </c>
      <c r="AZ13" s="86"/>
      <c r="BA13" s="86"/>
      <c r="BB13" s="86"/>
      <c r="BC13" s="86"/>
      <c r="BD13" s="86"/>
      <c r="BE13" s="86"/>
      <c r="BF13" s="86" t="s">
        <v>107</v>
      </c>
      <c r="BG13" s="86"/>
      <c r="BH13" s="86"/>
      <c r="BI13" s="86"/>
      <c r="BJ13" s="86"/>
      <c r="BK13" s="86"/>
      <c r="BL13" s="86"/>
      <c r="BM13" s="86"/>
      <c r="BN13" s="86"/>
      <c r="BO13" s="86"/>
      <c r="BP13" s="86"/>
      <c r="BQ13" s="86"/>
      <c r="BR13" s="86"/>
      <c r="BS13" s="86"/>
      <c r="BT13" s="86"/>
      <c r="BU13" s="86"/>
      <c r="BV13" s="86"/>
      <c r="BW13" s="86"/>
      <c r="BX13" s="86"/>
      <c r="BY13" s="86"/>
      <c r="BZ13" s="86"/>
      <c r="CA13" s="86"/>
      <c r="CB13" s="86"/>
      <c r="CC13" s="86"/>
      <c r="CD13" s="86"/>
      <c r="CE13" s="92" t="s">
        <v>116</v>
      </c>
      <c r="CF13" s="86"/>
      <c r="CG13" s="86"/>
      <c r="CH13" s="86"/>
      <c r="CI13" s="86"/>
      <c r="CJ13" s="86"/>
      <c r="CK13" s="86"/>
      <c r="CL13" s="86"/>
      <c r="CM13" s="86"/>
      <c r="CN13" s="86"/>
      <c r="CO13" s="86"/>
      <c r="CP13" s="86" t="s">
        <v>107</v>
      </c>
      <c r="CQ13" s="86" t="s">
        <v>107</v>
      </c>
      <c r="CR13" s="86"/>
      <c r="CS13" s="86"/>
      <c r="CT13" s="86"/>
      <c r="CU13" s="86"/>
      <c r="CV13" s="86"/>
      <c r="CW13" s="86"/>
      <c r="CX13" s="86"/>
      <c r="CY13" s="86"/>
      <c r="CZ13" s="86"/>
      <c r="DA13" s="86"/>
      <c r="DB13" s="86"/>
      <c r="DC13" s="86"/>
      <c r="DD13" s="86"/>
      <c r="DE13" s="86"/>
      <c r="DF13" s="86"/>
      <c r="DG13" s="86"/>
      <c r="DH13" s="86"/>
      <c r="DI13" s="86"/>
      <c r="DJ13" s="86"/>
      <c r="DK13" s="92" t="s">
        <v>116</v>
      </c>
      <c r="DL13" s="86"/>
      <c r="DM13" s="86"/>
      <c r="DN13" s="86"/>
      <c r="DO13" s="86"/>
      <c r="DP13" s="86" t="s">
        <v>107</v>
      </c>
      <c r="DQ13" s="86"/>
      <c r="DR13" s="86"/>
      <c r="DS13" s="86"/>
      <c r="DT13" s="86"/>
      <c r="DU13" s="86"/>
      <c r="DV13" s="86"/>
      <c r="DW13" s="86"/>
      <c r="DX13" s="86"/>
      <c r="DY13" s="86"/>
      <c r="DZ13" s="86"/>
      <c r="EA13" s="86"/>
      <c r="EB13" s="86"/>
      <c r="EC13" s="86"/>
      <c r="ED13" s="86"/>
      <c r="EE13" s="86"/>
      <c r="EF13" s="86"/>
      <c r="EG13" s="86"/>
      <c r="EH13" s="86"/>
      <c r="EI13" s="86"/>
      <c r="EJ13" s="86"/>
      <c r="EK13" s="86"/>
      <c r="EL13" s="86"/>
      <c r="EM13" s="86"/>
      <c r="EN13" s="86"/>
      <c r="EO13" s="86"/>
      <c r="EP13" s="86"/>
      <c r="EQ13" s="92" t="s">
        <v>116</v>
      </c>
      <c r="ER13" s="86"/>
      <c r="ES13" s="86"/>
      <c r="ET13" s="86"/>
      <c r="EU13" s="86"/>
      <c r="EV13" s="86"/>
      <c r="EW13" s="86" t="s">
        <v>107</v>
      </c>
      <c r="EX13" s="86"/>
      <c r="EY13" s="86"/>
      <c r="EZ13" s="86"/>
      <c r="FA13" s="86"/>
      <c r="FB13" s="86"/>
      <c r="FC13" s="86"/>
      <c r="FD13" s="86"/>
      <c r="FE13" s="86"/>
      <c r="FF13" s="86"/>
      <c r="FG13" s="86"/>
      <c r="FH13" s="86"/>
      <c r="FI13" s="86"/>
      <c r="FJ13" s="86"/>
      <c r="FK13" s="86"/>
      <c r="FL13" s="86"/>
      <c r="FM13" s="86"/>
      <c r="FN13" s="86"/>
      <c r="FO13" s="86"/>
      <c r="FP13" s="86"/>
      <c r="FQ13" s="86"/>
      <c r="FR13" s="86"/>
      <c r="FS13" s="86"/>
      <c r="FT13" s="86"/>
      <c r="FU13" s="86"/>
      <c r="FV13" s="86"/>
      <c r="FW13" s="92" t="s">
        <v>116</v>
      </c>
      <c r="FX13" s="91" t="str">
        <f>IF(COUNTA(U13:FW13)&gt;5,"OK","N/E")</f>
        <v>OK</v>
      </c>
    </row>
    <row r="14" spans="1:181" s="4" customFormat="1" ht="17.100000000000001" customHeight="1">
      <c r="A14" s="29"/>
      <c r="B14" s="131"/>
      <c r="C14" s="132"/>
      <c r="D14" s="133" t="b">
        <f t="shared" si="0"/>
        <v>1</v>
      </c>
      <c r="E14" s="132"/>
      <c r="F14" s="132"/>
      <c r="G14" s="132"/>
      <c r="H14" s="132"/>
      <c r="I14" s="132"/>
      <c r="J14" s="132"/>
      <c r="K14" s="53"/>
      <c r="L14" s="56"/>
      <c r="M14" s="56" t="s">
        <v>16</v>
      </c>
      <c r="N14" s="174"/>
      <c r="O14" s="56"/>
      <c r="P14" s="56"/>
      <c r="Q14" s="56"/>
      <c r="R14" s="56"/>
      <c r="S14" s="56"/>
      <c r="T14" s="165"/>
      <c r="U14" s="165"/>
      <c r="V14" s="165"/>
      <c r="W14" s="165"/>
      <c r="X14" s="165"/>
      <c r="Y14" s="165"/>
      <c r="Z14" s="165"/>
      <c r="AA14" s="165"/>
      <c r="AB14" s="165"/>
      <c r="AC14" s="165"/>
      <c r="AD14" s="165"/>
      <c r="AE14" s="165"/>
      <c r="AF14" s="165"/>
      <c r="AG14" s="165"/>
      <c r="AH14" s="165"/>
      <c r="AI14" s="165"/>
      <c r="AJ14" s="165"/>
      <c r="AK14" s="165"/>
      <c r="AL14" s="165"/>
      <c r="AM14" s="165"/>
      <c r="AN14" s="165"/>
      <c r="AO14" s="165"/>
      <c r="AP14" s="165"/>
      <c r="AQ14" s="165"/>
      <c r="AR14" s="165"/>
      <c r="AS14" s="165"/>
      <c r="AT14" s="165"/>
      <c r="AU14" s="165"/>
      <c r="AV14" s="165"/>
      <c r="AW14" s="165"/>
      <c r="AX14" s="165"/>
      <c r="AY14" s="165"/>
      <c r="AZ14" s="165"/>
      <c r="BA14" s="165"/>
      <c r="BB14" s="165"/>
      <c r="BC14" s="165"/>
      <c r="BD14" s="165"/>
      <c r="BE14" s="165"/>
      <c r="BF14" s="165"/>
      <c r="BG14" s="165"/>
      <c r="BH14" s="165"/>
      <c r="BI14" s="165"/>
      <c r="BJ14" s="165"/>
      <c r="BK14" s="165"/>
      <c r="BL14" s="165"/>
      <c r="BM14" s="165"/>
      <c r="BN14" s="165"/>
      <c r="BO14" s="165"/>
      <c r="BP14" s="165"/>
      <c r="BQ14" s="165"/>
      <c r="BR14" s="165"/>
      <c r="BS14" s="165"/>
      <c r="BT14" s="165"/>
      <c r="BU14" s="165"/>
      <c r="BV14" s="165"/>
      <c r="BW14" s="165"/>
      <c r="BX14" s="165"/>
      <c r="BY14" s="165"/>
      <c r="BZ14" s="165"/>
      <c r="CA14" s="165"/>
      <c r="CB14" s="165"/>
      <c r="CC14" s="165"/>
      <c r="CD14" s="165"/>
      <c r="CE14" s="165"/>
      <c r="CF14" s="165"/>
      <c r="CG14" s="165"/>
      <c r="CH14" s="165"/>
      <c r="CI14" s="165"/>
      <c r="CJ14" s="165"/>
      <c r="CK14" s="165"/>
      <c r="CL14" s="165"/>
      <c r="CM14" s="165"/>
      <c r="CN14" s="165"/>
      <c r="CO14" s="165"/>
      <c r="CP14" s="165"/>
      <c r="CQ14" s="165"/>
      <c r="CR14" s="165"/>
      <c r="CS14" s="165"/>
      <c r="CT14" s="165"/>
      <c r="CU14" s="165"/>
      <c r="CV14" s="165"/>
      <c r="CW14" s="165"/>
      <c r="CX14" s="165"/>
      <c r="CY14" s="165"/>
      <c r="CZ14" s="165"/>
      <c r="DA14" s="165"/>
      <c r="DB14" s="165"/>
      <c r="DC14" s="165"/>
      <c r="DD14" s="165"/>
      <c r="DE14" s="165"/>
      <c r="DF14" s="165"/>
      <c r="DG14" s="165"/>
      <c r="DH14" s="165"/>
      <c r="DI14" s="165"/>
      <c r="DJ14" s="165"/>
      <c r="DK14" s="165"/>
      <c r="DL14" s="165"/>
      <c r="DM14" s="165"/>
      <c r="DN14" s="165"/>
      <c r="DO14" s="165"/>
      <c r="DP14" s="165"/>
      <c r="DQ14" s="165"/>
      <c r="DR14" s="165"/>
      <c r="DS14" s="165"/>
      <c r="DT14" s="165"/>
      <c r="DU14" s="165"/>
      <c r="DV14" s="165"/>
      <c r="DW14" s="165"/>
      <c r="DX14" s="165"/>
      <c r="DY14" s="165"/>
      <c r="DZ14" s="165"/>
      <c r="EA14" s="165"/>
      <c r="EB14" s="165"/>
      <c r="EC14" s="165"/>
      <c r="ED14" s="165"/>
      <c r="EE14" s="165"/>
      <c r="EF14" s="165"/>
      <c r="EG14" s="165"/>
      <c r="EH14" s="165"/>
      <c r="EI14" s="165"/>
      <c r="EJ14" s="165"/>
      <c r="EK14" s="165"/>
      <c r="EL14" s="165"/>
      <c r="EM14" s="165"/>
      <c r="EN14" s="165"/>
      <c r="EO14" s="165"/>
      <c r="EP14" s="165"/>
      <c r="EQ14" s="165"/>
      <c r="ER14" s="165"/>
      <c r="ES14" s="165"/>
      <c r="ET14" s="165"/>
      <c r="EU14" s="165"/>
      <c r="EV14" s="165"/>
      <c r="EW14" s="165"/>
      <c r="EX14" s="165"/>
      <c r="EY14" s="165"/>
      <c r="EZ14" s="165"/>
      <c r="FA14" s="165"/>
      <c r="FB14" s="165"/>
      <c r="FC14" s="165"/>
      <c r="FD14" s="165"/>
      <c r="FE14" s="165"/>
      <c r="FF14" s="165"/>
      <c r="FG14" s="165"/>
      <c r="FH14" s="165"/>
      <c r="FI14" s="165"/>
      <c r="FJ14" s="165"/>
      <c r="FK14" s="165"/>
      <c r="FL14" s="165"/>
      <c r="FM14" s="165"/>
      <c r="FN14" s="165"/>
      <c r="FO14" s="165"/>
      <c r="FP14" s="165"/>
      <c r="FQ14" s="165"/>
      <c r="FR14" s="165"/>
      <c r="FS14" s="165"/>
      <c r="FT14" s="165"/>
      <c r="FU14" s="165"/>
      <c r="FV14" s="165"/>
      <c r="FW14" s="165"/>
      <c r="FX14" s="165"/>
    </row>
    <row r="15" spans="1:181" s="41" customFormat="1" ht="30" hidden="1" customHeight="1">
      <c r="A15" s="31"/>
      <c r="B15" s="54">
        <f t="shared" si="1"/>
        <v>0</v>
      </c>
      <c r="C15" s="48">
        <f t="shared" ref="C15:C28" si="6">IF(OR(CE15="OK",EQ15="OK"),N15,0)</f>
        <v>0</v>
      </c>
      <c r="D15" s="53" t="b">
        <f>IF($B$1=3,TRUE,FALSE)</f>
        <v>0</v>
      </c>
      <c r="E15" s="48"/>
      <c r="F15" s="48"/>
      <c r="G15" s="48">
        <f t="shared" si="2"/>
        <v>0</v>
      </c>
      <c r="H15" s="48">
        <f t="shared" si="3"/>
        <v>0</v>
      </c>
      <c r="I15" s="48">
        <f t="shared" si="4"/>
        <v>0</v>
      </c>
      <c r="J15" s="48">
        <f t="shared" si="5"/>
        <v>0</v>
      </c>
      <c r="L15" s="87"/>
      <c r="M15" s="57" t="s">
        <v>17</v>
      </c>
      <c r="N15" s="176">
        <v>5</v>
      </c>
      <c r="O15" s="94"/>
      <c r="P15" s="94"/>
      <c r="Q15" s="94"/>
      <c r="R15" s="94"/>
      <c r="S15" s="107"/>
      <c r="T15" s="60"/>
      <c r="U15" s="60"/>
      <c r="V15" s="60"/>
      <c r="W15" s="60"/>
      <c r="X15" s="60"/>
      <c r="Y15" s="60"/>
      <c r="Z15" s="6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93" t="str">
        <f>IF(AND(AY$1&lt;&gt;"",COUNTA(U15:AX15)&gt;0),"OK","N/E")</f>
        <v>N/E</v>
      </c>
      <c r="AZ15" s="60"/>
      <c r="BA15" s="60"/>
      <c r="BB15" s="60"/>
      <c r="BC15" s="60"/>
      <c r="BD15" s="60"/>
      <c r="BE15" s="60"/>
      <c r="BF15" s="60"/>
      <c r="BG15" s="60"/>
      <c r="BH15" s="60"/>
      <c r="BI15" s="60"/>
      <c r="BJ15" s="60"/>
      <c r="BK15" s="60"/>
      <c r="BL15" s="60"/>
      <c r="BM15" s="60"/>
      <c r="BN15" s="60"/>
      <c r="BO15" s="60"/>
      <c r="BP15" s="60"/>
      <c r="BQ15" s="60"/>
      <c r="BR15" s="60"/>
      <c r="BS15" s="60"/>
      <c r="BT15" s="60"/>
      <c r="BU15" s="60"/>
      <c r="BV15" s="60"/>
      <c r="BW15" s="60"/>
      <c r="BX15" s="60"/>
      <c r="BY15" s="60"/>
      <c r="BZ15" s="60"/>
      <c r="CA15" s="60"/>
      <c r="CB15" s="60"/>
      <c r="CC15" s="60"/>
      <c r="CD15" s="60"/>
      <c r="CE15" s="93" t="str">
        <f>IF(AND(CE$1&lt;&gt;"",COUNTA(U15:CD15)&gt;1),"OK","N/E")</f>
        <v>N/E</v>
      </c>
      <c r="CF15" s="60"/>
      <c r="CG15" s="60"/>
      <c r="CH15" s="60"/>
      <c r="CI15" s="60"/>
      <c r="CJ15" s="60"/>
      <c r="CK15" s="60"/>
      <c r="CL15" s="60"/>
      <c r="CM15" s="60"/>
      <c r="CN15" s="60"/>
      <c r="CO15" s="60"/>
      <c r="CP15" s="60"/>
      <c r="CQ15" s="60"/>
      <c r="CR15" s="60"/>
      <c r="CS15" s="60"/>
      <c r="CT15" s="60"/>
      <c r="CU15" s="60"/>
      <c r="CV15" s="60"/>
      <c r="CW15" s="60"/>
      <c r="CX15" s="60"/>
      <c r="CY15" s="60"/>
      <c r="CZ15" s="60"/>
      <c r="DA15" s="60"/>
      <c r="DB15" s="60"/>
      <c r="DC15" s="60"/>
      <c r="DD15" s="60"/>
      <c r="DE15" s="60"/>
      <c r="DF15" s="60"/>
      <c r="DG15" s="60"/>
      <c r="DH15" s="60"/>
      <c r="DI15" s="60"/>
      <c r="DJ15" s="60"/>
      <c r="DK15" s="93" t="str">
        <f>IF(AND(DK$1&lt;&gt;"",COUNTA(U15:DJ15)&gt;2),"OK","N/E")</f>
        <v>N/E</v>
      </c>
      <c r="DL15" s="60"/>
      <c r="DM15" s="60"/>
      <c r="DN15" s="60"/>
      <c r="DO15" s="60"/>
      <c r="DP15" s="60"/>
      <c r="DQ15" s="60"/>
      <c r="DR15" s="60"/>
      <c r="DS15" s="60"/>
      <c r="DT15" s="60"/>
      <c r="DU15" s="60"/>
      <c r="DV15" s="60"/>
      <c r="DW15" s="60"/>
      <c r="DX15" s="60"/>
      <c r="DY15" s="60"/>
      <c r="DZ15" s="60"/>
      <c r="EA15" s="60"/>
      <c r="EB15" s="60"/>
      <c r="EC15" s="60"/>
      <c r="ED15" s="60"/>
      <c r="EE15" s="60"/>
      <c r="EF15" s="60"/>
      <c r="EG15" s="60"/>
      <c r="EH15" s="60"/>
      <c r="EI15" s="60"/>
      <c r="EJ15" s="60"/>
      <c r="EK15" s="60"/>
      <c r="EL15" s="60"/>
      <c r="EM15" s="60"/>
      <c r="EN15" s="60"/>
      <c r="EO15" s="60"/>
      <c r="EP15" s="60"/>
      <c r="EQ15" s="93" t="str">
        <f>IF(AND(EQ$1&lt;&gt;"",COUNTA(U15:EP15)&gt;3),"OK","N/E")</f>
        <v>N/E</v>
      </c>
      <c r="ER15" s="60"/>
      <c r="ES15" s="60"/>
      <c r="ET15" s="60"/>
      <c r="EU15" s="60"/>
      <c r="EV15" s="60"/>
      <c r="EW15" s="60"/>
      <c r="EX15" s="60"/>
      <c r="EY15" s="60"/>
      <c r="EZ15" s="60"/>
      <c r="FA15" s="60"/>
      <c r="FB15" s="60"/>
      <c r="FC15" s="60"/>
      <c r="FD15" s="60"/>
      <c r="FE15" s="60"/>
      <c r="FF15" s="60"/>
      <c r="FG15" s="60"/>
      <c r="FH15" s="60"/>
      <c r="FI15" s="60"/>
      <c r="FJ15" s="60"/>
      <c r="FK15" s="60"/>
      <c r="FL15" s="60"/>
      <c r="FM15" s="60"/>
      <c r="FN15" s="60"/>
      <c r="FO15" s="60"/>
      <c r="FP15" s="60"/>
      <c r="FQ15" s="60"/>
      <c r="FR15" s="60"/>
      <c r="FS15" s="60"/>
      <c r="FT15" s="60"/>
      <c r="FU15" s="60"/>
      <c r="FV15" s="60"/>
      <c r="FW15" s="93" t="str">
        <f>IF(AND(FW$1&lt;&gt;"",COUNTA(U15:FV15)&gt;4),"OK","N/E")</f>
        <v>N/E</v>
      </c>
      <c r="FX15" s="164"/>
    </row>
    <row r="16" spans="1:181" s="41" customFormat="1" ht="30" hidden="1" customHeight="1">
      <c r="A16" s="39"/>
      <c r="B16" s="54">
        <f t="shared" si="1"/>
        <v>0</v>
      </c>
      <c r="C16" s="48">
        <f t="shared" si="6"/>
        <v>0</v>
      </c>
      <c r="D16" s="53" t="b">
        <f>IF($B$1=3,TRUE,FALSE)</f>
        <v>0</v>
      </c>
      <c r="E16" s="48"/>
      <c r="F16" s="48"/>
      <c r="G16" s="48">
        <f t="shared" si="2"/>
        <v>0</v>
      </c>
      <c r="H16" s="48">
        <f t="shared" si="3"/>
        <v>0</v>
      </c>
      <c r="I16" s="48">
        <f t="shared" si="4"/>
        <v>0</v>
      </c>
      <c r="J16" s="48">
        <f t="shared" si="5"/>
        <v>0</v>
      </c>
      <c r="K16" s="53"/>
      <c r="L16" s="87"/>
      <c r="M16" s="57" t="s">
        <v>18</v>
      </c>
      <c r="N16" s="176">
        <v>7</v>
      </c>
      <c r="O16" s="94"/>
      <c r="P16" s="94"/>
      <c r="Q16" s="94"/>
      <c r="R16" s="94"/>
      <c r="S16" s="107"/>
      <c r="T16" s="60"/>
      <c r="U16" s="60"/>
      <c r="V16" s="60"/>
      <c r="W16" s="60"/>
      <c r="X16" s="60"/>
      <c r="Y16" s="60"/>
      <c r="Z16" s="6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93" t="str">
        <f t="shared" ref="AY16:AY28" si="7">IF(AND(AY$1&lt;&gt;"",COUNTA(U16:AX16)&gt;0),"OK","N/E")</f>
        <v>N/E</v>
      </c>
      <c r="AZ16" s="60"/>
      <c r="BA16" s="60"/>
      <c r="BB16" s="60"/>
      <c r="BC16" s="60"/>
      <c r="BD16" s="60"/>
      <c r="BE16" s="60"/>
      <c r="BF16" s="60"/>
      <c r="BG16" s="60"/>
      <c r="BH16" s="60"/>
      <c r="BI16" s="60"/>
      <c r="BJ16" s="60"/>
      <c r="BK16" s="60"/>
      <c r="BL16" s="60"/>
      <c r="BM16" s="60"/>
      <c r="BN16" s="60"/>
      <c r="BO16" s="60"/>
      <c r="BP16" s="60"/>
      <c r="BQ16" s="60"/>
      <c r="BR16" s="60"/>
      <c r="BS16" s="60"/>
      <c r="BT16" s="60"/>
      <c r="BU16" s="60"/>
      <c r="BV16" s="60"/>
      <c r="BW16" s="60"/>
      <c r="BX16" s="60"/>
      <c r="BY16" s="60"/>
      <c r="BZ16" s="60"/>
      <c r="CA16" s="60"/>
      <c r="CB16" s="60"/>
      <c r="CC16" s="60"/>
      <c r="CD16" s="60"/>
      <c r="CE16" s="93" t="str">
        <f t="shared" ref="CE16:CE28" si="8">IF(AND(CE$1&lt;&gt;"",COUNTA(U16:CD16)&gt;1),"OK","N/E")</f>
        <v>N/E</v>
      </c>
      <c r="CF16" s="60"/>
      <c r="CG16" s="60"/>
      <c r="CH16" s="60"/>
      <c r="CI16" s="60"/>
      <c r="CJ16" s="60"/>
      <c r="CK16" s="60"/>
      <c r="CL16" s="60"/>
      <c r="CM16" s="60"/>
      <c r="CN16" s="60"/>
      <c r="CO16" s="60"/>
      <c r="CP16" s="60"/>
      <c r="CQ16" s="60"/>
      <c r="CR16" s="60"/>
      <c r="CS16" s="60"/>
      <c r="CT16" s="60"/>
      <c r="CU16" s="60"/>
      <c r="CV16" s="60"/>
      <c r="CW16" s="60"/>
      <c r="CX16" s="60"/>
      <c r="CY16" s="60"/>
      <c r="CZ16" s="60"/>
      <c r="DA16" s="60"/>
      <c r="DB16" s="60"/>
      <c r="DC16" s="60"/>
      <c r="DD16" s="60"/>
      <c r="DE16" s="60"/>
      <c r="DF16" s="60"/>
      <c r="DG16" s="60"/>
      <c r="DH16" s="60"/>
      <c r="DI16" s="60"/>
      <c r="DJ16" s="60"/>
      <c r="DK16" s="93" t="str">
        <f t="shared" ref="DK16:DK28" si="9">IF(AND(DK$1&lt;&gt;"",COUNTA(U16:DJ16)&gt;2),"OK","N/E")</f>
        <v>N/E</v>
      </c>
      <c r="DL16" s="60"/>
      <c r="DM16" s="60"/>
      <c r="DN16" s="60"/>
      <c r="DO16" s="60"/>
      <c r="DP16" s="60"/>
      <c r="DQ16" s="60"/>
      <c r="DR16" s="60"/>
      <c r="DS16" s="60"/>
      <c r="DT16" s="60"/>
      <c r="DU16" s="60"/>
      <c r="DV16" s="60"/>
      <c r="DW16" s="60"/>
      <c r="DX16" s="60"/>
      <c r="DY16" s="60"/>
      <c r="DZ16" s="60"/>
      <c r="EA16" s="60"/>
      <c r="EB16" s="60"/>
      <c r="EC16" s="60"/>
      <c r="ED16" s="60"/>
      <c r="EE16" s="60"/>
      <c r="EF16" s="60"/>
      <c r="EG16" s="60"/>
      <c r="EH16" s="60"/>
      <c r="EI16" s="60"/>
      <c r="EJ16" s="60"/>
      <c r="EK16" s="60"/>
      <c r="EL16" s="60"/>
      <c r="EM16" s="60"/>
      <c r="EN16" s="60"/>
      <c r="EO16" s="60"/>
      <c r="EP16" s="60"/>
      <c r="EQ16" s="93" t="str">
        <f t="shared" ref="EQ16:EQ28" si="10">IF(AND(EQ$1&lt;&gt;"",COUNTA(U16:EP16)&gt;3),"OK","N/E")</f>
        <v>N/E</v>
      </c>
      <c r="ER16" s="60"/>
      <c r="ES16" s="60"/>
      <c r="ET16" s="60"/>
      <c r="EU16" s="60"/>
      <c r="EV16" s="60"/>
      <c r="EW16" s="60"/>
      <c r="EX16" s="60"/>
      <c r="EY16" s="60"/>
      <c r="EZ16" s="60"/>
      <c r="FA16" s="60"/>
      <c r="FB16" s="60"/>
      <c r="FC16" s="60"/>
      <c r="FD16" s="60"/>
      <c r="FE16" s="60"/>
      <c r="FF16" s="60"/>
      <c r="FG16" s="60"/>
      <c r="FH16" s="60"/>
      <c r="FI16" s="60"/>
      <c r="FJ16" s="60"/>
      <c r="FK16" s="60"/>
      <c r="FL16" s="60"/>
      <c r="FM16" s="60"/>
      <c r="FN16" s="60"/>
      <c r="FO16" s="60"/>
      <c r="FP16" s="60"/>
      <c r="FQ16" s="60"/>
      <c r="FR16" s="60"/>
      <c r="FS16" s="60"/>
      <c r="FT16" s="60"/>
      <c r="FU16" s="60"/>
      <c r="FV16" s="60"/>
      <c r="FW16" s="93" t="str">
        <f t="shared" ref="FW16:FW28" si="11">IF(AND(FW$1&lt;&gt;"",COUNTA(U16:FV16)&gt;4),"OK","N/E")</f>
        <v>N/E</v>
      </c>
      <c r="FX16" s="164"/>
    </row>
    <row r="17" spans="1:180" s="41" customFormat="1" ht="30" hidden="1" customHeight="1">
      <c r="A17" s="31"/>
      <c r="B17" s="54">
        <f t="shared" si="1"/>
        <v>0</v>
      </c>
      <c r="C17" s="48">
        <f t="shared" si="6"/>
        <v>0</v>
      </c>
      <c r="D17" s="53" t="b">
        <f>IF($B$1=3,TRUE,FALSE)</f>
        <v>0</v>
      </c>
      <c r="E17" s="48"/>
      <c r="F17" s="48"/>
      <c r="G17" s="48">
        <f t="shared" si="2"/>
        <v>0</v>
      </c>
      <c r="H17" s="48">
        <f t="shared" si="3"/>
        <v>0</v>
      </c>
      <c r="I17" s="48">
        <f t="shared" si="4"/>
        <v>0</v>
      </c>
      <c r="J17" s="48">
        <f t="shared" si="5"/>
        <v>0</v>
      </c>
      <c r="K17" s="53"/>
      <c r="L17" s="87"/>
      <c r="M17" s="57" t="s">
        <v>19</v>
      </c>
      <c r="N17" s="176">
        <v>4</v>
      </c>
      <c r="O17" s="94"/>
      <c r="P17" s="94"/>
      <c r="Q17" s="94"/>
      <c r="R17" s="94"/>
      <c r="S17" s="107"/>
      <c r="T17" s="60"/>
      <c r="U17" s="60"/>
      <c r="V17" s="60"/>
      <c r="W17" s="60"/>
      <c r="X17" s="60"/>
      <c r="Y17" s="60"/>
      <c r="Z17" s="6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93" t="str">
        <f t="shared" si="7"/>
        <v>N/E</v>
      </c>
      <c r="AZ17" s="60"/>
      <c r="BA17" s="60"/>
      <c r="BB17" s="60"/>
      <c r="BC17" s="60"/>
      <c r="BD17" s="60"/>
      <c r="BE17" s="60"/>
      <c r="BF17" s="60"/>
      <c r="BG17" s="60"/>
      <c r="BH17" s="60"/>
      <c r="BI17" s="60"/>
      <c r="BJ17" s="60"/>
      <c r="BK17" s="60"/>
      <c r="BL17" s="60"/>
      <c r="BM17" s="60"/>
      <c r="BN17" s="60"/>
      <c r="BO17" s="60"/>
      <c r="BP17" s="60"/>
      <c r="BQ17" s="60"/>
      <c r="BR17" s="60"/>
      <c r="BS17" s="60"/>
      <c r="BT17" s="60"/>
      <c r="BU17" s="60"/>
      <c r="BV17" s="60"/>
      <c r="BW17" s="60"/>
      <c r="BX17" s="60"/>
      <c r="BY17" s="60"/>
      <c r="BZ17" s="60"/>
      <c r="CA17" s="60"/>
      <c r="CB17" s="60"/>
      <c r="CC17" s="60"/>
      <c r="CD17" s="60"/>
      <c r="CE17" s="93" t="str">
        <f t="shared" si="8"/>
        <v>N/E</v>
      </c>
      <c r="CF17" s="60"/>
      <c r="CG17" s="60"/>
      <c r="CH17" s="60"/>
      <c r="CI17" s="60"/>
      <c r="CJ17" s="60"/>
      <c r="CK17" s="60"/>
      <c r="CL17" s="60"/>
      <c r="CM17" s="60"/>
      <c r="CN17" s="60"/>
      <c r="CO17" s="60"/>
      <c r="CP17" s="60"/>
      <c r="CQ17" s="60"/>
      <c r="CR17" s="60"/>
      <c r="CS17" s="60"/>
      <c r="CT17" s="60"/>
      <c r="CU17" s="60"/>
      <c r="CV17" s="60"/>
      <c r="CW17" s="60"/>
      <c r="CX17" s="60"/>
      <c r="CY17" s="60"/>
      <c r="CZ17" s="60"/>
      <c r="DA17" s="60"/>
      <c r="DB17" s="60"/>
      <c r="DC17" s="60"/>
      <c r="DD17" s="60"/>
      <c r="DE17" s="60"/>
      <c r="DF17" s="60"/>
      <c r="DG17" s="60"/>
      <c r="DH17" s="60"/>
      <c r="DI17" s="60"/>
      <c r="DJ17" s="60"/>
      <c r="DK17" s="93" t="str">
        <f t="shared" si="9"/>
        <v>N/E</v>
      </c>
      <c r="DL17" s="60"/>
      <c r="DM17" s="60"/>
      <c r="DN17" s="60"/>
      <c r="DO17" s="60"/>
      <c r="DP17" s="60"/>
      <c r="DQ17" s="60"/>
      <c r="DR17" s="60"/>
      <c r="DS17" s="60"/>
      <c r="DT17" s="60"/>
      <c r="DU17" s="60"/>
      <c r="DV17" s="60"/>
      <c r="DW17" s="60"/>
      <c r="DX17" s="60"/>
      <c r="DY17" s="60"/>
      <c r="DZ17" s="60"/>
      <c r="EA17" s="60"/>
      <c r="EB17" s="60"/>
      <c r="EC17" s="60"/>
      <c r="ED17" s="60"/>
      <c r="EE17" s="60"/>
      <c r="EF17" s="60"/>
      <c r="EG17" s="60"/>
      <c r="EH17" s="60"/>
      <c r="EI17" s="60"/>
      <c r="EJ17" s="60"/>
      <c r="EK17" s="60"/>
      <c r="EL17" s="60"/>
      <c r="EM17" s="60"/>
      <c r="EN17" s="60"/>
      <c r="EO17" s="60"/>
      <c r="EP17" s="60"/>
      <c r="EQ17" s="93" t="str">
        <f t="shared" si="10"/>
        <v>N/E</v>
      </c>
      <c r="ER17" s="60"/>
      <c r="ES17" s="60"/>
      <c r="ET17" s="60"/>
      <c r="EU17" s="60"/>
      <c r="EV17" s="60"/>
      <c r="EW17" s="60"/>
      <c r="EX17" s="60"/>
      <c r="EY17" s="60"/>
      <c r="EZ17" s="60"/>
      <c r="FA17" s="60"/>
      <c r="FB17" s="60"/>
      <c r="FC17" s="60"/>
      <c r="FD17" s="60"/>
      <c r="FE17" s="60"/>
      <c r="FF17" s="60"/>
      <c r="FG17" s="60"/>
      <c r="FH17" s="60"/>
      <c r="FI17" s="60"/>
      <c r="FJ17" s="60"/>
      <c r="FK17" s="60"/>
      <c r="FL17" s="60"/>
      <c r="FM17" s="60"/>
      <c r="FN17" s="60"/>
      <c r="FO17" s="60"/>
      <c r="FP17" s="60"/>
      <c r="FQ17" s="60"/>
      <c r="FR17" s="60"/>
      <c r="FS17" s="60"/>
      <c r="FT17" s="60"/>
      <c r="FU17" s="60"/>
      <c r="FV17" s="60"/>
      <c r="FW17" s="93" t="str">
        <f t="shared" si="11"/>
        <v>N/E</v>
      </c>
      <c r="FX17" s="164"/>
    </row>
    <row r="18" spans="1:180" s="41" customFormat="1" ht="30" hidden="1" customHeight="1">
      <c r="A18" s="39"/>
      <c r="B18" s="54">
        <f t="shared" si="1"/>
        <v>0</v>
      </c>
      <c r="C18" s="48">
        <f t="shared" si="6"/>
        <v>0</v>
      </c>
      <c r="D18" s="53" t="b">
        <f>IF($B$1=4,TRUE,FALSE)</f>
        <v>0</v>
      </c>
      <c r="E18" s="48"/>
      <c r="F18" s="48"/>
      <c r="G18" s="48">
        <f t="shared" si="2"/>
        <v>0</v>
      </c>
      <c r="H18" s="48">
        <f t="shared" si="3"/>
        <v>0</v>
      </c>
      <c r="I18" s="48">
        <f t="shared" si="4"/>
        <v>0</v>
      </c>
      <c r="J18" s="48">
        <f t="shared" si="5"/>
        <v>0</v>
      </c>
      <c r="K18" s="53"/>
      <c r="L18" s="87"/>
      <c r="M18" s="57" t="s">
        <v>60</v>
      </c>
      <c r="N18" s="177">
        <v>7</v>
      </c>
      <c r="O18" s="94"/>
      <c r="P18" s="94"/>
      <c r="Q18" s="94"/>
      <c r="R18" s="94"/>
      <c r="S18" s="107"/>
      <c r="T18" s="60"/>
      <c r="U18" s="60"/>
      <c r="V18" s="60"/>
      <c r="W18" s="60"/>
      <c r="X18" s="60"/>
      <c r="Y18" s="60"/>
      <c r="Z18" s="6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93" t="str">
        <f t="shared" si="7"/>
        <v>N/E</v>
      </c>
      <c r="AZ18" s="60"/>
      <c r="BA18" s="60"/>
      <c r="BB18" s="60"/>
      <c r="BC18" s="60"/>
      <c r="BD18" s="60"/>
      <c r="BE18" s="60"/>
      <c r="BF18" s="60"/>
      <c r="BG18" s="60"/>
      <c r="BH18" s="60"/>
      <c r="BI18" s="60"/>
      <c r="BJ18" s="60"/>
      <c r="BK18" s="60"/>
      <c r="BL18" s="60"/>
      <c r="BM18" s="60"/>
      <c r="BN18" s="60"/>
      <c r="BO18" s="60"/>
      <c r="BP18" s="60"/>
      <c r="BQ18" s="60"/>
      <c r="BR18" s="60"/>
      <c r="BS18" s="60"/>
      <c r="BT18" s="60"/>
      <c r="BU18" s="60"/>
      <c r="BV18" s="60"/>
      <c r="BW18" s="60"/>
      <c r="BX18" s="60"/>
      <c r="BY18" s="60"/>
      <c r="BZ18" s="60"/>
      <c r="CA18" s="60"/>
      <c r="CB18" s="60"/>
      <c r="CC18" s="60"/>
      <c r="CD18" s="60"/>
      <c r="CE18" s="93" t="str">
        <f t="shared" si="8"/>
        <v>N/E</v>
      </c>
      <c r="CF18" s="60"/>
      <c r="CG18" s="60"/>
      <c r="CH18" s="60"/>
      <c r="CI18" s="60"/>
      <c r="CJ18" s="60"/>
      <c r="CK18" s="60"/>
      <c r="CL18" s="60"/>
      <c r="CM18" s="60"/>
      <c r="CN18" s="60"/>
      <c r="CO18" s="60"/>
      <c r="CP18" s="60"/>
      <c r="CQ18" s="60"/>
      <c r="CR18" s="60"/>
      <c r="CS18" s="60"/>
      <c r="CT18" s="60"/>
      <c r="CU18" s="60"/>
      <c r="CV18" s="60"/>
      <c r="CW18" s="60"/>
      <c r="CX18" s="60"/>
      <c r="CY18" s="60"/>
      <c r="CZ18" s="60"/>
      <c r="DA18" s="60"/>
      <c r="DB18" s="60"/>
      <c r="DC18" s="60"/>
      <c r="DD18" s="60"/>
      <c r="DE18" s="60"/>
      <c r="DF18" s="60"/>
      <c r="DG18" s="60"/>
      <c r="DH18" s="60"/>
      <c r="DI18" s="60"/>
      <c r="DJ18" s="60"/>
      <c r="DK18" s="93" t="str">
        <f t="shared" si="9"/>
        <v>N/E</v>
      </c>
      <c r="DL18" s="60"/>
      <c r="DM18" s="60"/>
      <c r="DN18" s="60"/>
      <c r="DO18" s="60"/>
      <c r="DP18" s="60"/>
      <c r="DQ18" s="60"/>
      <c r="DR18" s="60"/>
      <c r="DS18" s="60"/>
      <c r="DT18" s="60"/>
      <c r="DU18" s="60"/>
      <c r="DV18" s="60"/>
      <c r="DW18" s="60"/>
      <c r="DX18" s="60"/>
      <c r="DY18" s="60"/>
      <c r="DZ18" s="60"/>
      <c r="EA18" s="60"/>
      <c r="EB18" s="60"/>
      <c r="EC18" s="60"/>
      <c r="ED18" s="60"/>
      <c r="EE18" s="60"/>
      <c r="EF18" s="60"/>
      <c r="EG18" s="60"/>
      <c r="EH18" s="60"/>
      <c r="EI18" s="60"/>
      <c r="EJ18" s="60"/>
      <c r="EK18" s="60"/>
      <c r="EL18" s="60"/>
      <c r="EM18" s="60"/>
      <c r="EN18" s="60"/>
      <c r="EO18" s="60"/>
      <c r="EP18" s="60"/>
      <c r="EQ18" s="93" t="str">
        <f t="shared" si="10"/>
        <v>N/E</v>
      </c>
      <c r="ER18" s="60"/>
      <c r="ES18" s="60"/>
      <c r="ET18" s="60"/>
      <c r="EU18" s="60"/>
      <c r="EV18" s="60"/>
      <c r="EW18" s="60"/>
      <c r="EX18" s="60"/>
      <c r="EY18" s="60"/>
      <c r="EZ18" s="60"/>
      <c r="FA18" s="60"/>
      <c r="FB18" s="60"/>
      <c r="FC18" s="60"/>
      <c r="FD18" s="60"/>
      <c r="FE18" s="60"/>
      <c r="FF18" s="60"/>
      <c r="FG18" s="60"/>
      <c r="FH18" s="60"/>
      <c r="FI18" s="60"/>
      <c r="FJ18" s="60"/>
      <c r="FK18" s="60"/>
      <c r="FL18" s="60"/>
      <c r="FM18" s="60"/>
      <c r="FN18" s="60"/>
      <c r="FO18" s="60"/>
      <c r="FP18" s="60"/>
      <c r="FQ18" s="60"/>
      <c r="FR18" s="60"/>
      <c r="FS18" s="60"/>
      <c r="FT18" s="60"/>
      <c r="FU18" s="60"/>
      <c r="FV18" s="60"/>
      <c r="FW18" s="93" t="str">
        <f t="shared" si="11"/>
        <v>N/E</v>
      </c>
      <c r="FX18" s="164"/>
    </row>
    <row r="19" spans="1:180" s="41" customFormat="1" ht="30" hidden="1" customHeight="1">
      <c r="A19" s="39"/>
      <c r="B19" s="54">
        <f t="shared" si="1"/>
        <v>0</v>
      </c>
      <c r="C19" s="48">
        <f t="shared" si="6"/>
        <v>0</v>
      </c>
      <c r="D19" s="53" t="b">
        <f>IF($B$1=4,TRUE,FALSE)</f>
        <v>0</v>
      </c>
      <c r="E19" s="48"/>
      <c r="F19" s="48"/>
      <c r="G19" s="48">
        <f t="shared" si="2"/>
        <v>0</v>
      </c>
      <c r="H19" s="48">
        <f t="shared" si="3"/>
        <v>0</v>
      </c>
      <c r="I19" s="48">
        <f t="shared" si="4"/>
        <v>0</v>
      </c>
      <c r="J19" s="48">
        <f t="shared" si="5"/>
        <v>0</v>
      </c>
      <c r="K19" s="53"/>
      <c r="L19" s="87"/>
      <c r="M19" s="57" t="s">
        <v>61</v>
      </c>
      <c r="N19" s="177">
        <v>6</v>
      </c>
      <c r="O19" s="94"/>
      <c r="P19" s="94"/>
      <c r="Q19" s="94"/>
      <c r="R19" s="94"/>
      <c r="S19" s="107"/>
      <c r="T19" s="60"/>
      <c r="U19" s="60"/>
      <c r="V19" s="60"/>
      <c r="W19" s="60"/>
      <c r="X19" s="60"/>
      <c r="Y19" s="60"/>
      <c r="Z19" s="6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93" t="str">
        <f t="shared" si="7"/>
        <v>N/E</v>
      </c>
      <c r="AZ19" s="60"/>
      <c r="BA19" s="60"/>
      <c r="BB19" s="60"/>
      <c r="BC19" s="60"/>
      <c r="BD19" s="60"/>
      <c r="BE19" s="60"/>
      <c r="BF19" s="60"/>
      <c r="BG19" s="60"/>
      <c r="BH19" s="60"/>
      <c r="BI19" s="60"/>
      <c r="BJ19" s="60"/>
      <c r="BK19" s="60"/>
      <c r="BL19" s="60"/>
      <c r="BM19" s="60"/>
      <c r="BN19" s="60"/>
      <c r="BO19" s="60"/>
      <c r="BP19" s="60"/>
      <c r="BQ19" s="60"/>
      <c r="BR19" s="60"/>
      <c r="BS19" s="60"/>
      <c r="BT19" s="60"/>
      <c r="BU19" s="60"/>
      <c r="BV19" s="60"/>
      <c r="BW19" s="60"/>
      <c r="BX19" s="60"/>
      <c r="BY19" s="60"/>
      <c r="BZ19" s="60"/>
      <c r="CA19" s="60"/>
      <c r="CB19" s="60"/>
      <c r="CC19" s="60"/>
      <c r="CD19" s="60"/>
      <c r="CE19" s="93" t="str">
        <f t="shared" si="8"/>
        <v>N/E</v>
      </c>
      <c r="CF19" s="60"/>
      <c r="CG19" s="60"/>
      <c r="CH19" s="60"/>
      <c r="CI19" s="60"/>
      <c r="CJ19" s="60"/>
      <c r="CK19" s="60"/>
      <c r="CL19" s="60"/>
      <c r="CM19" s="60"/>
      <c r="CN19" s="60"/>
      <c r="CO19" s="60"/>
      <c r="CP19" s="60"/>
      <c r="CQ19" s="60"/>
      <c r="CR19" s="60"/>
      <c r="CS19" s="60"/>
      <c r="CT19" s="60"/>
      <c r="CU19" s="60"/>
      <c r="CV19" s="60"/>
      <c r="CW19" s="60"/>
      <c r="CX19" s="60"/>
      <c r="CY19" s="60"/>
      <c r="CZ19" s="60"/>
      <c r="DA19" s="60"/>
      <c r="DB19" s="60"/>
      <c r="DC19" s="60"/>
      <c r="DD19" s="60"/>
      <c r="DE19" s="60"/>
      <c r="DF19" s="60"/>
      <c r="DG19" s="60"/>
      <c r="DH19" s="60"/>
      <c r="DI19" s="60"/>
      <c r="DJ19" s="60"/>
      <c r="DK19" s="93" t="str">
        <f t="shared" si="9"/>
        <v>N/E</v>
      </c>
      <c r="DL19" s="60"/>
      <c r="DM19" s="60"/>
      <c r="DN19" s="60"/>
      <c r="DO19" s="60"/>
      <c r="DP19" s="60"/>
      <c r="DQ19" s="60"/>
      <c r="DR19" s="60"/>
      <c r="DS19" s="60"/>
      <c r="DT19" s="60"/>
      <c r="DU19" s="60"/>
      <c r="DV19" s="60"/>
      <c r="DW19" s="60"/>
      <c r="DX19" s="60"/>
      <c r="DY19" s="60"/>
      <c r="DZ19" s="60"/>
      <c r="EA19" s="60"/>
      <c r="EB19" s="60"/>
      <c r="EC19" s="60"/>
      <c r="ED19" s="60"/>
      <c r="EE19" s="60"/>
      <c r="EF19" s="60"/>
      <c r="EG19" s="60"/>
      <c r="EH19" s="60"/>
      <c r="EI19" s="60"/>
      <c r="EJ19" s="60"/>
      <c r="EK19" s="60"/>
      <c r="EL19" s="60"/>
      <c r="EM19" s="60"/>
      <c r="EN19" s="60"/>
      <c r="EO19" s="60"/>
      <c r="EP19" s="60"/>
      <c r="EQ19" s="93" t="str">
        <f t="shared" si="10"/>
        <v>N/E</v>
      </c>
      <c r="ER19" s="60"/>
      <c r="ES19" s="60"/>
      <c r="ET19" s="60"/>
      <c r="EU19" s="60"/>
      <c r="EV19" s="60"/>
      <c r="EW19" s="60"/>
      <c r="EX19" s="60"/>
      <c r="EY19" s="60"/>
      <c r="EZ19" s="60"/>
      <c r="FA19" s="60"/>
      <c r="FB19" s="60"/>
      <c r="FC19" s="60"/>
      <c r="FD19" s="60"/>
      <c r="FE19" s="60"/>
      <c r="FF19" s="60"/>
      <c r="FG19" s="60"/>
      <c r="FH19" s="60"/>
      <c r="FI19" s="60"/>
      <c r="FJ19" s="60"/>
      <c r="FK19" s="60"/>
      <c r="FL19" s="60"/>
      <c r="FM19" s="60"/>
      <c r="FN19" s="60"/>
      <c r="FO19" s="60"/>
      <c r="FP19" s="60"/>
      <c r="FQ19" s="60"/>
      <c r="FR19" s="60"/>
      <c r="FS19" s="60"/>
      <c r="FT19" s="60"/>
      <c r="FU19" s="60"/>
      <c r="FV19" s="60"/>
      <c r="FW19" s="93" t="str">
        <f t="shared" si="11"/>
        <v>N/E</v>
      </c>
      <c r="FX19" s="164"/>
    </row>
    <row r="20" spans="1:180" s="41" customFormat="1" ht="30" hidden="1" customHeight="1">
      <c r="A20" s="39"/>
      <c r="B20" s="54">
        <f t="shared" si="1"/>
        <v>0</v>
      </c>
      <c r="C20" s="48">
        <f t="shared" si="6"/>
        <v>0</v>
      </c>
      <c r="D20" s="53" t="b">
        <f>IF($B$1=4,TRUE,FALSE)</f>
        <v>0</v>
      </c>
      <c r="E20" s="48"/>
      <c r="F20" s="48"/>
      <c r="G20" s="48">
        <f t="shared" si="2"/>
        <v>0</v>
      </c>
      <c r="H20" s="48">
        <f t="shared" si="3"/>
        <v>0</v>
      </c>
      <c r="I20" s="48">
        <f t="shared" si="4"/>
        <v>0</v>
      </c>
      <c r="J20" s="48">
        <f t="shared" si="5"/>
        <v>0</v>
      </c>
      <c r="K20" s="53"/>
      <c r="L20" s="87"/>
      <c r="M20" s="57" t="s">
        <v>62</v>
      </c>
      <c r="N20" s="177">
        <v>4</v>
      </c>
      <c r="O20" s="94"/>
      <c r="P20" s="94"/>
      <c r="Q20" s="94"/>
      <c r="R20" s="94"/>
      <c r="S20" s="107"/>
      <c r="T20" s="60"/>
      <c r="U20" s="60"/>
      <c r="V20" s="60"/>
      <c r="W20" s="60"/>
      <c r="X20" s="60"/>
      <c r="Y20" s="60"/>
      <c r="Z20" s="6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93" t="str">
        <f t="shared" si="7"/>
        <v>N/E</v>
      </c>
      <c r="AZ20" s="60"/>
      <c r="BA20" s="60"/>
      <c r="BB20" s="60"/>
      <c r="BC20" s="60"/>
      <c r="BD20" s="60"/>
      <c r="BE20" s="60"/>
      <c r="BF20" s="60"/>
      <c r="BG20" s="60"/>
      <c r="BH20" s="60"/>
      <c r="BI20" s="60"/>
      <c r="BJ20" s="60"/>
      <c r="BK20" s="60"/>
      <c r="BL20" s="60"/>
      <c r="BM20" s="60"/>
      <c r="BN20" s="60"/>
      <c r="BO20" s="60"/>
      <c r="BP20" s="60"/>
      <c r="BQ20" s="60"/>
      <c r="BR20" s="60"/>
      <c r="BS20" s="60"/>
      <c r="BT20" s="60"/>
      <c r="BU20" s="60"/>
      <c r="BV20" s="60"/>
      <c r="BW20" s="60"/>
      <c r="BX20" s="60"/>
      <c r="BY20" s="60"/>
      <c r="BZ20" s="60"/>
      <c r="CA20" s="60"/>
      <c r="CB20" s="60"/>
      <c r="CC20" s="60"/>
      <c r="CD20" s="60"/>
      <c r="CE20" s="93" t="str">
        <f t="shared" si="8"/>
        <v>N/E</v>
      </c>
      <c r="CF20" s="60"/>
      <c r="CG20" s="60"/>
      <c r="CH20" s="60"/>
      <c r="CI20" s="60"/>
      <c r="CJ20" s="60"/>
      <c r="CK20" s="60"/>
      <c r="CL20" s="60"/>
      <c r="CM20" s="60"/>
      <c r="CN20" s="60"/>
      <c r="CO20" s="60"/>
      <c r="CP20" s="60"/>
      <c r="CQ20" s="60"/>
      <c r="CR20" s="60"/>
      <c r="CS20" s="60"/>
      <c r="CT20" s="60"/>
      <c r="CU20" s="60"/>
      <c r="CV20" s="60"/>
      <c r="CW20" s="60"/>
      <c r="CX20" s="60"/>
      <c r="CY20" s="60"/>
      <c r="CZ20" s="60"/>
      <c r="DA20" s="60"/>
      <c r="DB20" s="60"/>
      <c r="DC20" s="60"/>
      <c r="DD20" s="60"/>
      <c r="DE20" s="60"/>
      <c r="DF20" s="60"/>
      <c r="DG20" s="60"/>
      <c r="DH20" s="60"/>
      <c r="DI20" s="60"/>
      <c r="DJ20" s="60"/>
      <c r="DK20" s="93" t="str">
        <f t="shared" si="9"/>
        <v>N/E</v>
      </c>
      <c r="DL20" s="60"/>
      <c r="DM20" s="60"/>
      <c r="DN20" s="60"/>
      <c r="DO20" s="60"/>
      <c r="DP20" s="60"/>
      <c r="DQ20" s="60"/>
      <c r="DR20" s="60"/>
      <c r="DS20" s="60"/>
      <c r="DT20" s="60"/>
      <c r="DU20" s="60"/>
      <c r="DV20" s="60"/>
      <c r="DW20" s="60"/>
      <c r="DX20" s="60"/>
      <c r="DY20" s="60"/>
      <c r="DZ20" s="60"/>
      <c r="EA20" s="60"/>
      <c r="EB20" s="60"/>
      <c r="EC20" s="60"/>
      <c r="ED20" s="60"/>
      <c r="EE20" s="60"/>
      <c r="EF20" s="60"/>
      <c r="EG20" s="60"/>
      <c r="EH20" s="60"/>
      <c r="EI20" s="60"/>
      <c r="EJ20" s="60"/>
      <c r="EK20" s="60"/>
      <c r="EL20" s="60"/>
      <c r="EM20" s="60"/>
      <c r="EN20" s="60"/>
      <c r="EO20" s="60"/>
      <c r="EP20" s="60"/>
      <c r="EQ20" s="93" t="str">
        <f t="shared" si="10"/>
        <v>N/E</v>
      </c>
      <c r="ER20" s="60"/>
      <c r="ES20" s="60"/>
      <c r="ET20" s="60"/>
      <c r="EU20" s="60"/>
      <c r="EV20" s="60"/>
      <c r="EW20" s="60"/>
      <c r="EX20" s="60"/>
      <c r="EY20" s="60"/>
      <c r="EZ20" s="60"/>
      <c r="FA20" s="60"/>
      <c r="FB20" s="60"/>
      <c r="FC20" s="60"/>
      <c r="FD20" s="60"/>
      <c r="FE20" s="60"/>
      <c r="FF20" s="60"/>
      <c r="FG20" s="60"/>
      <c r="FH20" s="60"/>
      <c r="FI20" s="60"/>
      <c r="FJ20" s="60"/>
      <c r="FK20" s="60"/>
      <c r="FL20" s="60"/>
      <c r="FM20" s="60"/>
      <c r="FN20" s="60"/>
      <c r="FO20" s="60"/>
      <c r="FP20" s="60"/>
      <c r="FQ20" s="60"/>
      <c r="FR20" s="60"/>
      <c r="FS20" s="60"/>
      <c r="FT20" s="60"/>
      <c r="FU20" s="60"/>
      <c r="FV20" s="60"/>
      <c r="FW20" s="93" t="str">
        <f t="shared" si="11"/>
        <v>N/E</v>
      </c>
      <c r="FX20" s="164"/>
    </row>
    <row r="21" spans="1:180" s="41" customFormat="1" ht="30" hidden="1" customHeight="1">
      <c r="A21" s="39"/>
      <c r="B21" s="54">
        <f t="shared" si="1"/>
        <v>0</v>
      </c>
      <c r="C21" s="48">
        <f t="shared" si="6"/>
        <v>0</v>
      </c>
      <c r="D21" s="53" t="b">
        <f>IF($B$1=4,TRUE,FALSE)</f>
        <v>0</v>
      </c>
      <c r="E21" s="48"/>
      <c r="F21" s="48"/>
      <c r="G21" s="48">
        <f t="shared" si="2"/>
        <v>0</v>
      </c>
      <c r="H21" s="48">
        <f t="shared" si="3"/>
        <v>0</v>
      </c>
      <c r="I21" s="48">
        <f t="shared" si="4"/>
        <v>0</v>
      </c>
      <c r="J21" s="48">
        <f t="shared" si="5"/>
        <v>0</v>
      </c>
      <c r="K21" s="53"/>
      <c r="L21" s="87"/>
      <c r="M21" s="57" t="s">
        <v>63</v>
      </c>
      <c r="N21" s="177">
        <v>4</v>
      </c>
      <c r="O21" s="94"/>
      <c r="P21" s="94"/>
      <c r="Q21" s="94"/>
      <c r="R21" s="94"/>
      <c r="S21" s="107"/>
      <c r="T21" s="60"/>
      <c r="U21" s="60"/>
      <c r="V21" s="60"/>
      <c r="W21" s="60"/>
      <c r="X21" s="60"/>
      <c r="Y21" s="60"/>
      <c r="Z21" s="6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93" t="str">
        <f t="shared" si="7"/>
        <v>N/E</v>
      </c>
      <c r="AZ21" s="60"/>
      <c r="BA21" s="60"/>
      <c r="BB21" s="60"/>
      <c r="BC21" s="60"/>
      <c r="BD21" s="60"/>
      <c r="BE21" s="60"/>
      <c r="BF21" s="60"/>
      <c r="BG21" s="60"/>
      <c r="BH21" s="60"/>
      <c r="BI21" s="60"/>
      <c r="BJ21" s="60"/>
      <c r="BK21" s="60"/>
      <c r="BL21" s="60"/>
      <c r="BM21" s="60"/>
      <c r="BN21" s="60"/>
      <c r="BO21" s="60"/>
      <c r="BP21" s="60"/>
      <c r="BQ21" s="60"/>
      <c r="BR21" s="60"/>
      <c r="BS21" s="60"/>
      <c r="BT21" s="60"/>
      <c r="BU21" s="60"/>
      <c r="BV21" s="60"/>
      <c r="BW21" s="60"/>
      <c r="BX21" s="60"/>
      <c r="BY21" s="60"/>
      <c r="BZ21" s="60"/>
      <c r="CA21" s="60"/>
      <c r="CB21" s="60"/>
      <c r="CC21" s="60"/>
      <c r="CD21" s="60"/>
      <c r="CE21" s="93" t="str">
        <f t="shared" si="8"/>
        <v>N/E</v>
      </c>
      <c r="CF21" s="60"/>
      <c r="CG21" s="60"/>
      <c r="CH21" s="60"/>
      <c r="CI21" s="60"/>
      <c r="CJ21" s="60"/>
      <c r="CK21" s="60"/>
      <c r="CL21" s="60"/>
      <c r="CM21" s="60"/>
      <c r="CN21" s="60"/>
      <c r="CO21" s="60"/>
      <c r="CP21" s="60"/>
      <c r="CQ21" s="60"/>
      <c r="CR21" s="60"/>
      <c r="CS21" s="60"/>
      <c r="CT21" s="60"/>
      <c r="CU21" s="60"/>
      <c r="CV21" s="60"/>
      <c r="CW21" s="60"/>
      <c r="CX21" s="60"/>
      <c r="CY21" s="60"/>
      <c r="CZ21" s="60"/>
      <c r="DA21" s="60"/>
      <c r="DB21" s="60"/>
      <c r="DC21" s="60"/>
      <c r="DD21" s="60"/>
      <c r="DE21" s="60"/>
      <c r="DF21" s="60"/>
      <c r="DG21" s="60"/>
      <c r="DH21" s="60"/>
      <c r="DI21" s="60"/>
      <c r="DJ21" s="60"/>
      <c r="DK21" s="93" t="str">
        <f t="shared" si="9"/>
        <v>N/E</v>
      </c>
      <c r="DL21" s="60"/>
      <c r="DM21" s="60"/>
      <c r="DN21" s="60"/>
      <c r="DO21" s="60"/>
      <c r="DP21" s="60"/>
      <c r="DQ21" s="60"/>
      <c r="DR21" s="60"/>
      <c r="DS21" s="60"/>
      <c r="DT21" s="60"/>
      <c r="DU21" s="60"/>
      <c r="DV21" s="60"/>
      <c r="DW21" s="60"/>
      <c r="DX21" s="60"/>
      <c r="DY21" s="60"/>
      <c r="DZ21" s="60"/>
      <c r="EA21" s="60"/>
      <c r="EB21" s="60"/>
      <c r="EC21" s="60"/>
      <c r="ED21" s="60"/>
      <c r="EE21" s="60"/>
      <c r="EF21" s="60"/>
      <c r="EG21" s="60"/>
      <c r="EH21" s="60"/>
      <c r="EI21" s="60"/>
      <c r="EJ21" s="60"/>
      <c r="EK21" s="60"/>
      <c r="EL21" s="60"/>
      <c r="EM21" s="60"/>
      <c r="EN21" s="60"/>
      <c r="EO21" s="60"/>
      <c r="EP21" s="60"/>
      <c r="EQ21" s="93" t="str">
        <f t="shared" si="10"/>
        <v>N/E</v>
      </c>
      <c r="ER21" s="60"/>
      <c r="ES21" s="60"/>
      <c r="ET21" s="60"/>
      <c r="EU21" s="60"/>
      <c r="EV21" s="60"/>
      <c r="EW21" s="60"/>
      <c r="EX21" s="60"/>
      <c r="EY21" s="60"/>
      <c r="EZ21" s="60"/>
      <c r="FA21" s="60"/>
      <c r="FB21" s="60"/>
      <c r="FC21" s="60"/>
      <c r="FD21" s="60"/>
      <c r="FE21" s="60"/>
      <c r="FF21" s="60"/>
      <c r="FG21" s="60"/>
      <c r="FH21" s="60"/>
      <c r="FI21" s="60"/>
      <c r="FJ21" s="60"/>
      <c r="FK21" s="60"/>
      <c r="FL21" s="60"/>
      <c r="FM21" s="60"/>
      <c r="FN21" s="60"/>
      <c r="FO21" s="60"/>
      <c r="FP21" s="60"/>
      <c r="FQ21" s="60"/>
      <c r="FR21" s="60"/>
      <c r="FS21" s="60"/>
      <c r="FT21" s="60"/>
      <c r="FU21" s="60"/>
      <c r="FV21" s="60"/>
      <c r="FW21" s="93" t="str">
        <f t="shared" si="11"/>
        <v>N/E</v>
      </c>
      <c r="FX21" s="164"/>
    </row>
    <row r="22" spans="1:180" s="41" customFormat="1" ht="30" hidden="1" customHeight="1">
      <c r="A22" s="39"/>
      <c r="B22" s="54">
        <f t="shared" si="1"/>
        <v>0</v>
      </c>
      <c r="C22" s="48">
        <f t="shared" si="6"/>
        <v>0</v>
      </c>
      <c r="D22" s="53" t="b">
        <f>IF($B$1=5,TRUE,FALSE)</f>
        <v>0</v>
      </c>
      <c r="E22" s="48"/>
      <c r="F22" s="48"/>
      <c r="G22" s="48">
        <f t="shared" si="2"/>
        <v>0</v>
      </c>
      <c r="H22" s="48">
        <f t="shared" si="3"/>
        <v>0</v>
      </c>
      <c r="I22" s="48">
        <f t="shared" si="4"/>
        <v>0</v>
      </c>
      <c r="J22" s="48">
        <f t="shared" si="5"/>
        <v>0</v>
      </c>
      <c r="K22" s="53"/>
      <c r="L22" s="87"/>
      <c r="M22" s="57" t="s">
        <v>71</v>
      </c>
      <c r="N22" s="177">
        <v>5</v>
      </c>
      <c r="O22" s="94"/>
      <c r="P22" s="94"/>
      <c r="Q22" s="94"/>
      <c r="R22" s="94"/>
      <c r="S22" s="107"/>
      <c r="T22" s="60"/>
      <c r="U22" s="60"/>
      <c r="V22" s="60"/>
      <c r="W22" s="60"/>
      <c r="X22" s="60"/>
      <c r="Y22" s="60"/>
      <c r="Z22" s="6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93" t="str">
        <f t="shared" si="7"/>
        <v>N/E</v>
      </c>
      <c r="AZ22" s="60"/>
      <c r="BA22" s="60"/>
      <c r="BB22" s="60"/>
      <c r="BC22" s="60"/>
      <c r="BD22" s="60"/>
      <c r="BE22" s="60"/>
      <c r="BF22" s="60"/>
      <c r="BG22" s="60"/>
      <c r="BH22" s="60"/>
      <c r="BI22" s="60"/>
      <c r="BJ22" s="60"/>
      <c r="BK22" s="60"/>
      <c r="BL22" s="60"/>
      <c r="BM22" s="60"/>
      <c r="BN22" s="60"/>
      <c r="BO22" s="60"/>
      <c r="BP22" s="60"/>
      <c r="BQ22" s="60"/>
      <c r="BR22" s="60"/>
      <c r="BS22" s="60"/>
      <c r="BT22" s="60"/>
      <c r="BU22" s="60"/>
      <c r="BV22" s="60"/>
      <c r="BW22" s="60"/>
      <c r="BX22" s="60"/>
      <c r="BY22" s="60"/>
      <c r="BZ22" s="60"/>
      <c r="CA22" s="60"/>
      <c r="CB22" s="60"/>
      <c r="CC22" s="60"/>
      <c r="CD22" s="60"/>
      <c r="CE22" s="93" t="str">
        <f t="shared" si="8"/>
        <v>N/E</v>
      </c>
      <c r="CF22" s="60"/>
      <c r="CG22" s="60"/>
      <c r="CH22" s="60"/>
      <c r="CI22" s="60"/>
      <c r="CJ22" s="60"/>
      <c r="CK22" s="60"/>
      <c r="CL22" s="60"/>
      <c r="CM22" s="60"/>
      <c r="CN22" s="60"/>
      <c r="CO22" s="60"/>
      <c r="CP22" s="60"/>
      <c r="CQ22" s="60"/>
      <c r="CR22" s="60"/>
      <c r="CS22" s="60"/>
      <c r="CT22" s="60"/>
      <c r="CU22" s="60"/>
      <c r="CV22" s="60"/>
      <c r="CW22" s="60"/>
      <c r="CX22" s="60"/>
      <c r="CY22" s="60"/>
      <c r="CZ22" s="60"/>
      <c r="DA22" s="60"/>
      <c r="DB22" s="60"/>
      <c r="DC22" s="60"/>
      <c r="DD22" s="60"/>
      <c r="DE22" s="60"/>
      <c r="DF22" s="60"/>
      <c r="DG22" s="60"/>
      <c r="DH22" s="60"/>
      <c r="DI22" s="60"/>
      <c r="DJ22" s="60"/>
      <c r="DK22" s="93" t="str">
        <f t="shared" si="9"/>
        <v>N/E</v>
      </c>
      <c r="DL22" s="60"/>
      <c r="DM22" s="60"/>
      <c r="DN22" s="60"/>
      <c r="DO22" s="60"/>
      <c r="DP22" s="60"/>
      <c r="DQ22" s="60"/>
      <c r="DR22" s="60"/>
      <c r="DS22" s="60"/>
      <c r="DT22" s="60"/>
      <c r="DU22" s="60"/>
      <c r="DV22" s="60"/>
      <c r="DW22" s="60"/>
      <c r="DX22" s="60"/>
      <c r="DY22" s="60"/>
      <c r="DZ22" s="60"/>
      <c r="EA22" s="60"/>
      <c r="EB22" s="60"/>
      <c r="EC22" s="60"/>
      <c r="ED22" s="60"/>
      <c r="EE22" s="60"/>
      <c r="EF22" s="60"/>
      <c r="EG22" s="60"/>
      <c r="EH22" s="60"/>
      <c r="EI22" s="60"/>
      <c r="EJ22" s="60"/>
      <c r="EK22" s="60"/>
      <c r="EL22" s="60"/>
      <c r="EM22" s="60"/>
      <c r="EN22" s="60"/>
      <c r="EO22" s="60"/>
      <c r="EP22" s="60"/>
      <c r="EQ22" s="93" t="str">
        <f t="shared" si="10"/>
        <v>N/E</v>
      </c>
      <c r="ER22" s="60"/>
      <c r="ES22" s="60"/>
      <c r="ET22" s="60"/>
      <c r="EU22" s="60"/>
      <c r="EV22" s="60"/>
      <c r="EW22" s="60"/>
      <c r="EX22" s="60"/>
      <c r="EY22" s="60"/>
      <c r="EZ22" s="60"/>
      <c r="FA22" s="60"/>
      <c r="FB22" s="60"/>
      <c r="FC22" s="60"/>
      <c r="FD22" s="60"/>
      <c r="FE22" s="60"/>
      <c r="FF22" s="60"/>
      <c r="FG22" s="60"/>
      <c r="FH22" s="60"/>
      <c r="FI22" s="60"/>
      <c r="FJ22" s="60"/>
      <c r="FK22" s="60"/>
      <c r="FL22" s="60"/>
      <c r="FM22" s="60"/>
      <c r="FN22" s="60"/>
      <c r="FO22" s="60"/>
      <c r="FP22" s="60"/>
      <c r="FQ22" s="60"/>
      <c r="FR22" s="60"/>
      <c r="FS22" s="60"/>
      <c r="FT22" s="60"/>
      <c r="FU22" s="60"/>
      <c r="FV22" s="60"/>
      <c r="FW22" s="93" t="str">
        <f t="shared" si="11"/>
        <v>N/E</v>
      </c>
      <c r="FX22" s="164"/>
    </row>
    <row r="23" spans="1:180" s="41" customFormat="1" ht="30" hidden="1" customHeight="1">
      <c r="A23" s="39"/>
      <c r="B23" s="54">
        <f t="shared" si="1"/>
        <v>0</v>
      </c>
      <c r="C23" s="48">
        <f t="shared" si="6"/>
        <v>0</v>
      </c>
      <c r="D23" s="53" t="b">
        <f>IF($B$1=5,TRUE,FALSE)</f>
        <v>0</v>
      </c>
      <c r="E23" s="48"/>
      <c r="F23" s="48"/>
      <c r="G23" s="48">
        <f t="shared" si="2"/>
        <v>0</v>
      </c>
      <c r="H23" s="48">
        <f t="shared" si="3"/>
        <v>0</v>
      </c>
      <c r="I23" s="48">
        <f t="shared" si="4"/>
        <v>0</v>
      </c>
      <c r="J23" s="48">
        <f t="shared" si="5"/>
        <v>0</v>
      </c>
      <c r="K23" s="53"/>
      <c r="L23" s="87"/>
      <c r="M23" s="57" t="s">
        <v>72</v>
      </c>
      <c r="N23" s="177">
        <v>6</v>
      </c>
      <c r="O23" s="94"/>
      <c r="P23" s="94"/>
      <c r="Q23" s="94"/>
      <c r="R23" s="94"/>
      <c r="S23" s="107"/>
      <c r="T23" s="60"/>
      <c r="U23" s="60"/>
      <c r="V23" s="60"/>
      <c r="W23" s="60"/>
      <c r="X23" s="60"/>
      <c r="Y23" s="60"/>
      <c r="Z23" s="6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93" t="str">
        <f t="shared" si="7"/>
        <v>N/E</v>
      </c>
      <c r="AZ23" s="60"/>
      <c r="BA23" s="60"/>
      <c r="BB23" s="60"/>
      <c r="BC23" s="60"/>
      <c r="BD23" s="60"/>
      <c r="BE23" s="60"/>
      <c r="BF23" s="60"/>
      <c r="BG23" s="60"/>
      <c r="BH23" s="60"/>
      <c r="BI23" s="60"/>
      <c r="BJ23" s="60"/>
      <c r="BK23" s="60"/>
      <c r="BL23" s="60"/>
      <c r="BM23" s="60"/>
      <c r="BN23" s="60"/>
      <c r="BO23" s="60"/>
      <c r="BP23" s="60"/>
      <c r="BQ23" s="60"/>
      <c r="BR23" s="60"/>
      <c r="BS23" s="60"/>
      <c r="BT23" s="60"/>
      <c r="BU23" s="60"/>
      <c r="BV23" s="60"/>
      <c r="BW23" s="60"/>
      <c r="BX23" s="60"/>
      <c r="BY23" s="60"/>
      <c r="BZ23" s="60"/>
      <c r="CA23" s="60"/>
      <c r="CB23" s="60"/>
      <c r="CC23" s="60"/>
      <c r="CD23" s="60"/>
      <c r="CE23" s="93" t="str">
        <f t="shared" si="8"/>
        <v>N/E</v>
      </c>
      <c r="CF23" s="60"/>
      <c r="CG23" s="60"/>
      <c r="CH23" s="60"/>
      <c r="CI23" s="60"/>
      <c r="CJ23" s="60"/>
      <c r="CK23" s="60"/>
      <c r="CL23" s="60"/>
      <c r="CM23" s="60"/>
      <c r="CN23" s="60"/>
      <c r="CO23" s="60"/>
      <c r="CP23" s="60"/>
      <c r="CQ23" s="60"/>
      <c r="CR23" s="60"/>
      <c r="CS23" s="60"/>
      <c r="CT23" s="60"/>
      <c r="CU23" s="60"/>
      <c r="CV23" s="60"/>
      <c r="CW23" s="60"/>
      <c r="CX23" s="60"/>
      <c r="CY23" s="60"/>
      <c r="CZ23" s="60"/>
      <c r="DA23" s="60"/>
      <c r="DB23" s="60"/>
      <c r="DC23" s="60"/>
      <c r="DD23" s="60"/>
      <c r="DE23" s="60"/>
      <c r="DF23" s="60"/>
      <c r="DG23" s="60"/>
      <c r="DH23" s="60"/>
      <c r="DI23" s="60"/>
      <c r="DJ23" s="60"/>
      <c r="DK23" s="93" t="str">
        <f t="shared" si="9"/>
        <v>N/E</v>
      </c>
      <c r="DL23" s="60"/>
      <c r="DM23" s="60"/>
      <c r="DN23" s="60"/>
      <c r="DO23" s="60"/>
      <c r="DP23" s="60"/>
      <c r="DQ23" s="60"/>
      <c r="DR23" s="60"/>
      <c r="DS23" s="60"/>
      <c r="DT23" s="60"/>
      <c r="DU23" s="60"/>
      <c r="DV23" s="60"/>
      <c r="DW23" s="60"/>
      <c r="DX23" s="60"/>
      <c r="DY23" s="60"/>
      <c r="DZ23" s="60"/>
      <c r="EA23" s="60"/>
      <c r="EB23" s="60"/>
      <c r="EC23" s="60"/>
      <c r="ED23" s="60"/>
      <c r="EE23" s="60"/>
      <c r="EF23" s="60"/>
      <c r="EG23" s="60"/>
      <c r="EH23" s="60"/>
      <c r="EI23" s="60"/>
      <c r="EJ23" s="60"/>
      <c r="EK23" s="60"/>
      <c r="EL23" s="60"/>
      <c r="EM23" s="60"/>
      <c r="EN23" s="60"/>
      <c r="EO23" s="60"/>
      <c r="EP23" s="60"/>
      <c r="EQ23" s="93" t="str">
        <f t="shared" si="10"/>
        <v>N/E</v>
      </c>
      <c r="ER23" s="60"/>
      <c r="ES23" s="60"/>
      <c r="ET23" s="60"/>
      <c r="EU23" s="60"/>
      <c r="EV23" s="60"/>
      <c r="EW23" s="60"/>
      <c r="EX23" s="60"/>
      <c r="EY23" s="60"/>
      <c r="EZ23" s="60"/>
      <c r="FA23" s="60"/>
      <c r="FB23" s="60"/>
      <c r="FC23" s="60"/>
      <c r="FD23" s="60"/>
      <c r="FE23" s="60"/>
      <c r="FF23" s="60"/>
      <c r="FG23" s="60"/>
      <c r="FH23" s="60"/>
      <c r="FI23" s="60"/>
      <c r="FJ23" s="60"/>
      <c r="FK23" s="60"/>
      <c r="FL23" s="60"/>
      <c r="FM23" s="60"/>
      <c r="FN23" s="60"/>
      <c r="FO23" s="60"/>
      <c r="FP23" s="60"/>
      <c r="FQ23" s="60"/>
      <c r="FR23" s="60"/>
      <c r="FS23" s="60"/>
      <c r="FT23" s="60"/>
      <c r="FU23" s="60"/>
      <c r="FV23" s="60"/>
      <c r="FW23" s="93" t="str">
        <f t="shared" si="11"/>
        <v>N/E</v>
      </c>
      <c r="FX23" s="164"/>
    </row>
    <row r="24" spans="1:180" s="41" customFormat="1" ht="30" hidden="1" customHeight="1">
      <c r="A24" s="39"/>
      <c r="B24" s="54">
        <f t="shared" si="1"/>
        <v>0</v>
      </c>
      <c r="C24" s="48">
        <f t="shared" si="6"/>
        <v>0</v>
      </c>
      <c r="D24" s="53" t="b">
        <f>IF($B$1=5,TRUE,FALSE)</f>
        <v>0</v>
      </c>
      <c r="E24" s="48"/>
      <c r="F24" s="48"/>
      <c r="G24" s="48">
        <f t="shared" si="2"/>
        <v>0</v>
      </c>
      <c r="H24" s="48">
        <f t="shared" si="3"/>
        <v>0</v>
      </c>
      <c r="I24" s="48">
        <f t="shared" si="4"/>
        <v>0</v>
      </c>
      <c r="J24" s="48">
        <f t="shared" si="5"/>
        <v>0</v>
      </c>
      <c r="K24" s="53"/>
      <c r="L24" s="87"/>
      <c r="M24" s="57" t="s">
        <v>73</v>
      </c>
      <c r="N24" s="177">
        <v>3</v>
      </c>
      <c r="O24" s="94"/>
      <c r="P24" s="94"/>
      <c r="Q24" s="94"/>
      <c r="R24" s="94"/>
      <c r="S24" s="107"/>
      <c r="T24" s="60"/>
      <c r="U24" s="60"/>
      <c r="V24" s="60"/>
      <c r="W24" s="60"/>
      <c r="X24" s="60"/>
      <c r="Y24" s="60"/>
      <c r="Z24" s="6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93" t="str">
        <f t="shared" si="7"/>
        <v>N/E</v>
      </c>
      <c r="AZ24" s="60"/>
      <c r="BA24" s="60"/>
      <c r="BB24" s="60"/>
      <c r="BC24" s="60"/>
      <c r="BD24" s="60"/>
      <c r="BE24" s="60"/>
      <c r="BF24" s="60"/>
      <c r="BG24" s="60"/>
      <c r="BH24" s="60"/>
      <c r="BI24" s="60"/>
      <c r="BJ24" s="60"/>
      <c r="BK24" s="60"/>
      <c r="BL24" s="60"/>
      <c r="BM24" s="60"/>
      <c r="BN24" s="60"/>
      <c r="BO24" s="60"/>
      <c r="BP24" s="60"/>
      <c r="BQ24" s="60"/>
      <c r="BR24" s="60"/>
      <c r="BS24" s="60"/>
      <c r="BT24" s="60"/>
      <c r="BU24" s="60"/>
      <c r="BV24" s="60"/>
      <c r="BW24" s="60"/>
      <c r="BX24" s="60"/>
      <c r="BY24" s="60"/>
      <c r="BZ24" s="60"/>
      <c r="CA24" s="60"/>
      <c r="CB24" s="60"/>
      <c r="CC24" s="60"/>
      <c r="CD24" s="60"/>
      <c r="CE24" s="93" t="str">
        <f t="shared" si="8"/>
        <v>N/E</v>
      </c>
      <c r="CF24" s="60"/>
      <c r="CG24" s="60"/>
      <c r="CH24" s="60"/>
      <c r="CI24" s="60"/>
      <c r="CJ24" s="60"/>
      <c r="CK24" s="60"/>
      <c r="CL24" s="60"/>
      <c r="CM24" s="60"/>
      <c r="CN24" s="60"/>
      <c r="CO24" s="60"/>
      <c r="CP24" s="60"/>
      <c r="CQ24" s="60"/>
      <c r="CR24" s="60"/>
      <c r="CS24" s="60"/>
      <c r="CT24" s="60"/>
      <c r="CU24" s="60"/>
      <c r="CV24" s="60"/>
      <c r="CW24" s="60"/>
      <c r="CX24" s="60"/>
      <c r="CY24" s="60"/>
      <c r="CZ24" s="60"/>
      <c r="DA24" s="60"/>
      <c r="DB24" s="60"/>
      <c r="DC24" s="60"/>
      <c r="DD24" s="60"/>
      <c r="DE24" s="60"/>
      <c r="DF24" s="60"/>
      <c r="DG24" s="60"/>
      <c r="DH24" s="60"/>
      <c r="DI24" s="60"/>
      <c r="DJ24" s="60"/>
      <c r="DK24" s="93" t="str">
        <f t="shared" si="9"/>
        <v>N/E</v>
      </c>
      <c r="DL24" s="60"/>
      <c r="DM24" s="60"/>
      <c r="DN24" s="60"/>
      <c r="DO24" s="60"/>
      <c r="DP24" s="60"/>
      <c r="DQ24" s="60"/>
      <c r="DR24" s="60"/>
      <c r="DS24" s="60"/>
      <c r="DT24" s="60"/>
      <c r="DU24" s="60"/>
      <c r="DV24" s="60"/>
      <c r="DW24" s="60"/>
      <c r="DX24" s="60"/>
      <c r="DY24" s="60"/>
      <c r="DZ24" s="60"/>
      <c r="EA24" s="60"/>
      <c r="EB24" s="60"/>
      <c r="EC24" s="60"/>
      <c r="ED24" s="60"/>
      <c r="EE24" s="60"/>
      <c r="EF24" s="60"/>
      <c r="EG24" s="60"/>
      <c r="EH24" s="60"/>
      <c r="EI24" s="60"/>
      <c r="EJ24" s="60"/>
      <c r="EK24" s="60"/>
      <c r="EL24" s="60"/>
      <c r="EM24" s="60"/>
      <c r="EN24" s="60"/>
      <c r="EO24" s="60"/>
      <c r="EP24" s="60"/>
      <c r="EQ24" s="93" t="str">
        <f t="shared" si="10"/>
        <v>N/E</v>
      </c>
      <c r="ER24" s="60"/>
      <c r="ES24" s="60"/>
      <c r="ET24" s="60"/>
      <c r="EU24" s="60"/>
      <c r="EV24" s="60"/>
      <c r="EW24" s="60"/>
      <c r="EX24" s="60"/>
      <c r="EY24" s="60"/>
      <c r="EZ24" s="60"/>
      <c r="FA24" s="60"/>
      <c r="FB24" s="60"/>
      <c r="FC24" s="60"/>
      <c r="FD24" s="60"/>
      <c r="FE24" s="60"/>
      <c r="FF24" s="60"/>
      <c r="FG24" s="60"/>
      <c r="FH24" s="60"/>
      <c r="FI24" s="60"/>
      <c r="FJ24" s="60"/>
      <c r="FK24" s="60"/>
      <c r="FL24" s="60"/>
      <c r="FM24" s="60"/>
      <c r="FN24" s="60"/>
      <c r="FO24" s="60"/>
      <c r="FP24" s="60"/>
      <c r="FQ24" s="60"/>
      <c r="FR24" s="60"/>
      <c r="FS24" s="60"/>
      <c r="FT24" s="60"/>
      <c r="FU24" s="60"/>
      <c r="FV24" s="60"/>
      <c r="FW24" s="93" t="str">
        <f t="shared" si="11"/>
        <v>N/E</v>
      </c>
      <c r="FX24" s="164"/>
    </row>
    <row r="25" spans="1:180" s="41" customFormat="1" ht="30" hidden="1" customHeight="1">
      <c r="A25" s="39"/>
      <c r="B25" s="54">
        <f t="shared" si="1"/>
        <v>0</v>
      </c>
      <c r="C25" s="48">
        <f t="shared" si="6"/>
        <v>0</v>
      </c>
      <c r="D25" s="53" t="b">
        <f>IF($B$1=5,TRUE,FALSE)</f>
        <v>0</v>
      </c>
      <c r="E25" s="48"/>
      <c r="F25" s="48"/>
      <c r="G25" s="48">
        <f t="shared" si="2"/>
        <v>0</v>
      </c>
      <c r="H25" s="48">
        <f t="shared" si="3"/>
        <v>0</v>
      </c>
      <c r="I25" s="48">
        <f t="shared" si="4"/>
        <v>0</v>
      </c>
      <c r="J25" s="48">
        <f t="shared" si="5"/>
        <v>0</v>
      </c>
      <c r="K25" s="53"/>
      <c r="L25" s="87"/>
      <c r="M25" s="57" t="s">
        <v>74</v>
      </c>
      <c r="N25" s="177">
        <v>2</v>
      </c>
      <c r="O25" s="94"/>
      <c r="P25" s="94"/>
      <c r="Q25" s="94"/>
      <c r="R25" s="94"/>
      <c r="S25" s="107"/>
      <c r="T25" s="60"/>
      <c r="U25" s="60"/>
      <c r="V25" s="60"/>
      <c r="W25" s="60"/>
      <c r="X25" s="60"/>
      <c r="Y25" s="60"/>
      <c r="Z25" s="6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93" t="str">
        <f t="shared" si="7"/>
        <v>N/E</v>
      </c>
      <c r="AZ25" s="60"/>
      <c r="BA25" s="60"/>
      <c r="BB25" s="60"/>
      <c r="BC25" s="60"/>
      <c r="BD25" s="60"/>
      <c r="BE25" s="60"/>
      <c r="BF25" s="60"/>
      <c r="BG25" s="60"/>
      <c r="BH25" s="60"/>
      <c r="BI25" s="60"/>
      <c r="BJ25" s="60"/>
      <c r="BK25" s="60"/>
      <c r="BL25" s="60"/>
      <c r="BM25" s="60"/>
      <c r="BN25" s="60"/>
      <c r="BO25" s="60"/>
      <c r="BP25" s="60"/>
      <c r="BQ25" s="60"/>
      <c r="BR25" s="60"/>
      <c r="BS25" s="60"/>
      <c r="BT25" s="60"/>
      <c r="BU25" s="60"/>
      <c r="BV25" s="60"/>
      <c r="BW25" s="60"/>
      <c r="BX25" s="60"/>
      <c r="BY25" s="60"/>
      <c r="BZ25" s="60"/>
      <c r="CA25" s="60"/>
      <c r="CB25" s="60"/>
      <c r="CC25" s="60"/>
      <c r="CD25" s="60"/>
      <c r="CE25" s="93" t="str">
        <f t="shared" si="8"/>
        <v>N/E</v>
      </c>
      <c r="CF25" s="60"/>
      <c r="CG25" s="60"/>
      <c r="CH25" s="60"/>
      <c r="CI25" s="60"/>
      <c r="CJ25" s="60"/>
      <c r="CK25" s="60"/>
      <c r="CL25" s="60"/>
      <c r="CM25" s="60"/>
      <c r="CN25" s="60"/>
      <c r="CO25" s="60"/>
      <c r="CP25" s="60"/>
      <c r="CQ25" s="60"/>
      <c r="CR25" s="60"/>
      <c r="CS25" s="60"/>
      <c r="CT25" s="60"/>
      <c r="CU25" s="60"/>
      <c r="CV25" s="60"/>
      <c r="CW25" s="60"/>
      <c r="CX25" s="60"/>
      <c r="CY25" s="60"/>
      <c r="CZ25" s="60"/>
      <c r="DA25" s="60"/>
      <c r="DB25" s="60"/>
      <c r="DC25" s="60"/>
      <c r="DD25" s="60"/>
      <c r="DE25" s="60"/>
      <c r="DF25" s="60"/>
      <c r="DG25" s="60"/>
      <c r="DH25" s="60"/>
      <c r="DI25" s="60"/>
      <c r="DJ25" s="60"/>
      <c r="DK25" s="93" t="str">
        <f t="shared" si="9"/>
        <v>N/E</v>
      </c>
      <c r="DL25" s="60"/>
      <c r="DM25" s="60"/>
      <c r="DN25" s="60"/>
      <c r="DO25" s="60"/>
      <c r="DP25" s="60"/>
      <c r="DQ25" s="60"/>
      <c r="DR25" s="60"/>
      <c r="DS25" s="60"/>
      <c r="DT25" s="60"/>
      <c r="DU25" s="60"/>
      <c r="DV25" s="60"/>
      <c r="DW25" s="60"/>
      <c r="DX25" s="60"/>
      <c r="DY25" s="60"/>
      <c r="DZ25" s="60"/>
      <c r="EA25" s="60"/>
      <c r="EB25" s="60"/>
      <c r="EC25" s="60"/>
      <c r="ED25" s="60"/>
      <c r="EE25" s="60"/>
      <c r="EF25" s="60"/>
      <c r="EG25" s="60"/>
      <c r="EH25" s="60"/>
      <c r="EI25" s="60"/>
      <c r="EJ25" s="60"/>
      <c r="EK25" s="60"/>
      <c r="EL25" s="60"/>
      <c r="EM25" s="60"/>
      <c r="EN25" s="60"/>
      <c r="EO25" s="60"/>
      <c r="EP25" s="60"/>
      <c r="EQ25" s="93" t="str">
        <f t="shared" si="10"/>
        <v>N/E</v>
      </c>
      <c r="ER25" s="60"/>
      <c r="ES25" s="60"/>
      <c r="ET25" s="60"/>
      <c r="EU25" s="60"/>
      <c r="EV25" s="60"/>
      <c r="EW25" s="60"/>
      <c r="EX25" s="60"/>
      <c r="EY25" s="60"/>
      <c r="EZ25" s="60"/>
      <c r="FA25" s="60"/>
      <c r="FB25" s="60"/>
      <c r="FC25" s="60"/>
      <c r="FD25" s="60"/>
      <c r="FE25" s="60"/>
      <c r="FF25" s="60"/>
      <c r="FG25" s="60"/>
      <c r="FH25" s="60"/>
      <c r="FI25" s="60"/>
      <c r="FJ25" s="60"/>
      <c r="FK25" s="60"/>
      <c r="FL25" s="60"/>
      <c r="FM25" s="60"/>
      <c r="FN25" s="60"/>
      <c r="FO25" s="60"/>
      <c r="FP25" s="60"/>
      <c r="FQ25" s="60"/>
      <c r="FR25" s="60"/>
      <c r="FS25" s="60"/>
      <c r="FT25" s="60"/>
      <c r="FU25" s="60"/>
      <c r="FV25" s="60"/>
      <c r="FW25" s="93" t="str">
        <f t="shared" si="11"/>
        <v>N/E</v>
      </c>
      <c r="FX25" s="164"/>
    </row>
    <row r="26" spans="1:180" s="41" customFormat="1" ht="30" customHeight="1">
      <c r="A26" s="39"/>
      <c r="B26" s="54">
        <f t="shared" si="1"/>
        <v>4</v>
      </c>
      <c r="C26" s="48">
        <f t="shared" si="6"/>
        <v>4</v>
      </c>
      <c r="D26" s="53" t="b">
        <f>IF($B$1=6,TRUE,FALSE)</f>
        <v>1</v>
      </c>
      <c r="E26" s="48"/>
      <c r="F26" s="48"/>
      <c r="G26" s="48">
        <f t="shared" si="2"/>
        <v>4</v>
      </c>
      <c r="H26" s="48">
        <f t="shared" si="3"/>
        <v>4</v>
      </c>
      <c r="I26" s="48">
        <f t="shared" si="4"/>
        <v>0</v>
      </c>
      <c r="J26" s="48">
        <f t="shared" si="5"/>
        <v>0</v>
      </c>
      <c r="K26" s="53"/>
      <c r="L26" s="87"/>
      <c r="M26" s="57" t="s">
        <v>82</v>
      </c>
      <c r="N26" s="177">
        <v>4</v>
      </c>
      <c r="O26" s="94"/>
      <c r="P26" s="94"/>
      <c r="Q26" s="94"/>
      <c r="R26" s="94"/>
      <c r="S26" s="107"/>
      <c r="T26" s="60"/>
      <c r="U26" s="60"/>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93" t="str">
        <f t="shared" si="7"/>
        <v>N/E</v>
      </c>
      <c r="AZ26" s="60"/>
      <c r="BA26" s="60"/>
      <c r="BB26" s="60"/>
      <c r="BC26" s="60"/>
      <c r="BD26" s="60"/>
      <c r="BE26" s="60"/>
      <c r="BF26" s="60"/>
      <c r="BG26" s="60"/>
      <c r="BH26" s="60"/>
      <c r="BI26" s="60"/>
      <c r="BJ26" s="60"/>
      <c r="BK26" s="60"/>
      <c r="BL26" s="60"/>
      <c r="BM26" s="60"/>
      <c r="BN26" s="60"/>
      <c r="BO26" s="60"/>
      <c r="BP26" s="60"/>
      <c r="BQ26" s="60"/>
      <c r="BR26" s="60"/>
      <c r="BS26" s="60"/>
      <c r="BT26" s="60"/>
      <c r="BU26" s="60"/>
      <c r="BV26" s="60"/>
      <c r="BW26" s="60"/>
      <c r="BX26" s="60"/>
      <c r="BY26" s="60"/>
      <c r="BZ26" s="60"/>
      <c r="CA26" s="60"/>
      <c r="CB26" s="60"/>
      <c r="CC26" s="60"/>
      <c r="CD26" s="60"/>
      <c r="CE26" s="93" t="str">
        <f t="shared" si="8"/>
        <v>N/E</v>
      </c>
      <c r="CF26" s="60"/>
      <c r="CG26" s="60"/>
      <c r="CH26" s="60"/>
      <c r="CI26" s="60"/>
      <c r="CJ26" s="60"/>
      <c r="CK26" s="60"/>
      <c r="CL26" s="60"/>
      <c r="CM26" s="60" t="s">
        <v>107</v>
      </c>
      <c r="CN26" s="60"/>
      <c r="CO26" s="60"/>
      <c r="CP26" s="60"/>
      <c r="CQ26" s="60"/>
      <c r="CR26" s="60"/>
      <c r="CS26" s="60"/>
      <c r="CT26" s="60"/>
      <c r="CU26" s="60"/>
      <c r="CV26" s="60" t="s">
        <v>107</v>
      </c>
      <c r="CW26" s="60"/>
      <c r="CX26" s="60"/>
      <c r="CY26" s="60"/>
      <c r="CZ26" s="60"/>
      <c r="DA26" s="60"/>
      <c r="DB26" s="60"/>
      <c r="DC26" s="60"/>
      <c r="DD26" s="60"/>
      <c r="DE26" s="60"/>
      <c r="DF26" s="60"/>
      <c r="DG26" s="60"/>
      <c r="DH26" s="60"/>
      <c r="DI26" s="60"/>
      <c r="DJ26" s="60"/>
      <c r="DK26" s="93" t="str">
        <f t="shared" si="9"/>
        <v>OK</v>
      </c>
      <c r="DL26" s="60"/>
      <c r="DM26" s="60"/>
      <c r="DN26" s="60"/>
      <c r="DO26" s="60"/>
      <c r="DP26" s="60"/>
      <c r="DQ26" s="60"/>
      <c r="DR26" s="60"/>
      <c r="DS26" s="60"/>
      <c r="DT26" s="60"/>
      <c r="DU26" s="60"/>
      <c r="DV26" s="60"/>
      <c r="DW26" s="60"/>
      <c r="DX26" s="60"/>
      <c r="DY26" s="60"/>
      <c r="DZ26" s="60"/>
      <c r="EA26" s="60"/>
      <c r="EB26" s="60"/>
      <c r="EC26" s="60"/>
      <c r="ED26" s="60"/>
      <c r="EE26" s="60"/>
      <c r="EF26" s="60"/>
      <c r="EG26" s="60"/>
      <c r="EH26" s="60"/>
      <c r="EI26" s="60"/>
      <c r="EJ26" s="60"/>
      <c r="EK26" s="60"/>
      <c r="EL26" s="60"/>
      <c r="EM26" s="60"/>
      <c r="EN26" s="60"/>
      <c r="EO26" s="60"/>
      <c r="EP26" s="60"/>
      <c r="EQ26" s="93" t="str">
        <f t="shared" si="10"/>
        <v>OK</v>
      </c>
      <c r="ER26" s="60"/>
      <c r="ES26" s="60"/>
      <c r="ET26" s="60"/>
      <c r="EU26" s="60"/>
      <c r="EV26" s="60"/>
      <c r="EW26" s="60"/>
      <c r="EX26" s="60"/>
      <c r="EY26" s="60"/>
      <c r="EZ26" s="60"/>
      <c r="FA26" s="60"/>
      <c r="FB26" s="60"/>
      <c r="FC26" s="60"/>
      <c r="FD26" s="60"/>
      <c r="FE26" s="60"/>
      <c r="FF26" s="60"/>
      <c r="FG26" s="60"/>
      <c r="FH26" s="60"/>
      <c r="FI26" s="60"/>
      <c r="FJ26" s="60"/>
      <c r="FK26" s="60"/>
      <c r="FL26" s="60"/>
      <c r="FM26" s="60"/>
      <c r="FN26" s="60"/>
      <c r="FO26" s="60"/>
      <c r="FP26" s="60"/>
      <c r="FQ26" s="60"/>
      <c r="FR26" s="60"/>
      <c r="FS26" s="60"/>
      <c r="FT26" s="60"/>
      <c r="FU26" s="60"/>
      <c r="FV26" s="60"/>
      <c r="FW26" s="93" t="str">
        <f t="shared" si="11"/>
        <v>OK</v>
      </c>
      <c r="FX26" s="164"/>
    </row>
    <row r="27" spans="1:180" s="41" customFormat="1" ht="30" customHeight="1">
      <c r="A27" s="39"/>
      <c r="B27" s="54">
        <f t="shared" si="1"/>
        <v>5</v>
      </c>
      <c r="C27" s="48">
        <f t="shared" si="6"/>
        <v>5</v>
      </c>
      <c r="D27" s="53" t="b">
        <f>IF($B$1=6,TRUE,FALSE)</f>
        <v>1</v>
      </c>
      <c r="E27" s="48"/>
      <c r="F27" s="48"/>
      <c r="G27" s="48">
        <f t="shared" si="2"/>
        <v>5</v>
      </c>
      <c r="H27" s="48">
        <f t="shared" si="3"/>
        <v>5</v>
      </c>
      <c r="I27" s="48">
        <f t="shared" si="4"/>
        <v>0</v>
      </c>
      <c r="J27" s="48">
        <f t="shared" si="5"/>
        <v>0</v>
      </c>
      <c r="K27" s="53"/>
      <c r="L27" s="87"/>
      <c r="M27" s="57" t="s">
        <v>83</v>
      </c>
      <c r="N27" s="177">
        <v>5</v>
      </c>
      <c r="O27" s="94"/>
      <c r="P27" s="94"/>
      <c r="Q27" s="94"/>
      <c r="R27" s="94"/>
      <c r="S27" s="107"/>
      <c r="T27" s="60"/>
      <c r="U27" s="60"/>
      <c r="V27" s="60" t="s">
        <v>107</v>
      </c>
      <c r="W27" s="60" t="s">
        <v>107</v>
      </c>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93" t="str">
        <f t="shared" si="7"/>
        <v>OK</v>
      </c>
      <c r="AZ27" s="60"/>
      <c r="BA27" s="60"/>
      <c r="BB27" s="60" t="s">
        <v>107</v>
      </c>
      <c r="BC27" s="60"/>
      <c r="BD27" s="60"/>
      <c r="BE27" s="60"/>
      <c r="BF27" s="60"/>
      <c r="BG27" s="60"/>
      <c r="BH27" s="60"/>
      <c r="BI27" s="60"/>
      <c r="BJ27" s="60"/>
      <c r="BK27" s="60"/>
      <c r="BL27" s="60"/>
      <c r="BM27" s="60"/>
      <c r="BN27" s="60"/>
      <c r="BO27" s="60"/>
      <c r="BP27" s="60"/>
      <c r="BQ27" s="60"/>
      <c r="BR27" s="60"/>
      <c r="BS27" s="60"/>
      <c r="BT27" s="60"/>
      <c r="BU27" s="60"/>
      <c r="BV27" s="60"/>
      <c r="BW27" s="60"/>
      <c r="BX27" s="60"/>
      <c r="BY27" s="60"/>
      <c r="BZ27" s="60"/>
      <c r="CA27" s="60"/>
      <c r="CB27" s="60"/>
      <c r="CC27" s="60"/>
      <c r="CD27" s="60"/>
      <c r="CE27" s="93" t="str">
        <f t="shared" si="8"/>
        <v>OK</v>
      </c>
      <c r="CF27" s="60"/>
      <c r="CG27" s="60"/>
      <c r="CH27" s="60"/>
      <c r="CI27" s="60"/>
      <c r="CJ27" s="60"/>
      <c r="CK27" s="60"/>
      <c r="CL27" s="60"/>
      <c r="CM27" s="60"/>
      <c r="CN27" s="60"/>
      <c r="CO27" s="60" t="s">
        <v>107</v>
      </c>
      <c r="CP27" s="60" t="s">
        <v>107</v>
      </c>
      <c r="CQ27" s="60"/>
      <c r="CR27" s="60" t="s">
        <v>107</v>
      </c>
      <c r="CS27" s="60"/>
      <c r="CT27" s="60"/>
      <c r="CU27" s="60" t="s">
        <v>107</v>
      </c>
      <c r="CV27" s="60"/>
      <c r="CW27" s="60"/>
      <c r="CX27" s="60"/>
      <c r="CY27" s="60"/>
      <c r="CZ27" s="60"/>
      <c r="DA27" s="60"/>
      <c r="DB27" s="60"/>
      <c r="DC27" s="60"/>
      <c r="DD27" s="60"/>
      <c r="DE27" s="60"/>
      <c r="DF27" s="60"/>
      <c r="DG27" s="60"/>
      <c r="DH27" s="60"/>
      <c r="DI27" s="60"/>
      <c r="DJ27" s="60"/>
      <c r="DK27" s="93" t="str">
        <f t="shared" si="9"/>
        <v>OK</v>
      </c>
      <c r="DL27" s="60"/>
      <c r="DM27" s="60"/>
      <c r="DN27" s="60"/>
      <c r="DO27" s="60"/>
      <c r="DP27" s="60"/>
      <c r="DQ27" s="60"/>
      <c r="DR27" s="60"/>
      <c r="DS27" s="60"/>
      <c r="DT27" s="60"/>
      <c r="DU27" s="60"/>
      <c r="DV27" s="60"/>
      <c r="DW27" s="60"/>
      <c r="DX27" s="60"/>
      <c r="DY27" s="60"/>
      <c r="DZ27" s="60"/>
      <c r="EA27" s="60"/>
      <c r="EB27" s="60"/>
      <c r="EC27" s="60"/>
      <c r="ED27" s="60"/>
      <c r="EE27" s="60"/>
      <c r="EF27" s="60"/>
      <c r="EG27" s="60"/>
      <c r="EH27" s="60"/>
      <c r="EI27" s="60"/>
      <c r="EJ27" s="60"/>
      <c r="EK27" s="60"/>
      <c r="EL27" s="60"/>
      <c r="EM27" s="60"/>
      <c r="EN27" s="60"/>
      <c r="EO27" s="60"/>
      <c r="EP27" s="60"/>
      <c r="EQ27" s="93" t="str">
        <f t="shared" si="10"/>
        <v>OK</v>
      </c>
      <c r="ER27" s="60"/>
      <c r="ES27" s="60"/>
      <c r="ET27" s="60"/>
      <c r="EU27" s="60"/>
      <c r="EV27" s="60"/>
      <c r="EW27" s="60"/>
      <c r="EX27" s="60"/>
      <c r="EY27" s="60"/>
      <c r="EZ27" s="60"/>
      <c r="FA27" s="60"/>
      <c r="FB27" s="60"/>
      <c r="FC27" s="60"/>
      <c r="FD27" s="60"/>
      <c r="FE27" s="60"/>
      <c r="FF27" s="60"/>
      <c r="FG27" s="60"/>
      <c r="FH27" s="60"/>
      <c r="FI27" s="60"/>
      <c r="FJ27" s="60"/>
      <c r="FK27" s="60"/>
      <c r="FL27" s="60"/>
      <c r="FM27" s="60"/>
      <c r="FN27" s="60"/>
      <c r="FO27" s="60"/>
      <c r="FP27" s="60"/>
      <c r="FQ27" s="60"/>
      <c r="FR27" s="60"/>
      <c r="FS27" s="60"/>
      <c r="FT27" s="60"/>
      <c r="FU27" s="60"/>
      <c r="FV27" s="60"/>
      <c r="FW27" s="93" t="str">
        <f t="shared" si="11"/>
        <v>OK</v>
      </c>
      <c r="FX27" s="164"/>
    </row>
    <row r="28" spans="1:180" s="41" customFormat="1" ht="30" customHeight="1">
      <c r="A28" s="39"/>
      <c r="B28" s="54">
        <f t="shared" si="1"/>
        <v>4</v>
      </c>
      <c r="C28" s="48">
        <f t="shared" si="6"/>
        <v>4</v>
      </c>
      <c r="D28" s="53" t="b">
        <f>IF($B$1=6,TRUE,FALSE)</f>
        <v>1</v>
      </c>
      <c r="E28" s="48"/>
      <c r="F28" s="48"/>
      <c r="G28" s="48">
        <f t="shared" si="2"/>
        <v>4</v>
      </c>
      <c r="H28" s="48">
        <f t="shared" si="3"/>
        <v>4</v>
      </c>
      <c r="I28" s="48">
        <f t="shared" si="4"/>
        <v>0</v>
      </c>
      <c r="J28" s="48">
        <f t="shared" si="5"/>
        <v>0</v>
      </c>
      <c r="K28" s="53"/>
      <c r="L28" s="87"/>
      <c r="M28" s="57" t="s">
        <v>84</v>
      </c>
      <c r="N28" s="177">
        <v>4</v>
      </c>
      <c r="O28" s="94"/>
      <c r="P28" s="94"/>
      <c r="Q28" s="94"/>
      <c r="R28" s="94"/>
      <c r="S28" s="107"/>
      <c r="T28" s="60"/>
      <c r="U28" s="60"/>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93" t="str">
        <f t="shared" si="7"/>
        <v>N/E</v>
      </c>
      <c r="AZ28" s="60"/>
      <c r="BA28" s="60"/>
      <c r="BB28" s="60"/>
      <c r="BC28" s="60"/>
      <c r="BD28" s="60"/>
      <c r="BE28" s="60"/>
      <c r="BF28" s="60"/>
      <c r="BG28" s="60"/>
      <c r="BH28" s="60" t="s">
        <v>107</v>
      </c>
      <c r="BI28" s="60"/>
      <c r="BJ28" s="60"/>
      <c r="BK28" s="60"/>
      <c r="BL28" s="60"/>
      <c r="BM28" s="60"/>
      <c r="BN28" s="60"/>
      <c r="BO28" s="60"/>
      <c r="BP28" s="60"/>
      <c r="BQ28" s="60"/>
      <c r="BR28" s="60"/>
      <c r="BS28" s="60"/>
      <c r="BT28" s="60"/>
      <c r="BU28" s="60"/>
      <c r="BV28" s="60"/>
      <c r="BW28" s="60"/>
      <c r="BX28" s="60"/>
      <c r="BY28" s="60"/>
      <c r="BZ28" s="60"/>
      <c r="CA28" s="60"/>
      <c r="CB28" s="60"/>
      <c r="CC28" s="60"/>
      <c r="CD28" s="60"/>
      <c r="CE28" s="93" t="str">
        <f t="shared" si="8"/>
        <v>OK</v>
      </c>
      <c r="CF28" s="60"/>
      <c r="CG28" s="60"/>
      <c r="CH28" s="60"/>
      <c r="CI28" s="60"/>
      <c r="CJ28" s="60"/>
      <c r="CK28" s="60"/>
      <c r="CL28" s="60"/>
      <c r="CM28" s="60"/>
      <c r="CN28" s="60"/>
      <c r="CO28" s="60" t="s">
        <v>107</v>
      </c>
      <c r="CP28" s="60" t="s">
        <v>107</v>
      </c>
      <c r="CQ28" s="60"/>
      <c r="CR28" s="60"/>
      <c r="CS28" s="60"/>
      <c r="CT28" s="60"/>
      <c r="CU28" s="60"/>
      <c r="CV28" s="60"/>
      <c r="CW28" s="60"/>
      <c r="CX28" s="60"/>
      <c r="CY28" s="60"/>
      <c r="CZ28" s="60"/>
      <c r="DA28" s="60"/>
      <c r="DB28" s="60"/>
      <c r="DC28" s="60"/>
      <c r="DD28" s="60"/>
      <c r="DE28" s="60"/>
      <c r="DF28" s="60"/>
      <c r="DG28" s="60"/>
      <c r="DH28" s="60"/>
      <c r="DI28" s="60"/>
      <c r="DJ28" s="60"/>
      <c r="DK28" s="93" t="str">
        <f t="shared" si="9"/>
        <v>OK</v>
      </c>
      <c r="DL28" s="60"/>
      <c r="DM28" s="60"/>
      <c r="DN28" s="60"/>
      <c r="DO28" s="60"/>
      <c r="DP28" s="60"/>
      <c r="DQ28" s="60"/>
      <c r="DR28" s="60"/>
      <c r="DS28" s="60"/>
      <c r="DT28" s="60"/>
      <c r="DU28" s="60"/>
      <c r="DV28" s="60"/>
      <c r="DW28" s="60"/>
      <c r="DX28" s="60"/>
      <c r="DY28" s="60"/>
      <c r="DZ28" s="60"/>
      <c r="EA28" s="60"/>
      <c r="EB28" s="60"/>
      <c r="EC28" s="60"/>
      <c r="ED28" s="60"/>
      <c r="EE28" s="60"/>
      <c r="EF28" s="60"/>
      <c r="EG28" s="60"/>
      <c r="EH28" s="60"/>
      <c r="EI28" s="60"/>
      <c r="EJ28" s="60"/>
      <c r="EK28" s="60"/>
      <c r="EL28" s="60"/>
      <c r="EM28" s="60"/>
      <c r="EN28" s="60"/>
      <c r="EO28" s="60"/>
      <c r="EP28" s="60"/>
      <c r="EQ28" s="93" t="str">
        <f t="shared" si="10"/>
        <v>OK</v>
      </c>
      <c r="ER28" s="60"/>
      <c r="ES28" s="60"/>
      <c r="ET28" s="60"/>
      <c r="EU28" s="60"/>
      <c r="EV28" s="60"/>
      <c r="EW28" s="60"/>
      <c r="EX28" s="60"/>
      <c r="EY28" s="60"/>
      <c r="EZ28" s="60"/>
      <c r="FA28" s="60"/>
      <c r="FB28" s="60"/>
      <c r="FC28" s="60"/>
      <c r="FD28" s="60"/>
      <c r="FE28" s="60"/>
      <c r="FF28" s="60"/>
      <c r="FG28" s="60"/>
      <c r="FH28" s="60"/>
      <c r="FI28" s="60"/>
      <c r="FJ28" s="60"/>
      <c r="FK28" s="60"/>
      <c r="FL28" s="60"/>
      <c r="FM28" s="60"/>
      <c r="FN28" s="60"/>
      <c r="FO28" s="60"/>
      <c r="FP28" s="60"/>
      <c r="FQ28" s="60"/>
      <c r="FR28" s="60"/>
      <c r="FS28" s="60"/>
      <c r="FT28" s="60"/>
      <c r="FU28" s="60"/>
      <c r="FV28" s="60"/>
      <c r="FW28" s="93" t="str">
        <f t="shared" si="11"/>
        <v>OK</v>
      </c>
      <c r="FX28" s="164"/>
    </row>
    <row r="29" spans="1:180" s="4" customFormat="1" ht="17.100000000000001" customHeight="1">
      <c r="A29" s="29"/>
      <c r="B29" s="131"/>
      <c r="C29" s="132"/>
      <c r="D29" s="133" t="b">
        <f>IF($B$1&gt;2,TRUE,FALSE)</f>
        <v>1</v>
      </c>
      <c r="E29" s="132"/>
      <c r="F29" s="132"/>
      <c r="G29" s="132"/>
      <c r="H29" s="132"/>
      <c r="I29" s="132"/>
      <c r="J29" s="132"/>
      <c r="K29" s="53"/>
      <c r="L29" s="56"/>
      <c r="M29" s="56" t="s">
        <v>20</v>
      </c>
      <c r="N29" s="174"/>
      <c r="O29" s="56"/>
      <c r="P29" s="56"/>
      <c r="Q29" s="56"/>
      <c r="R29" s="56"/>
      <c r="S29" s="56"/>
      <c r="T29" s="165"/>
      <c r="U29" s="165"/>
      <c r="V29" s="165"/>
      <c r="W29" s="165"/>
      <c r="X29" s="165"/>
      <c r="Y29" s="165"/>
      <c r="Z29" s="165"/>
      <c r="AA29" s="165"/>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c r="BJ29" s="165"/>
      <c r="BK29" s="165"/>
      <c r="BL29" s="165"/>
      <c r="BM29" s="165"/>
      <c r="BN29" s="165"/>
      <c r="BO29" s="165"/>
      <c r="BP29" s="165"/>
      <c r="BQ29" s="165"/>
      <c r="BR29" s="165"/>
      <c r="BS29" s="165"/>
      <c r="BT29" s="165"/>
      <c r="BU29" s="165"/>
      <c r="BV29" s="165"/>
      <c r="BW29" s="165"/>
      <c r="BX29" s="165"/>
      <c r="BY29" s="165"/>
      <c r="BZ29" s="165"/>
      <c r="CA29" s="165"/>
      <c r="CB29" s="165"/>
      <c r="CC29" s="165"/>
      <c r="CD29" s="165"/>
      <c r="CE29" s="165"/>
      <c r="CF29" s="165"/>
      <c r="CG29" s="165"/>
      <c r="CH29" s="165"/>
      <c r="CI29" s="165"/>
      <c r="CJ29" s="165"/>
      <c r="CK29" s="165"/>
      <c r="CL29" s="165"/>
      <c r="CM29" s="165"/>
      <c r="CN29" s="165"/>
      <c r="CO29" s="165"/>
      <c r="CP29" s="165"/>
      <c r="CQ29" s="165"/>
      <c r="CR29" s="165"/>
      <c r="CS29" s="165"/>
      <c r="CT29" s="165"/>
      <c r="CU29" s="165"/>
      <c r="CV29" s="165"/>
      <c r="CW29" s="165"/>
      <c r="CX29" s="165"/>
      <c r="CY29" s="165"/>
      <c r="CZ29" s="165"/>
      <c r="DA29" s="165"/>
      <c r="DB29" s="165"/>
      <c r="DC29" s="165"/>
      <c r="DD29" s="165"/>
      <c r="DE29" s="165"/>
      <c r="DF29" s="165"/>
      <c r="DG29" s="165"/>
      <c r="DH29" s="165"/>
      <c r="DI29" s="165"/>
      <c r="DJ29" s="165"/>
      <c r="DK29" s="165"/>
      <c r="DL29" s="165"/>
      <c r="DM29" s="165"/>
      <c r="DN29" s="165"/>
      <c r="DO29" s="165"/>
      <c r="DP29" s="165"/>
      <c r="DQ29" s="165"/>
      <c r="DR29" s="165"/>
      <c r="DS29" s="165"/>
      <c r="DT29" s="165"/>
      <c r="DU29" s="165"/>
      <c r="DV29" s="165"/>
      <c r="DW29" s="165"/>
      <c r="DX29" s="165"/>
      <c r="DY29" s="165"/>
      <c r="DZ29" s="165"/>
      <c r="EA29" s="165"/>
      <c r="EB29" s="165"/>
      <c r="EC29" s="165"/>
      <c r="ED29" s="165"/>
      <c r="EE29" s="165"/>
      <c r="EF29" s="165"/>
      <c r="EG29" s="165"/>
      <c r="EH29" s="165"/>
      <c r="EI29" s="165"/>
      <c r="EJ29" s="165"/>
      <c r="EK29" s="165"/>
      <c r="EL29" s="165"/>
      <c r="EM29" s="165"/>
      <c r="EN29" s="165"/>
      <c r="EO29" s="165"/>
      <c r="EP29" s="165"/>
      <c r="EQ29" s="165"/>
      <c r="ER29" s="165"/>
      <c r="ES29" s="165"/>
      <c r="ET29" s="165"/>
      <c r="EU29" s="165"/>
      <c r="EV29" s="165"/>
      <c r="EW29" s="165"/>
      <c r="EX29" s="165"/>
      <c r="EY29" s="165"/>
      <c r="EZ29" s="165"/>
      <c r="FA29" s="165"/>
      <c r="FB29" s="165"/>
      <c r="FC29" s="165"/>
      <c r="FD29" s="165"/>
      <c r="FE29" s="165"/>
      <c r="FF29" s="165"/>
      <c r="FG29" s="165"/>
      <c r="FH29" s="165"/>
      <c r="FI29" s="165"/>
      <c r="FJ29" s="165"/>
      <c r="FK29" s="165"/>
      <c r="FL29" s="165"/>
      <c r="FM29" s="165"/>
      <c r="FN29" s="165"/>
      <c r="FO29" s="165"/>
      <c r="FP29" s="165"/>
      <c r="FQ29" s="165"/>
      <c r="FR29" s="165"/>
      <c r="FS29" s="165"/>
      <c r="FT29" s="165"/>
      <c r="FU29" s="165"/>
      <c r="FV29" s="165"/>
      <c r="FW29" s="165"/>
      <c r="FX29" s="165"/>
    </row>
    <row r="30" spans="1:180" s="41" customFormat="1" ht="30" hidden="1" customHeight="1">
      <c r="A30" s="39"/>
      <c r="B30" s="54">
        <f t="shared" si="1"/>
        <v>0</v>
      </c>
      <c r="C30" s="48">
        <f t="shared" ref="C30:C44" si="12">IF(OR(CE30="OK",EQ30="OK"),N30,0)</f>
        <v>0</v>
      </c>
      <c r="D30" s="53" t="b">
        <f>IF($B$1=3,TRUE,FALSE)</f>
        <v>0</v>
      </c>
      <c r="E30" s="48"/>
      <c r="F30" s="48"/>
      <c r="G30" s="48">
        <f t="shared" si="2"/>
        <v>0</v>
      </c>
      <c r="H30" s="48">
        <f t="shared" si="3"/>
        <v>0</v>
      </c>
      <c r="I30" s="48">
        <f t="shared" si="4"/>
        <v>0</v>
      </c>
      <c r="J30" s="48">
        <f t="shared" si="5"/>
        <v>0</v>
      </c>
      <c r="K30" s="53"/>
      <c r="L30" s="87"/>
      <c r="M30" s="57" t="s">
        <v>21</v>
      </c>
      <c r="N30" s="176">
        <v>4</v>
      </c>
      <c r="O30" s="94"/>
      <c r="P30" s="94"/>
      <c r="Q30" s="94"/>
      <c r="R30" s="94"/>
      <c r="S30" s="107"/>
      <c r="T30" s="60"/>
      <c r="U30" s="60"/>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93" t="str">
        <f t="shared" ref="AY30:AY44" si="13">IF(AND(AY$1&lt;&gt;"",COUNTA(U30:AX30)&gt;0),"OK","N/E")</f>
        <v>N/E</v>
      </c>
      <c r="AZ30" s="60"/>
      <c r="BA30" s="60"/>
      <c r="BB30" s="60"/>
      <c r="BC30" s="60"/>
      <c r="BD30" s="60"/>
      <c r="BE30" s="60"/>
      <c r="BF30" s="60"/>
      <c r="BG30" s="60"/>
      <c r="BH30" s="60"/>
      <c r="BI30" s="60"/>
      <c r="BJ30" s="60"/>
      <c r="BK30" s="60"/>
      <c r="BL30" s="60"/>
      <c r="BM30" s="60"/>
      <c r="BN30" s="60"/>
      <c r="BO30" s="60"/>
      <c r="BP30" s="60"/>
      <c r="BQ30" s="60"/>
      <c r="BR30" s="60"/>
      <c r="BS30" s="60"/>
      <c r="BT30" s="60"/>
      <c r="BU30" s="60"/>
      <c r="BV30" s="60"/>
      <c r="BW30" s="60"/>
      <c r="BX30" s="60"/>
      <c r="BY30" s="60"/>
      <c r="BZ30" s="60"/>
      <c r="CA30" s="60"/>
      <c r="CB30" s="60"/>
      <c r="CC30" s="60"/>
      <c r="CD30" s="60"/>
      <c r="CE30" s="93" t="str">
        <f t="shared" ref="CE30:CE44" si="14">IF(AND(CE$1&lt;&gt;"",COUNTA(U30:CD30)&gt;1),"OK","N/E")</f>
        <v>N/E</v>
      </c>
      <c r="CF30" s="60"/>
      <c r="CG30" s="60"/>
      <c r="CH30" s="60"/>
      <c r="CI30" s="60"/>
      <c r="CJ30" s="60"/>
      <c r="CK30" s="60"/>
      <c r="CL30" s="60"/>
      <c r="CM30" s="60"/>
      <c r="CN30" s="60"/>
      <c r="CO30" s="60"/>
      <c r="CP30" s="60"/>
      <c r="CQ30" s="60"/>
      <c r="CR30" s="60"/>
      <c r="CS30" s="60"/>
      <c r="CT30" s="60"/>
      <c r="CU30" s="60"/>
      <c r="CV30" s="60"/>
      <c r="CW30" s="60"/>
      <c r="CX30" s="60"/>
      <c r="CY30" s="60"/>
      <c r="CZ30" s="60"/>
      <c r="DA30" s="60"/>
      <c r="DB30" s="60"/>
      <c r="DC30" s="60"/>
      <c r="DD30" s="60"/>
      <c r="DE30" s="60"/>
      <c r="DF30" s="60"/>
      <c r="DG30" s="60"/>
      <c r="DH30" s="60"/>
      <c r="DI30" s="60"/>
      <c r="DJ30" s="60"/>
      <c r="DK30" s="93" t="str">
        <f t="shared" ref="DK30:DK44" si="15">IF(AND(DK$1&lt;&gt;"",COUNTA(U30:DJ30)&gt;2),"OK","N/E")</f>
        <v>N/E</v>
      </c>
      <c r="DL30" s="60"/>
      <c r="DM30" s="60"/>
      <c r="DN30" s="60"/>
      <c r="DO30" s="60"/>
      <c r="DP30" s="60"/>
      <c r="DQ30" s="60"/>
      <c r="DR30" s="60"/>
      <c r="DS30" s="60"/>
      <c r="DT30" s="60"/>
      <c r="DU30" s="60"/>
      <c r="DV30" s="60"/>
      <c r="DW30" s="60"/>
      <c r="DX30" s="60"/>
      <c r="DY30" s="60"/>
      <c r="DZ30" s="60"/>
      <c r="EA30" s="60"/>
      <c r="EB30" s="60"/>
      <c r="EC30" s="60"/>
      <c r="ED30" s="60"/>
      <c r="EE30" s="60"/>
      <c r="EF30" s="60"/>
      <c r="EG30" s="60"/>
      <c r="EH30" s="60"/>
      <c r="EI30" s="60"/>
      <c r="EJ30" s="60"/>
      <c r="EK30" s="60"/>
      <c r="EL30" s="60"/>
      <c r="EM30" s="60"/>
      <c r="EN30" s="60"/>
      <c r="EO30" s="60"/>
      <c r="EP30" s="60"/>
      <c r="EQ30" s="93" t="str">
        <f t="shared" ref="EQ30:EQ44" si="16">IF(AND(EQ$1&lt;&gt;"",COUNTA(U30:EP30)&gt;3),"OK","N/E")</f>
        <v>N/E</v>
      </c>
      <c r="ER30" s="60"/>
      <c r="ES30" s="60"/>
      <c r="ET30" s="60"/>
      <c r="EU30" s="60"/>
      <c r="EV30" s="60"/>
      <c r="EW30" s="60"/>
      <c r="EX30" s="60"/>
      <c r="EY30" s="60"/>
      <c r="EZ30" s="60"/>
      <c r="FA30" s="60"/>
      <c r="FB30" s="60"/>
      <c r="FC30" s="60"/>
      <c r="FD30" s="60"/>
      <c r="FE30" s="60"/>
      <c r="FF30" s="60"/>
      <c r="FG30" s="60"/>
      <c r="FH30" s="60"/>
      <c r="FI30" s="60"/>
      <c r="FJ30" s="60"/>
      <c r="FK30" s="60"/>
      <c r="FL30" s="60"/>
      <c r="FM30" s="60"/>
      <c r="FN30" s="60"/>
      <c r="FO30" s="60"/>
      <c r="FP30" s="60"/>
      <c r="FQ30" s="60"/>
      <c r="FR30" s="60"/>
      <c r="FS30" s="60"/>
      <c r="FT30" s="60"/>
      <c r="FU30" s="60"/>
      <c r="FV30" s="60"/>
      <c r="FW30" s="93" t="str">
        <f t="shared" ref="FW30:FW44" si="17">IF(AND(FW$1&lt;&gt;"",COUNTA(U30:FV30)&gt;4),"OK","N/E")</f>
        <v>N/E</v>
      </c>
      <c r="FX30" s="164"/>
    </row>
    <row r="31" spans="1:180" s="41" customFormat="1" ht="30" hidden="1" customHeight="1">
      <c r="A31" s="39"/>
      <c r="B31" s="54">
        <f t="shared" si="1"/>
        <v>0</v>
      </c>
      <c r="C31" s="48">
        <f t="shared" si="12"/>
        <v>0</v>
      </c>
      <c r="D31" s="53" t="b">
        <f>IF($B$1=3,TRUE,FALSE)</f>
        <v>0</v>
      </c>
      <c r="E31" s="48"/>
      <c r="F31" s="48"/>
      <c r="G31" s="48">
        <f t="shared" si="2"/>
        <v>0</v>
      </c>
      <c r="H31" s="48">
        <f t="shared" si="3"/>
        <v>0</v>
      </c>
      <c r="I31" s="48">
        <f t="shared" si="4"/>
        <v>0</v>
      </c>
      <c r="J31" s="48">
        <f t="shared" si="5"/>
        <v>0</v>
      </c>
      <c r="K31" s="53"/>
      <c r="L31" s="87"/>
      <c r="M31" s="57" t="s">
        <v>22</v>
      </c>
      <c r="N31" s="176">
        <v>4</v>
      </c>
      <c r="O31" s="94"/>
      <c r="P31" s="94"/>
      <c r="Q31" s="94"/>
      <c r="R31" s="94"/>
      <c r="S31" s="107"/>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93" t="str">
        <f t="shared" si="13"/>
        <v>N/E</v>
      </c>
      <c r="AZ31" s="60"/>
      <c r="BA31" s="60"/>
      <c r="BB31" s="60"/>
      <c r="BC31" s="60"/>
      <c r="BD31" s="60"/>
      <c r="BE31" s="60"/>
      <c r="BF31" s="60"/>
      <c r="BG31" s="60"/>
      <c r="BH31" s="60"/>
      <c r="BI31" s="60"/>
      <c r="BJ31" s="60"/>
      <c r="BK31" s="60"/>
      <c r="BL31" s="60"/>
      <c r="BM31" s="60"/>
      <c r="BN31" s="60"/>
      <c r="BO31" s="60"/>
      <c r="BP31" s="60"/>
      <c r="BQ31" s="60"/>
      <c r="BR31" s="60"/>
      <c r="BS31" s="60"/>
      <c r="BT31" s="60"/>
      <c r="BU31" s="60"/>
      <c r="BV31" s="60"/>
      <c r="BW31" s="60"/>
      <c r="BX31" s="60"/>
      <c r="BY31" s="60"/>
      <c r="BZ31" s="60"/>
      <c r="CA31" s="60"/>
      <c r="CB31" s="60"/>
      <c r="CC31" s="60"/>
      <c r="CD31" s="60"/>
      <c r="CE31" s="93" t="str">
        <f t="shared" si="14"/>
        <v>N/E</v>
      </c>
      <c r="CF31" s="60"/>
      <c r="CG31" s="60"/>
      <c r="CH31" s="60"/>
      <c r="CI31" s="60"/>
      <c r="CJ31" s="60"/>
      <c r="CK31" s="60"/>
      <c r="CL31" s="60"/>
      <c r="CM31" s="60"/>
      <c r="CN31" s="60"/>
      <c r="CO31" s="60"/>
      <c r="CP31" s="60"/>
      <c r="CQ31" s="60"/>
      <c r="CR31" s="60"/>
      <c r="CS31" s="60"/>
      <c r="CT31" s="60"/>
      <c r="CU31" s="60"/>
      <c r="CV31" s="60"/>
      <c r="CW31" s="60"/>
      <c r="CX31" s="60"/>
      <c r="CY31" s="60"/>
      <c r="CZ31" s="60"/>
      <c r="DA31" s="60"/>
      <c r="DB31" s="60"/>
      <c r="DC31" s="60"/>
      <c r="DD31" s="60"/>
      <c r="DE31" s="60"/>
      <c r="DF31" s="60"/>
      <c r="DG31" s="60"/>
      <c r="DH31" s="60"/>
      <c r="DI31" s="60"/>
      <c r="DJ31" s="60"/>
      <c r="DK31" s="93" t="str">
        <f t="shared" si="15"/>
        <v>N/E</v>
      </c>
      <c r="DL31" s="60"/>
      <c r="DM31" s="60"/>
      <c r="DN31" s="60"/>
      <c r="DO31" s="60"/>
      <c r="DP31" s="60"/>
      <c r="DQ31" s="60"/>
      <c r="DR31" s="60"/>
      <c r="DS31" s="60"/>
      <c r="DT31" s="60"/>
      <c r="DU31" s="60"/>
      <c r="DV31" s="60"/>
      <c r="DW31" s="60"/>
      <c r="DX31" s="60"/>
      <c r="DY31" s="60"/>
      <c r="DZ31" s="60"/>
      <c r="EA31" s="60"/>
      <c r="EB31" s="60"/>
      <c r="EC31" s="60"/>
      <c r="ED31" s="60"/>
      <c r="EE31" s="60"/>
      <c r="EF31" s="60"/>
      <c r="EG31" s="60"/>
      <c r="EH31" s="60"/>
      <c r="EI31" s="60"/>
      <c r="EJ31" s="60"/>
      <c r="EK31" s="60"/>
      <c r="EL31" s="60"/>
      <c r="EM31" s="60"/>
      <c r="EN31" s="60"/>
      <c r="EO31" s="60"/>
      <c r="EP31" s="60"/>
      <c r="EQ31" s="93" t="str">
        <f t="shared" si="16"/>
        <v>N/E</v>
      </c>
      <c r="ER31" s="60"/>
      <c r="ES31" s="60"/>
      <c r="ET31" s="60"/>
      <c r="EU31" s="60"/>
      <c r="EV31" s="60"/>
      <c r="EW31" s="60"/>
      <c r="EX31" s="60"/>
      <c r="EY31" s="60"/>
      <c r="EZ31" s="60"/>
      <c r="FA31" s="60"/>
      <c r="FB31" s="60"/>
      <c r="FC31" s="60"/>
      <c r="FD31" s="60"/>
      <c r="FE31" s="60"/>
      <c r="FF31" s="60"/>
      <c r="FG31" s="60"/>
      <c r="FH31" s="60"/>
      <c r="FI31" s="60"/>
      <c r="FJ31" s="60"/>
      <c r="FK31" s="60"/>
      <c r="FL31" s="60"/>
      <c r="FM31" s="60"/>
      <c r="FN31" s="60"/>
      <c r="FO31" s="60"/>
      <c r="FP31" s="60"/>
      <c r="FQ31" s="60"/>
      <c r="FR31" s="60"/>
      <c r="FS31" s="60"/>
      <c r="FT31" s="60"/>
      <c r="FU31" s="60"/>
      <c r="FV31" s="60"/>
      <c r="FW31" s="93" t="str">
        <f t="shared" si="17"/>
        <v>N/E</v>
      </c>
      <c r="FX31" s="164"/>
    </row>
    <row r="32" spans="1:180" s="41" customFormat="1" ht="30" hidden="1" customHeight="1">
      <c r="A32" s="39"/>
      <c r="B32" s="54">
        <f t="shared" si="1"/>
        <v>0</v>
      </c>
      <c r="C32" s="48">
        <f t="shared" si="12"/>
        <v>0</v>
      </c>
      <c r="D32" s="53" t="b">
        <f>IF($B$1=3,TRUE,FALSE)</f>
        <v>0</v>
      </c>
      <c r="E32" s="48"/>
      <c r="F32" s="48"/>
      <c r="G32" s="48">
        <f t="shared" si="2"/>
        <v>0</v>
      </c>
      <c r="H32" s="48">
        <f t="shared" si="3"/>
        <v>0</v>
      </c>
      <c r="I32" s="48">
        <f t="shared" si="4"/>
        <v>0</v>
      </c>
      <c r="J32" s="48">
        <f t="shared" si="5"/>
        <v>0</v>
      </c>
      <c r="K32" s="53"/>
      <c r="L32" s="87"/>
      <c r="M32" s="57" t="s">
        <v>23</v>
      </c>
      <c r="N32" s="176">
        <v>4</v>
      </c>
      <c r="O32" s="94"/>
      <c r="P32" s="94"/>
      <c r="Q32" s="94"/>
      <c r="R32" s="94"/>
      <c r="S32" s="107"/>
      <c r="T32" s="60"/>
      <c r="U32" s="60"/>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93" t="str">
        <f t="shared" si="13"/>
        <v>N/E</v>
      </c>
      <c r="AZ32" s="60"/>
      <c r="BA32" s="60"/>
      <c r="BB32" s="60"/>
      <c r="BC32" s="60"/>
      <c r="BD32" s="60"/>
      <c r="BE32" s="60"/>
      <c r="BF32" s="60"/>
      <c r="BG32" s="60"/>
      <c r="BH32" s="60"/>
      <c r="BI32" s="60"/>
      <c r="BJ32" s="60"/>
      <c r="BK32" s="60"/>
      <c r="BL32" s="60"/>
      <c r="BM32" s="60"/>
      <c r="BN32" s="60"/>
      <c r="BO32" s="60"/>
      <c r="BP32" s="60"/>
      <c r="BQ32" s="60"/>
      <c r="BR32" s="60"/>
      <c r="BS32" s="60"/>
      <c r="BT32" s="60"/>
      <c r="BU32" s="60"/>
      <c r="BV32" s="60"/>
      <c r="BW32" s="60"/>
      <c r="BX32" s="60"/>
      <c r="BY32" s="60"/>
      <c r="BZ32" s="60"/>
      <c r="CA32" s="60"/>
      <c r="CB32" s="60"/>
      <c r="CC32" s="60"/>
      <c r="CD32" s="60"/>
      <c r="CE32" s="93" t="str">
        <f t="shared" si="14"/>
        <v>N/E</v>
      </c>
      <c r="CF32" s="60"/>
      <c r="CG32" s="60"/>
      <c r="CH32" s="60"/>
      <c r="CI32" s="60"/>
      <c r="CJ32" s="60"/>
      <c r="CK32" s="60"/>
      <c r="CL32" s="60"/>
      <c r="CM32" s="60"/>
      <c r="CN32" s="60"/>
      <c r="CO32" s="60"/>
      <c r="CP32" s="60"/>
      <c r="CQ32" s="60"/>
      <c r="CR32" s="60"/>
      <c r="CS32" s="60"/>
      <c r="CT32" s="60"/>
      <c r="CU32" s="60"/>
      <c r="CV32" s="60"/>
      <c r="CW32" s="60"/>
      <c r="CX32" s="60"/>
      <c r="CY32" s="60"/>
      <c r="CZ32" s="60"/>
      <c r="DA32" s="60"/>
      <c r="DB32" s="60"/>
      <c r="DC32" s="60"/>
      <c r="DD32" s="60"/>
      <c r="DE32" s="60"/>
      <c r="DF32" s="60"/>
      <c r="DG32" s="60"/>
      <c r="DH32" s="60"/>
      <c r="DI32" s="60"/>
      <c r="DJ32" s="60"/>
      <c r="DK32" s="93" t="str">
        <f t="shared" si="15"/>
        <v>N/E</v>
      </c>
      <c r="DL32" s="60"/>
      <c r="DM32" s="60"/>
      <c r="DN32" s="60"/>
      <c r="DO32" s="60"/>
      <c r="DP32" s="60"/>
      <c r="DQ32" s="60"/>
      <c r="DR32" s="60"/>
      <c r="DS32" s="60"/>
      <c r="DT32" s="60"/>
      <c r="DU32" s="60"/>
      <c r="DV32" s="60"/>
      <c r="DW32" s="60"/>
      <c r="DX32" s="60"/>
      <c r="DY32" s="60"/>
      <c r="DZ32" s="60"/>
      <c r="EA32" s="60"/>
      <c r="EB32" s="60"/>
      <c r="EC32" s="60"/>
      <c r="ED32" s="60"/>
      <c r="EE32" s="60"/>
      <c r="EF32" s="60"/>
      <c r="EG32" s="60"/>
      <c r="EH32" s="60"/>
      <c r="EI32" s="60"/>
      <c r="EJ32" s="60"/>
      <c r="EK32" s="60"/>
      <c r="EL32" s="60"/>
      <c r="EM32" s="60"/>
      <c r="EN32" s="60"/>
      <c r="EO32" s="60"/>
      <c r="EP32" s="60"/>
      <c r="EQ32" s="93" t="str">
        <f t="shared" si="16"/>
        <v>N/E</v>
      </c>
      <c r="ER32" s="60"/>
      <c r="ES32" s="60"/>
      <c r="ET32" s="60"/>
      <c r="EU32" s="60"/>
      <c r="EV32" s="60"/>
      <c r="EW32" s="60"/>
      <c r="EX32" s="60"/>
      <c r="EY32" s="60"/>
      <c r="EZ32" s="60"/>
      <c r="FA32" s="60"/>
      <c r="FB32" s="60"/>
      <c r="FC32" s="60"/>
      <c r="FD32" s="60"/>
      <c r="FE32" s="60"/>
      <c r="FF32" s="60"/>
      <c r="FG32" s="60"/>
      <c r="FH32" s="60"/>
      <c r="FI32" s="60"/>
      <c r="FJ32" s="60"/>
      <c r="FK32" s="60"/>
      <c r="FL32" s="60"/>
      <c r="FM32" s="60"/>
      <c r="FN32" s="60"/>
      <c r="FO32" s="60"/>
      <c r="FP32" s="60"/>
      <c r="FQ32" s="60"/>
      <c r="FR32" s="60"/>
      <c r="FS32" s="60"/>
      <c r="FT32" s="60"/>
      <c r="FU32" s="60"/>
      <c r="FV32" s="60"/>
      <c r="FW32" s="93" t="str">
        <f t="shared" si="17"/>
        <v>N/E</v>
      </c>
      <c r="FX32" s="164"/>
    </row>
    <row r="33" spans="1:180" s="41" customFormat="1" ht="30" hidden="1" customHeight="1">
      <c r="A33" s="39"/>
      <c r="B33" s="54">
        <f t="shared" si="1"/>
        <v>0</v>
      </c>
      <c r="C33" s="48">
        <f t="shared" si="12"/>
        <v>0</v>
      </c>
      <c r="D33" s="53" t="b">
        <f>IF($B$1=4,TRUE,FALSE)</f>
        <v>0</v>
      </c>
      <c r="E33" s="48"/>
      <c r="F33" s="48"/>
      <c r="G33" s="48">
        <f t="shared" si="2"/>
        <v>0</v>
      </c>
      <c r="H33" s="48">
        <f t="shared" si="3"/>
        <v>0</v>
      </c>
      <c r="I33" s="48">
        <f t="shared" si="4"/>
        <v>0</v>
      </c>
      <c r="J33" s="48">
        <f t="shared" si="5"/>
        <v>0</v>
      </c>
      <c r="K33" s="53"/>
      <c r="L33" s="87"/>
      <c r="M33" s="57" t="s">
        <v>64</v>
      </c>
      <c r="N33" s="177">
        <v>3</v>
      </c>
      <c r="O33" s="94"/>
      <c r="P33" s="94"/>
      <c r="Q33" s="94"/>
      <c r="R33" s="94"/>
      <c r="S33" s="107"/>
      <c r="T33" s="60"/>
      <c r="U33" s="60"/>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93" t="str">
        <f t="shared" si="13"/>
        <v>N/E</v>
      </c>
      <c r="AZ33" s="60"/>
      <c r="BA33" s="60"/>
      <c r="BB33" s="60"/>
      <c r="BC33" s="60"/>
      <c r="BD33" s="60"/>
      <c r="BE33" s="60"/>
      <c r="BF33" s="60"/>
      <c r="BG33" s="60"/>
      <c r="BH33" s="60"/>
      <c r="BI33" s="60"/>
      <c r="BJ33" s="60"/>
      <c r="BK33" s="60"/>
      <c r="BL33" s="60"/>
      <c r="BM33" s="60"/>
      <c r="BN33" s="60"/>
      <c r="BO33" s="60"/>
      <c r="BP33" s="60"/>
      <c r="BQ33" s="60"/>
      <c r="BR33" s="60"/>
      <c r="BS33" s="60"/>
      <c r="BT33" s="60"/>
      <c r="BU33" s="60"/>
      <c r="BV33" s="60"/>
      <c r="BW33" s="60"/>
      <c r="BX33" s="60"/>
      <c r="BY33" s="60"/>
      <c r="BZ33" s="60"/>
      <c r="CA33" s="60"/>
      <c r="CB33" s="60"/>
      <c r="CC33" s="60"/>
      <c r="CD33" s="60"/>
      <c r="CE33" s="93" t="str">
        <f t="shared" si="14"/>
        <v>N/E</v>
      </c>
      <c r="CF33" s="60"/>
      <c r="CG33" s="60"/>
      <c r="CH33" s="60"/>
      <c r="CI33" s="60"/>
      <c r="CJ33" s="60"/>
      <c r="CK33" s="60"/>
      <c r="CL33" s="60"/>
      <c r="CM33" s="60"/>
      <c r="CN33" s="60"/>
      <c r="CO33" s="60"/>
      <c r="CP33" s="60"/>
      <c r="CQ33" s="60"/>
      <c r="CR33" s="60"/>
      <c r="CS33" s="60"/>
      <c r="CT33" s="60"/>
      <c r="CU33" s="60"/>
      <c r="CV33" s="60"/>
      <c r="CW33" s="60"/>
      <c r="CX33" s="60"/>
      <c r="CY33" s="60"/>
      <c r="CZ33" s="60"/>
      <c r="DA33" s="60"/>
      <c r="DB33" s="60"/>
      <c r="DC33" s="60"/>
      <c r="DD33" s="60"/>
      <c r="DE33" s="60"/>
      <c r="DF33" s="60"/>
      <c r="DG33" s="60"/>
      <c r="DH33" s="60"/>
      <c r="DI33" s="60"/>
      <c r="DJ33" s="60"/>
      <c r="DK33" s="93" t="str">
        <f t="shared" si="15"/>
        <v>N/E</v>
      </c>
      <c r="DL33" s="60"/>
      <c r="DM33" s="60"/>
      <c r="DN33" s="60"/>
      <c r="DO33" s="60"/>
      <c r="DP33" s="60"/>
      <c r="DQ33" s="60"/>
      <c r="DR33" s="60"/>
      <c r="DS33" s="60"/>
      <c r="DT33" s="60"/>
      <c r="DU33" s="60"/>
      <c r="DV33" s="60"/>
      <c r="DW33" s="60"/>
      <c r="DX33" s="60"/>
      <c r="DY33" s="60"/>
      <c r="DZ33" s="60"/>
      <c r="EA33" s="60"/>
      <c r="EB33" s="60"/>
      <c r="EC33" s="60"/>
      <c r="ED33" s="60"/>
      <c r="EE33" s="60"/>
      <c r="EF33" s="60"/>
      <c r="EG33" s="60"/>
      <c r="EH33" s="60"/>
      <c r="EI33" s="60"/>
      <c r="EJ33" s="60"/>
      <c r="EK33" s="60"/>
      <c r="EL33" s="60"/>
      <c r="EM33" s="60"/>
      <c r="EN33" s="60"/>
      <c r="EO33" s="60"/>
      <c r="EP33" s="60"/>
      <c r="EQ33" s="93" t="str">
        <f t="shared" si="16"/>
        <v>N/E</v>
      </c>
      <c r="ER33" s="60"/>
      <c r="ES33" s="60"/>
      <c r="ET33" s="60"/>
      <c r="EU33" s="60"/>
      <c r="EV33" s="60"/>
      <c r="EW33" s="60"/>
      <c r="EX33" s="60"/>
      <c r="EY33" s="60"/>
      <c r="EZ33" s="60"/>
      <c r="FA33" s="60"/>
      <c r="FB33" s="60"/>
      <c r="FC33" s="60"/>
      <c r="FD33" s="60"/>
      <c r="FE33" s="60"/>
      <c r="FF33" s="60"/>
      <c r="FG33" s="60"/>
      <c r="FH33" s="60"/>
      <c r="FI33" s="60"/>
      <c r="FJ33" s="60"/>
      <c r="FK33" s="60"/>
      <c r="FL33" s="60"/>
      <c r="FM33" s="60"/>
      <c r="FN33" s="60"/>
      <c r="FO33" s="60"/>
      <c r="FP33" s="60"/>
      <c r="FQ33" s="60"/>
      <c r="FR33" s="60"/>
      <c r="FS33" s="60"/>
      <c r="FT33" s="60"/>
      <c r="FU33" s="60"/>
      <c r="FV33" s="60"/>
      <c r="FW33" s="93" t="str">
        <f t="shared" si="17"/>
        <v>N/E</v>
      </c>
      <c r="FX33" s="164"/>
    </row>
    <row r="34" spans="1:180" s="41" customFormat="1" ht="30" hidden="1" customHeight="1">
      <c r="A34" s="39"/>
      <c r="B34" s="54">
        <f t="shared" si="1"/>
        <v>0</v>
      </c>
      <c r="C34" s="48">
        <f t="shared" si="12"/>
        <v>0</v>
      </c>
      <c r="D34" s="53" t="b">
        <f>IF($B$1=4,TRUE,FALSE)</f>
        <v>0</v>
      </c>
      <c r="E34" s="48"/>
      <c r="F34" s="48"/>
      <c r="G34" s="48">
        <f t="shared" si="2"/>
        <v>0</v>
      </c>
      <c r="H34" s="48">
        <f t="shared" si="3"/>
        <v>0</v>
      </c>
      <c r="I34" s="48">
        <f t="shared" si="4"/>
        <v>0</v>
      </c>
      <c r="J34" s="48">
        <f t="shared" si="5"/>
        <v>0</v>
      </c>
      <c r="K34" s="53"/>
      <c r="L34" s="87"/>
      <c r="M34" s="57" t="s">
        <v>65</v>
      </c>
      <c r="N34" s="177">
        <v>4</v>
      </c>
      <c r="O34" s="94"/>
      <c r="P34" s="94"/>
      <c r="Q34" s="94"/>
      <c r="R34" s="94"/>
      <c r="S34" s="107"/>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93" t="str">
        <f t="shared" si="13"/>
        <v>N/E</v>
      </c>
      <c r="AZ34" s="60"/>
      <c r="BA34" s="60"/>
      <c r="BB34" s="60"/>
      <c r="BC34" s="60"/>
      <c r="BD34" s="60"/>
      <c r="BE34" s="60"/>
      <c r="BF34" s="60"/>
      <c r="BG34" s="60"/>
      <c r="BH34" s="60"/>
      <c r="BI34" s="60"/>
      <c r="BJ34" s="60"/>
      <c r="BK34" s="60"/>
      <c r="BL34" s="60"/>
      <c r="BM34" s="60"/>
      <c r="BN34" s="60"/>
      <c r="BO34" s="60"/>
      <c r="BP34" s="60"/>
      <c r="BQ34" s="60"/>
      <c r="BR34" s="60"/>
      <c r="BS34" s="60"/>
      <c r="BT34" s="60"/>
      <c r="BU34" s="60"/>
      <c r="BV34" s="60"/>
      <c r="BW34" s="60"/>
      <c r="BX34" s="60"/>
      <c r="BY34" s="60"/>
      <c r="BZ34" s="60"/>
      <c r="CA34" s="60"/>
      <c r="CB34" s="60"/>
      <c r="CC34" s="60"/>
      <c r="CD34" s="60"/>
      <c r="CE34" s="93" t="str">
        <f t="shared" si="14"/>
        <v>N/E</v>
      </c>
      <c r="CF34" s="60"/>
      <c r="CG34" s="60"/>
      <c r="CH34" s="60"/>
      <c r="CI34" s="60"/>
      <c r="CJ34" s="60"/>
      <c r="CK34" s="60"/>
      <c r="CL34" s="60"/>
      <c r="CM34" s="60"/>
      <c r="CN34" s="60"/>
      <c r="CO34" s="60"/>
      <c r="CP34" s="60"/>
      <c r="CQ34" s="60"/>
      <c r="CR34" s="60"/>
      <c r="CS34" s="60"/>
      <c r="CT34" s="60"/>
      <c r="CU34" s="60"/>
      <c r="CV34" s="60"/>
      <c r="CW34" s="60"/>
      <c r="CX34" s="60"/>
      <c r="CY34" s="60"/>
      <c r="CZ34" s="60"/>
      <c r="DA34" s="60"/>
      <c r="DB34" s="60"/>
      <c r="DC34" s="60"/>
      <c r="DD34" s="60"/>
      <c r="DE34" s="60"/>
      <c r="DF34" s="60"/>
      <c r="DG34" s="60"/>
      <c r="DH34" s="60"/>
      <c r="DI34" s="60"/>
      <c r="DJ34" s="60"/>
      <c r="DK34" s="93" t="str">
        <f t="shared" si="15"/>
        <v>N/E</v>
      </c>
      <c r="DL34" s="60"/>
      <c r="DM34" s="60"/>
      <c r="DN34" s="60"/>
      <c r="DO34" s="60"/>
      <c r="DP34" s="60"/>
      <c r="DQ34" s="60"/>
      <c r="DR34" s="60"/>
      <c r="DS34" s="60"/>
      <c r="DT34" s="60"/>
      <c r="DU34" s="60"/>
      <c r="DV34" s="60"/>
      <c r="DW34" s="60"/>
      <c r="DX34" s="60"/>
      <c r="DY34" s="60"/>
      <c r="DZ34" s="60"/>
      <c r="EA34" s="60"/>
      <c r="EB34" s="60"/>
      <c r="EC34" s="60"/>
      <c r="ED34" s="60"/>
      <c r="EE34" s="60"/>
      <c r="EF34" s="60"/>
      <c r="EG34" s="60"/>
      <c r="EH34" s="60"/>
      <c r="EI34" s="60"/>
      <c r="EJ34" s="60"/>
      <c r="EK34" s="60"/>
      <c r="EL34" s="60"/>
      <c r="EM34" s="60"/>
      <c r="EN34" s="60"/>
      <c r="EO34" s="60"/>
      <c r="EP34" s="60"/>
      <c r="EQ34" s="93" t="str">
        <f t="shared" si="16"/>
        <v>N/E</v>
      </c>
      <c r="ER34" s="60"/>
      <c r="ES34" s="60"/>
      <c r="ET34" s="60"/>
      <c r="EU34" s="60"/>
      <c r="EV34" s="60"/>
      <c r="EW34" s="60"/>
      <c r="EX34" s="60"/>
      <c r="EY34" s="60"/>
      <c r="EZ34" s="60"/>
      <c r="FA34" s="60"/>
      <c r="FB34" s="60"/>
      <c r="FC34" s="60"/>
      <c r="FD34" s="60"/>
      <c r="FE34" s="60"/>
      <c r="FF34" s="60"/>
      <c r="FG34" s="60"/>
      <c r="FH34" s="60"/>
      <c r="FI34" s="60"/>
      <c r="FJ34" s="60"/>
      <c r="FK34" s="60"/>
      <c r="FL34" s="60"/>
      <c r="FM34" s="60"/>
      <c r="FN34" s="60"/>
      <c r="FO34" s="60"/>
      <c r="FP34" s="60"/>
      <c r="FQ34" s="60"/>
      <c r="FR34" s="60"/>
      <c r="FS34" s="60"/>
      <c r="FT34" s="60"/>
      <c r="FU34" s="60"/>
      <c r="FV34" s="60"/>
      <c r="FW34" s="93" t="str">
        <f t="shared" si="17"/>
        <v>N/E</v>
      </c>
      <c r="FX34" s="164"/>
    </row>
    <row r="35" spans="1:180" s="41" customFormat="1" ht="30" hidden="1" customHeight="1">
      <c r="A35" s="39"/>
      <c r="B35" s="54">
        <f t="shared" si="1"/>
        <v>0</v>
      </c>
      <c r="C35" s="48">
        <f t="shared" si="12"/>
        <v>0</v>
      </c>
      <c r="D35" s="53" t="b">
        <f>IF($B$1=4,TRUE,FALSE)</f>
        <v>0</v>
      </c>
      <c r="E35" s="48"/>
      <c r="F35" s="48"/>
      <c r="G35" s="48">
        <f t="shared" si="2"/>
        <v>0</v>
      </c>
      <c r="H35" s="48">
        <f t="shared" si="3"/>
        <v>0</v>
      </c>
      <c r="I35" s="48">
        <f t="shared" si="4"/>
        <v>0</v>
      </c>
      <c r="J35" s="48">
        <f t="shared" si="5"/>
        <v>0</v>
      </c>
      <c r="K35" s="53"/>
      <c r="L35" s="87"/>
      <c r="M35" s="57" t="s">
        <v>66</v>
      </c>
      <c r="N35" s="177">
        <v>3</v>
      </c>
      <c r="O35" s="94"/>
      <c r="P35" s="94"/>
      <c r="Q35" s="94"/>
      <c r="R35" s="94"/>
      <c r="S35" s="107"/>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93" t="str">
        <f t="shared" si="13"/>
        <v>N/E</v>
      </c>
      <c r="AZ35" s="60"/>
      <c r="BA35" s="60"/>
      <c r="BB35" s="60"/>
      <c r="BC35" s="60"/>
      <c r="BD35" s="60"/>
      <c r="BE35" s="60"/>
      <c r="BF35" s="60"/>
      <c r="BG35" s="60"/>
      <c r="BH35" s="60"/>
      <c r="BI35" s="60"/>
      <c r="BJ35" s="60"/>
      <c r="BK35" s="60"/>
      <c r="BL35" s="60"/>
      <c r="BM35" s="60"/>
      <c r="BN35" s="60"/>
      <c r="BO35" s="60"/>
      <c r="BP35" s="60"/>
      <c r="BQ35" s="60"/>
      <c r="BR35" s="60"/>
      <c r="BS35" s="60"/>
      <c r="BT35" s="60"/>
      <c r="BU35" s="60"/>
      <c r="BV35" s="60"/>
      <c r="BW35" s="60"/>
      <c r="BX35" s="60"/>
      <c r="BY35" s="60"/>
      <c r="BZ35" s="60"/>
      <c r="CA35" s="60"/>
      <c r="CB35" s="60"/>
      <c r="CC35" s="60"/>
      <c r="CD35" s="60"/>
      <c r="CE35" s="93" t="str">
        <f t="shared" si="14"/>
        <v>N/E</v>
      </c>
      <c r="CF35" s="60"/>
      <c r="CG35" s="60"/>
      <c r="CH35" s="60"/>
      <c r="CI35" s="60"/>
      <c r="CJ35" s="60"/>
      <c r="CK35" s="60"/>
      <c r="CL35" s="60"/>
      <c r="CM35" s="60"/>
      <c r="CN35" s="60"/>
      <c r="CO35" s="60"/>
      <c r="CP35" s="60"/>
      <c r="CQ35" s="60"/>
      <c r="CR35" s="60"/>
      <c r="CS35" s="60"/>
      <c r="CT35" s="60"/>
      <c r="CU35" s="60"/>
      <c r="CV35" s="60"/>
      <c r="CW35" s="60"/>
      <c r="CX35" s="60"/>
      <c r="CY35" s="60"/>
      <c r="CZ35" s="60"/>
      <c r="DA35" s="60"/>
      <c r="DB35" s="60"/>
      <c r="DC35" s="60"/>
      <c r="DD35" s="60"/>
      <c r="DE35" s="60"/>
      <c r="DF35" s="60"/>
      <c r="DG35" s="60"/>
      <c r="DH35" s="60"/>
      <c r="DI35" s="60"/>
      <c r="DJ35" s="60"/>
      <c r="DK35" s="93" t="str">
        <f t="shared" si="15"/>
        <v>N/E</v>
      </c>
      <c r="DL35" s="60"/>
      <c r="DM35" s="60"/>
      <c r="DN35" s="60"/>
      <c r="DO35" s="60"/>
      <c r="DP35" s="60"/>
      <c r="DQ35" s="60"/>
      <c r="DR35" s="60"/>
      <c r="DS35" s="60"/>
      <c r="DT35" s="60"/>
      <c r="DU35" s="60"/>
      <c r="DV35" s="60"/>
      <c r="DW35" s="60"/>
      <c r="DX35" s="60"/>
      <c r="DY35" s="60"/>
      <c r="DZ35" s="60"/>
      <c r="EA35" s="60"/>
      <c r="EB35" s="60"/>
      <c r="EC35" s="60"/>
      <c r="ED35" s="60"/>
      <c r="EE35" s="60"/>
      <c r="EF35" s="60"/>
      <c r="EG35" s="60"/>
      <c r="EH35" s="60"/>
      <c r="EI35" s="60"/>
      <c r="EJ35" s="60"/>
      <c r="EK35" s="60"/>
      <c r="EL35" s="60"/>
      <c r="EM35" s="60"/>
      <c r="EN35" s="60"/>
      <c r="EO35" s="60"/>
      <c r="EP35" s="60"/>
      <c r="EQ35" s="93" t="str">
        <f t="shared" si="16"/>
        <v>N/E</v>
      </c>
      <c r="ER35" s="60"/>
      <c r="ES35" s="60"/>
      <c r="ET35" s="60"/>
      <c r="EU35" s="60"/>
      <c r="EV35" s="60"/>
      <c r="EW35" s="60"/>
      <c r="EX35" s="60"/>
      <c r="EY35" s="60"/>
      <c r="EZ35" s="60"/>
      <c r="FA35" s="60"/>
      <c r="FB35" s="60"/>
      <c r="FC35" s="60"/>
      <c r="FD35" s="60"/>
      <c r="FE35" s="60"/>
      <c r="FF35" s="60"/>
      <c r="FG35" s="60"/>
      <c r="FH35" s="60"/>
      <c r="FI35" s="60"/>
      <c r="FJ35" s="60"/>
      <c r="FK35" s="60"/>
      <c r="FL35" s="60"/>
      <c r="FM35" s="60"/>
      <c r="FN35" s="60"/>
      <c r="FO35" s="60"/>
      <c r="FP35" s="60"/>
      <c r="FQ35" s="60"/>
      <c r="FR35" s="60"/>
      <c r="FS35" s="60"/>
      <c r="FT35" s="60"/>
      <c r="FU35" s="60"/>
      <c r="FV35" s="60"/>
      <c r="FW35" s="93" t="str">
        <f t="shared" si="17"/>
        <v>N/E</v>
      </c>
      <c r="FX35" s="164"/>
    </row>
    <row r="36" spans="1:180" s="41" customFormat="1" ht="30" hidden="1" customHeight="1">
      <c r="A36" s="39"/>
      <c r="B36" s="54">
        <f t="shared" si="1"/>
        <v>0</v>
      </c>
      <c r="C36" s="48">
        <f t="shared" si="12"/>
        <v>0</v>
      </c>
      <c r="D36" s="53" t="b">
        <f>IF($B$1=4,TRUE,FALSE)</f>
        <v>0</v>
      </c>
      <c r="E36" s="48"/>
      <c r="F36" s="48"/>
      <c r="G36" s="48">
        <f t="shared" si="2"/>
        <v>0</v>
      </c>
      <c r="H36" s="48">
        <f t="shared" si="3"/>
        <v>0</v>
      </c>
      <c r="I36" s="48">
        <f t="shared" si="4"/>
        <v>0</v>
      </c>
      <c r="J36" s="48">
        <f t="shared" si="5"/>
        <v>0</v>
      </c>
      <c r="K36" s="53"/>
      <c r="L36" s="87"/>
      <c r="M36" s="57" t="s">
        <v>67</v>
      </c>
      <c r="N36" s="177">
        <v>5</v>
      </c>
      <c r="O36" s="94"/>
      <c r="P36" s="94"/>
      <c r="Q36" s="94"/>
      <c r="R36" s="94"/>
      <c r="S36" s="107"/>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93" t="str">
        <f t="shared" si="13"/>
        <v>N/E</v>
      </c>
      <c r="AZ36" s="60"/>
      <c r="BA36" s="60"/>
      <c r="BB36" s="60"/>
      <c r="BC36" s="60"/>
      <c r="BD36" s="60"/>
      <c r="BE36" s="60"/>
      <c r="BF36" s="60"/>
      <c r="BG36" s="60"/>
      <c r="BH36" s="60"/>
      <c r="BI36" s="60"/>
      <c r="BJ36" s="60"/>
      <c r="BK36" s="60"/>
      <c r="BL36" s="60"/>
      <c r="BM36" s="60"/>
      <c r="BN36" s="60"/>
      <c r="BO36" s="60"/>
      <c r="BP36" s="60"/>
      <c r="BQ36" s="60"/>
      <c r="BR36" s="60"/>
      <c r="BS36" s="60"/>
      <c r="BT36" s="60"/>
      <c r="BU36" s="60"/>
      <c r="BV36" s="60"/>
      <c r="BW36" s="60"/>
      <c r="BX36" s="60"/>
      <c r="BY36" s="60"/>
      <c r="BZ36" s="60"/>
      <c r="CA36" s="60"/>
      <c r="CB36" s="60"/>
      <c r="CC36" s="60"/>
      <c r="CD36" s="60"/>
      <c r="CE36" s="93" t="str">
        <f t="shared" si="14"/>
        <v>N/E</v>
      </c>
      <c r="CF36" s="60"/>
      <c r="CG36" s="60"/>
      <c r="CH36" s="60"/>
      <c r="CI36" s="60"/>
      <c r="CJ36" s="60"/>
      <c r="CK36" s="60"/>
      <c r="CL36" s="60"/>
      <c r="CM36" s="60"/>
      <c r="CN36" s="60"/>
      <c r="CO36" s="60"/>
      <c r="CP36" s="60"/>
      <c r="CQ36" s="60"/>
      <c r="CR36" s="60"/>
      <c r="CS36" s="60"/>
      <c r="CT36" s="60"/>
      <c r="CU36" s="60"/>
      <c r="CV36" s="60"/>
      <c r="CW36" s="60"/>
      <c r="CX36" s="60"/>
      <c r="CY36" s="60"/>
      <c r="CZ36" s="60"/>
      <c r="DA36" s="60"/>
      <c r="DB36" s="60"/>
      <c r="DC36" s="60"/>
      <c r="DD36" s="60"/>
      <c r="DE36" s="60"/>
      <c r="DF36" s="60"/>
      <c r="DG36" s="60"/>
      <c r="DH36" s="60"/>
      <c r="DI36" s="60"/>
      <c r="DJ36" s="60"/>
      <c r="DK36" s="93" t="str">
        <f t="shared" si="15"/>
        <v>N/E</v>
      </c>
      <c r="DL36" s="60"/>
      <c r="DM36" s="60"/>
      <c r="DN36" s="60"/>
      <c r="DO36" s="60"/>
      <c r="DP36" s="60"/>
      <c r="DQ36" s="60"/>
      <c r="DR36" s="60"/>
      <c r="DS36" s="60"/>
      <c r="DT36" s="60"/>
      <c r="DU36" s="60"/>
      <c r="DV36" s="60"/>
      <c r="DW36" s="60"/>
      <c r="DX36" s="60"/>
      <c r="DY36" s="60"/>
      <c r="DZ36" s="60"/>
      <c r="EA36" s="60"/>
      <c r="EB36" s="60"/>
      <c r="EC36" s="60"/>
      <c r="ED36" s="60"/>
      <c r="EE36" s="60"/>
      <c r="EF36" s="60"/>
      <c r="EG36" s="60"/>
      <c r="EH36" s="60"/>
      <c r="EI36" s="60"/>
      <c r="EJ36" s="60"/>
      <c r="EK36" s="60"/>
      <c r="EL36" s="60"/>
      <c r="EM36" s="60"/>
      <c r="EN36" s="60"/>
      <c r="EO36" s="60"/>
      <c r="EP36" s="60"/>
      <c r="EQ36" s="93" t="str">
        <f t="shared" si="16"/>
        <v>N/E</v>
      </c>
      <c r="ER36" s="60"/>
      <c r="ES36" s="60"/>
      <c r="ET36" s="60"/>
      <c r="EU36" s="60"/>
      <c r="EV36" s="60"/>
      <c r="EW36" s="60"/>
      <c r="EX36" s="60"/>
      <c r="EY36" s="60"/>
      <c r="EZ36" s="60"/>
      <c r="FA36" s="60"/>
      <c r="FB36" s="60"/>
      <c r="FC36" s="60"/>
      <c r="FD36" s="60"/>
      <c r="FE36" s="60"/>
      <c r="FF36" s="60"/>
      <c r="FG36" s="60"/>
      <c r="FH36" s="60"/>
      <c r="FI36" s="60"/>
      <c r="FJ36" s="60"/>
      <c r="FK36" s="60"/>
      <c r="FL36" s="60"/>
      <c r="FM36" s="60"/>
      <c r="FN36" s="60"/>
      <c r="FO36" s="60"/>
      <c r="FP36" s="60"/>
      <c r="FQ36" s="60"/>
      <c r="FR36" s="60"/>
      <c r="FS36" s="60"/>
      <c r="FT36" s="60"/>
      <c r="FU36" s="60"/>
      <c r="FV36" s="60"/>
      <c r="FW36" s="93" t="str">
        <f t="shared" si="17"/>
        <v>N/E</v>
      </c>
      <c r="FX36" s="164"/>
    </row>
    <row r="37" spans="1:180" s="41" customFormat="1" ht="30" hidden="1" customHeight="1">
      <c r="A37" s="39"/>
      <c r="B37" s="54">
        <f t="shared" si="1"/>
        <v>0</v>
      </c>
      <c r="C37" s="48">
        <f t="shared" si="12"/>
        <v>0</v>
      </c>
      <c r="D37" s="53" t="b">
        <f>IF($B$1=5,TRUE,FALSE)</f>
        <v>0</v>
      </c>
      <c r="E37" s="48"/>
      <c r="F37" s="48"/>
      <c r="G37" s="48">
        <f t="shared" si="2"/>
        <v>0</v>
      </c>
      <c r="H37" s="48">
        <f t="shared" si="3"/>
        <v>0</v>
      </c>
      <c r="I37" s="48">
        <f t="shared" si="4"/>
        <v>0</v>
      </c>
      <c r="J37" s="48">
        <f t="shared" si="5"/>
        <v>0</v>
      </c>
      <c r="K37" s="53"/>
      <c r="L37" s="87"/>
      <c r="M37" s="57" t="s">
        <v>75</v>
      </c>
      <c r="N37" s="177">
        <v>3</v>
      </c>
      <c r="O37" s="94"/>
      <c r="P37" s="94"/>
      <c r="Q37" s="94"/>
      <c r="R37" s="94"/>
      <c r="S37" s="107"/>
      <c r="T37" s="60"/>
      <c r="U37" s="60"/>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93" t="str">
        <f t="shared" si="13"/>
        <v>N/E</v>
      </c>
      <c r="AZ37" s="60"/>
      <c r="BA37" s="60"/>
      <c r="BB37" s="60"/>
      <c r="BC37" s="60"/>
      <c r="BD37" s="60"/>
      <c r="BE37" s="60"/>
      <c r="BF37" s="60"/>
      <c r="BG37" s="60"/>
      <c r="BH37" s="60"/>
      <c r="BI37" s="60"/>
      <c r="BJ37" s="60"/>
      <c r="BK37" s="60"/>
      <c r="BL37" s="60"/>
      <c r="BM37" s="60"/>
      <c r="BN37" s="60"/>
      <c r="BO37" s="60"/>
      <c r="BP37" s="60"/>
      <c r="BQ37" s="60"/>
      <c r="BR37" s="60"/>
      <c r="BS37" s="60"/>
      <c r="BT37" s="60"/>
      <c r="BU37" s="60"/>
      <c r="BV37" s="60"/>
      <c r="BW37" s="60"/>
      <c r="BX37" s="60"/>
      <c r="BY37" s="60"/>
      <c r="BZ37" s="60"/>
      <c r="CA37" s="60"/>
      <c r="CB37" s="60"/>
      <c r="CC37" s="60"/>
      <c r="CD37" s="60"/>
      <c r="CE37" s="93" t="str">
        <f t="shared" si="14"/>
        <v>N/E</v>
      </c>
      <c r="CF37" s="60"/>
      <c r="CG37" s="60"/>
      <c r="CH37" s="60"/>
      <c r="CI37" s="60"/>
      <c r="CJ37" s="60"/>
      <c r="CK37" s="60"/>
      <c r="CL37" s="60"/>
      <c r="CM37" s="60"/>
      <c r="CN37" s="60"/>
      <c r="CO37" s="60"/>
      <c r="CP37" s="60"/>
      <c r="CQ37" s="60"/>
      <c r="CR37" s="60"/>
      <c r="CS37" s="60"/>
      <c r="CT37" s="60"/>
      <c r="CU37" s="60"/>
      <c r="CV37" s="60"/>
      <c r="CW37" s="60"/>
      <c r="CX37" s="60"/>
      <c r="CY37" s="60"/>
      <c r="CZ37" s="60"/>
      <c r="DA37" s="60"/>
      <c r="DB37" s="60"/>
      <c r="DC37" s="60"/>
      <c r="DD37" s="60"/>
      <c r="DE37" s="60"/>
      <c r="DF37" s="60"/>
      <c r="DG37" s="60"/>
      <c r="DH37" s="60"/>
      <c r="DI37" s="60"/>
      <c r="DJ37" s="60"/>
      <c r="DK37" s="93" t="str">
        <f t="shared" si="15"/>
        <v>N/E</v>
      </c>
      <c r="DL37" s="60"/>
      <c r="DM37" s="60"/>
      <c r="DN37" s="60"/>
      <c r="DO37" s="60"/>
      <c r="DP37" s="60"/>
      <c r="DQ37" s="60"/>
      <c r="DR37" s="60"/>
      <c r="DS37" s="60"/>
      <c r="DT37" s="60"/>
      <c r="DU37" s="60"/>
      <c r="DV37" s="60"/>
      <c r="DW37" s="60"/>
      <c r="DX37" s="60"/>
      <c r="DY37" s="60"/>
      <c r="DZ37" s="60"/>
      <c r="EA37" s="60"/>
      <c r="EB37" s="60"/>
      <c r="EC37" s="60"/>
      <c r="ED37" s="60"/>
      <c r="EE37" s="60"/>
      <c r="EF37" s="60"/>
      <c r="EG37" s="60"/>
      <c r="EH37" s="60"/>
      <c r="EI37" s="60"/>
      <c r="EJ37" s="60"/>
      <c r="EK37" s="60"/>
      <c r="EL37" s="60"/>
      <c r="EM37" s="60"/>
      <c r="EN37" s="60"/>
      <c r="EO37" s="60"/>
      <c r="EP37" s="60"/>
      <c r="EQ37" s="93" t="str">
        <f t="shared" si="16"/>
        <v>N/E</v>
      </c>
      <c r="ER37" s="60"/>
      <c r="ES37" s="60"/>
      <c r="ET37" s="60"/>
      <c r="EU37" s="60"/>
      <c r="EV37" s="60"/>
      <c r="EW37" s="60"/>
      <c r="EX37" s="60"/>
      <c r="EY37" s="60"/>
      <c r="EZ37" s="60"/>
      <c r="FA37" s="60"/>
      <c r="FB37" s="60"/>
      <c r="FC37" s="60"/>
      <c r="FD37" s="60"/>
      <c r="FE37" s="60"/>
      <c r="FF37" s="60"/>
      <c r="FG37" s="60"/>
      <c r="FH37" s="60"/>
      <c r="FI37" s="60"/>
      <c r="FJ37" s="60"/>
      <c r="FK37" s="60"/>
      <c r="FL37" s="60"/>
      <c r="FM37" s="60"/>
      <c r="FN37" s="60"/>
      <c r="FO37" s="60"/>
      <c r="FP37" s="60"/>
      <c r="FQ37" s="60"/>
      <c r="FR37" s="60"/>
      <c r="FS37" s="60"/>
      <c r="FT37" s="60"/>
      <c r="FU37" s="60"/>
      <c r="FV37" s="60"/>
      <c r="FW37" s="93" t="str">
        <f t="shared" si="17"/>
        <v>N/E</v>
      </c>
      <c r="FX37" s="164"/>
    </row>
    <row r="38" spans="1:180" s="41" customFormat="1" ht="30" hidden="1" customHeight="1">
      <c r="A38" s="39"/>
      <c r="B38" s="54">
        <f t="shared" si="1"/>
        <v>0</v>
      </c>
      <c r="C38" s="48">
        <f t="shared" si="12"/>
        <v>0</v>
      </c>
      <c r="D38" s="53" t="b">
        <f>IF($B$1=5,TRUE,FALSE)</f>
        <v>0</v>
      </c>
      <c r="E38" s="48"/>
      <c r="F38" s="48"/>
      <c r="G38" s="48">
        <f t="shared" si="2"/>
        <v>0</v>
      </c>
      <c r="H38" s="48">
        <f t="shared" si="3"/>
        <v>0</v>
      </c>
      <c r="I38" s="48">
        <f t="shared" si="4"/>
        <v>0</v>
      </c>
      <c r="J38" s="48">
        <f t="shared" si="5"/>
        <v>0</v>
      </c>
      <c r="K38" s="53"/>
      <c r="L38" s="87"/>
      <c r="M38" s="57" t="s">
        <v>76</v>
      </c>
      <c r="N38" s="177">
        <v>4</v>
      </c>
      <c r="O38" s="94"/>
      <c r="P38" s="94"/>
      <c r="Q38" s="94"/>
      <c r="R38" s="94"/>
      <c r="S38" s="107"/>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93" t="str">
        <f t="shared" si="13"/>
        <v>N/E</v>
      </c>
      <c r="AZ38" s="60"/>
      <c r="BA38" s="60"/>
      <c r="BB38" s="60"/>
      <c r="BC38" s="60"/>
      <c r="BD38" s="60"/>
      <c r="BE38" s="60"/>
      <c r="BF38" s="60"/>
      <c r="BG38" s="60"/>
      <c r="BH38" s="60"/>
      <c r="BI38" s="60"/>
      <c r="BJ38" s="60"/>
      <c r="BK38" s="60"/>
      <c r="BL38" s="60"/>
      <c r="BM38" s="60"/>
      <c r="BN38" s="60"/>
      <c r="BO38" s="60"/>
      <c r="BP38" s="60"/>
      <c r="BQ38" s="60"/>
      <c r="BR38" s="60"/>
      <c r="BS38" s="60"/>
      <c r="BT38" s="60"/>
      <c r="BU38" s="60"/>
      <c r="BV38" s="60"/>
      <c r="BW38" s="60"/>
      <c r="BX38" s="60"/>
      <c r="BY38" s="60"/>
      <c r="BZ38" s="60"/>
      <c r="CA38" s="60"/>
      <c r="CB38" s="60"/>
      <c r="CC38" s="60"/>
      <c r="CD38" s="60"/>
      <c r="CE38" s="93" t="str">
        <f t="shared" si="14"/>
        <v>N/E</v>
      </c>
      <c r="CF38" s="60"/>
      <c r="CG38" s="60"/>
      <c r="CH38" s="60"/>
      <c r="CI38" s="60"/>
      <c r="CJ38" s="60"/>
      <c r="CK38" s="60"/>
      <c r="CL38" s="60"/>
      <c r="CM38" s="60"/>
      <c r="CN38" s="60"/>
      <c r="CO38" s="60"/>
      <c r="CP38" s="60"/>
      <c r="CQ38" s="60"/>
      <c r="CR38" s="60"/>
      <c r="CS38" s="60"/>
      <c r="CT38" s="60"/>
      <c r="CU38" s="60"/>
      <c r="CV38" s="60"/>
      <c r="CW38" s="60"/>
      <c r="CX38" s="60"/>
      <c r="CY38" s="60"/>
      <c r="CZ38" s="60"/>
      <c r="DA38" s="60"/>
      <c r="DB38" s="60"/>
      <c r="DC38" s="60"/>
      <c r="DD38" s="60"/>
      <c r="DE38" s="60"/>
      <c r="DF38" s="60"/>
      <c r="DG38" s="60"/>
      <c r="DH38" s="60"/>
      <c r="DI38" s="60"/>
      <c r="DJ38" s="60"/>
      <c r="DK38" s="93" t="str">
        <f t="shared" si="15"/>
        <v>N/E</v>
      </c>
      <c r="DL38" s="60"/>
      <c r="DM38" s="60"/>
      <c r="DN38" s="60"/>
      <c r="DO38" s="60"/>
      <c r="DP38" s="60"/>
      <c r="DQ38" s="60"/>
      <c r="DR38" s="60"/>
      <c r="DS38" s="60"/>
      <c r="DT38" s="60"/>
      <c r="DU38" s="60"/>
      <c r="DV38" s="60"/>
      <c r="DW38" s="60"/>
      <c r="DX38" s="60"/>
      <c r="DY38" s="60"/>
      <c r="DZ38" s="60"/>
      <c r="EA38" s="60"/>
      <c r="EB38" s="60"/>
      <c r="EC38" s="60"/>
      <c r="ED38" s="60"/>
      <c r="EE38" s="60"/>
      <c r="EF38" s="60"/>
      <c r="EG38" s="60"/>
      <c r="EH38" s="60"/>
      <c r="EI38" s="60"/>
      <c r="EJ38" s="60"/>
      <c r="EK38" s="60"/>
      <c r="EL38" s="60"/>
      <c r="EM38" s="60"/>
      <c r="EN38" s="60"/>
      <c r="EO38" s="60"/>
      <c r="EP38" s="60"/>
      <c r="EQ38" s="93" t="str">
        <f t="shared" si="16"/>
        <v>N/E</v>
      </c>
      <c r="ER38" s="60"/>
      <c r="ES38" s="60"/>
      <c r="ET38" s="60"/>
      <c r="EU38" s="60"/>
      <c r="EV38" s="60"/>
      <c r="EW38" s="60"/>
      <c r="EX38" s="60"/>
      <c r="EY38" s="60"/>
      <c r="EZ38" s="60"/>
      <c r="FA38" s="60"/>
      <c r="FB38" s="60"/>
      <c r="FC38" s="60"/>
      <c r="FD38" s="60"/>
      <c r="FE38" s="60"/>
      <c r="FF38" s="60"/>
      <c r="FG38" s="60"/>
      <c r="FH38" s="60"/>
      <c r="FI38" s="60"/>
      <c r="FJ38" s="60"/>
      <c r="FK38" s="60"/>
      <c r="FL38" s="60"/>
      <c r="FM38" s="60"/>
      <c r="FN38" s="60"/>
      <c r="FO38" s="60"/>
      <c r="FP38" s="60"/>
      <c r="FQ38" s="60"/>
      <c r="FR38" s="60"/>
      <c r="FS38" s="60"/>
      <c r="FT38" s="60"/>
      <c r="FU38" s="60"/>
      <c r="FV38" s="60"/>
      <c r="FW38" s="93" t="str">
        <f t="shared" si="17"/>
        <v>N/E</v>
      </c>
      <c r="FX38" s="164"/>
    </row>
    <row r="39" spans="1:180" s="41" customFormat="1" ht="30" hidden="1" customHeight="1">
      <c r="A39" s="39"/>
      <c r="B39" s="54">
        <f t="shared" si="1"/>
        <v>0</v>
      </c>
      <c r="C39" s="48">
        <f t="shared" si="12"/>
        <v>0</v>
      </c>
      <c r="D39" s="53" t="b">
        <f>IF($B$1=5,TRUE,FALSE)</f>
        <v>0</v>
      </c>
      <c r="E39" s="48"/>
      <c r="F39" s="48"/>
      <c r="G39" s="48">
        <f t="shared" si="2"/>
        <v>0</v>
      </c>
      <c r="H39" s="48">
        <f t="shared" si="3"/>
        <v>0</v>
      </c>
      <c r="I39" s="48">
        <f t="shared" si="4"/>
        <v>0</v>
      </c>
      <c r="J39" s="48">
        <f t="shared" si="5"/>
        <v>0</v>
      </c>
      <c r="K39" s="53"/>
      <c r="L39" s="87"/>
      <c r="M39" s="57" t="s">
        <v>77</v>
      </c>
      <c r="N39" s="177">
        <v>5</v>
      </c>
      <c r="O39" s="94"/>
      <c r="P39" s="94"/>
      <c r="Q39" s="94"/>
      <c r="R39" s="94"/>
      <c r="S39" s="107"/>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93" t="str">
        <f t="shared" si="13"/>
        <v>N/E</v>
      </c>
      <c r="AZ39" s="60"/>
      <c r="BA39" s="60"/>
      <c r="BB39" s="60"/>
      <c r="BC39" s="60"/>
      <c r="BD39" s="60"/>
      <c r="BE39" s="60"/>
      <c r="BF39" s="60"/>
      <c r="BG39" s="60"/>
      <c r="BH39" s="60"/>
      <c r="BI39" s="60"/>
      <c r="BJ39" s="60"/>
      <c r="BK39" s="60"/>
      <c r="BL39" s="60"/>
      <c r="BM39" s="60"/>
      <c r="BN39" s="60"/>
      <c r="BO39" s="60"/>
      <c r="BP39" s="60"/>
      <c r="BQ39" s="60"/>
      <c r="BR39" s="60"/>
      <c r="BS39" s="60"/>
      <c r="BT39" s="60"/>
      <c r="BU39" s="60"/>
      <c r="BV39" s="60"/>
      <c r="BW39" s="60"/>
      <c r="BX39" s="60"/>
      <c r="BY39" s="60"/>
      <c r="BZ39" s="60"/>
      <c r="CA39" s="60"/>
      <c r="CB39" s="60"/>
      <c r="CC39" s="60"/>
      <c r="CD39" s="60"/>
      <c r="CE39" s="93" t="str">
        <f t="shared" si="14"/>
        <v>N/E</v>
      </c>
      <c r="CF39" s="60"/>
      <c r="CG39" s="60"/>
      <c r="CH39" s="60"/>
      <c r="CI39" s="60"/>
      <c r="CJ39" s="60"/>
      <c r="CK39" s="60"/>
      <c r="CL39" s="60"/>
      <c r="CM39" s="60"/>
      <c r="CN39" s="60"/>
      <c r="CO39" s="60"/>
      <c r="CP39" s="60"/>
      <c r="CQ39" s="60"/>
      <c r="CR39" s="60"/>
      <c r="CS39" s="60"/>
      <c r="CT39" s="60"/>
      <c r="CU39" s="60"/>
      <c r="CV39" s="60"/>
      <c r="CW39" s="60"/>
      <c r="CX39" s="60"/>
      <c r="CY39" s="60"/>
      <c r="CZ39" s="60"/>
      <c r="DA39" s="60"/>
      <c r="DB39" s="60"/>
      <c r="DC39" s="60"/>
      <c r="DD39" s="60"/>
      <c r="DE39" s="60"/>
      <c r="DF39" s="60"/>
      <c r="DG39" s="60"/>
      <c r="DH39" s="60"/>
      <c r="DI39" s="60"/>
      <c r="DJ39" s="60"/>
      <c r="DK39" s="93" t="str">
        <f t="shared" si="15"/>
        <v>N/E</v>
      </c>
      <c r="DL39" s="60"/>
      <c r="DM39" s="60"/>
      <c r="DN39" s="60"/>
      <c r="DO39" s="60"/>
      <c r="DP39" s="60"/>
      <c r="DQ39" s="60"/>
      <c r="DR39" s="60"/>
      <c r="DS39" s="60"/>
      <c r="DT39" s="60"/>
      <c r="DU39" s="60"/>
      <c r="DV39" s="60"/>
      <c r="DW39" s="60"/>
      <c r="DX39" s="60"/>
      <c r="DY39" s="60"/>
      <c r="DZ39" s="60"/>
      <c r="EA39" s="60"/>
      <c r="EB39" s="60"/>
      <c r="EC39" s="60"/>
      <c r="ED39" s="60"/>
      <c r="EE39" s="60"/>
      <c r="EF39" s="60"/>
      <c r="EG39" s="60"/>
      <c r="EH39" s="60"/>
      <c r="EI39" s="60"/>
      <c r="EJ39" s="60"/>
      <c r="EK39" s="60"/>
      <c r="EL39" s="60"/>
      <c r="EM39" s="60"/>
      <c r="EN39" s="60"/>
      <c r="EO39" s="60"/>
      <c r="EP39" s="60"/>
      <c r="EQ39" s="93" t="str">
        <f t="shared" si="16"/>
        <v>N/E</v>
      </c>
      <c r="ER39" s="60"/>
      <c r="ES39" s="60"/>
      <c r="ET39" s="60"/>
      <c r="EU39" s="60"/>
      <c r="EV39" s="60"/>
      <c r="EW39" s="60"/>
      <c r="EX39" s="60"/>
      <c r="EY39" s="60"/>
      <c r="EZ39" s="60"/>
      <c r="FA39" s="60"/>
      <c r="FB39" s="60"/>
      <c r="FC39" s="60"/>
      <c r="FD39" s="60"/>
      <c r="FE39" s="60"/>
      <c r="FF39" s="60"/>
      <c r="FG39" s="60"/>
      <c r="FH39" s="60"/>
      <c r="FI39" s="60"/>
      <c r="FJ39" s="60"/>
      <c r="FK39" s="60"/>
      <c r="FL39" s="60"/>
      <c r="FM39" s="60"/>
      <c r="FN39" s="60"/>
      <c r="FO39" s="60"/>
      <c r="FP39" s="60"/>
      <c r="FQ39" s="60"/>
      <c r="FR39" s="60"/>
      <c r="FS39" s="60"/>
      <c r="FT39" s="60"/>
      <c r="FU39" s="60"/>
      <c r="FV39" s="60"/>
      <c r="FW39" s="93" t="str">
        <f t="shared" si="17"/>
        <v>N/E</v>
      </c>
      <c r="FX39" s="164"/>
    </row>
    <row r="40" spans="1:180" s="41" customFormat="1" ht="30" hidden="1" customHeight="1">
      <c r="A40" s="39"/>
      <c r="B40" s="54">
        <f t="shared" si="1"/>
        <v>0</v>
      </c>
      <c r="C40" s="48">
        <f t="shared" si="12"/>
        <v>0</v>
      </c>
      <c r="D40" s="53" t="b">
        <f>IF($B$1=5,TRUE,FALSE)</f>
        <v>0</v>
      </c>
      <c r="E40" s="48"/>
      <c r="F40" s="48"/>
      <c r="G40" s="48">
        <f t="shared" si="2"/>
        <v>0</v>
      </c>
      <c r="H40" s="48">
        <f t="shared" si="3"/>
        <v>0</v>
      </c>
      <c r="I40" s="48">
        <f t="shared" si="4"/>
        <v>0</v>
      </c>
      <c r="J40" s="48">
        <f t="shared" si="5"/>
        <v>0</v>
      </c>
      <c r="K40" s="53"/>
      <c r="L40" s="87"/>
      <c r="M40" s="57" t="s">
        <v>78</v>
      </c>
      <c r="N40" s="177">
        <v>3</v>
      </c>
      <c r="O40" s="94"/>
      <c r="P40" s="94"/>
      <c r="Q40" s="94"/>
      <c r="R40" s="94"/>
      <c r="S40" s="107"/>
      <c r="T40" s="60"/>
      <c r="U40" s="60"/>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93" t="str">
        <f t="shared" si="13"/>
        <v>N/E</v>
      </c>
      <c r="AZ40" s="60"/>
      <c r="BA40" s="60"/>
      <c r="BB40" s="60"/>
      <c r="BC40" s="60"/>
      <c r="BD40" s="60"/>
      <c r="BE40" s="60"/>
      <c r="BF40" s="60"/>
      <c r="BG40" s="60"/>
      <c r="BH40" s="60"/>
      <c r="BI40" s="60"/>
      <c r="BJ40" s="60"/>
      <c r="BK40" s="60"/>
      <c r="BL40" s="60"/>
      <c r="BM40" s="60"/>
      <c r="BN40" s="60"/>
      <c r="BO40" s="60"/>
      <c r="BP40" s="60"/>
      <c r="BQ40" s="60"/>
      <c r="BR40" s="60"/>
      <c r="BS40" s="60"/>
      <c r="BT40" s="60"/>
      <c r="BU40" s="60"/>
      <c r="BV40" s="60"/>
      <c r="BW40" s="60"/>
      <c r="BX40" s="60"/>
      <c r="BY40" s="60"/>
      <c r="BZ40" s="60"/>
      <c r="CA40" s="60"/>
      <c r="CB40" s="60"/>
      <c r="CC40" s="60"/>
      <c r="CD40" s="60"/>
      <c r="CE40" s="93" t="str">
        <f t="shared" si="14"/>
        <v>N/E</v>
      </c>
      <c r="CF40" s="60"/>
      <c r="CG40" s="60"/>
      <c r="CH40" s="60"/>
      <c r="CI40" s="60"/>
      <c r="CJ40" s="60"/>
      <c r="CK40" s="60"/>
      <c r="CL40" s="60"/>
      <c r="CM40" s="60"/>
      <c r="CN40" s="60"/>
      <c r="CO40" s="60"/>
      <c r="CP40" s="60"/>
      <c r="CQ40" s="60"/>
      <c r="CR40" s="60"/>
      <c r="CS40" s="60"/>
      <c r="CT40" s="60"/>
      <c r="CU40" s="60"/>
      <c r="CV40" s="60"/>
      <c r="CW40" s="60"/>
      <c r="CX40" s="60"/>
      <c r="CY40" s="60"/>
      <c r="CZ40" s="60"/>
      <c r="DA40" s="60"/>
      <c r="DB40" s="60"/>
      <c r="DC40" s="60"/>
      <c r="DD40" s="60"/>
      <c r="DE40" s="60"/>
      <c r="DF40" s="60"/>
      <c r="DG40" s="60"/>
      <c r="DH40" s="60"/>
      <c r="DI40" s="60"/>
      <c r="DJ40" s="60"/>
      <c r="DK40" s="93" t="str">
        <f t="shared" si="15"/>
        <v>N/E</v>
      </c>
      <c r="DL40" s="60"/>
      <c r="DM40" s="60"/>
      <c r="DN40" s="60"/>
      <c r="DO40" s="60"/>
      <c r="DP40" s="60"/>
      <c r="DQ40" s="60"/>
      <c r="DR40" s="60"/>
      <c r="DS40" s="60"/>
      <c r="DT40" s="60"/>
      <c r="DU40" s="60"/>
      <c r="DV40" s="60"/>
      <c r="DW40" s="60"/>
      <c r="DX40" s="60"/>
      <c r="DY40" s="60"/>
      <c r="DZ40" s="60"/>
      <c r="EA40" s="60"/>
      <c r="EB40" s="60"/>
      <c r="EC40" s="60"/>
      <c r="ED40" s="60"/>
      <c r="EE40" s="60"/>
      <c r="EF40" s="60"/>
      <c r="EG40" s="60"/>
      <c r="EH40" s="60"/>
      <c r="EI40" s="60"/>
      <c r="EJ40" s="60"/>
      <c r="EK40" s="60"/>
      <c r="EL40" s="60"/>
      <c r="EM40" s="60"/>
      <c r="EN40" s="60"/>
      <c r="EO40" s="60"/>
      <c r="EP40" s="60"/>
      <c r="EQ40" s="93" t="str">
        <f t="shared" si="16"/>
        <v>N/E</v>
      </c>
      <c r="ER40" s="60"/>
      <c r="ES40" s="60"/>
      <c r="ET40" s="60"/>
      <c r="EU40" s="60"/>
      <c r="EV40" s="60"/>
      <c r="EW40" s="60"/>
      <c r="EX40" s="60"/>
      <c r="EY40" s="60"/>
      <c r="EZ40" s="60"/>
      <c r="FA40" s="60"/>
      <c r="FB40" s="60"/>
      <c r="FC40" s="60"/>
      <c r="FD40" s="60"/>
      <c r="FE40" s="60"/>
      <c r="FF40" s="60"/>
      <c r="FG40" s="60"/>
      <c r="FH40" s="60"/>
      <c r="FI40" s="60"/>
      <c r="FJ40" s="60"/>
      <c r="FK40" s="60"/>
      <c r="FL40" s="60"/>
      <c r="FM40" s="60"/>
      <c r="FN40" s="60"/>
      <c r="FO40" s="60"/>
      <c r="FP40" s="60"/>
      <c r="FQ40" s="60"/>
      <c r="FR40" s="60"/>
      <c r="FS40" s="60"/>
      <c r="FT40" s="60"/>
      <c r="FU40" s="60"/>
      <c r="FV40" s="60"/>
      <c r="FW40" s="93" t="str">
        <f t="shared" si="17"/>
        <v>N/E</v>
      </c>
      <c r="FX40" s="164"/>
    </row>
    <row r="41" spans="1:180" s="41" customFormat="1" ht="30" customHeight="1">
      <c r="A41" s="39"/>
      <c r="B41" s="54">
        <f t="shared" si="1"/>
        <v>3</v>
      </c>
      <c r="C41" s="48">
        <f t="shared" si="12"/>
        <v>3</v>
      </c>
      <c r="D41" s="53" t="b">
        <f>IF($B$1=6,TRUE,FALSE)</f>
        <v>1</v>
      </c>
      <c r="E41" s="48"/>
      <c r="F41" s="48"/>
      <c r="G41" s="48">
        <f t="shared" si="2"/>
        <v>3</v>
      </c>
      <c r="H41" s="48">
        <f t="shared" si="3"/>
        <v>3</v>
      </c>
      <c r="I41" s="48">
        <f t="shared" si="4"/>
        <v>0</v>
      </c>
      <c r="J41" s="48">
        <f t="shared" si="5"/>
        <v>0</v>
      </c>
      <c r="K41" s="53"/>
      <c r="L41" s="87"/>
      <c r="M41" s="57" t="s">
        <v>85</v>
      </c>
      <c r="N41" s="177">
        <v>3</v>
      </c>
      <c r="O41" s="94"/>
      <c r="P41" s="94"/>
      <c r="Q41" s="94"/>
      <c r="R41" s="94"/>
      <c r="S41" s="107"/>
      <c r="T41" s="60"/>
      <c r="U41" s="60"/>
      <c r="V41" s="60"/>
      <c r="W41" s="60"/>
      <c r="X41" s="60"/>
      <c r="Y41" s="60"/>
      <c r="Z41" s="6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93" t="str">
        <f t="shared" si="13"/>
        <v>N/E</v>
      </c>
      <c r="AZ41" s="60"/>
      <c r="BA41" s="60"/>
      <c r="BB41" s="60"/>
      <c r="BC41" s="60"/>
      <c r="BD41" s="60"/>
      <c r="BE41" s="60"/>
      <c r="BF41" s="60"/>
      <c r="BG41" s="60"/>
      <c r="BH41" s="60"/>
      <c r="BI41" s="60"/>
      <c r="BJ41" s="60"/>
      <c r="BK41" s="60"/>
      <c r="BL41" s="60"/>
      <c r="BM41" s="60"/>
      <c r="BN41" s="60"/>
      <c r="BO41" s="60"/>
      <c r="BP41" s="60"/>
      <c r="BQ41" s="60"/>
      <c r="BR41" s="60"/>
      <c r="BS41" s="60"/>
      <c r="BT41" s="60"/>
      <c r="BU41" s="60"/>
      <c r="BV41" s="60"/>
      <c r="BW41" s="60"/>
      <c r="BX41" s="60"/>
      <c r="BY41" s="60"/>
      <c r="BZ41" s="60"/>
      <c r="CA41" s="60"/>
      <c r="CB41" s="60"/>
      <c r="CC41" s="60"/>
      <c r="CD41" s="60"/>
      <c r="CE41" s="93" t="str">
        <f t="shared" si="14"/>
        <v>N/E</v>
      </c>
      <c r="CF41" s="60"/>
      <c r="CG41" s="60"/>
      <c r="CH41" s="60"/>
      <c r="CI41" s="60"/>
      <c r="CJ41" s="60"/>
      <c r="CK41" s="60"/>
      <c r="CL41" s="60"/>
      <c r="CM41" s="60" t="s">
        <v>107</v>
      </c>
      <c r="CN41" s="60"/>
      <c r="CO41" s="60"/>
      <c r="CP41" s="60"/>
      <c r="CQ41" s="60"/>
      <c r="CR41" s="60" t="s">
        <v>107</v>
      </c>
      <c r="CS41" s="60" t="s">
        <v>107</v>
      </c>
      <c r="CT41" s="60" t="s">
        <v>107</v>
      </c>
      <c r="CU41" s="60"/>
      <c r="CV41" s="60"/>
      <c r="CW41" s="60"/>
      <c r="CX41" s="60"/>
      <c r="CY41" s="60"/>
      <c r="CZ41" s="60"/>
      <c r="DA41" s="60"/>
      <c r="DB41" s="60"/>
      <c r="DC41" s="60"/>
      <c r="DD41" s="60"/>
      <c r="DE41" s="60"/>
      <c r="DF41" s="60"/>
      <c r="DG41" s="60"/>
      <c r="DH41" s="60"/>
      <c r="DI41" s="60"/>
      <c r="DJ41" s="60"/>
      <c r="DK41" s="93" t="str">
        <f t="shared" si="15"/>
        <v>OK</v>
      </c>
      <c r="DL41" s="60"/>
      <c r="DM41" s="60"/>
      <c r="DN41" s="60"/>
      <c r="DO41" s="60"/>
      <c r="DP41" s="60"/>
      <c r="DQ41" s="60"/>
      <c r="DR41" s="60"/>
      <c r="DS41" s="60"/>
      <c r="DT41" s="60"/>
      <c r="DU41" s="60"/>
      <c r="DV41" s="60"/>
      <c r="DW41" s="60"/>
      <c r="DX41" s="60"/>
      <c r="DY41" s="60"/>
      <c r="DZ41" s="60"/>
      <c r="EA41" s="60"/>
      <c r="EB41" s="60"/>
      <c r="EC41" s="60"/>
      <c r="ED41" s="60"/>
      <c r="EE41" s="60"/>
      <c r="EF41" s="60"/>
      <c r="EG41" s="60"/>
      <c r="EH41" s="60"/>
      <c r="EI41" s="60"/>
      <c r="EJ41" s="60"/>
      <c r="EK41" s="60"/>
      <c r="EL41" s="60"/>
      <c r="EM41" s="60"/>
      <c r="EN41" s="60"/>
      <c r="EO41" s="60"/>
      <c r="EP41" s="60"/>
      <c r="EQ41" s="93" t="str">
        <f t="shared" si="16"/>
        <v>OK</v>
      </c>
      <c r="ER41" s="60"/>
      <c r="ES41" s="60"/>
      <c r="ET41" s="60"/>
      <c r="EU41" s="60"/>
      <c r="EV41" s="60"/>
      <c r="EW41" s="60"/>
      <c r="EX41" s="60"/>
      <c r="EY41" s="60"/>
      <c r="EZ41" s="60"/>
      <c r="FA41" s="60"/>
      <c r="FB41" s="60"/>
      <c r="FC41" s="60"/>
      <c r="FD41" s="60"/>
      <c r="FE41" s="60"/>
      <c r="FF41" s="60"/>
      <c r="FG41" s="60"/>
      <c r="FH41" s="60"/>
      <c r="FI41" s="60"/>
      <c r="FJ41" s="60"/>
      <c r="FK41" s="60"/>
      <c r="FL41" s="60"/>
      <c r="FM41" s="60"/>
      <c r="FN41" s="60"/>
      <c r="FO41" s="60"/>
      <c r="FP41" s="60"/>
      <c r="FQ41" s="60"/>
      <c r="FR41" s="60"/>
      <c r="FS41" s="60"/>
      <c r="FT41" s="60"/>
      <c r="FU41" s="60"/>
      <c r="FV41" s="60"/>
      <c r="FW41" s="93" t="str">
        <f t="shared" si="17"/>
        <v>OK</v>
      </c>
      <c r="FX41" s="164"/>
    </row>
    <row r="42" spans="1:180" s="41" customFormat="1" ht="30" customHeight="1">
      <c r="A42" s="39"/>
      <c r="B42" s="54">
        <f t="shared" si="1"/>
        <v>4</v>
      </c>
      <c r="C42" s="48">
        <f t="shared" si="12"/>
        <v>4</v>
      </c>
      <c r="D42" s="53" t="b">
        <f>IF($B$1=6,TRUE,FALSE)</f>
        <v>1</v>
      </c>
      <c r="E42" s="48"/>
      <c r="F42" s="48"/>
      <c r="G42" s="48">
        <f t="shared" si="2"/>
        <v>4</v>
      </c>
      <c r="H42" s="48">
        <f t="shared" si="3"/>
        <v>4</v>
      </c>
      <c r="I42" s="48">
        <f t="shared" si="4"/>
        <v>0</v>
      </c>
      <c r="J42" s="48">
        <f t="shared" si="5"/>
        <v>0</v>
      </c>
      <c r="K42" s="53"/>
      <c r="L42" s="87"/>
      <c r="M42" s="57" t="s">
        <v>86</v>
      </c>
      <c r="N42" s="177">
        <v>4</v>
      </c>
      <c r="O42" s="94"/>
      <c r="P42" s="94"/>
      <c r="Q42" s="94"/>
      <c r="R42" s="94"/>
      <c r="S42" s="107"/>
      <c r="T42" s="60"/>
      <c r="U42" s="60"/>
      <c r="V42" s="60"/>
      <c r="W42" s="60"/>
      <c r="X42" s="60"/>
      <c r="Y42" s="60"/>
      <c r="Z42" s="6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93" t="str">
        <f t="shared" si="13"/>
        <v>N/E</v>
      </c>
      <c r="AZ42" s="60"/>
      <c r="BA42" s="60"/>
      <c r="BB42" s="60"/>
      <c r="BC42" s="60"/>
      <c r="BD42" s="60"/>
      <c r="BE42" s="60"/>
      <c r="BF42" s="60"/>
      <c r="BG42" s="60"/>
      <c r="BH42" s="60"/>
      <c r="BI42" s="60"/>
      <c r="BJ42" s="60"/>
      <c r="BK42" s="60"/>
      <c r="BL42" s="60"/>
      <c r="BM42" s="60"/>
      <c r="BN42" s="60"/>
      <c r="BO42" s="60"/>
      <c r="BP42" s="60"/>
      <c r="BQ42" s="60"/>
      <c r="BR42" s="60"/>
      <c r="BS42" s="60"/>
      <c r="BT42" s="60"/>
      <c r="BU42" s="60"/>
      <c r="BV42" s="60"/>
      <c r="BW42" s="60"/>
      <c r="BX42" s="60"/>
      <c r="BY42" s="60"/>
      <c r="BZ42" s="60"/>
      <c r="CA42" s="60"/>
      <c r="CB42" s="60"/>
      <c r="CC42" s="60"/>
      <c r="CD42" s="60"/>
      <c r="CE42" s="93" t="str">
        <f t="shared" si="14"/>
        <v>N/E</v>
      </c>
      <c r="CF42" s="60"/>
      <c r="CG42" s="60"/>
      <c r="CH42" s="60"/>
      <c r="CI42" s="60"/>
      <c r="CJ42" s="60"/>
      <c r="CK42" s="60"/>
      <c r="CL42" s="60"/>
      <c r="CM42" s="60"/>
      <c r="CN42" s="60"/>
      <c r="CO42" s="60"/>
      <c r="CP42" s="60" t="s">
        <v>107</v>
      </c>
      <c r="CQ42" s="60"/>
      <c r="CR42" s="60"/>
      <c r="CS42" s="60"/>
      <c r="CT42" s="60"/>
      <c r="CU42" s="60"/>
      <c r="CV42" s="60"/>
      <c r="CW42" s="60"/>
      <c r="CX42" s="60"/>
      <c r="CY42" s="60"/>
      <c r="CZ42" s="60"/>
      <c r="DA42" s="60"/>
      <c r="DB42" s="60"/>
      <c r="DC42" s="60"/>
      <c r="DD42" s="60"/>
      <c r="DE42" s="60"/>
      <c r="DF42" s="60"/>
      <c r="DG42" s="60"/>
      <c r="DH42" s="60"/>
      <c r="DI42" s="60"/>
      <c r="DJ42" s="60"/>
      <c r="DK42" s="93" t="str">
        <f t="shared" si="15"/>
        <v>OK</v>
      </c>
      <c r="DL42" s="60"/>
      <c r="DM42" s="60"/>
      <c r="DN42" s="60"/>
      <c r="DO42" s="60"/>
      <c r="DP42" s="60"/>
      <c r="DQ42" s="60"/>
      <c r="DR42" s="60"/>
      <c r="DS42" s="60"/>
      <c r="DT42" s="60"/>
      <c r="DU42" s="60"/>
      <c r="DV42" s="60"/>
      <c r="DW42" s="60"/>
      <c r="DX42" s="60"/>
      <c r="DY42" s="60"/>
      <c r="DZ42" s="60"/>
      <c r="EA42" s="60"/>
      <c r="EB42" s="60"/>
      <c r="EC42" s="60"/>
      <c r="ED42" s="60"/>
      <c r="EE42" s="60"/>
      <c r="EF42" s="60"/>
      <c r="EG42" s="60"/>
      <c r="EH42" s="60"/>
      <c r="EI42" s="60"/>
      <c r="EJ42" s="60"/>
      <c r="EK42" s="60"/>
      <c r="EL42" s="60"/>
      <c r="EM42" s="60"/>
      <c r="EN42" s="60"/>
      <c r="EO42" s="60"/>
      <c r="EP42" s="60"/>
      <c r="EQ42" s="93" t="str">
        <f t="shared" si="16"/>
        <v>OK</v>
      </c>
      <c r="ER42" s="60"/>
      <c r="ES42" s="60"/>
      <c r="ET42" s="60"/>
      <c r="EU42" s="60"/>
      <c r="EV42" s="60"/>
      <c r="EW42" s="60"/>
      <c r="EX42" s="60"/>
      <c r="EY42" s="60"/>
      <c r="EZ42" s="60"/>
      <c r="FA42" s="60"/>
      <c r="FB42" s="60"/>
      <c r="FC42" s="60"/>
      <c r="FD42" s="60"/>
      <c r="FE42" s="60"/>
      <c r="FF42" s="60"/>
      <c r="FG42" s="60"/>
      <c r="FH42" s="60"/>
      <c r="FI42" s="60"/>
      <c r="FJ42" s="60"/>
      <c r="FK42" s="60"/>
      <c r="FL42" s="60"/>
      <c r="FM42" s="60"/>
      <c r="FN42" s="60"/>
      <c r="FO42" s="60"/>
      <c r="FP42" s="60"/>
      <c r="FQ42" s="60"/>
      <c r="FR42" s="60"/>
      <c r="FS42" s="60"/>
      <c r="FT42" s="60"/>
      <c r="FU42" s="60"/>
      <c r="FV42" s="60"/>
      <c r="FW42" s="93" t="str">
        <f t="shared" si="17"/>
        <v>OK</v>
      </c>
      <c r="FX42" s="164"/>
    </row>
    <row r="43" spans="1:180" s="41" customFormat="1" ht="30" customHeight="1">
      <c r="A43" s="39"/>
      <c r="B43" s="54">
        <f t="shared" si="1"/>
        <v>3</v>
      </c>
      <c r="C43" s="48">
        <f t="shared" si="12"/>
        <v>3</v>
      </c>
      <c r="D43" s="53" t="b">
        <f>IF($B$1=6,TRUE,FALSE)</f>
        <v>1</v>
      </c>
      <c r="E43" s="48"/>
      <c r="F43" s="48"/>
      <c r="G43" s="48">
        <f t="shared" si="2"/>
        <v>3</v>
      </c>
      <c r="H43" s="48">
        <f t="shared" si="3"/>
        <v>3</v>
      </c>
      <c r="I43" s="48">
        <f t="shared" si="4"/>
        <v>0</v>
      </c>
      <c r="J43" s="48">
        <f t="shared" si="5"/>
        <v>0</v>
      </c>
      <c r="K43" s="53"/>
      <c r="L43" s="87"/>
      <c r="M43" s="57" t="s">
        <v>87</v>
      </c>
      <c r="N43" s="177">
        <v>3</v>
      </c>
      <c r="O43" s="94"/>
      <c r="P43" s="94"/>
      <c r="Q43" s="94"/>
      <c r="R43" s="94"/>
      <c r="S43" s="107"/>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93" t="str">
        <f t="shared" si="13"/>
        <v>N/E</v>
      </c>
      <c r="AZ43" s="60"/>
      <c r="BA43" s="60"/>
      <c r="BB43" s="60"/>
      <c r="BC43" s="60"/>
      <c r="BD43" s="60"/>
      <c r="BE43" s="60"/>
      <c r="BF43" s="60"/>
      <c r="BG43" s="60"/>
      <c r="BH43" s="60"/>
      <c r="BI43" s="60"/>
      <c r="BJ43" s="60"/>
      <c r="BK43" s="60"/>
      <c r="BL43" s="60"/>
      <c r="BM43" s="60"/>
      <c r="BN43" s="60"/>
      <c r="BO43" s="60"/>
      <c r="BP43" s="60"/>
      <c r="BQ43" s="60"/>
      <c r="BR43" s="60"/>
      <c r="BS43" s="60"/>
      <c r="BT43" s="60"/>
      <c r="BU43" s="60"/>
      <c r="BV43" s="60"/>
      <c r="BW43" s="60"/>
      <c r="BX43" s="60"/>
      <c r="BY43" s="60"/>
      <c r="BZ43" s="60"/>
      <c r="CA43" s="60"/>
      <c r="CB43" s="60"/>
      <c r="CC43" s="60"/>
      <c r="CD43" s="60"/>
      <c r="CE43" s="93" t="str">
        <f t="shared" si="14"/>
        <v>N/E</v>
      </c>
      <c r="CF43" s="60"/>
      <c r="CG43" s="60"/>
      <c r="CH43" s="60"/>
      <c r="CI43" s="60"/>
      <c r="CJ43" s="60"/>
      <c r="CK43" s="60"/>
      <c r="CL43" s="60"/>
      <c r="CM43" s="60"/>
      <c r="CN43" s="60"/>
      <c r="CO43" s="60" t="s">
        <v>107</v>
      </c>
      <c r="CP43" s="60"/>
      <c r="CQ43" s="60"/>
      <c r="CR43" s="60"/>
      <c r="CS43" s="60"/>
      <c r="CT43" s="60"/>
      <c r="CU43" s="60"/>
      <c r="CV43" s="60"/>
      <c r="CW43" s="60"/>
      <c r="CX43" s="60"/>
      <c r="CY43" s="60"/>
      <c r="CZ43" s="60"/>
      <c r="DA43" s="60"/>
      <c r="DB43" s="60"/>
      <c r="DC43" s="60"/>
      <c r="DD43" s="60"/>
      <c r="DE43" s="60"/>
      <c r="DF43" s="60"/>
      <c r="DG43" s="60"/>
      <c r="DH43" s="60"/>
      <c r="DI43" s="60"/>
      <c r="DJ43" s="60"/>
      <c r="DK43" s="93" t="str">
        <f t="shared" si="15"/>
        <v>OK</v>
      </c>
      <c r="DL43" s="60"/>
      <c r="DM43" s="60"/>
      <c r="DN43" s="60"/>
      <c r="DO43" s="60"/>
      <c r="DP43" s="60"/>
      <c r="DQ43" s="60"/>
      <c r="DR43" s="60"/>
      <c r="DS43" s="60"/>
      <c r="DT43" s="60"/>
      <c r="DU43" s="60"/>
      <c r="DV43" s="60"/>
      <c r="DW43" s="60"/>
      <c r="DX43" s="60"/>
      <c r="DY43" s="60"/>
      <c r="DZ43" s="60"/>
      <c r="EA43" s="60"/>
      <c r="EB43" s="60"/>
      <c r="EC43" s="60"/>
      <c r="ED43" s="60"/>
      <c r="EE43" s="60"/>
      <c r="EF43" s="60"/>
      <c r="EG43" s="60"/>
      <c r="EH43" s="60"/>
      <c r="EI43" s="60"/>
      <c r="EJ43" s="60"/>
      <c r="EK43" s="60"/>
      <c r="EL43" s="60"/>
      <c r="EM43" s="60"/>
      <c r="EN43" s="60"/>
      <c r="EO43" s="60"/>
      <c r="EP43" s="60"/>
      <c r="EQ43" s="93" t="str">
        <f t="shared" si="16"/>
        <v>OK</v>
      </c>
      <c r="ER43" s="60"/>
      <c r="ES43" s="60"/>
      <c r="ET43" s="60"/>
      <c r="EU43" s="60"/>
      <c r="EV43" s="60"/>
      <c r="EW43" s="60"/>
      <c r="EX43" s="60"/>
      <c r="EY43" s="60"/>
      <c r="EZ43" s="60"/>
      <c r="FA43" s="60"/>
      <c r="FB43" s="60"/>
      <c r="FC43" s="60"/>
      <c r="FD43" s="60"/>
      <c r="FE43" s="60"/>
      <c r="FF43" s="60"/>
      <c r="FG43" s="60"/>
      <c r="FH43" s="60"/>
      <c r="FI43" s="60"/>
      <c r="FJ43" s="60"/>
      <c r="FK43" s="60"/>
      <c r="FL43" s="60"/>
      <c r="FM43" s="60"/>
      <c r="FN43" s="60"/>
      <c r="FO43" s="60"/>
      <c r="FP43" s="60"/>
      <c r="FQ43" s="60"/>
      <c r="FR43" s="60"/>
      <c r="FS43" s="60"/>
      <c r="FT43" s="60"/>
      <c r="FU43" s="60"/>
      <c r="FV43" s="60"/>
      <c r="FW43" s="93" t="str">
        <f t="shared" si="17"/>
        <v>OK</v>
      </c>
      <c r="FX43" s="164"/>
    </row>
    <row r="44" spans="1:180" s="41" customFormat="1" ht="30" customHeight="1">
      <c r="A44" s="39"/>
      <c r="B44" s="54">
        <f t="shared" si="1"/>
        <v>4</v>
      </c>
      <c r="C44" s="48">
        <f t="shared" si="12"/>
        <v>4</v>
      </c>
      <c r="D44" s="53" t="b">
        <f>IF($B$1=6,TRUE,FALSE)</f>
        <v>1</v>
      </c>
      <c r="E44" s="48"/>
      <c r="F44" s="48"/>
      <c r="G44" s="48">
        <f t="shared" si="2"/>
        <v>4</v>
      </c>
      <c r="H44" s="48">
        <f t="shared" si="3"/>
        <v>4</v>
      </c>
      <c r="I44" s="48">
        <f t="shared" si="4"/>
        <v>0</v>
      </c>
      <c r="J44" s="48">
        <f t="shared" si="5"/>
        <v>0</v>
      </c>
      <c r="K44" s="53"/>
      <c r="L44" s="87"/>
      <c r="M44" s="57" t="s">
        <v>88</v>
      </c>
      <c r="N44" s="177">
        <v>4</v>
      </c>
      <c r="O44" s="94"/>
      <c r="P44" s="94"/>
      <c r="Q44" s="94"/>
      <c r="R44" s="94"/>
      <c r="S44" s="107"/>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93" t="str">
        <f t="shared" si="13"/>
        <v>N/E</v>
      </c>
      <c r="AZ44" s="60"/>
      <c r="BA44" s="60"/>
      <c r="BB44" s="60"/>
      <c r="BC44" s="60"/>
      <c r="BD44" s="60"/>
      <c r="BE44" s="60"/>
      <c r="BF44" s="60"/>
      <c r="BG44" s="60"/>
      <c r="BH44" s="60"/>
      <c r="BI44" s="60"/>
      <c r="BJ44" s="60"/>
      <c r="BK44" s="60"/>
      <c r="BL44" s="60"/>
      <c r="BM44" s="60"/>
      <c r="BN44" s="60"/>
      <c r="BO44" s="60"/>
      <c r="BP44" s="60"/>
      <c r="BQ44" s="60"/>
      <c r="BR44" s="60"/>
      <c r="BS44" s="60"/>
      <c r="BT44" s="60"/>
      <c r="BU44" s="60"/>
      <c r="BV44" s="60"/>
      <c r="BW44" s="60"/>
      <c r="BX44" s="60"/>
      <c r="BY44" s="60"/>
      <c r="BZ44" s="60"/>
      <c r="CA44" s="60"/>
      <c r="CB44" s="60"/>
      <c r="CC44" s="60"/>
      <c r="CD44" s="60"/>
      <c r="CE44" s="93" t="str">
        <f t="shared" si="14"/>
        <v>N/E</v>
      </c>
      <c r="CF44" s="60"/>
      <c r="CG44" s="60"/>
      <c r="CH44" s="60"/>
      <c r="CI44" s="60"/>
      <c r="CJ44" s="60"/>
      <c r="CK44" s="60"/>
      <c r="CL44" s="60"/>
      <c r="CM44" s="60"/>
      <c r="CN44" s="60"/>
      <c r="CO44" s="60" t="s">
        <v>107</v>
      </c>
      <c r="CP44" s="60"/>
      <c r="CQ44" s="60" t="s">
        <v>107</v>
      </c>
      <c r="CR44" s="60"/>
      <c r="CS44" s="60"/>
      <c r="CT44" s="60"/>
      <c r="CU44" s="60"/>
      <c r="CV44" s="60"/>
      <c r="CW44" s="60"/>
      <c r="CX44" s="60"/>
      <c r="CY44" s="60"/>
      <c r="CZ44" s="60"/>
      <c r="DA44" s="60"/>
      <c r="DB44" s="60"/>
      <c r="DC44" s="60"/>
      <c r="DD44" s="60"/>
      <c r="DE44" s="60"/>
      <c r="DF44" s="60"/>
      <c r="DG44" s="60"/>
      <c r="DH44" s="60"/>
      <c r="DI44" s="60"/>
      <c r="DJ44" s="60"/>
      <c r="DK44" s="93" t="str">
        <f t="shared" si="15"/>
        <v>OK</v>
      </c>
      <c r="DL44" s="60"/>
      <c r="DM44" s="60"/>
      <c r="DN44" s="60"/>
      <c r="DO44" s="60"/>
      <c r="DP44" s="60"/>
      <c r="DQ44" s="60"/>
      <c r="DR44" s="60"/>
      <c r="DS44" s="60"/>
      <c r="DT44" s="60"/>
      <c r="DU44" s="60"/>
      <c r="DV44" s="60"/>
      <c r="DW44" s="60"/>
      <c r="DX44" s="60"/>
      <c r="DY44" s="60"/>
      <c r="DZ44" s="60"/>
      <c r="EA44" s="60"/>
      <c r="EB44" s="60"/>
      <c r="EC44" s="60"/>
      <c r="ED44" s="60"/>
      <c r="EE44" s="60"/>
      <c r="EF44" s="60"/>
      <c r="EG44" s="60"/>
      <c r="EH44" s="60"/>
      <c r="EI44" s="60"/>
      <c r="EJ44" s="60"/>
      <c r="EK44" s="60"/>
      <c r="EL44" s="60"/>
      <c r="EM44" s="60"/>
      <c r="EN44" s="60"/>
      <c r="EO44" s="60"/>
      <c r="EP44" s="60"/>
      <c r="EQ44" s="93" t="str">
        <f t="shared" si="16"/>
        <v>OK</v>
      </c>
      <c r="ER44" s="60"/>
      <c r="ES44" s="60"/>
      <c r="ET44" s="60"/>
      <c r="EU44" s="60"/>
      <c r="EV44" s="60"/>
      <c r="EW44" s="60"/>
      <c r="EX44" s="60"/>
      <c r="EY44" s="60"/>
      <c r="EZ44" s="60"/>
      <c r="FA44" s="60"/>
      <c r="FB44" s="60"/>
      <c r="FC44" s="60"/>
      <c r="FD44" s="60"/>
      <c r="FE44" s="60"/>
      <c r="FF44" s="60"/>
      <c r="FG44" s="60"/>
      <c r="FH44" s="60"/>
      <c r="FI44" s="60"/>
      <c r="FJ44" s="60"/>
      <c r="FK44" s="60"/>
      <c r="FL44" s="60"/>
      <c r="FM44" s="60"/>
      <c r="FN44" s="60"/>
      <c r="FO44" s="60"/>
      <c r="FP44" s="60"/>
      <c r="FQ44" s="60"/>
      <c r="FR44" s="60"/>
      <c r="FS44" s="60"/>
      <c r="FT44" s="60"/>
      <c r="FU44" s="60"/>
      <c r="FV44" s="60"/>
      <c r="FW44" s="93" t="str">
        <f t="shared" si="17"/>
        <v>OK</v>
      </c>
      <c r="FX44" s="164"/>
    </row>
    <row r="45" spans="1:180" s="41" customFormat="1" ht="30" customHeight="1">
      <c r="A45" s="39"/>
      <c r="B45" s="54">
        <f t="shared" si="1"/>
        <v>5</v>
      </c>
      <c r="C45" s="48">
        <f>IF(FX45="OK",N45,0)</f>
        <v>5</v>
      </c>
      <c r="D45" s="53" t="b">
        <f>IF($B$1&gt;2,TRUE,FALSE)</f>
        <v>1</v>
      </c>
      <c r="E45" s="48"/>
      <c r="F45" s="48"/>
      <c r="G45" s="48">
        <f t="shared" si="2"/>
        <v>0</v>
      </c>
      <c r="H45" s="48">
        <f t="shared" si="3"/>
        <v>0</v>
      </c>
      <c r="I45" s="48">
        <f t="shared" si="4"/>
        <v>5</v>
      </c>
      <c r="J45" s="48">
        <f t="shared" si="5"/>
        <v>5</v>
      </c>
      <c r="K45" s="53"/>
      <c r="L45" s="40"/>
      <c r="M45" s="57" t="s">
        <v>24</v>
      </c>
      <c r="N45" s="176">
        <v>5</v>
      </c>
      <c r="O45" s="94"/>
      <c r="P45" s="94"/>
      <c r="Q45" s="94"/>
      <c r="R45" s="94"/>
      <c r="S45" s="106"/>
      <c r="T45" s="86"/>
      <c r="U45" s="86"/>
      <c r="V45" s="86"/>
      <c r="W45" s="86"/>
      <c r="X45" s="86"/>
      <c r="Y45" s="86"/>
      <c r="Z45" s="86"/>
      <c r="AA45" s="86"/>
      <c r="AB45" s="86"/>
      <c r="AC45" s="86"/>
      <c r="AD45" s="86"/>
      <c r="AE45" s="86"/>
      <c r="AF45" s="86"/>
      <c r="AG45" s="86"/>
      <c r="AH45" s="86"/>
      <c r="AI45" s="86"/>
      <c r="AJ45" s="86"/>
      <c r="AK45" s="86"/>
      <c r="AL45" s="86"/>
      <c r="AM45" s="86"/>
      <c r="AN45" s="86"/>
      <c r="AO45" s="86"/>
      <c r="AP45" s="86"/>
      <c r="AQ45" s="86"/>
      <c r="AR45" s="86"/>
      <c r="AS45" s="86"/>
      <c r="AT45" s="86"/>
      <c r="AU45" s="86"/>
      <c r="AV45" s="86"/>
      <c r="AW45" s="86"/>
      <c r="AX45" s="86"/>
      <c r="AY45" s="92" t="s">
        <v>116</v>
      </c>
      <c r="AZ45" s="86"/>
      <c r="BA45" s="86"/>
      <c r="BB45" s="86"/>
      <c r="BC45" s="86"/>
      <c r="BD45" s="86"/>
      <c r="BE45" s="86"/>
      <c r="BF45" s="86"/>
      <c r="BG45" s="86"/>
      <c r="BH45" s="86"/>
      <c r="BI45" s="86"/>
      <c r="BJ45" s="86"/>
      <c r="BK45" s="86"/>
      <c r="BL45" s="86"/>
      <c r="BM45" s="86"/>
      <c r="BN45" s="86"/>
      <c r="BO45" s="86"/>
      <c r="BP45" s="86"/>
      <c r="BQ45" s="86"/>
      <c r="BR45" s="86"/>
      <c r="BS45" s="86"/>
      <c r="BT45" s="86"/>
      <c r="BU45" s="86"/>
      <c r="BV45" s="86"/>
      <c r="BW45" s="86"/>
      <c r="BX45" s="86"/>
      <c r="BY45" s="86"/>
      <c r="BZ45" s="86"/>
      <c r="CA45" s="86"/>
      <c r="CB45" s="86"/>
      <c r="CC45" s="86"/>
      <c r="CD45" s="86"/>
      <c r="CE45" s="92" t="s">
        <v>116</v>
      </c>
      <c r="CF45" s="86"/>
      <c r="CG45" s="86"/>
      <c r="CH45" s="86"/>
      <c r="CI45" s="86"/>
      <c r="CJ45" s="86"/>
      <c r="CK45" s="86"/>
      <c r="CL45" s="86"/>
      <c r="CM45" s="86"/>
      <c r="CN45" s="86"/>
      <c r="CO45" s="86"/>
      <c r="CP45" s="86"/>
      <c r="CQ45" s="86" t="s">
        <v>107</v>
      </c>
      <c r="CR45" s="86"/>
      <c r="CS45" s="86"/>
      <c r="CT45" s="86"/>
      <c r="CU45" s="86"/>
      <c r="CV45" s="86"/>
      <c r="CW45" s="86"/>
      <c r="CX45" s="86"/>
      <c r="CY45" s="86"/>
      <c r="CZ45" s="86"/>
      <c r="DA45" s="86"/>
      <c r="DB45" s="86"/>
      <c r="DC45" s="86"/>
      <c r="DD45" s="86"/>
      <c r="DE45" s="86"/>
      <c r="DF45" s="86"/>
      <c r="DG45" s="86"/>
      <c r="DH45" s="86"/>
      <c r="DI45" s="86"/>
      <c r="DJ45" s="86"/>
      <c r="DK45" s="92" t="s">
        <v>116</v>
      </c>
      <c r="DL45" s="86"/>
      <c r="DM45" s="86"/>
      <c r="DN45" s="86"/>
      <c r="DO45" s="86"/>
      <c r="DP45" s="86"/>
      <c r="DQ45" s="86"/>
      <c r="DR45" s="86"/>
      <c r="DS45" s="86"/>
      <c r="DT45" s="86"/>
      <c r="DU45" s="86"/>
      <c r="DV45" s="86"/>
      <c r="DW45" s="86"/>
      <c r="DX45" s="86"/>
      <c r="DY45" s="86"/>
      <c r="DZ45" s="86"/>
      <c r="EA45" s="86"/>
      <c r="EB45" s="86"/>
      <c r="EC45" s="86"/>
      <c r="ED45" s="86"/>
      <c r="EE45" s="86"/>
      <c r="EF45" s="86"/>
      <c r="EG45" s="86"/>
      <c r="EH45" s="86"/>
      <c r="EI45" s="86"/>
      <c r="EJ45" s="86"/>
      <c r="EK45" s="86"/>
      <c r="EL45" s="86"/>
      <c r="EM45" s="86"/>
      <c r="EN45" s="86"/>
      <c r="EO45" s="86"/>
      <c r="EP45" s="86"/>
      <c r="EQ45" s="92" t="s">
        <v>116</v>
      </c>
      <c r="ER45" s="86"/>
      <c r="ES45" s="86"/>
      <c r="ET45" s="86"/>
      <c r="EU45" s="86"/>
      <c r="EV45" s="86" t="s">
        <v>107</v>
      </c>
      <c r="EW45" s="86" t="s">
        <v>107</v>
      </c>
      <c r="EX45" s="86"/>
      <c r="EY45" s="86"/>
      <c r="EZ45" s="86"/>
      <c r="FA45" s="86"/>
      <c r="FB45" s="86"/>
      <c r="FC45" s="86"/>
      <c r="FD45" s="86"/>
      <c r="FE45" s="86"/>
      <c r="FF45" s="86"/>
      <c r="FG45" s="86"/>
      <c r="FH45" s="86"/>
      <c r="FI45" s="86"/>
      <c r="FJ45" s="86"/>
      <c r="FK45" s="86"/>
      <c r="FL45" s="86"/>
      <c r="FM45" s="86"/>
      <c r="FN45" s="86"/>
      <c r="FO45" s="86"/>
      <c r="FP45" s="86"/>
      <c r="FQ45" s="86"/>
      <c r="FR45" s="86"/>
      <c r="FS45" s="86"/>
      <c r="FT45" s="86"/>
      <c r="FU45" s="86"/>
      <c r="FV45" s="86"/>
      <c r="FW45" s="92" t="s">
        <v>116</v>
      </c>
      <c r="FX45" s="91" t="str">
        <f>IF(COUNTA(U45:FW45)&gt;5,"OK","N/E")</f>
        <v>OK</v>
      </c>
    </row>
    <row r="46" spans="1:180" s="4" customFormat="1" ht="17.100000000000001" customHeight="1">
      <c r="A46" s="29"/>
      <c r="B46" s="131"/>
      <c r="C46" s="132"/>
      <c r="D46" s="133" t="b">
        <f>IF($B$1&gt;2,TRUE,FALSE)</f>
        <v>1</v>
      </c>
      <c r="E46" s="132"/>
      <c r="F46" s="132"/>
      <c r="G46" s="132"/>
      <c r="H46" s="132"/>
      <c r="I46" s="132"/>
      <c r="J46" s="132"/>
      <c r="K46" s="53"/>
      <c r="L46" s="56"/>
      <c r="M46" s="56" t="s">
        <v>25</v>
      </c>
      <c r="N46" s="174"/>
      <c r="O46" s="56"/>
      <c r="P46" s="56"/>
      <c r="Q46" s="56"/>
      <c r="R46" s="56"/>
      <c r="S46" s="56"/>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c r="AU46" s="165"/>
      <c r="AV46" s="165"/>
      <c r="AW46" s="165"/>
      <c r="AX46" s="165"/>
      <c r="AY46" s="165"/>
      <c r="AZ46" s="165"/>
      <c r="BA46" s="165"/>
      <c r="BB46" s="165"/>
      <c r="BC46" s="165"/>
      <c r="BD46" s="165"/>
      <c r="BE46" s="165"/>
      <c r="BF46" s="165"/>
      <c r="BG46" s="165"/>
      <c r="BH46" s="165"/>
      <c r="BI46" s="165"/>
      <c r="BJ46" s="165"/>
      <c r="BK46" s="165"/>
      <c r="BL46" s="165"/>
      <c r="BM46" s="165"/>
      <c r="BN46" s="165"/>
      <c r="BO46" s="165"/>
      <c r="BP46" s="165"/>
      <c r="BQ46" s="165"/>
      <c r="BR46" s="165"/>
      <c r="BS46" s="165"/>
      <c r="BT46" s="165"/>
      <c r="BU46" s="165"/>
      <c r="BV46" s="165"/>
      <c r="BW46" s="165"/>
      <c r="BX46" s="165"/>
      <c r="BY46" s="165"/>
      <c r="BZ46" s="165"/>
      <c r="CA46" s="165"/>
      <c r="CB46" s="165"/>
      <c r="CC46" s="165"/>
      <c r="CD46" s="165"/>
      <c r="CE46" s="165"/>
      <c r="CF46" s="165"/>
      <c r="CG46" s="165"/>
      <c r="CH46" s="165"/>
      <c r="CI46" s="165"/>
      <c r="CJ46" s="165"/>
      <c r="CK46" s="165"/>
      <c r="CL46" s="165"/>
      <c r="CM46" s="165"/>
      <c r="CN46" s="165"/>
      <c r="CO46" s="165"/>
      <c r="CP46" s="165"/>
      <c r="CQ46" s="165"/>
      <c r="CR46" s="165"/>
      <c r="CS46" s="165"/>
      <c r="CT46" s="165"/>
      <c r="CU46" s="165"/>
      <c r="CV46" s="165"/>
      <c r="CW46" s="165"/>
      <c r="CX46" s="165"/>
      <c r="CY46" s="165"/>
      <c r="CZ46" s="165"/>
      <c r="DA46" s="165"/>
      <c r="DB46" s="165"/>
      <c r="DC46" s="165"/>
      <c r="DD46" s="165"/>
      <c r="DE46" s="165"/>
      <c r="DF46" s="165"/>
      <c r="DG46" s="165"/>
      <c r="DH46" s="165"/>
      <c r="DI46" s="165"/>
      <c r="DJ46" s="165"/>
      <c r="DK46" s="165"/>
      <c r="DL46" s="165"/>
      <c r="DM46" s="165"/>
      <c r="DN46" s="165"/>
      <c r="DO46" s="165"/>
      <c r="DP46" s="165"/>
      <c r="DQ46" s="165"/>
      <c r="DR46" s="165"/>
      <c r="DS46" s="165"/>
      <c r="DT46" s="165"/>
      <c r="DU46" s="165"/>
      <c r="DV46" s="165"/>
      <c r="DW46" s="165"/>
      <c r="DX46" s="165"/>
      <c r="DY46" s="165"/>
      <c r="DZ46" s="165"/>
      <c r="EA46" s="165"/>
      <c r="EB46" s="165"/>
      <c r="EC46" s="165"/>
      <c r="ED46" s="165"/>
      <c r="EE46" s="165"/>
      <c r="EF46" s="165"/>
      <c r="EG46" s="165"/>
      <c r="EH46" s="165"/>
      <c r="EI46" s="165"/>
      <c r="EJ46" s="165"/>
      <c r="EK46" s="165"/>
      <c r="EL46" s="165"/>
      <c r="EM46" s="165"/>
      <c r="EN46" s="165"/>
      <c r="EO46" s="165"/>
      <c r="EP46" s="165"/>
      <c r="EQ46" s="165"/>
      <c r="ER46" s="165"/>
      <c r="ES46" s="165"/>
      <c r="ET46" s="165"/>
      <c r="EU46" s="165"/>
      <c r="EV46" s="165"/>
      <c r="EW46" s="165"/>
      <c r="EX46" s="165"/>
      <c r="EY46" s="165"/>
      <c r="EZ46" s="165"/>
      <c r="FA46" s="165"/>
      <c r="FB46" s="165"/>
      <c r="FC46" s="165"/>
      <c r="FD46" s="165"/>
      <c r="FE46" s="165"/>
      <c r="FF46" s="165"/>
      <c r="FG46" s="165"/>
      <c r="FH46" s="165"/>
      <c r="FI46" s="165"/>
      <c r="FJ46" s="165"/>
      <c r="FK46" s="165"/>
      <c r="FL46" s="165"/>
      <c r="FM46" s="165"/>
      <c r="FN46" s="165"/>
      <c r="FO46" s="165"/>
      <c r="FP46" s="165"/>
      <c r="FQ46" s="165"/>
      <c r="FR46" s="165"/>
      <c r="FS46" s="165"/>
      <c r="FT46" s="165"/>
      <c r="FU46" s="165"/>
      <c r="FV46" s="165"/>
      <c r="FW46" s="165"/>
      <c r="FX46" s="165"/>
    </row>
    <row r="47" spans="1:180" s="41" customFormat="1" ht="30" hidden="1" customHeight="1">
      <c r="A47" s="39"/>
      <c r="B47" s="54">
        <f t="shared" si="1"/>
        <v>0</v>
      </c>
      <c r="C47" s="48">
        <f t="shared" ref="C47:C59" si="18">IF(OR(CE47="OK",EQ47="OK"),N47,0)</f>
        <v>0</v>
      </c>
      <c r="D47" s="53" t="b">
        <f>IF($B$1=3,TRUE,FALSE)</f>
        <v>0</v>
      </c>
      <c r="E47" s="48"/>
      <c r="F47" s="48"/>
      <c r="G47" s="48">
        <f t="shared" si="2"/>
        <v>0</v>
      </c>
      <c r="H47" s="48">
        <f t="shared" si="3"/>
        <v>0</v>
      </c>
      <c r="I47" s="48">
        <f t="shared" si="4"/>
        <v>0</v>
      </c>
      <c r="J47" s="48">
        <f t="shared" si="5"/>
        <v>0</v>
      </c>
      <c r="K47" s="53"/>
      <c r="L47" s="87"/>
      <c r="M47" s="57" t="s">
        <v>26</v>
      </c>
      <c r="N47" s="176">
        <v>5</v>
      </c>
      <c r="O47" s="94"/>
      <c r="P47" s="94"/>
      <c r="Q47" s="94"/>
      <c r="R47" s="94"/>
      <c r="S47" s="107"/>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93" t="str">
        <f t="shared" ref="AY47:AY59" si="19">IF(AND(AY$1&lt;&gt;"",COUNTA(U47:AX47)&gt;0),"OK","N/E")</f>
        <v>N/E</v>
      </c>
      <c r="AZ47" s="60"/>
      <c r="BA47" s="60"/>
      <c r="BB47" s="60"/>
      <c r="BC47" s="60"/>
      <c r="BD47" s="60"/>
      <c r="BE47" s="60"/>
      <c r="BF47" s="60"/>
      <c r="BG47" s="60"/>
      <c r="BH47" s="60"/>
      <c r="BI47" s="60"/>
      <c r="BJ47" s="60"/>
      <c r="BK47" s="60"/>
      <c r="BL47" s="60"/>
      <c r="BM47" s="60"/>
      <c r="BN47" s="60"/>
      <c r="BO47" s="60"/>
      <c r="BP47" s="60"/>
      <c r="BQ47" s="60"/>
      <c r="BR47" s="60"/>
      <c r="BS47" s="60"/>
      <c r="BT47" s="60"/>
      <c r="BU47" s="60"/>
      <c r="BV47" s="60"/>
      <c r="BW47" s="60"/>
      <c r="BX47" s="60"/>
      <c r="BY47" s="60"/>
      <c r="BZ47" s="60"/>
      <c r="CA47" s="60"/>
      <c r="CB47" s="60"/>
      <c r="CC47" s="60"/>
      <c r="CD47" s="60"/>
      <c r="CE47" s="93" t="str">
        <f t="shared" ref="CE47:CE59" si="20">IF(AND(CE$1&lt;&gt;"",COUNTA(U47:CD47)&gt;1),"OK","N/E")</f>
        <v>N/E</v>
      </c>
      <c r="CF47" s="60"/>
      <c r="CG47" s="60"/>
      <c r="CH47" s="60"/>
      <c r="CI47" s="60"/>
      <c r="CJ47" s="60"/>
      <c r="CK47" s="60"/>
      <c r="CL47" s="60"/>
      <c r="CM47" s="60"/>
      <c r="CN47" s="60"/>
      <c r="CO47" s="60"/>
      <c r="CP47" s="60"/>
      <c r="CQ47" s="60"/>
      <c r="CR47" s="60"/>
      <c r="CS47" s="60"/>
      <c r="CT47" s="60"/>
      <c r="CU47" s="60"/>
      <c r="CV47" s="60"/>
      <c r="CW47" s="60"/>
      <c r="CX47" s="60"/>
      <c r="CY47" s="60"/>
      <c r="CZ47" s="60"/>
      <c r="DA47" s="60"/>
      <c r="DB47" s="60"/>
      <c r="DC47" s="60"/>
      <c r="DD47" s="60"/>
      <c r="DE47" s="60"/>
      <c r="DF47" s="60"/>
      <c r="DG47" s="60"/>
      <c r="DH47" s="60"/>
      <c r="DI47" s="60"/>
      <c r="DJ47" s="60"/>
      <c r="DK47" s="93" t="str">
        <f t="shared" ref="DK47:DK59" si="21">IF(AND(DK$1&lt;&gt;"",COUNTA(U47:DJ47)&gt;2),"OK","N/E")</f>
        <v>N/E</v>
      </c>
      <c r="DL47" s="60"/>
      <c r="DM47" s="60"/>
      <c r="DN47" s="60"/>
      <c r="DO47" s="60"/>
      <c r="DP47" s="60"/>
      <c r="DQ47" s="60"/>
      <c r="DR47" s="60"/>
      <c r="DS47" s="60"/>
      <c r="DT47" s="60"/>
      <c r="DU47" s="60"/>
      <c r="DV47" s="60"/>
      <c r="DW47" s="60"/>
      <c r="DX47" s="60"/>
      <c r="DY47" s="60"/>
      <c r="DZ47" s="60"/>
      <c r="EA47" s="60"/>
      <c r="EB47" s="60"/>
      <c r="EC47" s="60"/>
      <c r="ED47" s="60"/>
      <c r="EE47" s="60"/>
      <c r="EF47" s="60"/>
      <c r="EG47" s="60"/>
      <c r="EH47" s="60"/>
      <c r="EI47" s="60"/>
      <c r="EJ47" s="60"/>
      <c r="EK47" s="60"/>
      <c r="EL47" s="60"/>
      <c r="EM47" s="60"/>
      <c r="EN47" s="60"/>
      <c r="EO47" s="60"/>
      <c r="EP47" s="60"/>
      <c r="EQ47" s="93" t="str">
        <f t="shared" ref="EQ47:EQ59" si="22">IF(AND(EQ$1&lt;&gt;"",COUNTA(U47:EP47)&gt;3),"OK","N/E")</f>
        <v>N/E</v>
      </c>
      <c r="ER47" s="60"/>
      <c r="ES47" s="60"/>
      <c r="ET47" s="60"/>
      <c r="EU47" s="60"/>
      <c r="EV47" s="60"/>
      <c r="EW47" s="60"/>
      <c r="EX47" s="60"/>
      <c r="EY47" s="60"/>
      <c r="EZ47" s="60"/>
      <c r="FA47" s="60"/>
      <c r="FB47" s="60"/>
      <c r="FC47" s="60"/>
      <c r="FD47" s="60"/>
      <c r="FE47" s="60"/>
      <c r="FF47" s="60"/>
      <c r="FG47" s="60"/>
      <c r="FH47" s="60"/>
      <c r="FI47" s="60"/>
      <c r="FJ47" s="60"/>
      <c r="FK47" s="60"/>
      <c r="FL47" s="60"/>
      <c r="FM47" s="60"/>
      <c r="FN47" s="60"/>
      <c r="FO47" s="60"/>
      <c r="FP47" s="60"/>
      <c r="FQ47" s="60"/>
      <c r="FR47" s="60"/>
      <c r="FS47" s="60"/>
      <c r="FT47" s="60"/>
      <c r="FU47" s="60"/>
      <c r="FV47" s="60"/>
      <c r="FW47" s="93" t="str">
        <f t="shared" ref="FW47:FW59" si="23">IF(AND(FW$1&lt;&gt;"",COUNTA(U47:FV47)&gt;4),"OK","N/E")</f>
        <v>N/E</v>
      </c>
      <c r="FX47" s="164"/>
    </row>
    <row r="48" spans="1:180" s="41" customFormat="1" ht="30" hidden="1" customHeight="1">
      <c r="A48" s="39"/>
      <c r="B48" s="54">
        <f t="shared" si="1"/>
        <v>0</v>
      </c>
      <c r="C48" s="48">
        <f t="shared" si="18"/>
        <v>0</v>
      </c>
      <c r="D48" s="53" t="b">
        <f>IF($B$1=3,TRUE,FALSE)</f>
        <v>0</v>
      </c>
      <c r="E48" s="48"/>
      <c r="F48" s="48"/>
      <c r="G48" s="48">
        <f t="shared" si="2"/>
        <v>0</v>
      </c>
      <c r="H48" s="48">
        <f t="shared" si="3"/>
        <v>0</v>
      </c>
      <c r="I48" s="48">
        <f t="shared" si="4"/>
        <v>0</v>
      </c>
      <c r="J48" s="48">
        <f t="shared" si="5"/>
        <v>0</v>
      </c>
      <c r="K48" s="53"/>
      <c r="L48" s="87"/>
      <c r="M48" s="57" t="s">
        <v>27</v>
      </c>
      <c r="N48" s="176">
        <v>3</v>
      </c>
      <c r="O48" s="94"/>
      <c r="P48" s="94"/>
      <c r="Q48" s="94"/>
      <c r="R48" s="94"/>
      <c r="S48" s="107"/>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93" t="str">
        <f t="shared" si="19"/>
        <v>N/E</v>
      </c>
      <c r="AZ48" s="60"/>
      <c r="BA48" s="60"/>
      <c r="BB48" s="60"/>
      <c r="BC48" s="60"/>
      <c r="BD48" s="60"/>
      <c r="BE48" s="60"/>
      <c r="BF48" s="60"/>
      <c r="BG48" s="60"/>
      <c r="BH48" s="60"/>
      <c r="BI48" s="60"/>
      <c r="BJ48" s="60"/>
      <c r="BK48" s="60"/>
      <c r="BL48" s="60"/>
      <c r="BM48" s="60"/>
      <c r="BN48" s="60"/>
      <c r="BO48" s="60"/>
      <c r="BP48" s="60"/>
      <c r="BQ48" s="60"/>
      <c r="BR48" s="60"/>
      <c r="BS48" s="60"/>
      <c r="BT48" s="60"/>
      <c r="BU48" s="60"/>
      <c r="BV48" s="60"/>
      <c r="BW48" s="60"/>
      <c r="BX48" s="60"/>
      <c r="BY48" s="60"/>
      <c r="BZ48" s="60"/>
      <c r="CA48" s="60"/>
      <c r="CB48" s="60"/>
      <c r="CC48" s="60"/>
      <c r="CD48" s="60"/>
      <c r="CE48" s="93" t="str">
        <f t="shared" si="20"/>
        <v>N/E</v>
      </c>
      <c r="CF48" s="60"/>
      <c r="CG48" s="60"/>
      <c r="CH48" s="60"/>
      <c r="CI48" s="60"/>
      <c r="CJ48" s="60"/>
      <c r="CK48" s="60"/>
      <c r="CL48" s="60"/>
      <c r="CM48" s="60"/>
      <c r="CN48" s="60"/>
      <c r="CO48" s="60"/>
      <c r="CP48" s="60"/>
      <c r="CQ48" s="60"/>
      <c r="CR48" s="60"/>
      <c r="CS48" s="60"/>
      <c r="CT48" s="60"/>
      <c r="CU48" s="60"/>
      <c r="CV48" s="60"/>
      <c r="CW48" s="60"/>
      <c r="CX48" s="60"/>
      <c r="CY48" s="60"/>
      <c r="CZ48" s="60"/>
      <c r="DA48" s="60"/>
      <c r="DB48" s="60"/>
      <c r="DC48" s="60"/>
      <c r="DD48" s="60"/>
      <c r="DE48" s="60"/>
      <c r="DF48" s="60"/>
      <c r="DG48" s="60"/>
      <c r="DH48" s="60"/>
      <c r="DI48" s="60"/>
      <c r="DJ48" s="60"/>
      <c r="DK48" s="93" t="str">
        <f t="shared" si="21"/>
        <v>N/E</v>
      </c>
      <c r="DL48" s="60"/>
      <c r="DM48" s="60"/>
      <c r="DN48" s="60"/>
      <c r="DO48" s="60"/>
      <c r="DP48" s="60"/>
      <c r="DQ48" s="60"/>
      <c r="DR48" s="60"/>
      <c r="DS48" s="60"/>
      <c r="DT48" s="60"/>
      <c r="DU48" s="60"/>
      <c r="DV48" s="60"/>
      <c r="DW48" s="60"/>
      <c r="DX48" s="60"/>
      <c r="DY48" s="60"/>
      <c r="DZ48" s="60"/>
      <c r="EA48" s="60"/>
      <c r="EB48" s="60"/>
      <c r="EC48" s="60"/>
      <c r="ED48" s="60"/>
      <c r="EE48" s="60"/>
      <c r="EF48" s="60"/>
      <c r="EG48" s="60"/>
      <c r="EH48" s="60"/>
      <c r="EI48" s="60"/>
      <c r="EJ48" s="60"/>
      <c r="EK48" s="60"/>
      <c r="EL48" s="60"/>
      <c r="EM48" s="60"/>
      <c r="EN48" s="60"/>
      <c r="EO48" s="60"/>
      <c r="EP48" s="60"/>
      <c r="EQ48" s="93" t="str">
        <f t="shared" si="22"/>
        <v>N/E</v>
      </c>
      <c r="ER48" s="60"/>
      <c r="ES48" s="60"/>
      <c r="ET48" s="60"/>
      <c r="EU48" s="60"/>
      <c r="EV48" s="60"/>
      <c r="EW48" s="60"/>
      <c r="EX48" s="60"/>
      <c r="EY48" s="60"/>
      <c r="EZ48" s="60"/>
      <c r="FA48" s="60"/>
      <c r="FB48" s="60"/>
      <c r="FC48" s="60"/>
      <c r="FD48" s="60"/>
      <c r="FE48" s="60"/>
      <c r="FF48" s="60"/>
      <c r="FG48" s="60"/>
      <c r="FH48" s="60"/>
      <c r="FI48" s="60"/>
      <c r="FJ48" s="60"/>
      <c r="FK48" s="60"/>
      <c r="FL48" s="60"/>
      <c r="FM48" s="60"/>
      <c r="FN48" s="60"/>
      <c r="FO48" s="60"/>
      <c r="FP48" s="60"/>
      <c r="FQ48" s="60"/>
      <c r="FR48" s="60"/>
      <c r="FS48" s="60"/>
      <c r="FT48" s="60"/>
      <c r="FU48" s="60"/>
      <c r="FV48" s="60"/>
      <c r="FW48" s="93" t="str">
        <f t="shared" si="23"/>
        <v>N/E</v>
      </c>
      <c r="FX48" s="164"/>
    </row>
    <row r="49" spans="1:180" s="41" customFormat="1" ht="30" hidden="1" customHeight="1">
      <c r="A49" s="39"/>
      <c r="B49" s="54">
        <f t="shared" si="1"/>
        <v>0</v>
      </c>
      <c r="C49" s="48">
        <f t="shared" si="18"/>
        <v>0</v>
      </c>
      <c r="D49" s="53" t="b">
        <f>IF($B$1=3,TRUE,FALSE)</f>
        <v>0</v>
      </c>
      <c r="E49" s="48"/>
      <c r="F49" s="48"/>
      <c r="G49" s="48">
        <f t="shared" si="2"/>
        <v>0</v>
      </c>
      <c r="H49" s="48">
        <f t="shared" si="3"/>
        <v>0</v>
      </c>
      <c r="I49" s="48">
        <f t="shared" si="4"/>
        <v>0</v>
      </c>
      <c r="J49" s="48">
        <f t="shared" si="5"/>
        <v>0</v>
      </c>
      <c r="K49" s="53"/>
      <c r="L49" s="87"/>
      <c r="M49" s="57" t="s">
        <v>28</v>
      </c>
      <c r="N49" s="176">
        <v>3</v>
      </c>
      <c r="O49" s="94"/>
      <c r="P49" s="94"/>
      <c r="Q49" s="94"/>
      <c r="R49" s="94"/>
      <c r="S49" s="107"/>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93" t="str">
        <f t="shared" si="19"/>
        <v>N/E</v>
      </c>
      <c r="AZ49" s="60"/>
      <c r="BA49" s="60"/>
      <c r="BB49" s="60"/>
      <c r="BC49" s="60"/>
      <c r="BD49" s="60"/>
      <c r="BE49" s="60"/>
      <c r="BF49" s="60"/>
      <c r="BG49" s="60"/>
      <c r="BH49" s="60"/>
      <c r="BI49" s="60"/>
      <c r="BJ49" s="60"/>
      <c r="BK49" s="60"/>
      <c r="BL49" s="60"/>
      <c r="BM49" s="60"/>
      <c r="BN49" s="60"/>
      <c r="BO49" s="60"/>
      <c r="BP49" s="60"/>
      <c r="BQ49" s="60"/>
      <c r="BR49" s="60"/>
      <c r="BS49" s="60"/>
      <c r="BT49" s="60"/>
      <c r="BU49" s="60"/>
      <c r="BV49" s="60"/>
      <c r="BW49" s="60"/>
      <c r="BX49" s="60"/>
      <c r="BY49" s="60"/>
      <c r="BZ49" s="60"/>
      <c r="CA49" s="60"/>
      <c r="CB49" s="60"/>
      <c r="CC49" s="60"/>
      <c r="CD49" s="60"/>
      <c r="CE49" s="93" t="str">
        <f t="shared" si="20"/>
        <v>N/E</v>
      </c>
      <c r="CF49" s="60"/>
      <c r="CG49" s="60"/>
      <c r="CH49" s="60"/>
      <c r="CI49" s="60"/>
      <c r="CJ49" s="60"/>
      <c r="CK49" s="60"/>
      <c r="CL49" s="60"/>
      <c r="CM49" s="60"/>
      <c r="CN49" s="60"/>
      <c r="CO49" s="60"/>
      <c r="CP49" s="60"/>
      <c r="CQ49" s="60"/>
      <c r="CR49" s="60"/>
      <c r="CS49" s="60"/>
      <c r="CT49" s="60"/>
      <c r="CU49" s="60"/>
      <c r="CV49" s="60"/>
      <c r="CW49" s="60"/>
      <c r="CX49" s="60"/>
      <c r="CY49" s="60"/>
      <c r="CZ49" s="60"/>
      <c r="DA49" s="60"/>
      <c r="DB49" s="60"/>
      <c r="DC49" s="60"/>
      <c r="DD49" s="60"/>
      <c r="DE49" s="60"/>
      <c r="DF49" s="60"/>
      <c r="DG49" s="60"/>
      <c r="DH49" s="60"/>
      <c r="DI49" s="60"/>
      <c r="DJ49" s="60"/>
      <c r="DK49" s="93" t="str">
        <f t="shared" si="21"/>
        <v>N/E</v>
      </c>
      <c r="DL49" s="60"/>
      <c r="DM49" s="60"/>
      <c r="DN49" s="60"/>
      <c r="DO49" s="60"/>
      <c r="DP49" s="60"/>
      <c r="DQ49" s="60"/>
      <c r="DR49" s="60"/>
      <c r="DS49" s="60"/>
      <c r="DT49" s="60"/>
      <c r="DU49" s="60"/>
      <c r="DV49" s="60"/>
      <c r="DW49" s="60"/>
      <c r="DX49" s="60"/>
      <c r="DY49" s="60"/>
      <c r="DZ49" s="60"/>
      <c r="EA49" s="60"/>
      <c r="EB49" s="60"/>
      <c r="EC49" s="60"/>
      <c r="ED49" s="60"/>
      <c r="EE49" s="60"/>
      <c r="EF49" s="60"/>
      <c r="EG49" s="60"/>
      <c r="EH49" s="60"/>
      <c r="EI49" s="60"/>
      <c r="EJ49" s="60"/>
      <c r="EK49" s="60"/>
      <c r="EL49" s="60"/>
      <c r="EM49" s="60"/>
      <c r="EN49" s="60"/>
      <c r="EO49" s="60"/>
      <c r="EP49" s="60"/>
      <c r="EQ49" s="93" t="str">
        <f t="shared" si="22"/>
        <v>N/E</v>
      </c>
      <c r="ER49" s="60"/>
      <c r="ES49" s="60"/>
      <c r="ET49" s="60"/>
      <c r="EU49" s="60"/>
      <c r="EV49" s="60"/>
      <c r="EW49" s="60"/>
      <c r="EX49" s="60"/>
      <c r="EY49" s="60"/>
      <c r="EZ49" s="60"/>
      <c r="FA49" s="60"/>
      <c r="FB49" s="60"/>
      <c r="FC49" s="60"/>
      <c r="FD49" s="60"/>
      <c r="FE49" s="60"/>
      <c r="FF49" s="60"/>
      <c r="FG49" s="60"/>
      <c r="FH49" s="60"/>
      <c r="FI49" s="60"/>
      <c r="FJ49" s="60"/>
      <c r="FK49" s="60"/>
      <c r="FL49" s="60"/>
      <c r="FM49" s="60"/>
      <c r="FN49" s="60"/>
      <c r="FO49" s="60"/>
      <c r="FP49" s="60"/>
      <c r="FQ49" s="60"/>
      <c r="FR49" s="60"/>
      <c r="FS49" s="60"/>
      <c r="FT49" s="60"/>
      <c r="FU49" s="60"/>
      <c r="FV49" s="60"/>
      <c r="FW49" s="93" t="str">
        <f t="shared" si="23"/>
        <v>N/E</v>
      </c>
      <c r="FX49" s="164"/>
    </row>
    <row r="50" spans="1:180" s="41" customFormat="1" ht="30" hidden="1" customHeight="1">
      <c r="A50" s="39"/>
      <c r="B50" s="54">
        <f t="shared" si="1"/>
        <v>0</v>
      </c>
      <c r="C50" s="48">
        <f t="shared" si="18"/>
        <v>0</v>
      </c>
      <c r="D50" s="53" t="b">
        <f>IF($B$1=4,TRUE,FALSE)</f>
        <v>0</v>
      </c>
      <c r="E50" s="48"/>
      <c r="F50" s="48"/>
      <c r="G50" s="48">
        <f t="shared" si="2"/>
        <v>0</v>
      </c>
      <c r="H50" s="48">
        <f t="shared" si="3"/>
        <v>0</v>
      </c>
      <c r="I50" s="48">
        <f t="shared" si="4"/>
        <v>0</v>
      </c>
      <c r="J50" s="48">
        <f t="shared" si="5"/>
        <v>0</v>
      </c>
      <c r="K50" s="53"/>
      <c r="L50" s="87"/>
      <c r="M50" s="57" t="s">
        <v>68</v>
      </c>
      <c r="N50" s="177">
        <v>3</v>
      </c>
      <c r="O50" s="94"/>
      <c r="P50" s="94"/>
      <c r="Q50" s="94"/>
      <c r="R50" s="94"/>
      <c r="S50" s="107"/>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93" t="str">
        <f t="shared" si="19"/>
        <v>N/E</v>
      </c>
      <c r="AZ50" s="60"/>
      <c r="BA50" s="60"/>
      <c r="BB50" s="60"/>
      <c r="BC50" s="60"/>
      <c r="BD50" s="60"/>
      <c r="BE50" s="60"/>
      <c r="BF50" s="60"/>
      <c r="BG50" s="60"/>
      <c r="BH50" s="60"/>
      <c r="BI50" s="60"/>
      <c r="BJ50" s="60"/>
      <c r="BK50" s="60"/>
      <c r="BL50" s="60"/>
      <c r="BM50" s="60"/>
      <c r="BN50" s="60"/>
      <c r="BO50" s="60"/>
      <c r="BP50" s="60"/>
      <c r="BQ50" s="60"/>
      <c r="BR50" s="60"/>
      <c r="BS50" s="60"/>
      <c r="BT50" s="60"/>
      <c r="BU50" s="60"/>
      <c r="BV50" s="60"/>
      <c r="BW50" s="60"/>
      <c r="BX50" s="60"/>
      <c r="BY50" s="60"/>
      <c r="BZ50" s="60"/>
      <c r="CA50" s="60"/>
      <c r="CB50" s="60"/>
      <c r="CC50" s="60"/>
      <c r="CD50" s="60"/>
      <c r="CE50" s="93" t="str">
        <f t="shared" si="20"/>
        <v>N/E</v>
      </c>
      <c r="CF50" s="60"/>
      <c r="CG50" s="60"/>
      <c r="CH50" s="60"/>
      <c r="CI50" s="60"/>
      <c r="CJ50" s="60"/>
      <c r="CK50" s="60"/>
      <c r="CL50" s="60"/>
      <c r="CM50" s="60"/>
      <c r="CN50" s="60"/>
      <c r="CO50" s="60"/>
      <c r="CP50" s="60"/>
      <c r="CQ50" s="60"/>
      <c r="CR50" s="60"/>
      <c r="CS50" s="60"/>
      <c r="CT50" s="60"/>
      <c r="CU50" s="60"/>
      <c r="CV50" s="60"/>
      <c r="CW50" s="60"/>
      <c r="CX50" s="60"/>
      <c r="CY50" s="60"/>
      <c r="CZ50" s="60"/>
      <c r="DA50" s="60"/>
      <c r="DB50" s="60"/>
      <c r="DC50" s="60"/>
      <c r="DD50" s="60"/>
      <c r="DE50" s="60"/>
      <c r="DF50" s="60"/>
      <c r="DG50" s="60"/>
      <c r="DH50" s="60"/>
      <c r="DI50" s="60"/>
      <c r="DJ50" s="60"/>
      <c r="DK50" s="93" t="str">
        <f t="shared" si="21"/>
        <v>N/E</v>
      </c>
      <c r="DL50" s="60"/>
      <c r="DM50" s="60"/>
      <c r="DN50" s="60"/>
      <c r="DO50" s="60"/>
      <c r="DP50" s="60"/>
      <c r="DQ50" s="60"/>
      <c r="DR50" s="60"/>
      <c r="DS50" s="60"/>
      <c r="DT50" s="60"/>
      <c r="DU50" s="60"/>
      <c r="DV50" s="60"/>
      <c r="DW50" s="60"/>
      <c r="DX50" s="60"/>
      <c r="DY50" s="60"/>
      <c r="DZ50" s="60"/>
      <c r="EA50" s="60"/>
      <c r="EB50" s="60"/>
      <c r="EC50" s="60"/>
      <c r="ED50" s="60"/>
      <c r="EE50" s="60"/>
      <c r="EF50" s="60"/>
      <c r="EG50" s="60"/>
      <c r="EH50" s="60"/>
      <c r="EI50" s="60"/>
      <c r="EJ50" s="60"/>
      <c r="EK50" s="60"/>
      <c r="EL50" s="60"/>
      <c r="EM50" s="60"/>
      <c r="EN50" s="60"/>
      <c r="EO50" s="60"/>
      <c r="EP50" s="60"/>
      <c r="EQ50" s="93" t="str">
        <f t="shared" si="22"/>
        <v>N/E</v>
      </c>
      <c r="ER50" s="60"/>
      <c r="ES50" s="60"/>
      <c r="ET50" s="60"/>
      <c r="EU50" s="60"/>
      <c r="EV50" s="60"/>
      <c r="EW50" s="60"/>
      <c r="EX50" s="60"/>
      <c r="EY50" s="60"/>
      <c r="EZ50" s="60"/>
      <c r="FA50" s="60"/>
      <c r="FB50" s="60"/>
      <c r="FC50" s="60"/>
      <c r="FD50" s="60"/>
      <c r="FE50" s="60"/>
      <c r="FF50" s="60"/>
      <c r="FG50" s="60"/>
      <c r="FH50" s="60"/>
      <c r="FI50" s="60"/>
      <c r="FJ50" s="60"/>
      <c r="FK50" s="60"/>
      <c r="FL50" s="60"/>
      <c r="FM50" s="60"/>
      <c r="FN50" s="60"/>
      <c r="FO50" s="60"/>
      <c r="FP50" s="60"/>
      <c r="FQ50" s="60"/>
      <c r="FR50" s="60"/>
      <c r="FS50" s="60"/>
      <c r="FT50" s="60"/>
      <c r="FU50" s="60"/>
      <c r="FV50" s="60"/>
      <c r="FW50" s="93" t="str">
        <f t="shared" si="23"/>
        <v>N/E</v>
      </c>
      <c r="FX50" s="164"/>
    </row>
    <row r="51" spans="1:180" s="41" customFormat="1" ht="30" hidden="1" customHeight="1">
      <c r="A51" s="39"/>
      <c r="B51" s="54">
        <f t="shared" si="1"/>
        <v>0</v>
      </c>
      <c r="C51" s="48">
        <f t="shared" si="18"/>
        <v>0</v>
      </c>
      <c r="D51" s="53" t="b">
        <f>IF($B$1=4,TRUE,FALSE)</f>
        <v>0</v>
      </c>
      <c r="E51" s="48"/>
      <c r="F51" s="48"/>
      <c r="G51" s="48">
        <f t="shared" si="2"/>
        <v>0</v>
      </c>
      <c r="H51" s="48">
        <f t="shared" si="3"/>
        <v>0</v>
      </c>
      <c r="I51" s="48">
        <f t="shared" si="4"/>
        <v>0</v>
      </c>
      <c r="J51" s="48">
        <f t="shared" si="5"/>
        <v>0</v>
      </c>
      <c r="K51" s="53"/>
      <c r="L51" s="87"/>
      <c r="M51" s="57" t="s">
        <v>69</v>
      </c>
      <c r="N51" s="177">
        <v>4</v>
      </c>
      <c r="O51" s="94"/>
      <c r="P51" s="94"/>
      <c r="Q51" s="94"/>
      <c r="R51" s="94"/>
      <c r="S51" s="107"/>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93" t="str">
        <f t="shared" si="19"/>
        <v>N/E</v>
      </c>
      <c r="AZ51" s="60"/>
      <c r="BA51" s="60"/>
      <c r="BB51" s="60"/>
      <c r="BC51" s="60"/>
      <c r="BD51" s="60"/>
      <c r="BE51" s="60"/>
      <c r="BF51" s="60"/>
      <c r="BG51" s="60"/>
      <c r="BH51" s="60"/>
      <c r="BI51" s="60"/>
      <c r="BJ51" s="60"/>
      <c r="BK51" s="60"/>
      <c r="BL51" s="60"/>
      <c r="BM51" s="60"/>
      <c r="BN51" s="60"/>
      <c r="BO51" s="60"/>
      <c r="BP51" s="60"/>
      <c r="BQ51" s="60"/>
      <c r="BR51" s="60"/>
      <c r="BS51" s="60"/>
      <c r="BT51" s="60"/>
      <c r="BU51" s="60"/>
      <c r="BV51" s="60"/>
      <c r="BW51" s="60"/>
      <c r="BX51" s="60"/>
      <c r="BY51" s="60"/>
      <c r="BZ51" s="60"/>
      <c r="CA51" s="60"/>
      <c r="CB51" s="60"/>
      <c r="CC51" s="60"/>
      <c r="CD51" s="60"/>
      <c r="CE51" s="93" t="str">
        <f t="shared" si="20"/>
        <v>N/E</v>
      </c>
      <c r="CF51" s="60"/>
      <c r="CG51" s="60"/>
      <c r="CH51" s="60"/>
      <c r="CI51" s="60"/>
      <c r="CJ51" s="60"/>
      <c r="CK51" s="60"/>
      <c r="CL51" s="60"/>
      <c r="CM51" s="60"/>
      <c r="CN51" s="60"/>
      <c r="CO51" s="60"/>
      <c r="CP51" s="60"/>
      <c r="CQ51" s="60"/>
      <c r="CR51" s="60"/>
      <c r="CS51" s="60"/>
      <c r="CT51" s="60"/>
      <c r="CU51" s="60"/>
      <c r="CV51" s="60"/>
      <c r="CW51" s="60"/>
      <c r="CX51" s="60"/>
      <c r="CY51" s="60"/>
      <c r="CZ51" s="60"/>
      <c r="DA51" s="60"/>
      <c r="DB51" s="60"/>
      <c r="DC51" s="60"/>
      <c r="DD51" s="60"/>
      <c r="DE51" s="60"/>
      <c r="DF51" s="60"/>
      <c r="DG51" s="60"/>
      <c r="DH51" s="60"/>
      <c r="DI51" s="60"/>
      <c r="DJ51" s="60"/>
      <c r="DK51" s="93" t="str">
        <f t="shared" si="21"/>
        <v>N/E</v>
      </c>
      <c r="DL51" s="60"/>
      <c r="DM51" s="60"/>
      <c r="DN51" s="60"/>
      <c r="DO51" s="60"/>
      <c r="DP51" s="60"/>
      <c r="DQ51" s="60"/>
      <c r="DR51" s="60"/>
      <c r="DS51" s="60"/>
      <c r="DT51" s="60"/>
      <c r="DU51" s="60"/>
      <c r="DV51" s="60"/>
      <c r="DW51" s="60"/>
      <c r="DX51" s="60"/>
      <c r="DY51" s="60"/>
      <c r="DZ51" s="60"/>
      <c r="EA51" s="60"/>
      <c r="EB51" s="60"/>
      <c r="EC51" s="60"/>
      <c r="ED51" s="60"/>
      <c r="EE51" s="60"/>
      <c r="EF51" s="60"/>
      <c r="EG51" s="60"/>
      <c r="EH51" s="60"/>
      <c r="EI51" s="60"/>
      <c r="EJ51" s="60"/>
      <c r="EK51" s="60"/>
      <c r="EL51" s="60"/>
      <c r="EM51" s="60"/>
      <c r="EN51" s="60"/>
      <c r="EO51" s="60"/>
      <c r="EP51" s="60"/>
      <c r="EQ51" s="93" t="str">
        <f t="shared" si="22"/>
        <v>N/E</v>
      </c>
      <c r="ER51" s="60"/>
      <c r="ES51" s="60"/>
      <c r="ET51" s="60"/>
      <c r="EU51" s="60"/>
      <c r="EV51" s="60"/>
      <c r="EW51" s="60"/>
      <c r="EX51" s="60"/>
      <c r="EY51" s="60"/>
      <c r="EZ51" s="60"/>
      <c r="FA51" s="60"/>
      <c r="FB51" s="60"/>
      <c r="FC51" s="60"/>
      <c r="FD51" s="60"/>
      <c r="FE51" s="60"/>
      <c r="FF51" s="60"/>
      <c r="FG51" s="60"/>
      <c r="FH51" s="60"/>
      <c r="FI51" s="60"/>
      <c r="FJ51" s="60"/>
      <c r="FK51" s="60"/>
      <c r="FL51" s="60"/>
      <c r="FM51" s="60"/>
      <c r="FN51" s="60"/>
      <c r="FO51" s="60"/>
      <c r="FP51" s="60"/>
      <c r="FQ51" s="60"/>
      <c r="FR51" s="60"/>
      <c r="FS51" s="60"/>
      <c r="FT51" s="60"/>
      <c r="FU51" s="60"/>
      <c r="FV51" s="60"/>
      <c r="FW51" s="93" t="str">
        <f t="shared" si="23"/>
        <v>N/E</v>
      </c>
      <c r="FX51" s="164"/>
    </row>
    <row r="52" spans="1:180" s="41" customFormat="1" ht="30" hidden="1" customHeight="1">
      <c r="A52" s="39"/>
      <c r="B52" s="54">
        <f t="shared" si="1"/>
        <v>0</v>
      </c>
      <c r="C52" s="48">
        <f t="shared" si="18"/>
        <v>0</v>
      </c>
      <c r="D52" s="53" t="b">
        <f>IF($B$1=4,TRUE,FALSE)</f>
        <v>0</v>
      </c>
      <c r="E52" s="48"/>
      <c r="F52" s="48"/>
      <c r="G52" s="48">
        <f t="shared" si="2"/>
        <v>0</v>
      </c>
      <c r="H52" s="48">
        <f t="shared" si="3"/>
        <v>0</v>
      </c>
      <c r="I52" s="48">
        <f t="shared" si="4"/>
        <v>0</v>
      </c>
      <c r="J52" s="48">
        <f t="shared" si="5"/>
        <v>0</v>
      </c>
      <c r="K52" s="53"/>
      <c r="L52" s="87"/>
      <c r="M52" s="57" t="s">
        <v>70</v>
      </c>
      <c r="N52" s="177">
        <v>4</v>
      </c>
      <c r="O52" s="94"/>
      <c r="P52" s="94"/>
      <c r="Q52" s="94"/>
      <c r="R52" s="94"/>
      <c r="S52" s="107"/>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93" t="str">
        <f t="shared" si="19"/>
        <v>N/E</v>
      </c>
      <c r="AZ52" s="60"/>
      <c r="BA52" s="60"/>
      <c r="BB52" s="60"/>
      <c r="BC52" s="60"/>
      <c r="BD52" s="60"/>
      <c r="BE52" s="60"/>
      <c r="BF52" s="60"/>
      <c r="BG52" s="60"/>
      <c r="BH52" s="60"/>
      <c r="BI52" s="60"/>
      <c r="BJ52" s="60"/>
      <c r="BK52" s="60"/>
      <c r="BL52" s="60"/>
      <c r="BM52" s="60"/>
      <c r="BN52" s="60"/>
      <c r="BO52" s="60"/>
      <c r="BP52" s="60"/>
      <c r="BQ52" s="60"/>
      <c r="BR52" s="60"/>
      <c r="BS52" s="60"/>
      <c r="BT52" s="60"/>
      <c r="BU52" s="60"/>
      <c r="BV52" s="60"/>
      <c r="BW52" s="60"/>
      <c r="BX52" s="60"/>
      <c r="BY52" s="60"/>
      <c r="BZ52" s="60"/>
      <c r="CA52" s="60"/>
      <c r="CB52" s="60"/>
      <c r="CC52" s="60"/>
      <c r="CD52" s="60"/>
      <c r="CE52" s="93" t="str">
        <f t="shared" si="20"/>
        <v>N/E</v>
      </c>
      <c r="CF52" s="60"/>
      <c r="CG52" s="60"/>
      <c r="CH52" s="60"/>
      <c r="CI52" s="60"/>
      <c r="CJ52" s="60"/>
      <c r="CK52" s="60"/>
      <c r="CL52" s="60"/>
      <c r="CM52" s="60"/>
      <c r="CN52" s="60"/>
      <c r="CO52" s="60"/>
      <c r="CP52" s="60"/>
      <c r="CQ52" s="60"/>
      <c r="CR52" s="60"/>
      <c r="CS52" s="60"/>
      <c r="CT52" s="60"/>
      <c r="CU52" s="60"/>
      <c r="CV52" s="60"/>
      <c r="CW52" s="60"/>
      <c r="CX52" s="60"/>
      <c r="CY52" s="60"/>
      <c r="CZ52" s="60"/>
      <c r="DA52" s="60"/>
      <c r="DB52" s="60"/>
      <c r="DC52" s="60"/>
      <c r="DD52" s="60"/>
      <c r="DE52" s="60"/>
      <c r="DF52" s="60"/>
      <c r="DG52" s="60"/>
      <c r="DH52" s="60"/>
      <c r="DI52" s="60"/>
      <c r="DJ52" s="60"/>
      <c r="DK52" s="93" t="str">
        <f t="shared" si="21"/>
        <v>N/E</v>
      </c>
      <c r="DL52" s="60"/>
      <c r="DM52" s="60"/>
      <c r="DN52" s="60"/>
      <c r="DO52" s="60"/>
      <c r="DP52" s="60"/>
      <c r="DQ52" s="60"/>
      <c r="DR52" s="60"/>
      <c r="DS52" s="60"/>
      <c r="DT52" s="60"/>
      <c r="DU52" s="60"/>
      <c r="DV52" s="60"/>
      <c r="DW52" s="60"/>
      <c r="DX52" s="60"/>
      <c r="DY52" s="60"/>
      <c r="DZ52" s="60"/>
      <c r="EA52" s="60"/>
      <c r="EB52" s="60"/>
      <c r="EC52" s="60"/>
      <c r="ED52" s="60"/>
      <c r="EE52" s="60"/>
      <c r="EF52" s="60"/>
      <c r="EG52" s="60"/>
      <c r="EH52" s="60"/>
      <c r="EI52" s="60"/>
      <c r="EJ52" s="60"/>
      <c r="EK52" s="60"/>
      <c r="EL52" s="60"/>
      <c r="EM52" s="60"/>
      <c r="EN52" s="60"/>
      <c r="EO52" s="60"/>
      <c r="EP52" s="60"/>
      <c r="EQ52" s="93" t="str">
        <f t="shared" si="22"/>
        <v>N/E</v>
      </c>
      <c r="ER52" s="60"/>
      <c r="ES52" s="60"/>
      <c r="ET52" s="60"/>
      <c r="EU52" s="60"/>
      <c r="EV52" s="60"/>
      <c r="EW52" s="60"/>
      <c r="EX52" s="60"/>
      <c r="EY52" s="60"/>
      <c r="EZ52" s="60"/>
      <c r="FA52" s="60"/>
      <c r="FB52" s="60"/>
      <c r="FC52" s="60"/>
      <c r="FD52" s="60"/>
      <c r="FE52" s="60"/>
      <c r="FF52" s="60"/>
      <c r="FG52" s="60"/>
      <c r="FH52" s="60"/>
      <c r="FI52" s="60"/>
      <c r="FJ52" s="60"/>
      <c r="FK52" s="60"/>
      <c r="FL52" s="60"/>
      <c r="FM52" s="60"/>
      <c r="FN52" s="60"/>
      <c r="FO52" s="60"/>
      <c r="FP52" s="60"/>
      <c r="FQ52" s="60"/>
      <c r="FR52" s="60"/>
      <c r="FS52" s="60"/>
      <c r="FT52" s="60"/>
      <c r="FU52" s="60"/>
      <c r="FV52" s="60"/>
      <c r="FW52" s="93" t="str">
        <f t="shared" si="23"/>
        <v>N/E</v>
      </c>
      <c r="FX52" s="164"/>
    </row>
    <row r="53" spans="1:180" s="41" customFormat="1" ht="30" hidden="1" customHeight="1">
      <c r="A53" s="39"/>
      <c r="B53" s="54">
        <f t="shared" si="1"/>
        <v>0</v>
      </c>
      <c r="C53" s="48">
        <f t="shared" si="18"/>
        <v>0</v>
      </c>
      <c r="D53" s="53" t="b">
        <f>IF($B$1=5,TRUE,FALSE)</f>
        <v>0</v>
      </c>
      <c r="E53" s="48"/>
      <c r="F53" s="48"/>
      <c r="G53" s="48">
        <f t="shared" si="2"/>
        <v>0</v>
      </c>
      <c r="H53" s="48">
        <f t="shared" si="3"/>
        <v>0</v>
      </c>
      <c r="I53" s="48">
        <f t="shared" si="4"/>
        <v>0</v>
      </c>
      <c r="J53" s="48">
        <f t="shared" si="5"/>
        <v>0</v>
      </c>
      <c r="K53" s="53"/>
      <c r="L53" s="87"/>
      <c r="M53" s="57" t="s">
        <v>79</v>
      </c>
      <c r="N53" s="177">
        <v>3</v>
      </c>
      <c r="O53" s="94"/>
      <c r="P53" s="94"/>
      <c r="Q53" s="94"/>
      <c r="R53" s="94"/>
      <c r="S53" s="107"/>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93" t="str">
        <f t="shared" si="19"/>
        <v>N/E</v>
      </c>
      <c r="AZ53" s="60"/>
      <c r="BA53" s="60"/>
      <c r="BB53" s="60"/>
      <c r="BC53" s="60"/>
      <c r="BD53" s="60"/>
      <c r="BE53" s="60"/>
      <c r="BF53" s="60"/>
      <c r="BG53" s="60"/>
      <c r="BH53" s="60"/>
      <c r="BI53" s="60"/>
      <c r="BJ53" s="60"/>
      <c r="BK53" s="60"/>
      <c r="BL53" s="60"/>
      <c r="BM53" s="60"/>
      <c r="BN53" s="60"/>
      <c r="BO53" s="60"/>
      <c r="BP53" s="60"/>
      <c r="BQ53" s="60"/>
      <c r="BR53" s="60"/>
      <c r="BS53" s="60"/>
      <c r="BT53" s="60"/>
      <c r="BU53" s="60"/>
      <c r="BV53" s="60"/>
      <c r="BW53" s="60"/>
      <c r="BX53" s="60"/>
      <c r="BY53" s="60"/>
      <c r="BZ53" s="60"/>
      <c r="CA53" s="60"/>
      <c r="CB53" s="60"/>
      <c r="CC53" s="60"/>
      <c r="CD53" s="60"/>
      <c r="CE53" s="93" t="str">
        <f t="shared" si="20"/>
        <v>N/E</v>
      </c>
      <c r="CF53" s="60"/>
      <c r="CG53" s="60"/>
      <c r="CH53" s="60"/>
      <c r="CI53" s="60"/>
      <c r="CJ53" s="60"/>
      <c r="CK53" s="60"/>
      <c r="CL53" s="60"/>
      <c r="CM53" s="60"/>
      <c r="CN53" s="60"/>
      <c r="CO53" s="60"/>
      <c r="CP53" s="60"/>
      <c r="CQ53" s="60"/>
      <c r="CR53" s="60"/>
      <c r="CS53" s="60"/>
      <c r="CT53" s="60"/>
      <c r="CU53" s="60"/>
      <c r="CV53" s="60"/>
      <c r="CW53" s="60"/>
      <c r="CX53" s="60"/>
      <c r="CY53" s="60"/>
      <c r="CZ53" s="60"/>
      <c r="DA53" s="60"/>
      <c r="DB53" s="60"/>
      <c r="DC53" s="60"/>
      <c r="DD53" s="60"/>
      <c r="DE53" s="60"/>
      <c r="DF53" s="60"/>
      <c r="DG53" s="60"/>
      <c r="DH53" s="60"/>
      <c r="DI53" s="60"/>
      <c r="DJ53" s="60"/>
      <c r="DK53" s="93" t="str">
        <f t="shared" si="21"/>
        <v>N/E</v>
      </c>
      <c r="DL53" s="60"/>
      <c r="DM53" s="60"/>
      <c r="DN53" s="60"/>
      <c r="DO53" s="60"/>
      <c r="DP53" s="60"/>
      <c r="DQ53" s="60"/>
      <c r="DR53" s="60"/>
      <c r="DS53" s="60"/>
      <c r="DT53" s="60"/>
      <c r="DU53" s="60"/>
      <c r="DV53" s="60"/>
      <c r="DW53" s="60"/>
      <c r="DX53" s="60"/>
      <c r="DY53" s="60"/>
      <c r="DZ53" s="60"/>
      <c r="EA53" s="60"/>
      <c r="EB53" s="60"/>
      <c r="EC53" s="60"/>
      <c r="ED53" s="60"/>
      <c r="EE53" s="60"/>
      <c r="EF53" s="60"/>
      <c r="EG53" s="60"/>
      <c r="EH53" s="60"/>
      <c r="EI53" s="60"/>
      <c r="EJ53" s="60"/>
      <c r="EK53" s="60"/>
      <c r="EL53" s="60"/>
      <c r="EM53" s="60"/>
      <c r="EN53" s="60"/>
      <c r="EO53" s="60"/>
      <c r="EP53" s="60"/>
      <c r="EQ53" s="93" t="str">
        <f t="shared" si="22"/>
        <v>N/E</v>
      </c>
      <c r="ER53" s="60"/>
      <c r="ES53" s="60"/>
      <c r="ET53" s="60"/>
      <c r="EU53" s="60"/>
      <c r="EV53" s="60"/>
      <c r="EW53" s="60"/>
      <c r="EX53" s="60"/>
      <c r="EY53" s="60"/>
      <c r="EZ53" s="60"/>
      <c r="FA53" s="60"/>
      <c r="FB53" s="60"/>
      <c r="FC53" s="60"/>
      <c r="FD53" s="60"/>
      <c r="FE53" s="60"/>
      <c r="FF53" s="60"/>
      <c r="FG53" s="60"/>
      <c r="FH53" s="60"/>
      <c r="FI53" s="60"/>
      <c r="FJ53" s="60"/>
      <c r="FK53" s="60"/>
      <c r="FL53" s="60"/>
      <c r="FM53" s="60"/>
      <c r="FN53" s="60"/>
      <c r="FO53" s="60"/>
      <c r="FP53" s="60"/>
      <c r="FQ53" s="60"/>
      <c r="FR53" s="60"/>
      <c r="FS53" s="60"/>
      <c r="FT53" s="60"/>
      <c r="FU53" s="60"/>
      <c r="FV53" s="60"/>
      <c r="FW53" s="93" t="str">
        <f t="shared" si="23"/>
        <v>N/E</v>
      </c>
      <c r="FX53" s="164"/>
    </row>
    <row r="54" spans="1:180" s="41" customFormat="1" ht="30" hidden="1" customHeight="1">
      <c r="A54" s="39"/>
      <c r="B54" s="54">
        <f t="shared" si="1"/>
        <v>0</v>
      </c>
      <c r="C54" s="48">
        <f t="shared" si="18"/>
        <v>0</v>
      </c>
      <c r="D54" s="53" t="b">
        <f>IF($B$1=5,TRUE,FALSE)</f>
        <v>0</v>
      </c>
      <c r="E54" s="48"/>
      <c r="F54" s="48"/>
      <c r="G54" s="48">
        <f t="shared" si="2"/>
        <v>0</v>
      </c>
      <c r="H54" s="48">
        <f t="shared" si="3"/>
        <v>0</v>
      </c>
      <c r="I54" s="48">
        <f t="shared" si="4"/>
        <v>0</v>
      </c>
      <c r="J54" s="48">
        <f t="shared" si="5"/>
        <v>0</v>
      </c>
      <c r="K54" s="53"/>
      <c r="L54" s="87"/>
      <c r="M54" s="57" t="s">
        <v>80</v>
      </c>
      <c r="N54" s="177">
        <v>4</v>
      </c>
      <c r="O54" s="94"/>
      <c r="P54" s="94"/>
      <c r="Q54" s="94"/>
      <c r="R54" s="94"/>
      <c r="S54" s="107"/>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93" t="str">
        <f t="shared" si="19"/>
        <v>N/E</v>
      </c>
      <c r="AZ54" s="60"/>
      <c r="BA54" s="60"/>
      <c r="BB54" s="60"/>
      <c r="BC54" s="60"/>
      <c r="BD54" s="60"/>
      <c r="BE54" s="60"/>
      <c r="BF54" s="60"/>
      <c r="BG54" s="60"/>
      <c r="BH54" s="60"/>
      <c r="BI54" s="60"/>
      <c r="BJ54" s="60"/>
      <c r="BK54" s="60"/>
      <c r="BL54" s="60"/>
      <c r="BM54" s="60"/>
      <c r="BN54" s="60"/>
      <c r="BO54" s="60"/>
      <c r="BP54" s="60"/>
      <c r="BQ54" s="60"/>
      <c r="BR54" s="60"/>
      <c r="BS54" s="60"/>
      <c r="BT54" s="60"/>
      <c r="BU54" s="60"/>
      <c r="BV54" s="60"/>
      <c r="BW54" s="60"/>
      <c r="BX54" s="60"/>
      <c r="BY54" s="60"/>
      <c r="BZ54" s="60"/>
      <c r="CA54" s="60"/>
      <c r="CB54" s="60"/>
      <c r="CC54" s="60"/>
      <c r="CD54" s="60"/>
      <c r="CE54" s="93" t="str">
        <f t="shared" si="20"/>
        <v>N/E</v>
      </c>
      <c r="CF54" s="60"/>
      <c r="CG54" s="60"/>
      <c r="CH54" s="60"/>
      <c r="CI54" s="60"/>
      <c r="CJ54" s="60"/>
      <c r="CK54" s="60"/>
      <c r="CL54" s="60"/>
      <c r="CM54" s="60"/>
      <c r="CN54" s="60"/>
      <c r="CO54" s="60"/>
      <c r="CP54" s="60"/>
      <c r="CQ54" s="60"/>
      <c r="CR54" s="60"/>
      <c r="CS54" s="60"/>
      <c r="CT54" s="60"/>
      <c r="CU54" s="60"/>
      <c r="CV54" s="60"/>
      <c r="CW54" s="60"/>
      <c r="CX54" s="60"/>
      <c r="CY54" s="60"/>
      <c r="CZ54" s="60"/>
      <c r="DA54" s="60"/>
      <c r="DB54" s="60"/>
      <c r="DC54" s="60"/>
      <c r="DD54" s="60"/>
      <c r="DE54" s="60"/>
      <c r="DF54" s="60"/>
      <c r="DG54" s="60"/>
      <c r="DH54" s="60"/>
      <c r="DI54" s="60"/>
      <c r="DJ54" s="60"/>
      <c r="DK54" s="93" t="str">
        <f t="shared" si="21"/>
        <v>N/E</v>
      </c>
      <c r="DL54" s="60"/>
      <c r="DM54" s="60"/>
      <c r="DN54" s="60"/>
      <c r="DO54" s="60"/>
      <c r="DP54" s="60"/>
      <c r="DQ54" s="60"/>
      <c r="DR54" s="60"/>
      <c r="DS54" s="60"/>
      <c r="DT54" s="60"/>
      <c r="DU54" s="60"/>
      <c r="DV54" s="60"/>
      <c r="DW54" s="60"/>
      <c r="DX54" s="60"/>
      <c r="DY54" s="60"/>
      <c r="DZ54" s="60"/>
      <c r="EA54" s="60"/>
      <c r="EB54" s="60"/>
      <c r="EC54" s="60"/>
      <c r="ED54" s="60"/>
      <c r="EE54" s="60"/>
      <c r="EF54" s="60"/>
      <c r="EG54" s="60"/>
      <c r="EH54" s="60"/>
      <c r="EI54" s="60"/>
      <c r="EJ54" s="60"/>
      <c r="EK54" s="60"/>
      <c r="EL54" s="60"/>
      <c r="EM54" s="60"/>
      <c r="EN54" s="60"/>
      <c r="EO54" s="60"/>
      <c r="EP54" s="60"/>
      <c r="EQ54" s="93" t="str">
        <f t="shared" si="22"/>
        <v>N/E</v>
      </c>
      <c r="ER54" s="60"/>
      <c r="ES54" s="60"/>
      <c r="ET54" s="60"/>
      <c r="EU54" s="60"/>
      <c r="EV54" s="60"/>
      <c r="EW54" s="60"/>
      <c r="EX54" s="60"/>
      <c r="EY54" s="60"/>
      <c r="EZ54" s="60"/>
      <c r="FA54" s="60"/>
      <c r="FB54" s="60"/>
      <c r="FC54" s="60"/>
      <c r="FD54" s="60"/>
      <c r="FE54" s="60"/>
      <c r="FF54" s="60"/>
      <c r="FG54" s="60"/>
      <c r="FH54" s="60"/>
      <c r="FI54" s="60"/>
      <c r="FJ54" s="60"/>
      <c r="FK54" s="60"/>
      <c r="FL54" s="60"/>
      <c r="FM54" s="60"/>
      <c r="FN54" s="60"/>
      <c r="FO54" s="60"/>
      <c r="FP54" s="60"/>
      <c r="FQ54" s="60"/>
      <c r="FR54" s="60"/>
      <c r="FS54" s="60"/>
      <c r="FT54" s="60"/>
      <c r="FU54" s="60"/>
      <c r="FV54" s="60"/>
      <c r="FW54" s="93" t="str">
        <f t="shared" si="23"/>
        <v>N/E</v>
      </c>
      <c r="FX54" s="164"/>
    </row>
    <row r="55" spans="1:180" s="41" customFormat="1" ht="30" hidden="1" customHeight="1">
      <c r="A55" s="39"/>
      <c r="B55" s="54">
        <f t="shared" si="1"/>
        <v>0</v>
      </c>
      <c r="C55" s="48">
        <f t="shared" si="18"/>
        <v>0</v>
      </c>
      <c r="D55" s="53" t="b">
        <f>IF($B$1=5,TRUE,FALSE)</f>
        <v>0</v>
      </c>
      <c r="E55" s="48"/>
      <c r="F55" s="48"/>
      <c r="G55" s="48">
        <f t="shared" si="2"/>
        <v>0</v>
      </c>
      <c r="H55" s="48">
        <f t="shared" si="3"/>
        <v>0</v>
      </c>
      <c r="I55" s="48">
        <f t="shared" si="4"/>
        <v>0</v>
      </c>
      <c r="J55" s="48">
        <f t="shared" si="5"/>
        <v>0</v>
      </c>
      <c r="K55" s="53"/>
      <c r="L55" s="87"/>
      <c r="M55" s="57" t="s">
        <v>81</v>
      </c>
      <c r="N55" s="177">
        <v>4</v>
      </c>
      <c r="O55" s="94"/>
      <c r="P55" s="94"/>
      <c r="Q55" s="94"/>
      <c r="R55" s="94"/>
      <c r="S55" s="107"/>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93" t="str">
        <f t="shared" si="19"/>
        <v>N/E</v>
      </c>
      <c r="AZ55" s="60"/>
      <c r="BA55" s="60"/>
      <c r="BB55" s="60"/>
      <c r="BC55" s="60"/>
      <c r="BD55" s="60"/>
      <c r="BE55" s="60"/>
      <c r="BF55" s="60"/>
      <c r="BG55" s="60"/>
      <c r="BH55" s="60"/>
      <c r="BI55" s="60"/>
      <c r="BJ55" s="60"/>
      <c r="BK55" s="60"/>
      <c r="BL55" s="60"/>
      <c r="BM55" s="60"/>
      <c r="BN55" s="60"/>
      <c r="BO55" s="60"/>
      <c r="BP55" s="60"/>
      <c r="BQ55" s="60"/>
      <c r="BR55" s="60"/>
      <c r="BS55" s="60"/>
      <c r="BT55" s="60"/>
      <c r="BU55" s="60"/>
      <c r="BV55" s="60"/>
      <c r="BW55" s="60"/>
      <c r="BX55" s="60"/>
      <c r="BY55" s="60"/>
      <c r="BZ55" s="60"/>
      <c r="CA55" s="60"/>
      <c r="CB55" s="60"/>
      <c r="CC55" s="60"/>
      <c r="CD55" s="60"/>
      <c r="CE55" s="93" t="str">
        <f t="shared" si="20"/>
        <v>N/E</v>
      </c>
      <c r="CF55" s="60"/>
      <c r="CG55" s="60"/>
      <c r="CH55" s="60"/>
      <c r="CI55" s="60"/>
      <c r="CJ55" s="60"/>
      <c r="CK55" s="60"/>
      <c r="CL55" s="60"/>
      <c r="CM55" s="60"/>
      <c r="CN55" s="60"/>
      <c r="CO55" s="60"/>
      <c r="CP55" s="60"/>
      <c r="CQ55" s="60"/>
      <c r="CR55" s="60"/>
      <c r="CS55" s="60"/>
      <c r="CT55" s="60"/>
      <c r="CU55" s="60"/>
      <c r="CV55" s="60"/>
      <c r="CW55" s="60"/>
      <c r="CX55" s="60"/>
      <c r="CY55" s="60"/>
      <c r="CZ55" s="60"/>
      <c r="DA55" s="60"/>
      <c r="DB55" s="60"/>
      <c r="DC55" s="60"/>
      <c r="DD55" s="60"/>
      <c r="DE55" s="60"/>
      <c r="DF55" s="60"/>
      <c r="DG55" s="60"/>
      <c r="DH55" s="60"/>
      <c r="DI55" s="60"/>
      <c r="DJ55" s="60"/>
      <c r="DK55" s="93" t="str">
        <f t="shared" si="21"/>
        <v>N/E</v>
      </c>
      <c r="DL55" s="60"/>
      <c r="DM55" s="60"/>
      <c r="DN55" s="60"/>
      <c r="DO55" s="60"/>
      <c r="DP55" s="60"/>
      <c r="DQ55" s="60"/>
      <c r="DR55" s="60"/>
      <c r="DS55" s="60"/>
      <c r="DT55" s="60"/>
      <c r="DU55" s="60"/>
      <c r="DV55" s="60"/>
      <c r="DW55" s="60"/>
      <c r="DX55" s="60"/>
      <c r="DY55" s="60"/>
      <c r="DZ55" s="60"/>
      <c r="EA55" s="60"/>
      <c r="EB55" s="60"/>
      <c r="EC55" s="60"/>
      <c r="ED55" s="60"/>
      <c r="EE55" s="60"/>
      <c r="EF55" s="60"/>
      <c r="EG55" s="60"/>
      <c r="EH55" s="60"/>
      <c r="EI55" s="60"/>
      <c r="EJ55" s="60"/>
      <c r="EK55" s="60"/>
      <c r="EL55" s="60"/>
      <c r="EM55" s="60"/>
      <c r="EN55" s="60"/>
      <c r="EO55" s="60"/>
      <c r="EP55" s="60"/>
      <c r="EQ55" s="93" t="str">
        <f t="shared" si="22"/>
        <v>N/E</v>
      </c>
      <c r="ER55" s="60"/>
      <c r="ES55" s="60"/>
      <c r="ET55" s="60"/>
      <c r="EU55" s="60"/>
      <c r="EV55" s="60"/>
      <c r="EW55" s="60"/>
      <c r="EX55" s="60"/>
      <c r="EY55" s="60"/>
      <c r="EZ55" s="60"/>
      <c r="FA55" s="60"/>
      <c r="FB55" s="60"/>
      <c r="FC55" s="60"/>
      <c r="FD55" s="60"/>
      <c r="FE55" s="60"/>
      <c r="FF55" s="60"/>
      <c r="FG55" s="60"/>
      <c r="FH55" s="60"/>
      <c r="FI55" s="60"/>
      <c r="FJ55" s="60"/>
      <c r="FK55" s="60"/>
      <c r="FL55" s="60"/>
      <c r="FM55" s="60"/>
      <c r="FN55" s="60"/>
      <c r="FO55" s="60"/>
      <c r="FP55" s="60"/>
      <c r="FQ55" s="60"/>
      <c r="FR55" s="60"/>
      <c r="FS55" s="60"/>
      <c r="FT55" s="60"/>
      <c r="FU55" s="60"/>
      <c r="FV55" s="60"/>
      <c r="FW55" s="93" t="str">
        <f t="shared" si="23"/>
        <v>N/E</v>
      </c>
      <c r="FX55" s="164"/>
    </row>
    <row r="56" spans="1:180" s="41" customFormat="1" ht="30" customHeight="1">
      <c r="A56" s="39"/>
      <c r="B56" s="54">
        <f t="shared" si="1"/>
        <v>3</v>
      </c>
      <c r="C56" s="48">
        <f t="shared" si="18"/>
        <v>3</v>
      </c>
      <c r="D56" s="53" t="b">
        <f>IF($B$1=6,TRUE,FALSE)</f>
        <v>1</v>
      </c>
      <c r="E56" s="48"/>
      <c r="F56" s="48"/>
      <c r="G56" s="48">
        <f t="shared" si="2"/>
        <v>3</v>
      </c>
      <c r="H56" s="48">
        <f t="shared" si="3"/>
        <v>3</v>
      </c>
      <c r="I56" s="48">
        <f t="shared" si="4"/>
        <v>0</v>
      </c>
      <c r="J56" s="48">
        <f t="shared" si="5"/>
        <v>0</v>
      </c>
      <c r="K56" s="53"/>
      <c r="L56" s="87"/>
      <c r="M56" s="57" t="s">
        <v>89</v>
      </c>
      <c r="N56" s="177">
        <v>3</v>
      </c>
      <c r="O56" s="94"/>
      <c r="P56" s="94"/>
      <c r="Q56" s="94"/>
      <c r="R56" s="94"/>
      <c r="S56" s="107"/>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93" t="str">
        <f t="shared" si="19"/>
        <v>N/E</v>
      </c>
      <c r="AZ56" s="60"/>
      <c r="BA56" s="60"/>
      <c r="BB56" s="60"/>
      <c r="BC56" s="60"/>
      <c r="BD56" s="60"/>
      <c r="BE56" s="60"/>
      <c r="BF56" s="60" t="s">
        <v>107</v>
      </c>
      <c r="BG56" s="60"/>
      <c r="BH56" s="60"/>
      <c r="BI56" s="60"/>
      <c r="BJ56" s="60"/>
      <c r="BK56" s="60"/>
      <c r="BL56" s="60"/>
      <c r="BM56" s="60"/>
      <c r="BN56" s="60"/>
      <c r="BO56" s="60"/>
      <c r="BP56" s="60"/>
      <c r="BQ56" s="60"/>
      <c r="BR56" s="60"/>
      <c r="BS56" s="60"/>
      <c r="BT56" s="60"/>
      <c r="BU56" s="60"/>
      <c r="BV56" s="60"/>
      <c r="BW56" s="60"/>
      <c r="BX56" s="60"/>
      <c r="BY56" s="60"/>
      <c r="BZ56" s="60"/>
      <c r="CA56" s="60"/>
      <c r="CB56" s="60"/>
      <c r="CC56" s="60"/>
      <c r="CD56" s="60"/>
      <c r="CE56" s="93" t="str">
        <f t="shared" si="20"/>
        <v>OK</v>
      </c>
      <c r="CF56" s="60"/>
      <c r="CG56" s="60"/>
      <c r="CH56" s="60"/>
      <c r="CI56" s="60"/>
      <c r="CJ56" s="60"/>
      <c r="CK56" s="60"/>
      <c r="CL56" s="60"/>
      <c r="CM56" s="60"/>
      <c r="CN56" s="60"/>
      <c r="CO56" s="60"/>
      <c r="CP56" s="60"/>
      <c r="CQ56" s="60"/>
      <c r="CR56" s="60"/>
      <c r="CS56" s="60"/>
      <c r="CT56" s="60"/>
      <c r="CU56" s="60"/>
      <c r="CV56" s="60"/>
      <c r="CW56" s="60"/>
      <c r="CX56" s="60"/>
      <c r="CY56" s="60"/>
      <c r="CZ56" s="60"/>
      <c r="DA56" s="60"/>
      <c r="DB56" s="60"/>
      <c r="DC56" s="60"/>
      <c r="DD56" s="60"/>
      <c r="DE56" s="60"/>
      <c r="DF56" s="60"/>
      <c r="DG56" s="60"/>
      <c r="DH56" s="60"/>
      <c r="DI56" s="60"/>
      <c r="DJ56" s="60"/>
      <c r="DK56" s="93" t="str">
        <f t="shared" si="21"/>
        <v>OK</v>
      </c>
      <c r="DL56" s="60"/>
      <c r="DM56" s="60"/>
      <c r="DN56" s="60"/>
      <c r="DO56" s="60"/>
      <c r="DP56" s="60"/>
      <c r="DQ56" s="60"/>
      <c r="DR56" s="60"/>
      <c r="DS56" s="60"/>
      <c r="DT56" s="60"/>
      <c r="DU56" s="60"/>
      <c r="DV56" s="60"/>
      <c r="DW56" s="60"/>
      <c r="DX56" s="60"/>
      <c r="DY56" s="60"/>
      <c r="DZ56" s="60"/>
      <c r="EA56" s="60"/>
      <c r="EB56" s="60"/>
      <c r="EC56" s="60"/>
      <c r="ED56" s="60"/>
      <c r="EE56" s="60"/>
      <c r="EF56" s="60"/>
      <c r="EG56" s="60"/>
      <c r="EH56" s="60"/>
      <c r="EI56" s="60"/>
      <c r="EJ56" s="60"/>
      <c r="EK56" s="60"/>
      <c r="EL56" s="60"/>
      <c r="EM56" s="60"/>
      <c r="EN56" s="60"/>
      <c r="EO56" s="60"/>
      <c r="EP56" s="60"/>
      <c r="EQ56" s="93" t="str">
        <f t="shared" si="22"/>
        <v>OK</v>
      </c>
      <c r="ER56" s="60"/>
      <c r="ES56" s="60"/>
      <c r="ET56" s="60"/>
      <c r="EU56" s="60"/>
      <c r="EV56" s="60"/>
      <c r="EW56" s="60"/>
      <c r="EX56" s="60"/>
      <c r="EY56" s="60"/>
      <c r="EZ56" s="60"/>
      <c r="FA56" s="60"/>
      <c r="FB56" s="60"/>
      <c r="FC56" s="60"/>
      <c r="FD56" s="60"/>
      <c r="FE56" s="60"/>
      <c r="FF56" s="60"/>
      <c r="FG56" s="60"/>
      <c r="FH56" s="60"/>
      <c r="FI56" s="60"/>
      <c r="FJ56" s="60"/>
      <c r="FK56" s="60"/>
      <c r="FL56" s="60"/>
      <c r="FM56" s="60"/>
      <c r="FN56" s="60"/>
      <c r="FO56" s="60"/>
      <c r="FP56" s="60"/>
      <c r="FQ56" s="60"/>
      <c r="FR56" s="60"/>
      <c r="FS56" s="60"/>
      <c r="FT56" s="60"/>
      <c r="FU56" s="60"/>
      <c r="FV56" s="60"/>
      <c r="FW56" s="93" t="str">
        <f t="shared" si="23"/>
        <v>OK</v>
      </c>
      <c r="FX56" s="164"/>
    </row>
    <row r="57" spans="1:180" s="41" customFormat="1" ht="30" customHeight="1">
      <c r="A57" s="39"/>
      <c r="B57" s="54">
        <f t="shared" si="1"/>
        <v>5</v>
      </c>
      <c r="C57" s="48">
        <f t="shared" si="18"/>
        <v>0</v>
      </c>
      <c r="D57" s="53" t="b">
        <f>IF($B$1=6,TRUE,FALSE)</f>
        <v>1</v>
      </c>
      <c r="E57" s="48"/>
      <c r="F57" s="48"/>
      <c r="G57" s="48">
        <f t="shared" si="2"/>
        <v>5</v>
      </c>
      <c r="H57" s="48">
        <f t="shared" si="3"/>
        <v>5</v>
      </c>
      <c r="I57" s="48">
        <f t="shared" si="4"/>
        <v>0</v>
      </c>
      <c r="J57" s="48">
        <f t="shared" si="5"/>
        <v>0</v>
      </c>
      <c r="K57" s="53"/>
      <c r="L57" s="87"/>
      <c r="M57" s="57" t="s">
        <v>90</v>
      </c>
      <c r="N57" s="177">
        <v>5</v>
      </c>
      <c r="O57" s="94"/>
      <c r="P57" s="94"/>
      <c r="Q57" s="94"/>
      <c r="R57" s="94"/>
      <c r="S57" s="107"/>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93" t="str">
        <f t="shared" si="19"/>
        <v>N/E</v>
      </c>
      <c r="AZ57" s="60"/>
      <c r="BA57" s="60"/>
      <c r="BB57" s="60"/>
      <c r="BC57" s="60"/>
      <c r="BD57" s="60"/>
      <c r="BE57" s="60"/>
      <c r="BF57" s="60"/>
      <c r="BG57" s="60"/>
      <c r="BH57" s="60"/>
      <c r="BI57" s="60"/>
      <c r="BJ57" s="60"/>
      <c r="BK57" s="60"/>
      <c r="BL57" s="60"/>
      <c r="BM57" s="60"/>
      <c r="BN57" s="60"/>
      <c r="BO57" s="60"/>
      <c r="BP57" s="60"/>
      <c r="BQ57" s="60"/>
      <c r="BR57" s="60"/>
      <c r="BS57" s="60"/>
      <c r="BT57" s="60"/>
      <c r="BU57" s="60"/>
      <c r="BV57" s="60"/>
      <c r="BW57" s="60"/>
      <c r="BX57" s="60"/>
      <c r="BY57" s="60"/>
      <c r="BZ57" s="60"/>
      <c r="CA57" s="60"/>
      <c r="CB57" s="60"/>
      <c r="CC57" s="60"/>
      <c r="CD57" s="60"/>
      <c r="CE57" s="93" t="str">
        <f t="shared" si="20"/>
        <v>N/E</v>
      </c>
      <c r="CF57" s="60"/>
      <c r="CG57" s="60"/>
      <c r="CH57" s="60"/>
      <c r="CI57" s="60"/>
      <c r="CJ57" s="60"/>
      <c r="CK57" s="60"/>
      <c r="CL57" s="60"/>
      <c r="CM57" s="60"/>
      <c r="CN57" s="60"/>
      <c r="CO57" s="60"/>
      <c r="CP57" s="60"/>
      <c r="CQ57" s="60"/>
      <c r="CR57" s="60"/>
      <c r="CS57" s="60"/>
      <c r="CT57" s="60"/>
      <c r="CU57" s="60"/>
      <c r="CV57" s="60"/>
      <c r="CW57" s="60"/>
      <c r="CX57" s="60"/>
      <c r="CY57" s="60"/>
      <c r="CZ57" s="60"/>
      <c r="DA57" s="60"/>
      <c r="DB57" s="60"/>
      <c r="DC57" s="60"/>
      <c r="DD57" s="60"/>
      <c r="DE57" s="60"/>
      <c r="DF57" s="60"/>
      <c r="DG57" s="60"/>
      <c r="DH57" s="60"/>
      <c r="DI57" s="60"/>
      <c r="DJ57" s="60"/>
      <c r="DK57" s="93" t="str">
        <f t="shared" si="21"/>
        <v>N/E</v>
      </c>
      <c r="DL57" s="60"/>
      <c r="DM57" s="60"/>
      <c r="DN57" s="60"/>
      <c r="DO57" s="60"/>
      <c r="DP57" s="60"/>
      <c r="DQ57" s="60"/>
      <c r="DR57" s="60"/>
      <c r="DS57" s="60"/>
      <c r="DT57" s="60"/>
      <c r="DU57" s="60"/>
      <c r="DV57" s="60"/>
      <c r="DW57" s="60"/>
      <c r="DX57" s="60"/>
      <c r="DY57" s="60"/>
      <c r="DZ57" s="60"/>
      <c r="EA57" s="60"/>
      <c r="EB57" s="60"/>
      <c r="EC57" s="60"/>
      <c r="ED57" s="60"/>
      <c r="EE57" s="60"/>
      <c r="EF57" s="60"/>
      <c r="EG57" s="60"/>
      <c r="EH57" s="60"/>
      <c r="EI57" s="60"/>
      <c r="EJ57" s="60"/>
      <c r="EK57" s="60"/>
      <c r="EL57" s="60"/>
      <c r="EM57" s="60"/>
      <c r="EN57" s="60"/>
      <c r="EO57" s="60"/>
      <c r="EP57" s="60"/>
      <c r="EQ57" s="93" t="str">
        <f t="shared" si="22"/>
        <v>N/E</v>
      </c>
      <c r="ER57" s="60"/>
      <c r="ES57" s="60"/>
      <c r="ET57" s="60" t="s">
        <v>107</v>
      </c>
      <c r="EU57" s="60" t="s">
        <v>107</v>
      </c>
      <c r="EV57" s="60" t="s">
        <v>107</v>
      </c>
      <c r="EW57" s="60" t="s">
        <v>107</v>
      </c>
      <c r="EX57" s="60"/>
      <c r="EY57" s="60"/>
      <c r="EZ57" s="60"/>
      <c r="FA57" s="60"/>
      <c r="FB57" s="60"/>
      <c r="FC57" s="60"/>
      <c r="FD57" s="60"/>
      <c r="FE57" s="60"/>
      <c r="FF57" s="60"/>
      <c r="FG57" s="60"/>
      <c r="FH57" s="60"/>
      <c r="FI57" s="60"/>
      <c r="FJ57" s="60"/>
      <c r="FK57" s="60"/>
      <c r="FL57" s="60"/>
      <c r="FM57" s="60"/>
      <c r="FN57" s="60"/>
      <c r="FO57" s="60"/>
      <c r="FP57" s="60"/>
      <c r="FQ57" s="60"/>
      <c r="FR57" s="60"/>
      <c r="FS57" s="60"/>
      <c r="FT57" s="60"/>
      <c r="FU57" s="60"/>
      <c r="FV57" s="60"/>
      <c r="FW57" s="93" t="str">
        <f t="shared" si="23"/>
        <v>OK</v>
      </c>
      <c r="FX57" s="164"/>
    </row>
    <row r="58" spans="1:180" s="41" customFormat="1" ht="30" customHeight="1">
      <c r="A58" s="39"/>
      <c r="B58" s="54">
        <f t="shared" si="1"/>
        <v>4</v>
      </c>
      <c r="C58" s="48">
        <f t="shared" si="18"/>
        <v>0</v>
      </c>
      <c r="D58" s="53" t="b">
        <f>IF($B$1=6,TRUE,FALSE)</f>
        <v>1</v>
      </c>
      <c r="E58" s="48"/>
      <c r="F58" s="48"/>
      <c r="G58" s="48">
        <f t="shared" si="2"/>
        <v>4</v>
      </c>
      <c r="H58" s="48">
        <f t="shared" si="3"/>
        <v>4</v>
      </c>
      <c r="I58" s="48">
        <f t="shared" si="4"/>
        <v>0</v>
      </c>
      <c r="J58" s="48">
        <f t="shared" si="5"/>
        <v>0</v>
      </c>
      <c r="K58" s="53"/>
      <c r="L58" s="87"/>
      <c r="M58" s="57" t="s">
        <v>91</v>
      </c>
      <c r="N58" s="177">
        <v>4</v>
      </c>
      <c r="O58" s="94"/>
      <c r="P58" s="94"/>
      <c r="Q58" s="94"/>
      <c r="R58" s="94"/>
      <c r="S58" s="107"/>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93" t="str">
        <f t="shared" si="19"/>
        <v>N/E</v>
      </c>
      <c r="AZ58" s="60"/>
      <c r="BA58" s="60"/>
      <c r="BB58" s="60"/>
      <c r="BC58" s="60"/>
      <c r="BD58" s="60"/>
      <c r="BE58" s="60"/>
      <c r="BF58" s="60"/>
      <c r="BG58" s="60"/>
      <c r="BH58" s="60"/>
      <c r="BI58" s="60"/>
      <c r="BJ58" s="60"/>
      <c r="BK58" s="60"/>
      <c r="BL58" s="60"/>
      <c r="BM58" s="60"/>
      <c r="BN58" s="60"/>
      <c r="BO58" s="60"/>
      <c r="BP58" s="60"/>
      <c r="BQ58" s="60"/>
      <c r="BR58" s="60"/>
      <c r="BS58" s="60"/>
      <c r="BT58" s="60"/>
      <c r="BU58" s="60"/>
      <c r="BV58" s="60"/>
      <c r="BW58" s="60"/>
      <c r="BX58" s="60"/>
      <c r="BY58" s="60"/>
      <c r="BZ58" s="60"/>
      <c r="CA58" s="60"/>
      <c r="CB58" s="60"/>
      <c r="CC58" s="60"/>
      <c r="CD58" s="60"/>
      <c r="CE58" s="93" t="str">
        <f t="shared" si="20"/>
        <v>N/E</v>
      </c>
      <c r="CF58" s="60"/>
      <c r="CG58" s="60"/>
      <c r="CH58" s="60"/>
      <c r="CI58" s="60"/>
      <c r="CJ58" s="60"/>
      <c r="CK58" s="60"/>
      <c r="CL58" s="60"/>
      <c r="CM58" s="60"/>
      <c r="CN58" s="60"/>
      <c r="CO58" s="60"/>
      <c r="CP58" s="60"/>
      <c r="CQ58" s="60"/>
      <c r="CR58" s="60"/>
      <c r="CS58" s="60"/>
      <c r="CT58" s="60"/>
      <c r="CU58" s="60"/>
      <c r="CV58" s="60"/>
      <c r="CW58" s="60"/>
      <c r="CX58" s="60"/>
      <c r="CY58" s="60"/>
      <c r="CZ58" s="60"/>
      <c r="DA58" s="60"/>
      <c r="DB58" s="60"/>
      <c r="DC58" s="60"/>
      <c r="DD58" s="60"/>
      <c r="DE58" s="60"/>
      <c r="DF58" s="60"/>
      <c r="DG58" s="60"/>
      <c r="DH58" s="60"/>
      <c r="DI58" s="60"/>
      <c r="DJ58" s="60"/>
      <c r="DK58" s="93" t="str">
        <f t="shared" si="21"/>
        <v>N/E</v>
      </c>
      <c r="DL58" s="60"/>
      <c r="DM58" s="60"/>
      <c r="DN58" s="60"/>
      <c r="DO58" s="60"/>
      <c r="DP58" s="60"/>
      <c r="DQ58" s="60"/>
      <c r="DR58" s="60"/>
      <c r="DS58" s="60"/>
      <c r="DT58" s="60"/>
      <c r="DU58" s="60"/>
      <c r="DV58" s="60"/>
      <c r="DW58" s="60"/>
      <c r="DX58" s="60"/>
      <c r="DY58" s="60"/>
      <c r="DZ58" s="60"/>
      <c r="EA58" s="60"/>
      <c r="EB58" s="60"/>
      <c r="EC58" s="60"/>
      <c r="ED58" s="60"/>
      <c r="EE58" s="60"/>
      <c r="EF58" s="60"/>
      <c r="EG58" s="60"/>
      <c r="EH58" s="60"/>
      <c r="EI58" s="60"/>
      <c r="EJ58" s="60"/>
      <c r="EK58" s="60"/>
      <c r="EL58" s="60"/>
      <c r="EM58" s="60"/>
      <c r="EN58" s="60"/>
      <c r="EO58" s="60"/>
      <c r="EP58" s="60"/>
      <c r="EQ58" s="93" t="str">
        <f t="shared" si="22"/>
        <v>N/E</v>
      </c>
      <c r="ER58" s="60"/>
      <c r="ES58" s="60"/>
      <c r="ET58" s="60"/>
      <c r="EU58" s="60"/>
      <c r="EV58" s="60" t="s">
        <v>107</v>
      </c>
      <c r="EW58" s="60"/>
      <c r="EX58" s="60"/>
      <c r="EY58" s="60"/>
      <c r="EZ58" s="60"/>
      <c r="FA58" s="60"/>
      <c r="FB58" s="60"/>
      <c r="FC58" s="60"/>
      <c r="FD58" s="60"/>
      <c r="FE58" s="60"/>
      <c r="FF58" s="60"/>
      <c r="FG58" s="60"/>
      <c r="FH58" s="60"/>
      <c r="FI58" s="60"/>
      <c r="FJ58" s="60"/>
      <c r="FK58" s="60"/>
      <c r="FL58" s="60"/>
      <c r="FM58" s="60"/>
      <c r="FN58" s="60"/>
      <c r="FO58" s="60"/>
      <c r="FP58" s="60"/>
      <c r="FQ58" s="60"/>
      <c r="FR58" s="60"/>
      <c r="FS58" s="60"/>
      <c r="FT58" s="60"/>
      <c r="FU58" s="60"/>
      <c r="FV58" s="60"/>
      <c r="FW58" s="93" t="str">
        <f t="shared" si="23"/>
        <v>OK</v>
      </c>
      <c r="FX58" s="164"/>
    </row>
    <row r="59" spans="1:180" s="41" customFormat="1" ht="39.950000000000003" customHeight="1">
      <c r="A59" s="39"/>
      <c r="B59" s="54">
        <f t="shared" si="1"/>
        <v>5</v>
      </c>
      <c r="C59" s="48">
        <f t="shared" si="18"/>
        <v>5</v>
      </c>
      <c r="D59" s="53" t="b">
        <f>IF($B$1=6,TRUE,FALSE)</f>
        <v>1</v>
      </c>
      <c r="E59" s="48"/>
      <c r="F59" s="48"/>
      <c r="G59" s="48">
        <f t="shared" si="2"/>
        <v>5</v>
      </c>
      <c r="H59" s="48">
        <f t="shared" si="3"/>
        <v>5</v>
      </c>
      <c r="I59" s="48">
        <f t="shared" si="4"/>
        <v>0</v>
      </c>
      <c r="J59" s="48">
        <f t="shared" si="5"/>
        <v>0</v>
      </c>
      <c r="K59" s="53"/>
      <c r="L59" s="87"/>
      <c r="M59" s="57" t="s">
        <v>92</v>
      </c>
      <c r="N59" s="177">
        <v>5</v>
      </c>
      <c r="O59" s="94"/>
      <c r="P59" s="94"/>
      <c r="Q59" s="94"/>
      <c r="R59" s="94"/>
      <c r="S59" s="107"/>
      <c r="T59" s="60"/>
      <c r="U59" s="60" t="s">
        <v>107</v>
      </c>
      <c r="V59" s="60" t="s">
        <v>107</v>
      </c>
      <c r="W59" s="60" t="s">
        <v>107</v>
      </c>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93" t="str">
        <f t="shared" si="19"/>
        <v>OK</v>
      </c>
      <c r="AZ59" s="60"/>
      <c r="BA59" s="60"/>
      <c r="BB59" s="60"/>
      <c r="BC59" s="60"/>
      <c r="BD59" s="60" t="s">
        <v>107</v>
      </c>
      <c r="BE59" s="60"/>
      <c r="BF59" s="60"/>
      <c r="BG59" s="60"/>
      <c r="BH59" s="60"/>
      <c r="BI59" s="60"/>
      <c r="BJ59" s="60"/>
      <c r="BK59" s="60"/>
      <c r="BL59" s="60"/>
      <c r="BM59" s="60"/>
      <c r="BN59" s="60"/>
      <c r="BO59" s="60"/>
      <c r="BP59" s="60"/>
      <c r="BQ59" s="60"/>
      <c r="BR59" s="60"/>
      <c r="BS59" s="60"/>
      <c r="BT59" s="60"/>
      <c r="BU59" s="60"/>
      <c r="BV59" s="60"/>
      <c r="BW59" s="60"/>
      <c r="BX59" s="60"/>
      <c r="BY59" s="60"/>
      <c r="BZ59" s="60"/>
      <c r="CA59" s="60"/>
      <c r="CB59" s="60"/>
      <c r="CC59" s="60"/>
      <c r="CD59" s="60"/>
      <c r="CE59" s="93" t="str">
        <f t="shared" si="20"/>
        <v>OK</v>
      </c>
      <c r="CF59" s="60"/>
      <c r="CG59" s="60"/>
      <c r="CH59" s="60"/>
      <c r="CI59" s="60"/>
      <c r="CJ59" s="60"/>
      <c r="CK59" s="60"/>
      <c r="CL59" s="60"/>
      <c r="CM59" s="60"/>
      <c r="CN59" s="60"/>
      <c r="CO59" s="60"/>
      <c r="CP59" s="60" t="s">
        <v>107</v>
      </c>
      <c r="CQ59" s="60" t="s">
        <v>107</v>
      </c>
      <c r="CR59" s="60"/>
      <c r="CS59" s="60"/>
      <c r="CT59" s="60"/>
      <c r="CU59" s="60"/>
      <c r="CV59" s="60"/>
      <c r="CW59" s="60"/>
      <c r="CX59" s="60"/>
      <c r="CY59" s="60"/>
      <c r="CZ59" s="60"/>
      <c r="DA59" s="60"/>
      <c r="DB59" s="60"/>
      <c r="DC59" s="60"/>
      <c r="DD59" s="60"/>
      <c r="DE59" s="60"/>
      <c r="DF59" s="60"/>
      <c r="DG59" s="60"/>
      <c r="DH59" s="60"/>
      <c r="DI59" s="60"/>
      <c r="DJ59" s="60"/>
      <c r="DK59" s="93" t="str">
        <f t="shared" si="21"/>
        <v>OK</v>
      </c>
      <c r="DL59" s="60"/>
      <c r="DM59" s="60"/>
      <c r="DN59" s="60"/>
      <c r="DO59" s="60"/>
      <c r="DP59" s="60"/>
      <c r="DQ59" s="60"/>
      <c r="DR59" s="60"/>
      <c r="DS59" s="60"/>
      <c r="DT59" s="60"/>
      <c r="DU59" s="60"/>
      <c r="DV59" s="60"/>
      <c r="DW59" s="60"/>
      <c r="DX59" s="60"/>
      <c r="DY59" s="60"/>
      <c r="DZ59" s="60"/>
      <c r="EA59" s="60"/>
      <c r="EB59" s="60"/>
      <c r="EC59" s="60"/>
      <c r="ED59" s="60"/>
      <c r="EE59" s="60"/>
      <c r="EF59" s="60"/>
      <c r="EG59" s="60"/>
      <c r="EH59" s="60"/>
      <c r="EI59" s="60"/>
      <c r="EJ59" s="60"/>
      <c r="EK59" s="60"/>
      <c r="EL59" s="60"/>
      <c r="EM59" s="60"/>
      <c r="EN59" s="60"/>
      <c r="EO59" s="60"/>
      <c r="EP59" s="60"/>
      <c r="EQ59" s="93" t="str">
        <f t="shared" si="22"/>
        <v>OK</v>
      </c>
      <c r="ER59" s="60"/>
      <c r="ES59" s="60"/>
      <c r="ET59" s="60"/>
      <c r="EU59" s="60"/>
      <c r="EV59" s="60"/>
      <c r="EW59" s="60"/>
      <c r="EX59" s="60"/>
      <c r="EY59" s="60"/>
      <c r="EZ59" s="60"/>
      <c r="FA59" s="60"/>
      <c r="FB59" s="60"/>
      <c r="FC59" s="60"/>
      <c r="FD59" s="60"/>
      <c r="FE59" s="60"/>
      <c r="FF59" s="60"/>
      <c r="FG59" s="60"/>
      <c r="FH59" s="60"/>
      <c r="FI59" s="60"/>
      <c r="FJ59" s="60"/>
      <c r="FK59" s="60"/>
      <c r="FL59" s="60"/>
      <c r="FM59" s="60"/>
      <c r="FN59" s="60"/>
      <c r="FO59" s="60"/>
      <c r="FP59" s="60"/>
      <c r="FQ59" s="60"/>
      <c r="FR59" s="60"/>
      <c r="FS59" s="60"/>
      <c r="FT59" s="60"/>
      <c r="FU59" s="60"/>
      <c r="FV59" s="60"/>
      <c r="FW59" s="93" t="str">
        <f t="shared" si="23"/>
        <v>OK</v>
      </c>
      <c r="FX59" s="164"/>
    </row>
    <row r="60" spans="1:180" s="4" customFormat="1" ht="17.100000000000001" hidden="1" customHeight="1">
      <c r="A60" s="29"/>
      <c r="B60" s="131"/>
      <c r="C60" s="132"/>
      <c r="D60" s="133" t="b">
        <f t="shared" ref="D60:D84" si="24">IF($B$1=2,TRUE,FALSE)</f>
        <v>0</v>
      </c>
      <c r="E60" s="132"/>
      <c r="F60" s="132"/>
      <c r="G60" s="132"/>
      <c r="H60" s="132"/>
      <c r="I60" s="132"/>
      <c r="J60" s="132"/>
      <c r="K60" s="53"/>
      <c r="L60" s="56" t="s">
        <v>234</v>
      </c>
      <c r="M60" s="210" t="s">
        <v>242</v>
      </c>
      <c r="N60" s="167"/>
      <c r="O60" s="56"/>
      <c r="P60" s="56"/>
      <c r="Q60" s="56"/>
      <c r="R60" s="56"/>
      <c r="S60" s="56"/>
      <c r="T60" s="165"/>
      <c r="U60" s="165"/>
      <c r="V60" s="165"/>
      <c r="W60" s="165"/>
      <c r="X60" s="165"/>
      <c r="Y60" s="165"/>
      <c r="Z60" s="165"/>
      <c r="AA60" s="165"/>
      <c r="AB60" s="165"/>
      <c r="AC60" s="165"/>
      <c r="AD60" s="165"/>
      <c r="AE60" s="165"/>
      <c r="AF60" s="165"/>
      <c r="AG60" s="165"/>
      <c r="AH60" s="165"/>
      <c r="AI60" s="165"/>
      <c r="AJ60" s="165"/>
      <c r="AK60" s="165"/>
      <c r="AL60" s="165"/>
      <c r="AM60" s="165"/>
      <c r="AN60" s="165"/>
      <c r="AO60" s="165"/>
      <c r="AP60" s="165"/>
      <c r="AQ60" s="165"/>
      <c r="AR60" s="165"/>
      <c r="AS60" s="165"/>
      <c r="AT60" s="165"/>
      <c r="AU60" s="165"/>
      <c r="AV60" s="165"/>
      <c r="AW60" s="165"/>
      <c r="AX60" s="165"/>
      <c r="AY60" s="165"/>
      <c r="AZ60" s="165"/>
      <c r="BA60" s="165"/>
      <c r="BB60" s="165"/>
      <c r="BC60" s="165"/>
      <c r="BD60" s="165"/>
      <c r="BE60" s="165"/>
      <c r="BF60" s="165"/>
      <c r="BG60" s="165"/>
      <c r="BH60" s="165"/>
      <c r="BI60" s="165"/>
      <c r="BJ60" s="165"/>
      <c r="BK60" s="165"/>
      <c r="BL60" s="165"/>
      <c r="BM60" s="165"/>
      <c r="BN60" s="165"/>
      <c r="BO60" s="165"/>
      <c r="BP60" s="165"/>
      <c r="BQ60" s="165"/>
      <c r="BR60" s="165"/>
      <c r="BS60" s="165"/>
      <c r="BT60" s="165"/>
      <c r="BU60" s="165"/>
      <c r="BV60" s="165"/>
      <c r="BW60" s="165"/>
      <c r="BX60" s="165"/>
      <c r="BY60" s="165"/>
      <c r="BZ60" s="165"/>
      <c r="CA60" s="165"/>
      <c r="CB60" s="165"/>
      <c r="CC60" s="165"/>
      <c r="CD60" s="165"/>
      <c r="CE60" s="165"/>
      <c r="CF60" s="165"/>
      <c r="CG60" s="165"/>
      <c r="CH60" s="165"/>
      <c r="CI60" s="165"/>
      <c r="CJ60" s="165"/>
      <c r="CK60" s="165"/>
      <c r="CL60" s="165"/>
      <c r="CM60" s="165"/>
      <c r="CN60" s="165"/>
      <c r="CO60" s="165"/>
      <c r="CP60" s="165"/>
      <c r="CQ60" s="165"/>
      <c r="CR60" s="165"/>
      <c r="CS60" s="165"/>
      <c r="CT60" s="165"/>
      <c r="CU60" s="165"/>
      <c r="CV60" s="165"/>
      <c r="CW60" s="165"/>
      <c r="CX60" s="165"/>
      <c r="CY60" s="165"/>
      <c r="CZ60" s="165"/>
      <c r="DA60" s="165"/>
      <c r="DB60" s="165"/>
      <c r="DC60" s="165"/>
      <c r="DD60" s="165"/>
      <c r="DE60" s="165"/>
      <c r="DF60" s="165"/>
      <c r="DG60" s="165"/>
      <c r="DH60" s="165"/>
      <c r="DI60" s="165"/>
      <c r="DJ60" s="165"/>
      <c r="DK60" s="165"/>
      <c r="DL60" s="165"/>
      <c r="DM60" s="165"/>
      <c r="DN60" s="165"/>
      <c r="DO60" s="165"/>
      <c r="DP60" s="165"/>
      <c r="DQ60" s="165"/>
      <c r="DR60" s="165"/>
      <c r="DS60" s="165"/>
      <c r="DT60" s="165"/>
      <c r="DU60" s="165"/>
      <c r="DV60" s="165"/>
      <c r="DW60" s="165"/>
      <c r="DX60" s="165"/>
      <c r="DY60" s="165"/>
      <c r="DZ60" s="165"/>
      <c r="EA60" s="165"/>
      <c r="EB60" s="165"/>
      <c r="EC60" s="165"/>
      <c r="ED60" s="165"/>
      <c r="EE60" s="165"/>
      <c r="EF60" s="165"/>
      <c r="EG60" s="165"/>
      <c r="EH60" s="165"/>
      <c r="EI60" s="165"/>
      <c r="EJ60" s="165"/>
      <c r="EK60" s="165"/>
      <c r="EL60" s="165"/>
      <c r="EM60" s="165"/>
      <c r="EN60" s="165"/>
      <c r="EO60" s="165"/>
      <c r="EP60" s="165"/>
      <c r="EQ60" s="165"/>
      <c r="ER60" s="165"/>
      <c r="ES60" s="165"/>
      <c r="ET60" s="165"/>
      <c r="EU60" s="165"/>
      <c r="EV60" s="165"/>
      <c r="EW60" s="165"/>
      <c r="EX60" s="165"/>
      <c r="EY60" s="165"/>
      <c r="EZ60" s="165"/>
      <c r="FA60" s="165"/>
      <c r="FB60" s="165"/>
      <c r="FC60" s="165"/>
      <c r="FD60" s="165"/>
      <c r="FE60" s="165"/>
      <c r="FF60" s="165"/>
      <c r="FG60" s="165"/>
      <c r="FH60" s="165"/>
      <c r="FI60" s="165"/>
      <c r="FJ60" s="165"/>
      <c r="FK60" s="165"/>
      <c r="FL60" s="165"/>
      <c r="FM60" s="165"/>
      <c r="FN60" s="165"/>
      <c r="FO60" s="165"/>
      <c r="FP60" s="165"/>
      <c r="FQ60" s="165"/>
      <c r="FR60" s="165"/>
      <c r="FS60" s="165"/>
      <c r="FT60" s="165"/>
      <c r="FU60" s="165"/>
      <c r="FV60" s="165"/>
      <c r="FW60" s="165"/>
      <c r="FX60" s="165"/>
    </row>
    <row r="61" spans="1:180" s="4" customFormat="1" ht="30" hidden="1" customHeight="1">
      <c r="A61" s="29"/>
      <c r="B61" s="54">
        <f t="shared" ref="B61:B65" si="25">N61*D61</f>
        <v>0</v>
      </c>
      <c r="C61" s="48">
        <f>IF(FX61="OK",N61,0)</f>
        <v>0</v>
      </c>
      <c r="D61" s="53" t="b">
        <f t="shared" si="24"/>
        <v>0</v>
      </c>
      <c r="E61" s="48"/>
      <c r="F61" s="48"/>
      <c r="G61" s="48">
        <f t="shared" ref="G61:G84" si="26">IF($FX61="",$B61,0)</f>
        <v>0</v>
      </c>
      <c r="H61" s="48">
        <f t="shared" ref="H61:H84" si="27">IF(OR($AY61="OK",$CE61="OK",$DK61="OK",$EQ61="OK",$FW61="OK"),$B61,0)</f>
        <v>0</v>
      </c>
      <c r="I61" s="48">
        <f t="shared" ref="I61:I84" si="28">IF($FX61="",0,$B61)</f>
        <v>0</v>
      </c>
      <c r="J61" s="48">
        <f t="shared" ref="J61:J84" si="29">IF($FX61="OK",$B61,0)</f>
        <v>0</v>
      </c>
      <c r="K61" s="97"/>
      <c r="L61" s="187" t="s">
        <v>237</v>
      </c>
      <c r="M61" s="90" t="s">
        <v>236</v>
      </c>
      <c r="N61" s="217">
        <v>1</v>
      </c>
      <c r="O61" s="94"/>
      <c r="P61" s="94"/>
      <c r="Q61" s="94"/>
      <c r="R61" s="94"/>
      <c r="S61" s="107"/>
      <c r="T61" s="86"/>
      <c r="U61" s="86"/>
      <c r="V61" s="86"/>
      <c r="W61" s="86"/>
      <c r="X61" s="86"/>
      <c r="Y61" s="86"/>
      <c r="Z61" s="86"/>
      <c r="AA61" s="86"/>
      <c r="AB61" s="86"/>
      <c r="AC61" s="86"/>
      <c r="AD61" s="86"/>
      <c r="AE61" s="86"/>
      <c r="AF61" s="86"/>
      <c r="AG61" s="86"/>
      <c r="AH61" s="86"/>
      <c r="AI61" s="86"/>
      <c r="AJ61" s="86"/>
      <c r="AK61" s="86"/>
      <c r="AL61" s="86"/>
      <c r="AM61" s="86"/>
      <c r="AN61" s="86"/>
      <c r="AO61" s="86"/>
      <c r="AP61" s="86"/>
      <c r="AQ61" s="86"/>
      <c r="AR61" s="86"/>
      <c r="AS61" s="86"/>
      <c r="AT61" s="86"/>
      <c r="AU61" s="86"/>
      <c r="AV61" s="86"/>
      <c r="AW61" s="86"/>
      <c r="AX61" s="86"/>
      <c r="AY61" s="92" t="s">
        <v>116</v>
      </c>
      <c r="AZ61" s="86"/>
      <c r="BA61" s="86"/>
      <c r="BB61" s="86"/>
      <c r="BC61" s="86"/>
      <c r="BD61" s="86"/>
      <c r="BE61" s="86"/>
      <c r="BF61" s="86"/>
      <c r="BG61" s="86"/>
      <c r="BH61" s="86"/>
      <c r="BI61" s="86"/>
      <c r="BJ61" s="86"/>
      <c r="BK61" s="86"/>
      <c r="BL61" s="86"/>
      <c r="BM61" s="86"/>
      <c r="BN61" s="86"/>
      <c r="BO61" s="86"/>
      <c r="BP61" s="86"/>
      <c r="BQ61" s="86"/>
      <c r="BR61" s="86"/>
      <c r="BS61" s="86"/>
      <c r="BT61" s="86"/>
      <c r="BU61" s="86"/>
      <c r="BV61" s="86"/>
      <c r="BW61" s="86"/>
      <c r="BX61" s="86"/>
      <c r="BY61" s="86"/>
      <c r="BZ61" s="86"/>
      <c r="CA61" s="86"/>
      <c r="CB61" s="86"/>
      <c r="CC61" s="86"/>
      <c r="CD61" s="86"/>
      <c r="CE61" s="92" t="s">
        <v>116</v>
      </c>
      <c r="CF61" s="86"/>
      <c r="CG61" s="86"/>
      <c r="CH61" s="86"/>
      <c r="CI61" s="86"/>
      <c r="CJ61" s="86"/>
      <c r="CK61" s="86"/>
      <c r="CL61" s="86"/>
      <c r="CM61" s="86"/>
      <c r="CN61" s="86"/>
      <c r="CO61" s="86"/>
      <c r="CP61" s="86"/>
      <c r="CQ61" s="86"/>
      <c r="CR61" s="86"/>
      <c r="CS61" s="86"/>
      <c r="CT61" s="86"/>
      <c r="CU61" s="86"/>
      <c r="CV61" s="86"/>
      <c r="CW61" s="86"/>
      <c r="CX61" s="86"/>
      <c r="CY61" s="86"/>
      <c r="CZ61" s="86"/>
      <c r="DA61" s="86"/>
      <c r="DB61" s="86"/>
      <c r="DC61" s="86"/>
      <c r="DD61" s="86"/>
      <c r="DE61" s="86"/>
      <c r="DF61" s="86"/>
      <c r="DG61" s="86"/>
      <c r="DH61" s="86"/>
      <c r="DI61" s="86"/>
      <c r="DJ61" s="86"/>
      <c r="DK61" s="92" t="s">
        <v>116</v>
      </c>
      <c r="DL61" s="86"/>
      <c r="DM61" s="86"/>
      <c r="DN61" s="86"/>
      <c r="DO61" s="86"/>
      <c r="DP61" s="86"/>
      <c r="DQ61" s="86"/>
      <c r="DR61" s="86"/>
      <c r="DS61" s="86"/>
      <c r="DT61" s="86"/>
      <c r="DU61" s="86"/>
      <c r="DV61" s="86"/>
      <c r="DW61" s="86"/>
      <c r="DX61" s="86"/>
      <c r="DY61" s="86"/>
      <c r="DZ61" s="86"/>
      <c r="EA61" s="86"/>
      <c r="EB61" s="86"/>
      <c r="EC61" s="86"/>
      <c r="ED61" s="86"/>
      <c r="EE61" s="86"/>
      <c r="EF61" s="86"/>
      <c r="EG61" s="86"/>
      <c r="EH61" s="86"/>
      <c r="EI61" s="86"/>
      <c r="EJ61" s="86"/>
      <c r="EK61" s="86"/>
      <c r="EL61" s="86"/>
      <c r="EM61" s="86"/>
      <c r="EN61" s="86"/>
      <c r="EO61" s="86"/>
      <c r="EP61" s="86"/>
      <c r="EQ61" s="92" t="s">
        <v>116</v>
      </c>
      <c r="ER61" s="86"/>
      <c r="ES61" s="86"/>
      <c r="ET61" s="86"/>
      <c r="EU61" s="86"/>
      <c r="EV61" s="86"/>
      <c r="EW61" s="86"/>
      <c r="EX61" s="86"/>
      <c r="EY61" s="86"/>
      <c r="EZ61" s="86"/>
      <c r="FA61" s="86"/>
      <c r="FB61" s="86"/>
      <c r="FC61" s="86"/>
      <c r="FD61" s="86"/>
      <c r="FE61" s="86"/>
      <c r="FF61" s="86"/>
      <c r="FG61" s="86"/>
      <c r="FH61" s="86"/>
      <c r="FI61" s="86"/>
      <c r="FJ61" s="86"/>
      <c r="FK61" s="86"/>
      <c r="FL61" s="86"/>
      <c r="FM61" s="86"/>
      <c r="FN61" s="86"/>
      <c r="FO61" s="86"/>
      <c r="FP61" s="86"/>
      <c r="FQ61" s="86"/>
      <c r="FR61" s="86"/>
      <c r="FS61" s="86"/>
      <c r="FT61" s="86"/>
      <c r="FU61" s="86"/>
      <c r="FV61" s="86"/>
      <c r="FW61" s="92" t="s">
        <v>116</v>
      </c>
      <c r="FX61" s="91" t="str">
        <f t="shared" ref="FX61:FX62" si="30">IF(COUNTA(U61:FW61)&gt;5,"OK","N/E")</f>
        <v>N/E</v>
      </c>
    </row>
    <row r="62" spans="1:180" s="41" customFormat="1" ht="30" hidden="1" customHeight="1">
      <c r="A62" s="39"/>
      <c r="B62" s="54">
        <f t="shared" si="25"/>
        <v>0</v>
      </c>
      <c r="C62" s="48">
        <f t="shared" ref="C62:C65" si="31">IF(FX62="OK",N62,0)</f>
        <v>0</v>
      </c>
      <c r="D62" s="53" t="b">
        <f t="shared" si="24"/>
        <v>0</v>
      </c>
      <c r="E62" s="48"/>
      <c r="F62" s="48"/>
      <c r="G62" s="48">
        <f t="shared" si="26"/>
        <v>0</v>
      </c>
      <c r="H62" s="48">
        <f t="shared" si="27"/>
        <v>0</v>
      </c>
      <c r="I62" s="48">
        <f t="shared" si="28"/>
        <v>0</v>
      </c>
      <c r="J62" s="48">
        <f t="shared" si="29"/>
        <v>0</v>
      </c>
      <c r="K62" s="97"/>
      <c r="L62" s="187" t="s">
        <v>237</v>
      </c>
      <c r="M62" s="90" t="s">
        <v>235</v>
      </c>
      <c r="N62" s="217">
        <v>1</v>
      </c>
      <c r="O62" s="94"/>
      <c r="P62" s="94"/>
      <c r="Q62" s="94"/>
      <c r="R62" s="94"/>
      <c r="S62" s="107"/>
      <c r="T62" s="86"/>
      <c r="U62" s="86"/>
      <c r="V62" s="86"/>
      <c r="W62" s="86"/>
      <c r="X62" s="86"/>
      <c r="Y62" s="86"/>
      <c r="Z62" s="86"/>
      <c r="AA62" s="86"/>
      <c r="AB62" s="86"/>
      <c r="AC62" s="86"/>
      <c r="AD62" s="86"/>
      <c r="AE62" s="86"/>
      <c r="AF62" s="86"/>
      <c r="AG62" s="86"/>
      <c r="AH62" s="86"/>
      <c r="AI62" s="86"/>
      <c r="AJ62" s="86"/>
      <c r="AK62" s="86"/>
      <c r="AL62" s="86"/>
      <c r="AM62" s="86"/>
      <c r="AN62" s="86"/>
      <c r="AO62" s="86"/>
      <c r="AP62" s="86"/>
      <c r="AQ62" s="86"/>
      <c r="AR62" s="86"/>
      <c r="AS62" s="86"/>
      <c r="AT62" s="86"/>
      <c r="AU62" s="86"/>
      <c r="AV62" s="86"/>
      <c r="AW62" s="86"/>
      <c r="AX62" s="86"/>
      <c r="AY62" s="92" t="s">
        <v>116</v>
      </c>
      <c r="AZ62" s="86"/>
      <c r="BA62" s="86"/>
      <c r="BB62" s="86"/>
      <c r="BC62" s="86"/>
      <c r="BD62" s="86"/>
      <c r="BE62" s="86"/>
      <c r="BF62" s="86"/>
      <c r="BG62" s="86"/>
      <c r="BH62" s="86"/>
      <c r="BI62" s="86"/>
      <c r="BJ62" s="86"/>
      <c r="BK62" s="86"/>
      <c r="BL62" s="86"/>
      <c r="BM62" s="86"/>
      <c r="BN62" s="86"/>
      <c r="BO62" s="86"/>
      <c r="BP62" s="86"/>
      <c r="BQ62" s="86"/>
      <c r="BR62" s="86"/>
      <c r="BS62" s="86"/>
      <c r="BT62" s="86"/>
      <c r="BU62" s="86"/>
      <c r="BV62" s="86"/>
      <c r="BW62" s="86"/>
      <c r="BX62" s="86"/>
      <c r="BY62" s="86"/>
      <c r="BZ62" s="86"/>
      <c r="CA62" s="86"/>
      <c r="CB62" s="86"/>
      <c r="CC62" s="86"/>
      <c r="CD62" s="86"/>
      <c r="CE62" s="92" t="s">
        <v>116</v>
      </c>
      <c r="CF62" s="86"/>
      <c r="CG62" s="86"/>
      <c r="CH62" s="86"/>
      <c r="CI62" s="86"/>
      <c r="CJ62" s="86"/>
      <c r="CK62" s="86"/>
      <c r="CL62" s="86"/>
      <c r="CM62" s="86"/>
      <c r="CN62" s="86"/>
      <c r="CO62" s="86"/>
      <c r="CP62" s="86"/>
      <c r="CQ62" s="86"/>
      <c r="CR62" s="86"/>
      <c r="CS62" s="86"/>
      <c r="CT62" s="86"/>
      <c r="CU62" s="86"/>
      <c r="CV62" s="86"/>
      <c r="CW62" s="86"/>
      <c r="CX62" s="86"/>
      <c r="CY62" s="86"/>
      <c r="CZ62" s="86"/>
      <c r="DA62" s="86"/>
      <c r="DB62" s="86"/>
      <c r="DC62" s="86"/>
      <c r="DD62" s="86"/>
      <c r="DE62" s="86"/>
      <c r="DF62" s="86"/>
      <c r="DG62" s="86"/>
      <c r="DH62" s="86"/>
      <c r="DI62" s="86"/>
      <c r="DJ62" s="86"/>
      <c r="DK62" s="92" t="s">
        <v>116</v>
      </c>
      <c r="DL62" s="86"/>
      <c r="DM62" s="86"/>
      <c r="DN62" s="86"/>
      <c r="DO62" s="86"/>
      <c r="DP62" s="86"/>
      <c r="DQ62" s="86"/>
      <c r="DR62" s="86"/>
      <c r="DS62" s="86"/>
      <c r="DT62" s="86"/>
      <c r="DU62" s="86"/>
      <c r="DV62" s="86"/>
      <c r="DW62" s="86"/>
      <c r="DX62" s="86"/>
      <c r="DY62" s="86"/>
      <c r="DZ62" s="86"/>
      <c r="EA62" s="86"/>
      <c r="EB62" s="86"/>
      <c r="EC62" s="86"/>
      <c r="ED62" s="86"/>
      <c r="EE62" s="86"/>
      <c r="EF62" s="86"/>
      <c r="EG62" s="86"/>
      <c r="EH62" s="86"/>
      <c r="EI62" s="86"/>
      <c r="EJ62" s="86"/>
      <c r="EK62" s="86"/>
      <c r="EL62" s="86"/>
      <c r="EM62" s="86"/>
      <c r="EN62" s="86"/>
      <c r="EO62" s="86"/>
      <c r="EP62" s="86"/>
      <c r="EQ62" s="92" t="s">
        <v>116</v>
      </c>
      <c r="ER62" s="86"/>
      <c r="ES62" s="86"/>
      <c r="ET62" s="86"/>
      <c r="EU62" s="86"/>
      <c r="EV62" s="86"/>
      <c r="EW62" s="86"/>
      <c r="EX62" s="86"/>
      <c r="EY62" s="86"/>
      <c r="EZ62" s="86"/>
      <c r="FA62" s="86"/>
      <c r="FB62" s="86"/>
      <c r="FC62" s="86"/>
      <c r="FD62" s="86"/>
      <c r="FE62" s="86"/>
      <c r="FF62" s="86"/>
      <c r="FG62" s="86"/>
      <c r="FH62" s="86"/>
      <c r="FI62" s="86"/>
      <c r="FJ62" s="86"/>
      <c r="FK62" s="86"/>
      <c r="FL62" s="86"/>
      <c r="FM62" s="86"/>
      <c r="FN62" s="86"/>
      <c r="FO62" s="86"/>
      <c r="FP62" s="86"/>
      <c r="FQ62" s="86"/>
      <c r="FR62" s="86"/>
      <c r="FS62" s="86"/>
      <c r="FT62" s="86"/>
      <c r="FU62" s="86"/>
      <c r="FV62" s="86"/>
      <c r="FW62" s="92" t="s">
        <v>116</v>
      </c>
      <c r="FX62" s="91" t="str">
        <f t="shared" si="30"/>
        <v>N/E</v>
      </c>
    </row>
    <row r="63" spans="1:180" s="41" customFormat="1" ht="30" hidden="1" customHeight="1">
      <c r="A63" s="39"/>
      <c r="B63" s="54">
        <f t="shared" si="25"/>
        <v>0</v>
      </c>
      <c r="C63" s="48">
        <f t="shared" si="31"/>
        <v>0</v>
      </c>
      <c r="D63" s="53" t="b">
        <f t="shared" si="24"/>
        <v>0</v>
      </c>
      <c r="E63" s="48"/>
      <c r="F63" s="48"/>
      <c r="G63" s="48">
        <f t="shared" si="26"/>
        <v>0</v>
      </c>
      <c r="H63" s="48">
        <f t="shared" si="27"/>
        <v>0</v>
      </c>
      <c r="I63" s="48">
        <f t="shared" si="28"/>
        <v>0</v>
      </c>
      <c r="J63" s="48">
        <f t="shared" si="29"/>
        <v>0</v>
      </c>
      <c r="K63" s="97"/>
      <c r="L63" s="187" t="s">
        <v>238</v>
      </c>
      <c r="M63" s="90" t="s">
        <v>239</v>
      </c>
      <c r="N63" s="217">
        <v>1</v>
      </c>
      <c r="O63" s="94"/>
      <c r="P63" s="94"/>
      <c r="Q63" s="94"/>
      <c r="R63" s="94"/>
      <c r="S63" s="107"/>
      <c r="T63" s="86"/>
      <c r="U63" s="86"/>
      <c r="V63" s="86"/>
      <c r="W63" s="86"/>
      <c r="X63" s="86"/>
      <c r="Y63" s="86"/>
      <c r="Z63" s="86"/>
      <c r="AA63" s="86"/>
      <c r="AB63" s="86"/>
      <c r="AC63" s="86"/>
      <c r="AD63" s="86"/>
      <c r="AE63" s="86"/>
      <c r="AF63" s="86"/>
      <c r="AG63" s="86"/>
      <c r="AH63" s="86"/>
      <c r="AI63" s="86"/>
      <c r="AJ63" s="86"/>
      <c r="AK63" s="86"/>
      <c r="AL63" s="86"/>
      <c r="AM63" s="86"/>
      <c r="AN63" s="86"/>
      <c r="AO63" s="86"/>
      <c r="AP63" s="86"/>
      <c r="AQ63" s="86"/>
      <c r="AR63" s="86"/>
      <c r="AS63" s="86"/>
      <c r="AT63" s="86"/>
      <c r="AU63" s="86"/>
      <c r="AV63" s="86"/>
      <c r="AW63" s="86"/>
      <c r="AX63" s="86"/>
      <c r="AY63" s="92" t="s">
        <v>116</v>
      </c>
      <c r="AZ63" s="86"/>
      <c r="BA63" s="86"/>
      <c r="BB63" s="86"/>
      <c r="BC63" s="86"/>
      <c r="BD63" s="86"/>
      <c r="BE63" s="86"/>
      <c r="BF63" s="86"/>
      <c r="BG63" s="86"/>
      <c r="BH63" s="86"/>
      <c r="BI63" s="86"/>
      <c r="BJ63" s="86"/>
      <c r="BK63" s="86"/>
      <c r="BL63" s="86"/>
      <c r="BM63" s="86"/>
      <c r="BN63" s="86"/>
      <c r="BO63" s="86"/>
      <c r="BP63" s="86"/>
      <c r="BQ63" s="86"/>
      <c r="BR63" s="86"/>
      <c r="BS63" s="86"/>
      <c r="BT63" s="86"/>
      <c r="BU63" s="86"/>
      <c r="BV63" s="86"/>
      <c r="BW63" s="86"/>
      <c r="BX63" s="86"/>
      <c r="BY63" s="86"/>
      <c r="BZ63" s="86"/>
      <c r="CA63" s="86"/>
      <c r="CB63" s="86"/>
      <c r="CC63" s="86"/>
      <c r="CD63" s="86"/>
      <c r="CE63" s="92" t="s">
        <v>116</v>
      </c>
      <c r="CF63" s="86"/>
      <c r="CG63" s="86"/>
      <c r="CH63" s="86"/>
      <c r="CI63" s="86"/>
      <c r="CJ63" s="86"/>
      <c r="CK63" s="86"/>
      <c r="CL63" s="86"/>
      <c r="CM63" s="86"/>
      <c r="CN63" s="86"/>
      <c r="CO63" s="86"/>
      <c r="CP63" s="86"/>
      <c r="CQ63" s="86"/>
      <c r="CR63" s="86"/>
      <c r="CS63" s="86"/>
      <c r="CT63" s="86"/>
      <c r="CU63" s="86"/>
      <c r="CV63" s="86"/>
      <c r="CW63" s="86"/>
      <c r="CX63" s="86"/>
      <c r="CY63" s="86"/>
      <c r="CZ63" s="86"/>
      <c r="DA63" s="86"/>
      <c r="DB63" s="86"/>
      <c r="DC63" s="86"/>
      <c r="DD63" s="86"/>
      <c r="DE63" s="86"/>
      <c r="DF63" s="86"/>
      <c r="DG63" s="86"/>
      <c r="DH63" s="86"/>
      <c r="DI63" s="86"/>
      <c r="DJ63" s="86"/>
      <c r="DK63" s="92" t="s">
        <v>116</v>
      </c>
      <c r="DL63" s="86"/>
      <c r="DM63" s="86"/>
      <c r="DN63" s="86"/>
      <c r="DO63" s="86"/>
      <c r="DP63" s="86"/>
      <c r="DQ63" s="86"/>
      <c r="DR63" s="86"/>
      <c r="DS63" s="86"/>
      <c r="DT63" s="86"/>
      <c r="DU63" s="86"/>
      <c r="DV63" s="86"/>
      <c r="DW63" s="86"/>
      <c r="DX63" s="86"/>
      <c r="DY63" s="86"/>
      <c r="DZ63" s="86"/>
      <c r="EA63" s="86"/>
      <c r="EB63" s="86"/>
      <c r="EC63" s="86"/>
      <c r="ED63" s="86"/>
      <c r="EE63" s="86"/>
      <c r="EF63" s="86"/>
      <c r="EG63" s="86"/>
      <c r="EH63" s="86"/>
      <c r="EI63" s="86"/>
      <c r="EJ63" s="86"/>
      <c r="EK63" s="86"/>
      <c r="EL63" s="86"/>
      <c r="EM63" s="86"/>
      <c r="EN63" s="86"/>
      <c r="EO63" s="86"/>
      <c r="EP63" s="86"/>
      <c r="EQ63" s="92" t="s">
        <v>116</v>
      </c>
      <c r="ER63" s="86"/>
      <c r="ES63" s="86"/>
      <c r="ET63" s="86"/>
      <c r="EU63" s="86"/>
      <c r="EV63" s="86"/>
      <c r="EW63" s="86"/>
      <c r="EX63" s="86"/>
      <c r="EY63" s="86"/>
      <c r="EZ63" s="86"/>
      <c r="FA63" s="86"/>
      <c r="FB63" s="86"/>
      <c r="FC63" s="86"/>
      <c r="FD63" s="86"/>
      <c r="FE63" s="86"/>
      <c r="FF63" s="86"/>
      <c r="FG63" s="86"/>
      <c r="FH63" s="86"/>
      <c r="FI63" s="86"/>
      <c r="FJ63" s="86"/>
      <c r="FK63" s="86"/>
      <c r="FL63" s="86"/>
      <c r="FM63" s="86"/>
      <c r="FN63" s="86"/>
      <c r="FO63" s="86"/>
      <c r="FP63" s="86"/>
      <c r="FQ63" s="86"/>
      <c r="FR63" s="86"/>
      <c r="FS63" s="86"/>
      <c r="FT63" s="86"/>
      <c r="FU63" s="86"/>
      <c r="FV63" s="86"/>
      <c r="FW63" s="92" t="s">
        <v>116</v>
      </c>
      <c r="FX63" s="91" t="str">
        <f>IF(COUNTA(U63:FW63)&gt;5,"OK","N/E")</f>
        <v>N/E</v>
      </c>
    </row>
    <row r="64" spans="1:180" s="4" customFormat="1" ht="30" hidden="1" customHeight="1">
      <c r="A64" s="29"/>
      <c r="B64" s="54">
        <f t="shared" si="25"/>
        <v>0</v>
      </c>
      <c r="C64" s="48">
        <f t="shared" si="31"/>
        <v>0</v>
      </c>
      <c r="D64" s="53" t="b">
        <f t="shared" si="24"/>
        <v>0</v>
      </c>
      <c r="E64" s="48"/>
      <c r="F64" s="48"/>
      <c r="G64" s="48">
        <f t="shared" si="26"/>
        <v>0</v>
      </c>
      <c r="H64" s="48">
        <f t="shared" si="27"/>
        <v>0</v>
      </c>
      <c r="I64" s="48">
        <f t="shared" si="28"/>
        <v>0</v>
      </c>
      <c r="J64" s="48">
        <f t="shared" si="29"/>
        <v>0</v>
      </c>
      <c r="K64" s="97"/>
      <c r="L64" s="187" t="s">
        <v>238</v>
      </c>
      <c r="M64" s="90" t="s">
        <v>240</v>
      </c>
      <c r="N64" s="217">
        <v>1</v>
      </c>
      <c r="O64" s="94"/>
      <c r="P64" s="94"/>
      <c r="Q64" s="94"/>
      <c r="R64" s="94"/>
      <c r="S64" s="107"/>
      <c r="T64" s="86"/>
      <c r="U64" s="86"/>
      <c r="V64" s="86"/>
      <c r="W64" s="86"/>
      <c r="X64" s="86"/>
      <c r="Y64" s="86"/>
      <c r="Z64" s="86"/>
      <c r="AA64" s="86"/>
      <c r="AB64" s="86"/>
      <c r="AC64" s="86"/>
      <c r="AD64" s="86"/>
      <c r="AE64" s="86"/>
      <c r="AF64" s="86"/>
      <c r="AG64" s="86"/>
      <c r="AH64" s="86"/>
      <c r="AI64" s="86"/>
      <c r="AJ64" s="86"/>
      <c r="AK64" s="86"/>
      <c r="AL64" s="86"/>
      <c r="AM64" s="86"/>
      <c r="AN64" s="86"/>
      <c r="AO64" s="86"/>
      <c r="AP64" s="86"/>
      <c r="AQ64" s="86"/>
      <c r="AR64" s="86"/>
      <c r="AS64" s="86"/>
      <c r="AT64" s="86"/>
      <c r="AU64" s="86"/>
      <c r="AV64" s="86"/>
      <c r="AW64" s="86"/>
      <c r="AX64" s="86"/>
      <c r="AY64" s="92" t="s">
        <v>116</v>
      </c>
      <c r="AZ64" s="86"/>
      <c r="BA64" s="86"/>
      <c r="BB64" s="86"/>
      <c r="BC64" s="86"/>
      <c r="BD64" s="86"/>
      <c r="BE64" s="86"/>
      <c r="BF64" s="86"/>
      <c r="BG64" s="86"/>
      <c r="BH64" s="86"/>
      <c r="BI64" s="86"/>
      <c r="BJ64" s="86"/>
      <c r="BK64" s="86"/>
      <c r="BL64" s="86"/>
      <c r="BM64" s="86"/>
      <c r="BN64" s="86"/>
      <c r="BO64" s="86"/>
      <c r="BP64" s="86"/>
      <c r="BQ64" s="86"/>
      <c r="BR64" s="86"/>
      <c r="BS64" s="86"/>
      <c r="BT64" s="86"/>
      <c r="BU64" s="86"/>
      <c r="BV64" s="86"/>
      <c r="BW64" s="86"/>
      <c r="BX64" s="86"/>
      <c r="BY64" s="86"/>
      <c r="BZ64" s="86"/>
      <c r="CA64" s="86"/>
      <c r="CB64" s="86"/>
      <c r="CC64" s="86"/>
      <c r="CD64" s="86"/>
      <c r="CE64" s="92" t="s">
        <v>116</v>
      </c>
      <c r="CF64" s="86"/>
      <c r="CG64" s="86"/>
      <c r="CH64" s="86"/>
      <c r="CI64" s="86"/>
      <c r="CJ64" s="86"/>
      <c r="CK64" s="86"/>
      <c r="CL64" s="86"/>
      <c r="CM64" s="86"/>
      <c r="CN64" s="86"/>
      <c r="CO64" s="86"/>
      <c r="CP64" s="86"/>
      <c r="CQ64" s="86"/>
      <c r="CR64" s="86"/>
      <c r="CS64" s="86"/>
      <c r="CT64" s="86"/>
      <c r="CU64" s="86"/>
      <c r="CV64" s="86"/>
      <c r="CW64" s="86"/>
      <c r="CX64" s="86"/>
      <c r="CY64" s="86"/>
      <c r="CZ64" s="86"/>
      <c r="DA64" s="86"/>
      <c r="DB64" s="86"/>
      <c r="DC64" s="86"/>
      <c r="DD64" s="86"/>
      <c r="DE64" s="86"/>
      <c r="DF64" s="86"/>
      <c r="DG64" s="86"/>
      <c r="DH64" s="86"/>
      <c r="DI64" s="86"/>
      <c r="DJ64" s="86"/>
      <c r="DK64" s="92" t="s">
        <v>116</v>
      </c>
      <c r="DL64" s="86"/>
      <c r="DM64" s="86"/>
      <c r="DN64" s="86"/>
      <c r="DO64" s="86"/>
      <c r="DP64" s="86"/>
      <c r="DQ64" s="86"/>
      <c r="DR64" s="86"/>
      <c r="DS64" s="86"/>
      <c r="DT64" s="86"/>
      <c r="DU64" s="86"/>
      <c r="DV64" s="86"/>
      <c r="DW64" s="86"/>
      <c r="DX64" s="86"/>
      <c r="DY64" s="86"/>
      <c r="DZ64" s="86"/>
      <c r="EA64" s="86"/>
      <c r="EB64" s="86"/>
      <c r="EC64" s="86"/>
      <c r="ED64" s="86"/>
      <c r="EE64" s="86"/>
      <c r="EF64" s="86"/>
      <c r="EG64" s="86"/>
      <c r="EH64" s="86"/>
      <c r="EI64" s="86"/>
      <c r="EJ64" s="86"/>
      <c r="EK64" s="86"/>
      <c r="EL64" s="86"/>
      <c r="EM64" s="86"/>
      <c r="EN64" s="86"/>
      <c r="EO64" s="86"/>
      <c r="EP64" s="86"/>
      <c r="EQ64" s="92" t="s">
        <v>116</v>
      </c>
      <c r="ER64" s="86"/>
      <c r="ES64" s="86"/>
      <c r="ET64" s="86"/>
      <c r="EU64" s="86"/>
      <c r="EV64" s="86"/>
      <c r="EW64" s="86"/>
      <c r="EX64" s="86"/>
      <c r="EY64" s="86"/>
      <c r="EZ64" s="86"/>
      <c r="FA64" s="86"/>
      <c r="FB64" s="86"/>
      <c r="FC64" s="86"/>
      <c r="FD64" s="86"/>
      <c r="FE64" s="86"/>
      <c r="FF64" s="86"/>
      <c r="FG64" s="86"/>
      <c r="FH64" s="86"/>
      <c r="FI64" s="86"/>
      <c r="FJ64" s="86"/>
      <c r="FK64" s="86"/>
      <c r="FL64" s="86"/>
      <c r="FM64" s="86"/>
      <c r="FN64" s="86"/>
      <c r="FO64" s="86"/>
      <c r="FP64" s="86"/>
      <c r="FQ64" s="86"/>
      <c r="FR64" s="86"/>
      <c r="FS64" s="86"/>
      <c r="FT64" s="86"/>
      <c r="FU64" s="86"/>
      <c r="FV64" s="86"/>
      <c r="FW64" s="92" t="s">
        <v>116</v>
      </c>
      <c r="FX64" s="91" t="str">
        <f>IF(COUNTA(U64:FW64)&gt;5,"OK","N/E")</f>
        <v>N/E</v>
      </c>
    </row>
    <row r="65" spans="1:180" s="41" customFormat="1" ht="30" hidden="1" customHeight="1">
      <c r="A65" s="39"/>
      <c r="B65" s="54">
        <f t="shared" si="25"/>
        <v>0</v>
      </c>
      <c r="C65" s="48">
        <f t="shared" si="31"/>
        <v>0</v>
      </c>
      <c r="D65" s="53" t="b">
        <f t="shared" si="24"/>
        <v>0</v>
      </c>
      <c r="E65" s="48"/>
      <c r="F65" s="48"/>
      <c r="G65" s="48">
        <f t="shared" si="26"/>
        <v>0</v>
      </c>
      <c r="H65" s="48">
        <f t="shared" si="27"/>
        <v>0</v>
      </c>
      <c r="I65" s="48">
        <f t="shared" si="28"/>
        <v>0</v>
      </c>
      <c r="J65" s="48">
        <f t="shared" si="29"/>
        <v>0</v>
      </c>
      <c r="K65" s="97"/>
      <c r="L65" s="187" t="s">
        <v>238</v>
      </c>
      <c r="M65" s="90" t="s">
        <v>241</v>
      </c>
      <c r="N65" s="217">
        <v>1</v>
      </c>
      <c r="O65" s="94"/>
      <c r="P65" s="94"/>
      <c r="Q65" s="94"/>
      <c r="R65" s="94"/>
      <c r="S65" s="107"/>
      <c r="T65" s="86"/>
      <c r="U65" s="86"/>
      <c r="V65" s="86"/>
      <c r="W65" s="86"/>
      <c r="X65" s="86"/>
      <c r="Y65" s="86"/>
      <c r="Z65" s="86"/>
      <c r="AA65" s="86"/>
      <c r="AB65" s="86"/>
      <c r="AC65" s="86"/>
      <c r="AD65" s="86"/>
      <c r="AE65" s="86"/>
      <c r="AF65" s="86"/>
      <c r="AG65" s="86"/>
      <c r="AH65" s="86"/>
      <c r="AI65" s="86"/>
      <c r="AJ65" s="86"/>
      <c r="AK65" s="86"/>
      <c r="AL65" s="86"/>
      <c r="AM65" s="86"/>
      <c r="AN65" s="86"/>
      <c r="AO65" s="86"/>
      <c r="AP65" s="86"/>
      <c r="AQ65" s="86"/>
      <c r="AR65" s="86"/>
      <c r="AS65" s="86"/>
      <c r="AT65" s="86"/>
      <c r="AU65" s="86"/>
      <c r="AV65" s="86"/>
      <c r="AW65" s="86"/>
      <c r="AX65" s="86"/>
      <c r="AY65" s="92" t="s">
        <v>116</v>
      </c>
      <c r="AZ65" s="86"/>
      <c r="BA65" s="86"/>
      <c r="BB65" s="86"/>
      <c r="BC65" s="86"/>
      <c r="BD65" s="86"/>
      <c r="BE65" s="86"/>
      <c r="BF65" s="86"/>
      <c r="BG65" s="86"/>
      <c r="BH65" s="86"/>
      <c r="BI65" s="86"/>
      <c r="BJ65" s="86"/>
      <c r="BK65" s="86"/>
      <c r="BL65" s="86"/>
      <c r="BM65" s="86"/>
      <c r="BN65" s="86"/>
      <c r="BO65" s="86"/>
      <c r="BP65" s="86"/>
      <c r="BQ65" s="86"/>
      <c r="BR65" s="86"/>
      <c r="BS65" s="86"/>
      <c r="BT65" s="86"/>
      <c r="BU65" s="86"/>
      <c r="BV65" s="86"/>
      <c r="BW65" s="86"/>
      <c r="BX65" s="86"/>
      <c r="BY65" s="86"/>
      <c r="BZ65" s="86"/>
      <c r="CA65" s="86"/>
      <c r="CB65" s="86"/>
      <c r="CC65" s="86"/>
      <c r="CD65" s="86"/>
      <c r="CE65" s="92" t="s">
        <v>116</v>
      </c>
      <c r="CF65" s="86"/>
      <c r="CG65" s="86"/>
      <c r="CH65" s="86"/>
      <c r="CI65" s="86"/>
      <c r="CJ65" s="86"/>
      <c r="CK65" s="86"/>
      <c r="CL65" s="86"/>
      <c r="CM65" s="86"/>
      <c r="CN65" s="86"/>
      <c r="CO65" s="86"/>
      <c r="CP65" s="86"/>
      <c r="CQ65" s="86"/>
      <c r="CR65" s="86"/>
      <c r="CS65" s="86"/>
      <c r="CT65" s="86"/>
      <c r="CU65" s="86"/>
      <c r="CV65" s="86"/>
      <c r="CW65" s="86"/>
      <c r="CX65" s="86"/>
      <c r="CY65" s="86"/>
      <c r="CZ65" s="86"/>
      <c r="DA65" s="86"/>
      <c r="DB65" s="86"/>
      <c r="DC65" s="86"/>
      <c r="DD65" s="86"/>
      <c r="DE65" s="86"/>
      <c r="DF65" s="86"/>
      <c r="DG65" s="86"/>
      <c r="DH65" s="86"/>
      <c r="DI65" s="86"/>
      <c r="DJ65" s="86"/>
      <c r="DK65" s="92" t="s">
        <v>116</v>
      </c>
      <c r="DL65" s="86"/>
      <c r="DM65" s="86"/>
      <c r="DN65" s="86"/>
      <c r="DO65" s="86"/>
      <c r="DP65" s="86"/>
      <c r="DQ65" s="86"/>
      <c r="DR65" s="86"/>
      <c r="DS65" s="86"/>
      <c r="DT65" s="86"/>
      <c r="DU65" s="86"/>
      <c r="DV65" s="86"/>
      <c r="DW65" s="86"/>
      <c r="DX65" s="86"/>
      <c r="DY65" s="86"/>
      <c r="DZ65" s="86"/>
      <c r="EA65" s="86"/>
      <c r="EB65" s="86"/>
      <c r="EC65" s="86"/>
      <c r="ED65" s="86"/>
      <c r="EE65" s="86"/>
      <c r="EF65" s="86"/>
      <c r="EG65" s="86"/>
      <c r="EH65" s="86"/>
      <c r="EI65" s="86"/>
      <c r="EJ65" s="86"/>
      <c r="EK65" s="86"/>
      <c r="EL65" s="86"/>
      <c r="EM65" s="86"/>
      <c r="EN65" s="86"/>
      <c r="EO65" s="86"/>
      <c r="EP65" s="86"/>
      <c r="EQ65" s="92" t="s">
        <v>116</v>
      </c>
      <c r="ER65" s="86"/>
      <c r="ES65" s="86"/>
      <c r="ET65" s="86"/>
      <c r="EU65" s="86"/>
      <c r="EV65" s="86"/>
      <c r="EW65" s="86"/>
      <c r="EX65" s="86"/>
      <c r="EY65" s="86"/>
      <c r="EZ65" s="86"/>
      <c r="FA65" s="86"/>
      <c r="FB65" s="86"/>
      <c r="FC65" s="86"/>
      <c r="FD65" s="86"/>
      <c r="FE65" s="86"/>
      <c r="FF65" s="86"/>
      <c r="FG65" s="86"/>
      <c r="FH65" s="86"/>
      <c r="FI65" s="86"/>
      <c r="FJ65" s="86"/>
      <c r="FK65" s="86"/>
      <c r="FL65" s="86"/>
      <c r="FM65" s="86"/>
      <c r="FN65" s="86"/>
      <c r="FO65" s="86"/>
      <c r="FP65" s="86"/>
      <c r="FQ65" s="86"/>
      <c r="FR65" s="86"/>
      <c r="FS65" s="86"/>
      <c r="FT65" s="86"/>
      <c r="FU65" s="86"/>
      <c r="FV65" s="86"/>
      <c r="FW65" s="92" t="s">
        <v>116</v>
      </c>
      <c r="FX65" s="91" t="str">
        <f>IF(COUNTA(U65:FW65)&gt;5,"OK","N/E")</f>
        <v>N/E</v>
      </c>
    </row>
    <row r="66" spans="1:180" s="41" customFormat="1" ht="30" hidden="1" customHeight="1">
      <c r="A66" s="39"/>
      <c r="B66" s="131"/>
      <c r="C66" s="132"/>
      <c r="D66" s="133" t="b">
        <f t="shared" si="24"/>
        <v>0</v>
      </c>
      <c r="E66" s="132"/>
      <c r="F66" s="132"/>
      <c r="G66" s="132"/>
      <c r="H66" s="132"/>
      <c r="I66" s="132"/>
      <c r="J66" s="132"/>
      <c r="K66" s="97"/>
      <c r="L66" s="209" t="s">
        <v>34</v>
      </c>
      <c r="M66" s="210" t="s">
        <v>147</v>
      </c>
      <c r="N66" s="167"/>
      <c r="O66" s="56"/>
      <c r="P66" s="56"/>
      <c r="Q66" s="56"/>
      <c r="R66" s="56"/>
      <c r="S66" s="56"/>
      <c r="T66" s="165"/>
      <c r="U66" s="165"/>
      <c r="V66" s="165"/>
      <c r="W66" s="165"/>
      <c r="X66" s="165"/>
      <c r="Y66" s="165"/>
      <c r="Z66" s="165"/>
      <c r="AA66" s="165"/>
      <c r="AB66" s="165"/>
      <c r="AC66" s="211"/>
      <c r="AD66" s="211"/>
      <c r="AE66" s="211"/>
      <c r="AF66" s="211"/>
      <c r="AG66" s="211"/>
      <c r="AH66" s="211"/>
      <c r="AI66" s="211"/>
      <c r="AJ66" s="211"/>
      <c r="AK66" s="211"/>
      <c r="AL66" s="211"/>
      <c r="AM66" s="211"/>
      <c r="AN66" s="211"/>
      <c r="AO66" s="211"/>
      <c r="AP66" s="211"/>
      <c r="AQ66" s="211"/>
      <c r="AR66" s="211"/>
      <c r="AS66" s="211"/>
      <c r="AT66" s="211"/>
      <c r="AU66" s="211"/>
      <c r="AV66" s="211"/>
      <c r="AW66" s="211"/>
      <c r="AX66" s="211"/>
      <c r="AY66" s="212"/>
      <c r="AZ66" s="211"/>
      <c r="BA66" s="211"/>
      <c r="BB66" s="211"/>
      <c r="BC66" s="211"/>
      <c r="BD66" s="211"/>
      <c r="BE66" s="211"/>
      <c r="BF66" s="211"/>
      <c r="BG66" s="211"/>
      <c r="BH66" s="211"/>
      <c r="BI66" s="211"/>
      <c r="BJ66" s="211"/>
      <c r="BK66" s="211"/>
      <c r="BL66" s="211"/>
      <c r="BM66" s="211"/>
      <c r="BN66" s="211"/>
      <c r="BO66" s="211"/>
      <c r="BP66" s="211"/>
      <c r="BQ66" s="211"/>
      <c r="BR66" s="211"/>
      <c r="BS66" s="211"/>
      <c r="BT66" s="211"/>
      <c r="BU66" s="211"/>
      <c r="BV66" s="211"/>
      <c r="BW66" s="211"/>
      <c r="BX66" s="211"/>
      <c r="BY66" s="211"/>
      <c r="BZ66" s="211"/>
      <c r="CA66" s="211"/>
      <c r="CB66" s="211"/>
      <c r="CC66" s="211"/>
      <c r="CD66" s="211"/>
      <c r="CE66" s="212"/>
      <c r="CF66" s="211"/>
      <c r="CG66" s="211"/>
      <c r="CH66" s="211"/>
      <c r="CI66" s="211"/>
      <c r="CJ66" s="211"/>
      <c r="CK66" s="211"/>
      <c r="CL66" s="211"/>
      <c r="CM66" s="211"/>
      <c r="CN66" s="211"/>
      <c r="CO66" s="211"/>
      <c r="CP66" s="211"/>
      <c r="CQ66" s="211"/>
      <c r="CR66" s="211"/>
      <c r="CS66" s="211"/>
      <c r="CT66" s="211"/>
      <c r="CU66" s="211"/>
      <c r="CV66" s="211"/>
      <c r="CW66" s="211"/>
      <c r="CX66" s="211"/>
      <c r="CY66" s="211"/>
      <c r="CZ66" s="211"/>
      <c r="DA66" s="211"/>
      <c r="DB66" s="211"/>
      <c r="DC66" s="211"/>
      <c r="DD66" s="211"/>
      <c r="DE66" s="211"/>
      <c r="DF66" s="211"/>
      <c r="DG66" s="211"/>
      <c r="DH66" s="211"/>
      <c r="DI66" s="211"/>
      <c r="DJ66" s="211"/>
      <c r="DK66" s="212"/>
      <c r="DL66" s="211"/>
      <c r="DM66" s="211"/>
      <c r="DN66" s="211"/>
      <c r="DO66" s="211"/>
      <c r="DP66" s="211"/>
      <c r="DQ66" s="211"/>
      <c r="DR66" s="211"/>
      <c r="DS66" s="211"/>
      <c r="DT66" s="211"/>
      <c r="DU66" s="211"/>
      <c r="DV66" s="211"/>
      <c r="DW66" s="211"/>
      <c r="DX66" s="211"/>
      <c r="DY66" s="211"/>
      <c r="DZ66" s="211"/>
      <c r="EA66" s="211"/>
      <c r="EB66" s="211"/>
      <c r="EC66" s="211"/>
      <c r="ED66" s="211"/>
      <c r="EE66" s="211"/>
      <c r="EF66" s="211"/>
      <c r="EG66" s="211"/>
      <c r="EH66" s="211"/>
      <c r="EI66" s="211"/>
      <c r="EJ66" s="211"/>
      <c r="EK66" s="211"/>
      <c r="EL66" s="211"/>
      <c r="EM66" s="211"/>
      <c r="EN66" s="211"/>
      <c r="EO66" s="211"/>
      <c r="EP66" s="211"/>
      <c r="EQ66" s="212"/>
      <c r="ER66" s="211"/>
      <c r="ES66" s="211"/>
      <c r="ET66" s="211"/>
      <c r="EU66" s="211"/>
      <c r="EV66" s="211"/>
      <c r="EW66" s="211"/>
      <c r="EX66" s="211"/>
      <c r="EY66" s="211"/>
      <c r="EZ66" s="211"/>
      <c r="FA66" s="211"/>
      <c r="FB66" s="211"/>
      <c r="FC66" s="211"/>
      <c r="FD66" s="211"/>
      <c r="FE66" s="211"/>
      <c r="FF66" s="211"/>
      <c r="FG66" s="211"/>
      <c r="FH66" s="211"/>
      <c r="FI66" s="211"/>
      <c r="FJ66" s="211"/>
      <c r="FK66" s="211"/>
      <c r="FL66" s="211"/>
      <c r="FM66" s="211"/>
      <c r="FN66" s="211"/>
      <c r="FO66" s="211"/>
      <c r="FP66" s="211"/>
      <c r="FQ66" s="211"/>
      <c r="FR66" s="211"/>
      <c r="FS66" s="211"/>
      <c r="FT66" s="211"/>
      <c r="FU66" s="211"/>
      <c r="FV66" s="211"/>
      <c r="FW66" s="212"/>
      <c r="FX66" s="213"/>
    </row>
    <row r="67" spans="1:180" s="41" customFormat="1" ht="30" hidden="1" customHeight="1">
      <c r="A67" s="39"/>
      <c r="B67" s="54">
        <f t="shared" ref="B67:B71" si="32">N67*D67</f>
        <v>0</v>
      </c>
      <c r="C67" s="48">
        <f t="shared" ref="C67:C71" si="33">IF(FX67="OK",N67,0)</f>
        <v>0</v>
      </c>
      <c r="D67" s="53" t="b">
        <f t="shared" si="24"/>
        <v>0</v>
      </c>
      <c r="E67" s="48"/>
      <c r="F67" s="48"/>
      <c r="G67" s="48">
        <f t="shared" si="26"/>
        <v>0</v>
      </c>
      <c r="H67" s="48">
        <f t="shared" si="27"/>
        <v>0</v>
      </c>
      <c r="I67" s="48">
        <f t="shared" si="28"/>
        <v>0</v>
      </c>
      <c r="J67" s="48">
        <f t="shared" si="29"/>
        <v>0</v>
      </c>
      <c r="K67" s="97"/>
      <c r="L67" s="208" t="s">
        <v>243</v>
      </c>
      <c r="M67" s="90" t="s">
        <v>244</v>
      </c>
      <c r="N67" s="217">
        <v>1</v>
      </c>
      <c r="O67" s="94"/>
      <c r="P67" s="94"/>
      <c r="Q67" s="94"/>
      <c r="R67" s="94"/>
      <c r="S67" s="107"/>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93" t="str">
        <f t="shared" ref="AY67:AY71" si="34">IF(AND(AY$1&lt;&gt;"",COUNTA(U67:AX67)&gt;0),"OK","N/E")</f>
        <v>N/E</v>
      </c>
      <c r="AZ67" s="60"/>
      <c r="BA67" s="60"/>
      <c r="BB67" s="60"/>
      <c r="BC67" s="60"/>
      <c r="BD67" s="60"/>
      <c r="BE67" s="60"/>
      <c r="BF67" s="60"/>
      <c r="BG67" s="60"/>
      <c r="BH67" s="60"/>
      <c r="BI67" s="60"/>
      <c r="BJ67" s="60"/>
      <c r="BK67" s="60"/>
      <c r="BL67" s="60"/>
      <c r="BM67" s="60"/>
      <c r="BN67" s="60"/>
      <c r="BO67" s="60"/>
      <c r="BP67" s="60"/>
      <c r="BQ67" s="60"/>
      <c r="BR67" s="60"/>
      <c r="BS67" s="60"/>
      <c r="BT67" s="60"/>
      <c r="BU67" s="60"/>
      <c r="BV67" s="60"/>
      <c r="BW67" s="60"/>
      <c r="BX67" s="60"/>
      <c r="BY67" s="60"/>
      <c r="BZ67" s="60"/>
      <c r="CA67" s="60"/>
      <c r="CB67" s="60"/>
      <c r="CC67" s="60"/>
      <c r="CD67" s="60"/>
      <c r="CE67" s="93" t="str">
        <f t="shared" ref="CE67:CE71" si="35">IF(AND(CE$1&lt;&gt;"",COUNTA(U67:CD67)&gt;1),"OK","N/E")</f>
        <v>N/E</v>
      </c>
      <c r="CF67" s="60"/>
      <c r="CG67" s="60"/>
      <c r="CH67" s="60"/>
      <c r="CI67" s="60"/>
      <c r="CJ67" s="60"/>
      <c r="CK67" s="60"/>
      <c r="CL67" s="60"/>
      <c r="CM67" s="60"/>
      <c r="CN67" s="60"/>
      <c r="CO67" s="60"/>
      <c r="CP67" s="60"/>
      <c r="CQ67" s="60"/>
      <c r="CR67" s="60"/>
      <c r="CS67" s="60"/>
      <c r="CT67" s="60"/>
      <c r="CU67" s="60"/>
      <c r="CV67" s="60"/>
      <c r="CW67" s="60"/>
      <c r="CX67" s="60"/>
      <c r="CY67" s="60"/>
      <c r="CZ67" s="60"/>
      <c r="DA67" s="60"/>
      <c r="DB67" s="60"/>
      <c r="DC67" s="60"/>
      <c r="DD67" s="60"/>
      <c r="DE67" s="60"/>
      <c r="DF67" s="60"/>
      <c r="DG67" s="60"/>
      <c r="DH67" s="60"/>
      <c r="DI67" s="60"/>
      <c r="DJ67" s="60"/>
      <c r="DK67" s="93" t="str">
        <f t="shared" ref="DK67:DK71" si="36">IF(AND(DK$1&lt;&gt;"",COUNTA(U67:DJ67)&gt;2),"OK","N/E")</f>
        <v>N/E</v>
      </c>
      <c r="DL67" s="60"/>
      <c r="DM67" s="60"/>
      <c r="DN67" s="60"/>
      <c r="DO67" s="60"/>
      <c r="DP67" s="60"/>
      <c r="DQ67" s="60"/>
      <c r="DR67" s="60"/>
      <c r="DS67" s="60"/>
      <c r="DT67" s="60"/>
      <c r="DU67" s="60"/>
      <c r="DV67" s="60"/>
      <c r="DW67" s="60"/>
      <c r="DX67" s="60"/>
      <c r="DY67" s="60"/>
      <c r="DZ67" s="60"/>
      <c r="EA67" s="60"/>
      <c r="EB67" s="60"/>
      <c r="EC67" s="60"/>
      <c r="ED67" s="60"/>
      <c r="EE67" s="60"/>
      <c r="EF67" s="60"/>
      <c r="EG67" s="60"/>
      <c r="EH67" s="60"/>
      <c r="EI67" s="60"/>
      <c r="EJ67" s="60"/>
      <c r="EK67" s="60"/>
      <c r="EL67" s="60"/>
      <c r="EM67" s="60"/>
      <c r="EN67" s="60"/>
      <c r="EO67" s="60"/>
      <c r="EP67" s="60"/>
      <c r="EQ67" s="93" t="str">
        <f t="shared" ref="EQ67:EQ71" si="37">IF(AND(EQ$1&lt;&gt;"",COUNTA(U67:EP67)&gt;3),"OK","N/E")</f>
        <v>N/E</v>
      </c>
      <c r="ER67" s="60"/>
      <c r="ES67" s="60"/>
      <c r="ET67" s="60"/>
      <c r="EU67" s="60"/>
      <c r="EV67" s="60"/>
      <c r="EW67" s="60"/>
      <c r="EX67" s="60"/>
      <c r="EY67" s="60"/>
      <c r="EZ67" s="60"/>
      <c r="FA67" s="60"/>
      <c r="FB67" s="60"/>
      <c r="FC67" s="60"/>
      <c r="FD67" s="60"/>
      <c r="FE67" s="60"/>
      <c r="FF67" s="60"/>
      <c r="FG67" s="60"/>
      <c r="FH67" s="60"/>
      <c r="FI67" s="60"/>
      <c r="FJ67" s="60"/>
      <c r="FK67" s="60"/>
      <c r="FL67" s="60"/>
      <c r="FM67" s="60"/>
      <c r="FN67" s="60"/>
      <c r="FO67" s="60"/>
      <c r="FP67" s="60"/>
      <c r="FQ67" s="60"/>
      <c r="FR67" s="60"/>
      <c r="FS67" s="60"/>
      <c r="FT67" s="60"/>
      <c r="FU67" s="60"/>
      <c r="FV67" s="60"/>
      <c r="FW67" s="93" t="str">
        <f t="shared" ref="FW67:FW71" si="38">IF(AND(FW$1&lt;&gt;"",COUNTA(U67:FV67)&gt;4),"OK","N/E")</f>
        <v>N/E</v>
      </c>
      <c r="FX67" s="164"/>
    </row>
    <row r="68" spans="1:180" s="41" customFormat="1" ht="30" hidden="1" customHeight="1">
      <c r="A68" s="39"/>
      <c r="B68" s="54">
        <f t="shared" si="32"/>
        <v>0</v>
      </c>
      <c r="C68" s="48">
        <f t="shared" si="33"/>
        <v>0</v>
      </c>
      <c r="D68" s="53" t="b">
        <f t="shared" si="24"/>
        <v>0</v>
      </c>
      <c r="E68" s="48"/>
      <c r="F68" s="48"/>
      <c r="G68" s="48">
        <f t="shared" si="26"/>
        <v>0</v>
      </c>
      <c r="H68" s="48">
        <f t="shared" si="27"/>
        <v>0</v>
      </c>
      <c r="I68" s="48">
        <f t="shared" si="28"/>
        <v>0</v>
      </c>
      <c r="J68" s="48">
        <f t="shared" si="29"/>
        <v>0</v>
      </c>
      <c r="K68" s="97"/>
      <c r="L68" s="187" t="s">
        <v>245</v>
      </c>
      <c r="M68" s="90" t="s">
        <v>246</v>
      </c>
      <c r="N68" s="217">
        <v>1</v>
      </c>
      <c r="O68" s="94"/>
      <c r="P68" s="94"/>
      <c r="Q68" s="94"/>
      <c r="R68" s="94"/>
      <c r="S68" s="107"/>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93" t="str">
        <f t="shared" si="34"/>
        <v>N/E</v>
      </c>
      <c r="AZ68" s="60"/>
      <c r="BA68" s="60"/>
      <c r="BB68" s="60"/>
      <c r="BC68" s="60"/>
      <c r="BD68" s="60"/>
      <c r="BE68" s="60"/>
      <c r="BF68" s="60"/>
      <c r="BG68" s="60"/>
      <c r="BH68" s="60"/>
      <c r="BI68" s="60"/>
      <c r="BJ68" s="60"/>
      <c r="BK68" s="60"/>
      <c r="BL68" s="60"/>
      <c r="BM68" s="60"/>
      <c r="BN68" s="60"/>
      <c r="BO68" s="60"/>
      <c r="BP68" s="60"/>
      <c r="BQ68" s="60"/>
      <c r="BR68" s="60"/>
      <c r="BS68" s="60"/>
      <c r="BT68" s="60"/>
      <c r="BU68" s="60"/>
      <c r="BV68" s="60"/>
      <c r="BW68" s="60"/>
      <c r="BX68" s="60"/>
      <c r="BY68" s="60"/>
      <c r="BZ68" s="60"/>
      <c r="CA68" s="60"/>
      <c r="CB68" s="60"/>
      <c r="CC68" s="60"/>
      <c r="CD68" s="60"/>
      <c r="CE68" s="93" t="str">
        <f t="shared" si="35"/>
        <v>N/E</v>
      </c>
      <c r="CF68" s="60"/>
      <c r="CG68" s="60"/>
      <c r="CH68" s="60"/>
      <c r="CI68" s="60"/>
      <c r="CJ68" s="60"/>
      <c r="CK68" s="60"/>
      <c r="CL68" s="60"/>
      <c r="CM68" s="60"/>
      <c r="CN68" s="60"/>
      <c r="CO68" s="60"/>
      <c r="CP68" s="60"/>
      <c r="CQ68" s="60"/>
      <c r="CR68" s="60"/>
      <c r="CS68" s="60"/>
      <c r="CT68" s="60"/>
      <c r="CU68" s="60"/>
      <c r="CV68" s="60"/>
      <c r="CW68" s="60"/>
      <c r="CX68" s="60"/>
      <c r="CY68" s="60"/>
      <c r="CZ68" s="60"/>
      <c r="DA68" s="60"/>
      <c r="DB68" s="60"/>
      <c r="DC68" s="60"/>
      <c r="DD68" s="60"/>
      <c r="DE68" s="60"/>
      <c r="DF68" s="60"/>
      <c r="DG68" s="60"/>
      <c r="DH68" s="60"/>
      <c r="DI68" s="60"/>
      <c r="DJ68" s="60"/>
      <c r="DK68" s="93" t="str">
        <f t="shared" si="36"/>
        <v>N/E</v>
      </c>
      <c r="DL68" s="60"/>
      <c r="DM68" s="60"/>
      <c r="DN68" s="60"/>
      <c r="DO68" s="60"/>
      <c r="DP68" s="60"/>
      <c r="DQ68" s="60"/>
      <c r="DR68" s="60"/>
      <c r="DS68" s="60"/>
      <c r="DT68" s="60"/>
      <c r="DU68" s="60"/>
      <c r="DV68" s="60"/>
      <c r="DW68" s="60"/>
      <c r="DX68" s="60"/>
      <c r="DY68" s="60"/>
      <c r="DZ68" s="60"/>
      <c r="EA68" s="60"/>
      <c r="EB68" s="60"/>
      <c r="EC68" s="60"/>
      <c r="ED68" s="60"/>
      <c r="EE68" s="60"/>
      <c r="EF68" s="60"/>
      <c r="EG68" s="60"/>
      <c r="EH68" s="60"/>
      <c r="EI68" s="60"/>
      <c r="EJ68" s="60"/>
      <c r="EK68" s="60"/>
      <c r="EL68" s="60"/>
      <c r="EM68" s="60"/>
      <c r="EN68" s="60"/>
      <c r="EO68" s="60"/>
      <c r="EP68" s="60"/>
      <c r="EQ68" s="93" t="str">
        <f t="shared" si="37"/>
        <v>N/E</v>
      </c>
      <c r="ER68" s="60"/>
      <c r="ES68" s="60"/>
      <c r="ET68" s="60"/>
      <c r="EU68" s="60"/>
      <c r="EV68" s="60"/>
      <c r="EW68" s="60"/>
      <c r="EX68" s="60"/>
      <c r="EY68" s="60"/>
      <c r="EZ68" s="60"/>
      <c r="FA68" s="60"/>
      <c r="FB68" s="60"/>
      <c r="FC68" s="60"/>
      <c r="FD68" s="60"/>
      <c r="FE68" s="60"/>
      <c r="FF68" s="60"/>
      <c r="FG68" s="60"/>
      <c r="FH68" s="60"/>
      <c r="FI68" s="60"/>
      <c r="FJ68" s="60"/>
      <c r="FK68" s="60"/>
      <c r="FL68" s="60"/>
      <c r="FM68" s="60"/>
      <c r="FN68" s="60"/>
      <c r="FO68" s="60"/>
      <c r="FP68" s="60"/>
      <c r="FQ68" s="60"/>
      <c r="FR68" s="60"/>
      <c r="FS68" s="60"/>
      <c r="FT68" s="60"/>
      <c r="FU68" s="60"/>
      <c r="FV68" s="60"/>
      <c r="FW68" s="93" t="str">
        <f t="shared" si="38"/>
        <v>N/E</v>
      </c>
      <c r="FX68" s="164"/>
    </row>
    <row r="69" spans="1:180" s="4" customFormat="1" ht="17.100000000000001" hidden="1" customHeight="1">
      <c r="A69" s="29"/>
      <c r="B69" s="54">
        <f t="shared" si="32"/>
        <v>0</v>
      </c>
      <c r="C69" s="48">
        <f t="shared" si="33"/>
        <v>0</v>
      </c>
      <c r="D69" s="53" t="b">
        <f t="shared" si="24"/>
        <v>0</v>
      </c>
      <c r="E69" s="48"/>
      <c r="F69" s="48"/>
      <c r="G69" s="48">
        <f t="shared" si="26"/>
        <v>0</v>
      </c>
      <c r="H69" s="48">
        <f t="shared" si="27"/>
        <v>0</v>
      </c>
      <c r="I69" s="48">
        <f t="shared" si="28"/>
        <v>0</v>
      </c>
      <c r="J69" s="48">
        <f t="shared" si="29"/>
        <v>0</v>
      </c>
      <c r="K69" s="97"/>
      <c r="L69" s="187" t="s">
        <v>245</v>
      </c>
      <c r="M69" s="90" t="s">
        <v>247</v>
      </c>
      <c r="N69" s="217">
        <v>1</v>
      </c>
      <c r="O69" s="94"/>
      <c r="P69" s="94"/>
      <c r="Q69" s="94"/>
      <c r="R69" s="94"/>
      <c r="S69" s="107"/>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93" t="str">
        <f t="shared" si="34"/>
        <v>N/E</v>
      </c>
      <c r="AZ69" s="60"/>
      <c r="BA69" s="60"/>
      <c r="BB69" s="60"/>
      <c r="BC69" s="60"/>
      <c r="BD69" s="60"/>
      <c r="BE69" s="60"/>
      <c r="BF69" s="60"/>
      <c r="BG69" s="60"/>
      <c r="BH69" s="60"/>
      <c r="BI69" s="60"/>
      <c r="BJ69" s="60"/>
      <c r="BK69" s="60"/>
      <c r="BL69" s="60"/>
      <c r="BM69" s="60"/>
      <c r="BN69" s="60"/>
      <c r="BO69" s="60"/>
      <c r="BP69" s="60"/>
      <c r="BQ69" s="60"/>
      <c r="BR69" s="60"/>
      <c r="BS69" s="60"/>
      <c r="BT69" s="60"/>
      <c r="BU69" s="60"/>
      <c r="BV69" s="60"/>
      <c r="BW69" s="60"/>
      <c r="BX69" s="60"/>
      <c r="BY69" s="60"/>
      <c r="BZ69" s="60"/>
      <c r="CA69" s="60"/>
      <c r="CB69" s="60"/>
      <c r="CC69" s="60"/>
      <c r="CD69" s="60"/>
      <c r="CE69" s="93" t="str">
        <f t="shared" si="35"/>
        <v>N/E</v>
      </c>
      <c r="CF69" s="60"/>
      <c r="CG69" s="60"/>
      <c r="CH69" s="60"/>
      <c r="CI69" s="60"/>
      <c r="CJ69" s="60"/>
      <c r="CK69" s="60"/>
      <c r="CL69" s="60"/>
      <c r="CM69" s="60"/>
      <c r="CN69" s="60"/>
      <c r="CO69" s="60"/>
      <c r="CP69" s="60"/>
      <c r="CQ69" s="60"/>
      <c r="CR69" s="60"/>
      <c r="CS69" s="60"/>
      <c r="CT69" s="60"/>
      <c r="CU69" s="60"/>
      <c r="CV69" s="60"/>
      <c r="CW69" s="60"/>
      <c r="CX69" s="60"/>
      <c r="CY69" s="60"/>
      <c r="CZ69" s="60"/>
      <c r="DA69" s="60"/>
      <c r="DB69" s="60"/>
      <c r="DC69" s="60"/>
      <c r="DD69" s="60"/>
      <c r="DE69" s="60"/>
      <c r="DF69" s="60"/>
      <c r="DG69" s="60"/>
      <c r="DH69" s="60"/>
      <c r="DI69" s="60"/>
      <c r="DJ69" s="60"/>
      <c r="DK69" s="93" t="str">
        <f t="shared" si="36"/>
        <v>N/E</v>
      </c>
      <c r="DL69" s="60"/>
      <c r="DM69" s="60"/>
      <c r="DN69" s="60"/>
      <c r="DO69" s="60"/>
      <c r="DP69" s="60"/>
      <c r="DQ69" s="60"/>
      <c r="DR69" s="60"/>
      <c r="DS69" s="60"/>
      <c r="DT69" s="60"/>
      <c r="DU69" s="60"/>
      <c r="DV69" s="60"/>
      <c r="DW69" s="60"/>
      <c r="DX69" s="60"/>
      <c r="DY69" s="60"/>
      <c r="DZ69" s="60"/>
      <c r="EA69" s="60"/>
      <c r="EB69" s="60"/>
      <c r="EC69" s="60"/>
      <c r="ED69" s="60"/>
      <c r="EE69" s="60"/>
      <c r="EF69" s="60"/>
      <c r="EG69" s="60"/>
      <c r="EH69" s="60"/>
      <c r="EI69" s="60"/>
      <c r="EJ69" s="60"/>
      <c r="EK69" s="60"/>
      <c r="EL69" s="60"/>
      <c r="EM69" s="60"/>
      <c r="EN69" s="60"/>
      <c r="EO69" s="60"/>
      <c r="EP69" s="60"/>
      <c r="EQ69" s="93" t="str">
        <f t="shared" si="37"/>
        <v>N/E</v>
      </c>
      <c r="ER69" s="60"/>
      <c r="ES69" s="60"/>
      <c r="ET69" s="60"/>
      <c r="EU69" s="60"/>
      <c r="EV69" s="60"/>
      <c r="EW69" s="60"/>
      <c r="EX69" s="60"/>
      <c r="EY69" s="60"/>
      <c r="EZ69" s="60"/>
      <c r="FA69" s="60"/>
      <c r="FB69" s="60"/>
      <c r="FC69" s="60"/>
      <c r="FD69" s="60"/>
      <c r="FE69" s="60"/>
      <c r="FF69" s="60"/>
      <c r="FG69" s="60"/>
      <c r="FH69" s="60"/>
      <c r="FI69" s="60"/>
      <c r="FJ69" s="60"/>
      <c r="FK69" s="60"/>
      <c r="FL69" s="60"/>
      <c r="FM69" s="60"/>
      <c r="FN69" s="60"/>
      <c r="FO69" s="60"/>
      <c r="FP69" s="60"/>
      <c r="FQ69" s="60"/>
      <c r="FR69" s="60"/>
      <c r="FS69" s="60"/>
      <c r="FT69" s="60"/>
      <c r="FU69" s="60"/>
      <c r="FV69" s="60"/>
      <c r="FW69" s="93" t="str">
        <f t="shared" si="38"/>
        <v>N/E</v>
      </c>
      <c r="FX69" s="164"/>
    </row>
    <row r="70" spans="1:180" s="4" customFormat="1" ht="30" hidden="1" customHeight="1">
      <c r="A70" s="29"/>
      <c r="B70" s="54">
        <f t="shared" si="32"/>
        <v>0</v>
      </c>
      <c r="C70" s="48">
        <f t="shared" si="33"/>
        <v>0</v>
      </c>
      <c r="D70" s="53" t="b">
        <f t="shared" si="24"/>
        <v>0</v>
      </c>
      <c r="E70" s="48"/>
      <c r="F70" s="48"/>
      <c r="G70" s="48">
        <f t="shared" si="26"/>
        <v>0</v>
      </c>
      <c r="H70" s="48">
        <f t="shared" si="27"/>
        <v>0</v>
      </c>
      <c r="I70" s="48">
        <f t="shared" si="28"/>
        <v>0</v>
      </c>
      <c r="J70" s="48">
        <f t="shared" si="29"/>
        <v>0</v>
      </c>
      <c r="K70" s="97"/>
      <c r="L70" s="187" t="s">
        <v>245</v>
      </c>
      <c r="M70" s="90" t="s">
        <v>248</v>
      </c>
      <c r="N70" s="217">
        <v>1</v>
      </c>
      <c r="O70" s="94"/>
      <c r="P70" s="94"/>
      <c r="Q70" s="94"/>
      <c r="R70" s="94"/>
      <c r="S70" s="107"/>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93" t="str">
        <f t="shared" si="34"/>
        <v>N/E</v>
      </c>
      <c r="AZ70" s="60"/>
      <c r="BA70" s="60"/>
      <c r="BB70" s="60"/>
      <c r="BC70" s="60"/>
      <c r="BD70" s="60"/>
      <c r="BE70" s="60"/>
      <c r="BF70" s="60"/>
      <c r="BG70" s="60"/>
      <c r="BH70" s="60"/>
      <c r="BI70" s="60"/>
      <c r="BJ70" s="60"/>
      <c r="BK70" s="60"/>
      <c r="BL70" s="60"/>
      <c r="BM70" s="60"/>
      <c r="BN70" s="60"/>
      <c r="BO70" s="60"/>
      <c r="BP70" s="60"/>
      <c r="BQ70" s="60"/>
      <c r="BR70" s="60"/>
      <c r="BS70" s="60"/>
      <c r="BT70" s="60"/>
      <c r="BU70" s="60"/>
      <c r="BV70" s="60"/>
      <c r="BW70" s="60"/>
      <c r="BX70" s="60"/>
      <c r="BY70" s="60"/>
      <c r="BZ70" s="60"/>
      <c r="CA70" s="60"/>
      <c r="CB70" s="60"/>
      <c r="CC70" s="60"/>
      <c r="CD70" s="60"/>
      <c r="CE70" s="93" t="str">
        <f t="shared" si="35"/>
        <v>N/E</v>
      </c>
      <c r="CF70" s="60"/>
      <c r="CG70" s="60"/>
      <c r="CH70" s="60"/>
      <c r="CI70" s="60"/>
      <c r="CJ70" s="60"/>
      <c r="CK70" s="60"/>
      <c r="CL70" s="60"/>
      <c r="CM70" s="60"/>
      <c r="CN70" s="60"/>
      <c r="CO70" s="60"/>
      <c r="CP70" s="60"/>
      <c r="CQ70" s="60"/>
      <c r="CR70" s="60"/>
      <c r="CS70" s="60"/>
      <c r="CT70" s="60"/>
      <c r="CU70" s="60"/>
      <c r="CV70" s="60"/>
      <c r="CW70" s="60"/>
      <c r="CX70" s="60"/>
      <c r="CY70" s="60"/>
      <c r="CZ70" s="60"/>
      <c r="DA70" s="60"/>
      <c r="DB70" s="60"/>
      <c r="DC70" s="60"/>
      <c r="DD70" s="60"/>
      <c r="DE70" s="60"/>
      <c r="DF70" s="60"/>
      <c r="DG70" s="60"/>
      <c r="DH70" s="60"/>
      <c r="DI70" s="60"/>
      <c r="DJ70" s="60"/>
      <c r="DK70" s="93" t="str">
        <f t="shared" si="36"/>
        <v>N/E</v>
      </c>
      <c r="DL70" s="60"/>
      <c r="DM70" s="60"/>
      <c r="DN70" s="60"/>
      <c r="DO70" s="60"/>
      <c r="DP70" s="60"/>
      <c r="DQ70" s="60"/>
      <c r="DR70" s="60"/>
      <c r="DS70" s="60"/>
      <c r="DT70" s="60"/>
      <c r="DU70" s="60"/>
      <c r="DV70" s="60"/>
      <c r="DW70" s="60"/>
      <c r="DX70" s="60"/>
      <c r="DY70" s="60"/>
      <c r="DZ70" s="60"/>
      <c r="EA70" s="60"/>
      <c r="EB70" s="60"/>
      <c r="EC70" s="60"/>
      <c r="ED70" s="60"/>
      <c r="EE70" s="60"/>
      <c r="EF70" s="60"/>
      <c r="EG70" s="60"/>
      <c r="EH70" s="60"/>
      <c r="EI70" s="60"/>
      <c r="EJ70" s="60"/>
      <c r="EK70" s="60"/>
      <c r="EL70" s="60"/>
      <c r="EM70" s="60"/>
      <c r="EN70" s="60"/>
      <c r="EO70" s="60"/>
      <c r="EP70" s="60"/>
      <c r="EQ70" s="93" t="str">
        <f t="shared" si="37"/>
        <v>N/E</v>
      </c>
      <c r="ER70" s="60"/>
      <c r="ES70" s="60"/>
      <c r="ET70" s="60"/>
      <c r="EU70" s="60"/>
      <c r="EV70" s="60"/>
      <c r="EW70" s="60"/>
      <c r="EX70" s="60"/>
      <c r="EY70" s="60"/>
      <c r="EZ70" s="60"/>
      <c r="FA70" s="60"/>
      <c r="FB70" s="60"/>
      <c r="FC70" s="60"/>
      <c r="FD70" s="60"/>
      <c r="FE70" s="60"/>
      <c r="FF70" s="60"/>
      <c r="FG70" s="60"/>
      <c r="FH70" s="60"/>
      <c r="FI70" s="60"/>
      <c r="FJ70" s="60"/>
      <c r="FK70" s="60"/>
      <c r="FL70" s="60"/>
      <c r="FM70" s="60"/>
      <c r="FN70" s="60"/>
      <c r="FO70" s="60"/>
      <c r="FP70" s="60"/>
      <c r="FQ70" s="60"/>
      <c r="FR70" s="60"/>
      <c r="FS70" s="60"/>
      <c r="FT70" s="60"/>
      <c r="FU70" s="60"/>
      <c r="FV70" s="60"/>
      <c r="FW70" s="93" t="str">
        <f t="shared" si="38"/>
        <v>N/E</v>
      </c>
      <c r="FX70" s="164"/>
    </row>
    <row r="71" spans="1:180" s="41" customFormat="1" ht="30" hidden="1" customHeight="1">
      <c r="A71" s="39"/>
      <c r="B71" s="54">
        <f t="shared" si="32"/>
        <v>0</v>
      </c>
      <c r="C71" s="48">
        <f t="shared" si="33"/>
        <v>0</v>
      </c>
      <c r="D71" s="53" t="b">
        <f t="shared" si="24"/>
        <v>0</v>
      </c>
      <c r="E71" s="48"/>
      <c r="F71" s="48"/>
      <c r="G71" s="48">
        <f t="shared" si="26"/>
        <v>0</v>
      </c>
      <c r="H71" s="48">
        <f t="shared" si="27"/>
        <v>0</v>
      </c>
      <c r="I71" s="48">
        <f t="shared" si="28"/>
        <v>0</v>
      </c>
      <c r="J71" s="48">
        <f t="shared" si="29"/>
        <v>0</v>
      </c>
      <c r="K71" s="97"/>
      <c r="L71" s="187" t="s">
        <v>245</v>
      </c>
      <c r="M71" s="90" t="s">
        <v>249</v>
      </c>
      <c r="N71" s="217">
        <v>1</v>
      </c>
      <c r="O71" s="94"/>
      <c r="P71" s="94"/>
      <c r="R71" s="94"/>
      <c r="S71" s="107"/>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93" t="str">
        <f t="shared" si="34"/>
        <v>N/E</v>
      </c>
      <c r="AZ71" s="60"/>
      <c r="BA71" s="60"/>
      <c r="BB71" s="60"/>
      <c r="BC71" s="60"/>
      <c r="BD71" s="60"/>
      <c r="BE71" s="60"/>
      <c r="BF71" s="60"/>
      <c r="BG71" s="60"/>
      <c r="BH71" s="60"/>
      <c r="BI71" s="60"/>
      <c r="BJ71" s="60"/>
      <c r="BK71" s="60"/>
      <c r="BL71" s="60"/>
      <c r="BM71" s="60"/>
      <c r="BN71" s="60"/>
      <c r="BO71" s="60"/>
      <c r="BP71" s="60"/>
      <c r="BQ71" s="60"/>
      <c r="BR71" s="60"/>
      <c r="BS71" s="60"/>
      <c r="BT71" s="60"/>
      <c r="BU71" s="60"/>
      <c r="BV71" s="60"/>
      <c r="BW71" s="60"/>
      <c r="BX71" s="60"/>
      <c r="BY71" s="60"/>
      <c r="BZ71" s="60"/>
      <c r="CA71" s="60"/>
      <c r="CB71" s="60"/>
      <c r="CC71" s="60"/>
      <c r="CD71" s="60"/>
      <c r="CE71" s="93" t="str">
        <f t="shared" si="35"/>
        <v>N/E</v>
      </c>
      <c r="CF71" s="60"/>
      <c r="CG71" s="60"/>
      <c r="CH71" s="60"/>
      <c r="CI71" s="60"/>
      <c r="CJ71" s="60"/>
      <c r="CK71" s="60"/>
      <c r="CL71" s="60"/>
      <c r="CM71" s="60"/>
      <c r="CN71" s="60"/>
      <c r="CO71" s="60"/>
      <c r="CP71" s="60"/>
      <c r="CQ71" s="60"/>
      <c r="CR71" s="60"/>
      <c r="CS71" s="60"/>
      <c r="CT71" s="60"/>
      <c r="CU71" s="60"/>
      <c r="CV71" s="60"/>
      <c r="CW71" s="60"/>
      <c r="CX71" s="60"/>
      <c r="CY71" s="60"/>
      <c r="CZ71" s="60"/>
      <c r="DA71" s="60"/>
      <c r="DB71" s="60"/>
      <c r="DC71" s="60"/>
      <c r="DD71" s="60"/>
      <c r="DE71" s="60"/>
      <c r="DF71" s="60"/>
      <c r="DG71" s="60"/>
      <c r="DH71" s="60"/>
      <c r="DI71" s="60"/>
      <c r="DJ71" s="60"/>
      <c r="DK71" s="93" t="str">
        <f t="shared" si="36"/>
        <v>N/E</v>
      </c>
      <c r="DL71" s="60"/>
      <c r="DM71" s="60"/>
      <c r="DN71" s="60"/>
      <c r="DO71" s="60"/>
      <c r="DP71" s="60"/>
      <c r="DQ71" s="60"/>
      <c r="DR71" s="60"/>
      <c r="DS71" s="60"/>
      <c r="DT71" s="60"/>
      <c r="DU71" s="60"/>
      <c r="DV71" s="60"/>
      <c r="DW71" s="60"/>
      <c r="DX71" s="60"/>
      <c r="DY71" s="60"/>
      <c r="DZ71" s="60"/>
      <c r="EA71" s="60"/>
      <c r="EB71" s="60"/>
      <c r="EC71" s="60"/>
      <c r="ED71" s="60"/>
      <c r="EE71" s="60"/>
      <c r="EF71" s="60"/>
      <c r="EG71" s="60"/>
      <c r="EH71" s="60"/>
      <c r="EI71" s="60"/>
      <c r="EJ71" s="60"/>
      <c r="EK71" s="60"/>
      <c r="EL71" s="60"/>
      <c r="EM71" s="60"/>
      <c r="EN71" s="60"/>
      <c r="EO71" s="60"/>
      <c r="EP71" s="60"/>
      <c r="EQ71" s="93" t="str">
        <f t="shared" si="37"/>
        <v>N/E</v>
      </c>
      <c r="ER71" s="60"/>
      <c r="ES71" s="60"/>
      <c r="ET71" s="60"/>
      <c r="EU71" s="60"/>
      <c r="EV71" s="60"/>
      <c r="EW71" s="60"/>
      <c r="EX71" s="60"/>
      <c r="EY71" s="60"/>
      <c r="EZ71" s="60"/>
      <c r="FA71" s="60"/>
      <c r="FB71" s="60"/>
      <c r="FC71" s="60"/>
      <c r="FD71" s="60"/>
      <c r="FE71" s="60"/>
      <c r="FF71" s="60"/>
      <c r="FG71" s="60"/>
      <c r="FH71" s="60"/>
      <c r="FI71" s="60"/>
      <c r="FJ71" s="60"/>
      <c r="FK71" s="60"/>
      <c r="FL71" s="60"/>
      <c r="FM71" s="60"/>
      <c r="FN71" s="60"/>
      <c r="FO71" s="60"/>
      <c r="FP71" s="60"/>
      <c r="FQ71" s="60"/>
      <c r="FR71" s="60"/>
      <c r="FS71" s="60"/>
      <c r="FT71" s="60"/>
      <c r="FU71" s="60"/>
      <c r="FV71" s="60"/>
      <c r="FW71" s="93" t="str">
        <f t="shared" si="38"/>
        <v>N/E</v>
      </c>
      <c r="FX71" s="164"/>
    </row>
    <row r="72" spans="1:180" s="41" customFormat="1" ht="30" hidden="1" customHeight="1">
      <c r="A72" s="39"/>
      <c r="B72" s="131"/>
      <c r="C72" s="132"/>
      <c r="D72" s="133" t="b">
        <f t="shared" si="24"/>
        <v>0</v>
      </c>
      <c r="E72" s="132"/>
      <c r="F72" s="132"/>
      <c r="G72" s="132"/>
      <c r="H72" s="132"/>
      <c r="I72" s="132"/>
      <c r="J72" s="132"/>
      <c r="K72" s="97"/>
      <c r="L72" s="209" t="s">
        <v>58</v>
      </c>
      <c r="M72" s="210" t="s">
        <v>148</v>
      </c>
      <c r="N72" s="167"/>
      <c r="O72" s="56"/>
      <c r="P72" s="56"/>
      <c r="Q72" s="56"/>
      <c r="R72" s="56"/>
      <c r="S72" s="56"/>
      <c r="T72" s="212"/>
      <c r="U72" s="212"/>
      <c r="V72" s="213"/>
      <c r="W72" s="214"/>
      <c r="X72" s="214"/>
      <c r="Y72" s="214"/>
      <c r="Z72" s="214"/>
      <c r="AA72" s="214"/>
      <c r="AB72" s="214"/>
      <c r="AC72" s="214"/>
      <c r="AD72" s="214"/>
      <c r="AE72" s="214"/>
      <c r="AF72" s="214"/>
      <c r="AG72" s="214"/>
      <c r="AH72" s="214"/>
      <c r="AI72" s="214"/>
      <c r="AJ72" s="214"/>
      <c r="AK72" s="214"/>
      <c r="AL72" s="214"/>
      <c r="AM72" s="214"/>
      <c r="AN72" s="214"/>
      <c r="AO72" s="214"/>
      <c r="AP72" s="214"/>
      <c r="AQ72" s="214"/>
      <c r="AR72" s="214"/>
      <c r="AS72" s="214"/>
      <c r="AT72" s="214"/>
      <c r="AU72" s="214"/>
      <c r="AV72" s="214"/>
      <c r="AW72" s="214"/>
      <c r="AX72" s="214"/>
      <c r="AY72" s="213"/>
      <c r="AZ72" s="214"/>
      <c r="BA72" s="214"/>
      <c r="BB72" s="214"/>
      <c r="BC72" s="214"/>
      <c r="BD72" s="214"/>
      <c r="BE72" s="214"/>
      <c r="BF72" s="214"/>
      <c r="BG72" s="214"/>
      <c r="BH72" s="214"/>
      <c r="BI72" s="214"/>
      <c r="BJ72" s="214"/>
      <c r="BK72" s="214"/>
      <c r="BL72" s="214"/>
      <c r="BM72" s="214"/>
      <c r="BN72" s="214"/>
      <c r="BO72" s="214"/>
      <c r="BP72" s="214"/>
      <c r="BQ72" s="214"/>
      <c r="BR72" s="214"/>
      <c r="BS72" s="214"/>
      <c r="BT72" s="214"/>
      <c r="BU72" s="214"/>
      <c r="BV72" s="214"/>
      <c r="BW72" s="214"/>
      <c r="BX72" s="214"/>
      <c r="BY72" s="214"/>
      <c r="BZ72" s="214"/>
      <c r="CA72" s="214"/>
      <c r="CB72" s="214"/>
      <c r="CC72" s="214"/>
      <c r="CD72" s="214"/>
      <c r="CE72" s="213"/>
      <c r="CF72" s="214"/>
      <c r="CG72" s="214"/>
      <c r="CH72" s="214"/>
      <c r="CI72" s="214"/>
      <c r="CJ72" s="214"/>
      <c r="CK72" s="214"/>
      <c r="CL72" s="214"/>
      <c r="CM72" s="214"/>
      <c r="CN72" s="214"/>
      <c r="CO72" s="214"/>
      <c r="CP72" s="214"/>
      <c r="CQ72" s="214"/>
      <c r="CR72" s="214"/>
      <c r="CS72" s="214"/>
      <c r="CT72" s="214"/>
      <c r="CU72" s="214"/>
      <c r="CV72" s="214"/>
      <c r="CW72" s="214"/>
      <c r="CX72" s="214"/>
      <c r="CY72" s="214"/>
      <c r="CZ72" s="214"/>
      <c r="DA72" s="214"/>
      <c r="DB72" s="214"/>
      <c r="DC72" s="214"/>
      <c r="DD72" s="214"/>
      <c r="DE72" s="214"/>
      <c r="DF72" s="214"/>
      <c r="DG72" s="214"/>
      <c r="DH72" s="214"/>
      <c r="DI72" s="214"/>
      <c r="DJ72" s="214"/>
      <c r="DK72" s="213"/>
      <c r="DL72" s="214"/>
      <c r="DM72" s="214"/>
      <c r="DN72" s="214"/>
      <c r="DO72" s="214"/>
      <c r="DP72" s="214"/>
      <c r="DQ72" s="214"/>
      <c r="DR72" s="214"/>
      <c r="DS72" s="214"/>
      <c r="DT72" s="214"/>
      <c r="DU72" s="214"/>
      <c r="DV72" s="214"/>
      <c r="DW72" s="214"/>
      <c r="DX72" s="214"/>
      <c r="DY72" s="214"/>
      <c r="DZ72" s="214"/>
      <c r="EA72" s="214"/>
      <c r="EB72" s="214"/>
      <c r="EC72" s="214"/>
      <c r="ED72" s="214"/>
      <c r="EE72" s="214"/>
      <c r="EF72" s="214"/>
      <c r="EG72" s="214"/>
      <c r="EH72" s="214"/>
      <c r="EI72" s="214"/>
      <c r="EJ72" s="214"/>
      <c r="EK72" s="214"/>
      <c r="EL72" s="214"/>
      <c r="EM72" s="214"/>
      <c r="EN72" s="214"/>
      <c r="EO72" s="214"/>
      <c r="EP72" s="214"/>
      <c r="EQ72" s="213"/>
      <c r="ER72" s="214"/>
      <c r="ES72" s="214"/>
      <c r="ET72" s="214"/>
      <c r="EU72" s="214"/>
      <c r="EV72" s="214"/>
      <c r="EW72" s="214"/>
      <c r="EX72" s="214"/>
      <c r="EY72" s="214"/>
      <c r="EZ72" s="214"/>
      <c r="FA72" s="214"/>
      <c r="FB72" s="214"/>
      <c r="FC72" s="214"/>
      <c r="FD72" s="214"/>
      <c r="FE72" s="214"/>
      <c r="FF72" s="214"/>
      <c r="FG72" s="214"/>
      <c r="FH72" s="214"/>
      <c r="FI72" s="214"/>
      <c r="FJ72" s="214"/>
      <c r="FK72" s="214"/>
      <c r="FL72" s="214"/>
      <c r="FM72" s="214"/>
      <c r="FN72" s="214"/>
      <c r="FO72" s="214"/>
      <c r="FP72" s="214"/>
      <c r="FQ72" s="214"/>
      <c r="FR72" s="214"/>
      <c r="FS72" s="214"/>
      <c r="FT72" s="214"/>
      <c r="FU72" s="214"/>
      <c r="FV72" s="214"/>
      <c r="FW72" s="213"/>
      <c r="FX72" s="215"/>
    </row>
    <row r="73" spans="1:180" s="41" customFormat="1" ht="30" hidden="1" customHeight="1">
      <c r="A73" s="39"/>
      <c r="B73" s="54">
        <f t="shared" ref="B73:B78" si="39">N73*D73</f>
        <v>0</v>
      </c>
      <c r="C73" s="48">
        <f t="shared" ref="C73:C78" si="40">IF(FX73="OK",N73,0)</f>
        <v>0</v>
      </c>
      <c r="D73" s="53" t="b">
        <f t="shared" si="24"/>
        <v>0</v>
      </c>
      <c r="E73" s="48"/>
      <c r="F73" s="48"/>
      <c r="G73" s="48">
        <f t="shared" si="26"/>
        <v>0</v>
      </c>
      <c r="H73" s="48">
        <f t="shared" si="27"/>
        <v>0</v>
      </c>
      <c r="I73" s="48">
        <f t="shared" si="28"/>
        <v>0</v>
      </c>
      <c r="J73" s="48">
        <f t="shared" si="29"/>
        <v>0</v>
      </c>
      <c r="K73" s="97"/>
      <c r="L73" s="187" t="s">
        <v>250</v>
      </c>
      <c r="M73" s="90" t="s">
        <v>252</v>
      </c>
      <c r="N73" s="217">
        <v>1</v>
      </c>
      <c r="O73" s="94"/>
      <c r="P73" s="94"/>
      <c r="Q73" s="94"/>
      <c r="R73" s="94"/>
      <c r="S73" s="107"/>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93" t="str">
        <f t="shared" ref="AY73:AY77" si="41">IF(AND(AY$1&lt;&gt;"",COUNTA(U73:AX73)&gt;0),"OK","N/E")</f>
        <v>N/E</v>
      </c>
      <c r="AZ73" s="60"/>
      <c r="BA73" s="60"/>
      <c r="BB73" s="60"/>
      <c r="BC73" s="60"/>
      <c r="BD73" s="60"/>
      <c r="BE73" s="60"/>
      <c r="BF73" s="60"/>
      <c r="BG73" s="60"/>
      <c r="BH73" s="60"/>
      <c r="BI73" s="60"/>
      <c r="BJ73" s="60"/>
      <c r="BK73" s="60"/>
      <c r="BL73" s="60"/>
      <c r="BM73" s="60"/>
      <c r="BN73" s="60"/>
      <c r="BO73" s="60"/>
      <c r="BP73" s="60"/>
      <c r="BQ73" s="60"/>
      <c r="BR73" s="60"/>
      <c r="BS73" s="60"/>
      <c r="BT73" s="60"/>
      <c r="BU73" s="60"/>
      <c r="BV73" s="60"/>
      <c r="BW73" s="60"/>
      <c r="BX73" s="60"/>
      <c r="BY73" s="60"/>
      <c r="BZ73" s="60"/>
      <c r="CA73" s="60"/>
      <c r="CB73" s="60"/>
      <c r="CC73" s="60"/>
      <c r="CD73" s="60"/>
      <c r="CE73" s="93" t="str">
        <f t="shared" ref="CE73:CE77" si="42">IF(AND(CE$1&lt;&gt;"",COUNTA(U73:CD73)&gt;1),"OK","N/E")</f>
        <v>N/E</v>
      </c>
      <c r="CF73" s="60"/>
      <c r="CG73" s="60"/>
      <c r="CH73" s="60"/>
      <c r="CI73" s="60"/>
      <c r="CJ73" s="60"/>
      <c r="CK73" s="60"/>
      <c r="CL73" s="60"/>
      <c r="CM73" s="60"/>
      <c r="CN73" s="60"/>
      <c r="CO73" s="60"/>
      <c r="CP73" s="60"/>
      <c r="CQ73" s="60"/>
      <c r="CR73" s="60"/>
      <c r="CS73" s="60"/>
      <c r="CT73" s="60"/>
      <c r="CU73" s="60"/>
      <c r="CV73" s="60"/>
      <c r="CW73" s="60"/>
      <c r="CX73" s="60"/>
      <c r="CY73" s="60"/>
      <c r="CZ73" s="60"/>
      <c r="DA73" s="60"/>
      <c r="DB73" s="60"/>
      <c r="DC73" s="60"/>
      <c r="DD73" s="60"/>
      <c r="DE73" s="60"/>
      <c r="DF73" s="60"/>
      <c r="DG73" s="60"/>
      <c r="DH73" s="60"/>
      <c r="DI73" s="60"/>
      <c r="DJ73" s="60"/>
      <c r="DK73" s="93" t="str">
        <f t="shared" ref="DK73:DK77" si="43">IF(AND(DK$1&lt;&gt;"",COUNTA(U73:DJ73)&gt;2),"OK","N/E")</f>
        <v>N/E</v>
      </c>
      <c r="DL73" s="60"/>
      <c r="DM73" s="60"/>
      <c r="DN73" s="60"/>
      <c r="DO73" s="60"/>
      <c r="DP73" s="60"/>
      <c r="DQ73" s="60"/>
      <c r="DR73" s="60"/>
      <c r="DS73" s="60"/>
      <c r="DT73" s="60"/>
      <c r="DU73" s="60"/>
      <c r="DV73" s="60"/>
      <c r="DW73" s="60"/>
      <c r="DX73" s="60"/>
      <c r="DY73" s="60"/>
      <c r="DZ73" s="60"/>
      <c r="EA73" s="60"/>
      <c r="EB73" s="60"/>
      <c r="EC73" s="60"/>
      <c r="ED73" s="60"/>
      <c r="EE73" s="60"/>
      <c r="EF73" s="60"/>
      <c r="EG73" s="60"/>
      <c r="EH73" s="60"/>
      <c r="EI73" s="60"/>
      <c r="EJ73" s="60"/>
      <c r="EK73" s="60"/>
      <c r="EL73" s="60"/>
      <c r="EM73" s="60"/>
      <c r="EN73" s="60"/>
      <c r="EO73" s="60"/>
      <c r="EP73" s="60"/>
      <c r="EQ73" s="93" t="str">
        <f t="shared" ref="EQ73:EQ77" si="44">IF(AND(EQ$1&lt;&gt;"",COUNTA(U73:EP73)&gt;3),"OK","N/E")</f>
        <v>N/E</v>
      </c>
      <c r="ER73" s="60"/>
      <c r="ES73" s="60"/>
      <c r="ET73" s="60"/>
      <c r="EU73" s="60"/>
      <c r="EV73" s="60"/>
      <c r="EW73" s="60"/>
      <c r="EX73" s="60"/>
      <c r="EY73" s="60"/>
      <c r="EZ73" s="60"/>
      <c r="FA73" s="60"/>
      <c r="FB73" s="60"/>
      <c r="FC73" s="60"/>
      <c r="FD73" s="60"/>
      <c r="FE73" s="60"/>
      <c r="FF73" s="60"/>
      <c r="FG73" s="60"/>
      <c r="FH73" s="60"/>
      <c r="FI73" s="60"/>
      <c r="FJ73" s="60"/>
      <c r="FK73" s="60"/>
      <c r="FL73" s="60"/>
      <c r="FM73" s="60"/>
      <c r="FN73" s="60"/>
      <c r="FO73" s="60"/>
      <c r="FP73" s="60"/>
      <c r="FQ73" s="60"/>
      <c r="FR73" s="60"/>
      <c r="FS73" s="60"/>
      <c r="FT73" s="60"/>
      <c r="FU73" s="60"/>
      <c r="FV73" s="60"/>
      <c r="FW73" s="93" t="str">
        <f t="shared" ref="FW73:FW77" si="45">IF(AND(FW$1&lt;&gt;"",COUNTA(U73:FV73)&gt;4),"OK","N/E")</f>
        <v>N/E</v>
      </c>
      <c r="FX73" s="164"/>
    </row>
    <row r="74" spans="1:180" s="41" customFormat="1" ht="30" hidden="1" customHeight="1">
      <c r="A74" s="39"/>
      <c r="B74" s="54">
        <f t="shared" si="39"/>
        <v>0</v>
      </c>
      <c r="C74" s="48">
        <f t="shared" si="40"/>
        <v>0</v>
      </c>
      <c r="D74" s="53" t="b">
        <f t="shared" si="24"/>
        <v>0</v>
      </c>
      <c r="E74" s="48"/>
      <c r="F74" s="48"/>
      <c r="G74" s="48">
        <f t="shared" si="26"/>
        <v>0</v>
      </c>
      <c r="H74" s="48">
        <f t="shared" si="27"/>
        <v>0</v>
      </c>
      <c r="I74" s="48">
        <f t="shared" si="28"/>
        <v>0</v>
      </c>
      <c r="J74" s="48">
        <f t="shared" si="29"/>
        <v>0</v>
      </c>
      <c r="K74" s="97"/>
      <c r="L74" s="187" t="s">
        <v>250</v>
      </c>
      <c r="M74" s="90" t="s">
        <v>253</v>
      </c>
      <c r="N74" s="217">
        <v>1</v>
      </c>
      <c r="O74" s="94"/>
      <c r="P74" s="94"/>
      <c r="Q74" s="94"/>
      <c r="R74" s="94"/>
      <c r="S74" s="107"/>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93" t="str">
        <f t="shared" si="41"/>
        <v>N/E</v>
      </c>
      <c r="AZ74" s="60"/>
      <c r="BA74" s="60"/>
      <c r="BB74" s="60"/>
      <c r="BC74" s="60"/>
      <c r="BD74" s="60"/>
      <c r="BE74" s="60"/>
      <c r="BF74" s="60"/>
      <c r="BG74" s="60"/>
      <c r="BH74" s="60"/>
      <c r="BI74" s="60"/>
      <c r="BJ74" s="60"/>
      <c r="BK74" s="60"/>
      <c r="BL74" s="60"/>
      <c r="BM74" s="60"/>
      <c r="BN74" s="60"/>
      <c r="BO74" s="60"/>
      <c r="BP74" s="60"/>
      <c r="BQ74" s="60"/>
      <c r="BR74" s="60"/>
      <c r="BS74" s="60"/>
      <c r="BT74" s="60"/>
      <c r="BU74" s="60"/>
      <c r="BV74" s="60"/>
      <c r="BW74" s="60"/>
      <c r="BX74" s="60"/>
      <c r="BY74" s="60"/>
      <c r="BZ74" s="60"/>
      <c r="CA74" s="60"/>
      <c r="CB74" s="60"/>
      <c r="CC74" s="60"/>
      <c r="CD74" s="60"/>
      <c r="CE74" s="93" t="str">
        <f t="shared" si="42"/>
        <v>N/E</v>
      </c>
      <c r="CF74" s="60"/>
      <c r="CG74" s="60"/>
      <c r="CH74" s="60"/>
      <c r="CI74" s="60"/>
      <c r="CJ74" s="60"/>
      <c r="CK74" s="60"/>
      <c r="CL74" s="60"/>
      <c r="CM74" s="60"/>
      <c r="CN74" s="60"/>
      <c r="CO74" s="60"/>
      <c r="CP74" s="60"/>
      <c r="CQ74" s="60"/>
      <c r="CR74" s="60"/>
      <c r="CS74" s="60"/>
      <c r="CT74" s="60"/>
      <c r="CU74" s="60"/>
      <c r="CV74" s="60"/>
      <c r="CW74" s="60"/>
      <c r="CX74" s="60"/>
      <c r="CY74" s="60"/>
      <c r="CZ74" s="60"/>
      <c r="DA74" s="60"/>
      <c r="DB74" s="60"/>
      <c r="DC74" s="60"/>
      <c r="DD74" s="60"/>
      <c r="DE74" s="60"/>
      <c r="DF74" s="60"/>
      <c r="DG74" s="60"/>
      <c r="DH74" s="60"/>
      <c r="DI74" s="60"/>
      <c r="DJ74" s="60"/>
      <c r="DK74" s="93" t="str">
        <f t="shared" si="43"/>
        <v>N/E</v>
      </c>
      <c r="DL74" s="60"/>
      <c r="DM74" s="60"/>
      <c r="DN74" s="60"/>
      <c r="DO74" s="60"/>
      <c r="DP74" s="60"/>
      <c r="DQ74" s="60"/>
      <c r="DR74" s="60"/>
      <c r="DS74" s="60"/>
      <c r="DT74" s="60"/>
      <c r="DU74" s="60"/>
      <c r="DV74" s="60"/>
      <c r="DW74" s="60"/>
      <c r="DX74" s="60"/>
      <c r="DY74" s="60"/>
      <c r="DZ74" s="60"/>
      <c r="EA74" s="60"/>
      <c r="EB74" s="60"/>
      <c r="EC74" s="60"/>
      <c r="ED74" s="60"/>
      <c r="EE74" s="60"/>
      <c r="EF74" s="60"/>
      <c r="EG74" s="60"/>
      <c r="EH74" s="60"/>
      <c r="EI74" s="60"/>
      <c r="EJ74" s="60"/>
      <c r="EK74" s="60"/>
      <c r="EL74" s="60"/>
      <c r="EM74" s="60"/>
      <c r="EN74" s="60"/>
      <c r="EO74" s="60"/>
      <c r="EP74" s="60"/>
      <c r="EQ74" s="93" t="str">
        <f t="shared" si="44"/>
        <v>N/E</v>
      </c>
      <c r="ER74" s="60"/>
      <c r="ES74" s="60"/>
      <c r="ET74" s="60"/>
      <c r="EU74" s="60"/>
      <c r="EV74" s="60"/>
      <c r="EW74" s="60"/>
      <c r="EX74" s="60"/>
      <c r="EY74" s="60"/>
      <c r="EZ74" s="60"/>
      <c r="FA74" s="60"/>
      <c r="FB74" s="60"/>
      <c r="FC74" s="60"/>
      <c r="FD74" s="60"/>
      <c r="FE74" s="60"/>
      <c r="FF74" s="60"/>
      <c r="FG74" s="60"/>
      <c r="FH74" s="60"/>
      <c r="FI74" s="60"/>
      <c r="FJ74" s="60"/>
      <c r="FK74" s="60"/>
      <c r="FL74" s="60"/>
      <c r="FM74" s="60"/>
      <c r="FN74" s="60"/>
      <c r="FO74" s="60"/>
      <c r="FP74" s="60"/>
      <c r="FQ74" s="60"/>
      <c r="FR74" s="60"/>
      <c r="FS74" s="60"/>
      <c r="FT74" s="60"/>
      <c r="FU74" s="60"/>
      <c r="FV74" s="60"/>
      <c r="FW74" s="93" t="str">
        <f t="shared" si="45"/>
        <v>N/E</v>
      </c>
      <c r="FX74" s="164"/>
    </row>
    <row r="75" spans="1:180" s="41" customFormat="1" ht="30" hidden="1" customHeight="1">
      <c r="A75" s="39"/>
      <c r="B75" s="54">
        <f t="shared" si="39"/>
        <v>0</v>
      </c>
      <c r="C75" s="48">
        <f t="shared" si="40"/>
        <v>0</v>
      </c>
      <c r="D75" s="53" t="b">
        <f t="shared" si="24"/>
        <v>0</v>
      </c>
      <c r="E75" s="48"/>
      <c r="F75" s="48"/>
      <c r="G75" s="48">
        <f t="shared" si="26"/>
        <v>0</v>
      </c>
      <c r="H75" s="48">
        <f t="shared" si="27"/>
        <v>0</v>
      </c>
      <c r="I75" s="48">
        <f t="shared" si="28"/>
        <v>0</v>
      </c>
      <c r="J75" s="48">
        <f t="shared" si="29"/>
        <v>0</v>
      </c>
      <c r="K75" s="97"/>
      <c r="L75" s="187" t="s">
        <v>250</v>
      </c>
      <c r="M75" s="90" t="s">
        <v>254</v>
      </c>
      <c r="N75" s="217">
        <v>1</v>
      </c>
      <c r="O75" s="94"/>
      <c r="P75" s="94"/>
      <c r="Q75" s="94"/>
      <c r="R75" s="94"/>
      <c r="S75" s="107"/>
      <c r="T75" s="86"/>
      <c r="U75" s="86"/>
      <c r="V75" s="86"/>
      <c r="W75" s="86"/>
      <c r="X75" s="86"/>
      <c r="Y75" s="86"/>
      <c r="Z75" s="86"/>
      <c r="AA75" s="86"/>
      <c r="AB75" s="86"/>
      <c r="AC75" s="86"/>
      <c r="AD75" s="86"/>
      <c r="AE75" s="86"/>
      <c r="AF75" s="86"/>
      <c r="AG75" s="86"/>
      <c r="AH75" s="86"/>
      <c r="AI75" s="86"/>
      <c r="AJ75" s="86"/>
      <c r="AK75" s="86"/>
      <c r="AL75" s="86"/>
      <c r="AM75" s="86"/>
      <c r="AN75" s="86"/>
      <c r="AO75" s="86"/>
      <c r="AP75" s="86"/>
      <c r="AQ75" s="86"/>
      <c r="AR75" s="86"/>
      <c r="AS75" s="86"/>
      <c r="AT75" s="86"/>
      <c r="AU75" s="86"/>
      <c r="AV75" s="86"/>
      <c r="AW75" s="86"/>
      <c r="AX75" s="86"/>
      <c r="AY75" s="92" t="s">
        <v>116</v>
      </c>
      <c r="AZ75" s="86"/>
      <c r="BA75" s="86"/>
      <c r="BB75" s="86"/>
      <c r="BC75" s="86"/>
      <c r="BD75" s="86"/>
      <c r="BE75" s="86"/>
      <c r="BF75" s="86"/>
      <c r="BG75" s="86"/>
      <c r="BH75" s="86"/>
      <c r="BI75" s="86"/>
      <c r="BJ75" s="86"/>
      <c r="BK75" s="86"/>
      <c r="BL75" s="86"/>
      <c r="BM75" s="86"/>
      <c r="BN75" s="86"/>
      <c r="BO75" s="86"/>
      <c r="BP75" s="86"/>
      <c r="BQ75" s="86"/>
      <c r="BR75" s="86"/>
      <c r="BS75" s="86"/>
      <c r="BT75" s="86"/>
      <c r="BU75" s="86"/>
      <c r="BV75" s="86"/>
      <c r="BW75" s="86"/>
      <c r="BX75" s="86"/>
      <c r="BY75" s="86"/>
      <c r="BZ75" s="86"/>
      <c r="CA75" s="86"/>
      <c r="CB75" s="86"/>
      <c r="CC75" s="86"/>
      <c r="CD75" s="86"/>
      <c r="CE75" s="92" t="s">
        <v>116</v>
      </c>
      <c r="CF75" s="86"/>
      <c r="CG75" s="86"/>
      <c r="CH75" s="86"/>
      <c r="CI75" s="86"/>
      <c r="CJ75" s="86"/>
      <c r="CK75" s="86"/>
      <c r="CL75" s="86"/>
      <c r="CM75" s="86"/>
      <c r="CN75" s="86"/>
      <c r="CO75" s="86"/>
      <c r="CP75" s="86"/>
      <c r="CQ75" s="86"/>
      <c r="CR75" s="86"/>
      <c r="CS75" s="86"/>
      <c r="CT75" s="86"/>
      <c r="CU75" s="86"/>
      <c r="CV75" s="86"/>
      <c r="CW75" s="86"/>
      <c r="CX75" s="86"/>
      <c r="CY75" s="86"/>
      <c r="CZ75" s="86"/>
      <c r="DA75" s="86"/>
      <c r="DB75" s="86"/>
      <c r="DC75" s="86"/>
      <c r="DD75" s="86"/>
      <c r="DE75" s="86"/>
      <c r="DF75" s="86"/>
      <c r="DG75" s="86"/>
      <c r="DH75" s="86"/>
      <c r="DI75" s="86"/>
      <c r="DJ75" s="86"/>
      <c r="DK75" s="92" t="s">
        <v>116</v>
      </c>
      <c r="DL75" s="86"/>
      <c r="DM75" s="86"/>
      <c r="DN75" s="86"/>
      <c r="DO75" s="86"/>
      <c r="DP75" s="86"/>
      <c r="DQ75" s="86"/>
      <c r="DR75" s="86"/>
      <c r="DS75" s="86"/>
      <c r="DT75" s="86"/>
      <c r="DU75" s="86"/>
      <c r="DV75" s="86"/>
      <c r="DW75" s="86"/>
      <c r="DX75" s="86"/>
      <c r="DY75" s="86"/>
      <c r="DZ75" s="86"/>
      <c r="EA75" s="86"/>
      <c r="EB75" s="86"/>
      <c r="EC75" s="86"/>
      <c r="ED75" s="86"/>
      <c r="EE75" s="86"/>
      <c r="EF75" s="86"/>
      <c r="EG75" s="86"/>
      <c r="EH75" s="86"/>
      <c r="EI75" s="86"/>
      <c r="EJ75" s="86"/>
      <c r="EK75" s="86"/>
      <c r="EL75" s="86"/>
      <c r="EM75" s="86"/>
      <c r="EN75" s="86"/>
      <c r="EO75" s="86"/>
      <c r="EP75" s="86"/>
      <c r="EQ75" s="92" t="s">
        <v>116</v>
      </c>
      <c r="ER75" s="86"/>
      <c r="ES75" s="86"/>
      <c r="ET75" s="86"/>
      <c r="EU75" s="86"/>
      <c r="EV75" s="86"/>
      <c r="EW75" s="86"/>
      <c r="EX75" s="86"/>
      <c r="EY75" s="86"/>
      <c r="EZ75" s="86"/>
      <c r="FA75" s="86"/>
      <c r="FB75" s="86"/>
      <c r="FC75" s="86"/>
      <c r="FD75" s="86"/>
      <c r="FE75" s="86"/>
      <c r="FF75" s="86"/>
      <c r="FG75" s="86"/>
      <c r="FH75" s="86"/>
      <c r="FI75" s="86"/>
      <c r="FJ75" s="86"/>
      <c r="FK75" s="86"/>
      <c r="FL75" s="86"/>
      <c r="FM75" s="86"/>
      <c r="FN75" s="86"/>
      <c r="FO75" s="86"/>
      <c r="FP75" s="86"/>
      <c r="FQ75" s="86"/>
      <c r="FR75" s="86"/>
      <c r="FS75" s="86"/>
      <c r="FT75" s="86"/>
      <c r="FU75" s="86"/>
      <c r="FV75" s="86"/>
      <c r="FW75" s="92" t="s">
        <v>116</v>
      </c>
      <c r="FX75" s="91" t="str">
        <f>IF(COUNTA(U75:FW75)&gt;5,"OK","N/E")</f>
        <v>N/E</v>
      </c>
    </row>
    <row r="76" spans="1:180" s="4" customFormat="1" ht="30" hidden="1" customHeight="1">
      <c r="A76" s="29"/>
      <c r="B76" s="54">
        <f t="shared" si="39"/>
        <v>0</v>
      </c>
      <c r="C76" s="48">
        <f t="shared" si="40"/>
        <v>0</v>
      </c>
      <c r="D76" s="53" t="b">
        <f t="shared" si="24"/>
        <v>0</v>
      </c>
      <c r="E76" s="48"/>
      <c r="F76" s="48"/>
      <c r="G76" s="48">
        <f t="shared" si="26"/>
        <v>0</v>
      </c>
      <c r="H76" s="48">
        <f t="shared" si="27"/>
        <v>0</v>
      </c>
      <c r="I76" s="48">
        <f t="shared" si="28"/>
        <v>0</v>
      </c>
      <c r="J76" s="48">
        <f t="shared" si="29"/>
        <v>0</v>
      </c>
      <c r="K76" s="97"/>
      <c r="L76" s="187" t="s">
        <v>250</v>
      </c>
      <c r="M76" s="90" t="s">
        <v>255</v>
      </c>
      <c r="N76" s="217">
        <v>1</v>
      </c>
      <c r="O76" s="94"/>
      <c r="P76" s="94"/>
      <c r="Q76" s="94"/>
      <c r="R76" s="94"/>
      <c r="S76" s="107"/>
      <c r="T76" s="86"/>
      <c r="U76" s="86"/>
      <c r="V76" s="86"/>
      <c r="W76" s="86"/>
      <c r="X76" s="86"/>
      <c r="Y76" s="86"/>
      <c r="Z76" s="86"/>
      <c r="AA76" s="86"/>
      <c r="AB76" s="86"/>
      <c r="AC76" s="86"/>
      <c r="AD76" s="86"/>
      <c r="AE76" s="86"/>
      <c r="AF76" s="86"/>
      <c r="AG76" s="86"/>
      <c r="AH76" s="86"/>
      <c r="AI76" s="86"/>
      <c r="AJ76" s="86"/>
      <c r="AK76" s="86"/>
      <c r="AL76" s="86"/>
      <c r="AM76" s="86"/>
      <c r="AN76" s="86"/>
      <c r="AO76" s="86"/>
      <c r="AP76" s="86"/>
      <c r="AQ76" s="86"/>
      <c r="AR76" s="86"/>
      <c r="AS76" s="86"/>
      <c r="AT76" s="86"/>
      <c r="AU76" s="86"/>
      <c r="AV76" s="86"/>
      <c r="AW76" s="86"/>
      <c r="AX76" s="86"/>
      <c r="AY76" s="92" t="s">
        <v>116</v>
      </c>
      <c r="AZ76" s="86"/>
      <c r="BA76" s="86"/>
      <c r="BB76" s="86"/>
      <c r="BC76" s="86"/>
      <c r="BD76" s="86"/>
      <c r="BE76" s="86"/>
      <c r="BF76" s="86"/>
      <c r="BG76" s="86"/>
      <c r="BH76" s="86"/>
      <c r="BI76" s="86"/>
      <c r="BJ76" s="86"/>
      <c r="BK76" s="86"/>
      <c r="BL76" s="86"/>
      <c r="BM76" s="86"/>
      <c r="BN76" s="86"/>
      <c r="BO76" s="86"/>
      <c r="BP76" s="86"/>
      <c r="BQ76" s="86"/>
      <c r="BR76" s="86"/>
      <c r="BS76" s="86"/>
      <c r="BT76" s="86"/>
      <c r="BU76" s="86"/>
      <c r="BV76" s="86"/>
      <c r="BW76" s="86"/>
      <c r="BX76" s="86"/>
      <c r="BY76" s="86"/>
      <c r="BZ76" s="86"/>
      <c r="CA76" s="86"/>
      <c r="CB76" s="86"/>
      <c r="CC76" s="86"/>
      <c r="CD76" s="86"/>
      <c r="CE76" s="92" t="s">
        <v>116</v>
      </c>
      <c r="CF76" s="86"/>
      <c r="CG76" s="86"/>
      <c r="CH76" s="86"/>
      <c r="CI76" s="86"/>
      <c r="CJ76" s="86"/>
      <c r="CK76" s="86"/>
      <c r="CL76" s="86"/>
      <c r="CM76" s="86"/>
      <c r="CN76" s="86"/>
      <c r="CO76" s="86"/>
      <c r="CP76" s="86"/>
      <c r="CQ76" s="86"/>
      <c r="CR76" s="86"/>
      <c r="CS76" s="86"/>
      <c r="CT76" s="86"/>
      <c r="CU76" s="86"/>
      <c r="CV76" s="86"/>
      <c r="CW76" s="86"/>
      <c r="CX76" s="86"/>
      <c r="CY76" s="86"/>
      <c r="CZ76" s="86"/>
      <c r="DA76" s="86"/>
      <c r="DB76" s="86"/>
      <c r="DC76" s="86"/>
      <c r="DD76" s="86"/>
      <c r="DE76" s="86"/>
      <c r="DF76" s="86"/>
      <c r="DG76" s="86"/>
      <c r="DH76" s="86"/>
      <c r="DI76" s="86"/>
      <c r="DJ76" s="86"/>
      <c r="DK76" s="92" t="s">
        <v>116</v>
      </c>
      <c r="DL76" s="86"/>
      <c r="DM76" s="86"/>
      <c r="DN76" s="86"/>
      <c r="DO76" s="86"/>
      <c r="DP76" s="86"/>
      <c r="DQ76" s="86"/>
      <c r="DR76" s="86"/>
      <c r="DS76" s="86"/>
      <c r="DT76" s="86"/>
      <c r="DU76" s="86"/>
      <c r="DV76" s="86"/>
      <c r="DW76" s="86"/>
      <c r="DX76" s="86"/>
      <c r="DY76" s="86"/>
      <c r="DZ76" s="86"/>
      <c r="EA76" s="86"/>
      <c r="EB76" s="86"/>
      <c r="EC76" s="86"/>
      <c r="ED76" s="86"/>
      <c r="EE76" s="86"/>
      <c r="EF76" s="86"/>
      <c r="EG76" s="86"/>
      <c r="EH76" s="86"/>
      <c r="EI76" s="86"/>
      <c r="EJ76" s="86"/>
      <c r="EK76" s="86"/>
      <c r="EL76" s="86"/>
      <c r="EM76" s="86"/>
      <c r="EN76" s="86"/>
      <c r="EO76" s="86"/>
      <c r="EP76" s="86"/>
      <c r="EQ76" s="92" t="s">
        <v>116</v>
      </c>
      <c r="ER76" s="86"/>
      <c r="ES76" s="86"/>
      <c r="ET76" s="86"/>
      <c r="EU76" s="86"/>
      <c r="EV76" s="86"/>
      <c r="EW76" s="86"/>
      <c r="EX76" s="86"/>
      <c r="EY76" s="86"/>
      <c r="EZ76" s="86"/>
      <c r="FA76" s="86"/>
      <c r="FB76" s="86"/>
      <c r="FC76" s="86"/>
      <c r="FD76" s="86"/>
      <c r="FE76" s="86"/>
      <c r="FF76" s="86"/>
      <c r="FG76" s="86"/>
      <c r="FH76" s="86"/>
      <c r="FI76" s="86"/>
      <c r="FJ76" s="86"/>
      <c r="FK76" s="86"/>
      <c r="FL76" s="86"/>
      <c r="FM76" s="86"/>
      <c r="FN76" s="86"/>
      <c r="FO76" s="86"/>
      <c r="FP76" s="86"/>
      <c r="FQ76" s="86"/>
      <c r="FR76" s="86"/>
      <c r="FS76" s="86"/>
      <c r="FT76" s="86"/>
      <c r="FU76" s="86"/>
      <c r="FV76" s="86"/>
      <c r="FW76" s="92" t="s">
        <v>116</v>
      </c>
      <c r="FX76" s="91" t="str">
        <f>IF(COUNTA(U76:FW76)&gt;5,"OK","N/E")</f>
        <v>N/E</v>
      </c>
    </row>
    <row r="77" spans="1:180" s="41" customFormat="1" ht="30" hidden="1" customHeight="1">
      <c r="A77" s="39"/>
      <c r="B77" s="54">
        <f t="shared" si="39"/>
        <v>0</v>
      </c>
      <c r="C77" s="48">
        <f t="shared" si="40"/>
        <v>0</v>
      </c>
      <c r="D77" s="53" t="b">
        <f t="shared" si="24"/>
        <v>0</v>
      </c>
      <c r="E77" s="48"/>
      <c r="F77" s="48"/>
      <c r="G77" s="48">
        <f t="shared" si="26"/>
        <v>0</v>
      </c>
      <c r="H77" s="48">
        <f t="shared" si="27"/>
        <v>0</v>
      </c>
      <c r="I77" s="48">
        <f t="shared" si="28"/>
        <v>0</v>
      </c>
      <c r="J77" s="48">
        <f t="shared" si="29"/>
        <v>0</v>
      </c>
      <c r="K77" s="97"/>
      <c r="L77" s="188" t="s">
        <v>251</v>
      </c>
      <c r="M77" s="90" t="s">
        <v>256</v>
      </c>
      <c r="N77" s="217">
        <v>1</v>
      </c>
      <c r="O77" s="94"/>
      <c r="P77" s="94"/>
      <c r="Q77" s="94"/>
      <c r="R77" s="94"/>
      <c r="S77" s="107"/>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93" t="str">
        <f t="shared" si="41"/>
        <v>N/E</v>
      </c>
      <c r="AZ77" s="60"/>
      <c r="BA77" s="60"/>
      <c r="BB77" s="60"/>
      <c r="BC77" s="60"/>
      <c r="BD77" s="60"/>
      <c r="BE77" s="60"/>
      <c r="BF77" s="60"/>
      <c r="BG77" s="60"/>
      <c r="BH77" s="60"/>
      <c r="BI77" s="60"/>
      <c r="BJ77" s="60"/>
      <c r="BK77" s="60"/>
      <c r="BL77" s="60"/>
      <c r="BM77" s="60"/>
      <c r="BN77" s="60"/>
      <c r="BO77" s="60"/>
      <c r="BP77" s="60"/>
      <c r="BQ77" s="60"/>
      <c r="BR77" s="60"/>
      <c r="BS77" s="60"/>
      <c r="BT77" s="60"/>
      <c r="BU77" s="60"/>
      <c r="BV77" s="60"/>
      <c r="BW77" s="60"/>
      <c r="BX77" s="60"/>
      <c r="BY77" s="60"/>
      <c r="BZ77" s="60"/>
      <c r="CA77" s="60"/>
      <c r="CB77" s="60"/>
      <c r="CC77" s="60"/>
      <c r="CD77" s="60"/>
      <c r="CE77" s="93" t="str">
        <f t="shared" si="42"/>
        <v>N/E</v>
      </c>
      <c r="CF77" s="60"/>
      <c r="CG77" s="60"/>
      <c r="CH77" s="60"/>
      <c r="CI77" s="60"/>
      <c r="CJ77" s="60"/>
      <c r="CK77" s="60"/>
      <c r="CL77" s="60"/>
      <c r="CM77" s="60"/>
      <c r="CN77" s="60"/>
      <c r="CO77" s="60"/>
      <c r="CP77" s="60"/>
      <c r="CQ77" s="60"/>
      <c r="CR77" s="60"/>
      <c r="CS77" s="60"/>
      <c r="CT77" s="60"/>
      <c r="CU77" s="60"/>
      <c r="CV77" s="60"/>
      <c r="CW77" s="60"/>
      <c r="CX77" s="60"/>
      <c r="CY77" s="60"/>
      <c r="CZ77" s="60"/>
      <c r="DA77" s="60"/>
      <c r="DB77" s="60"/>
      <c r="DC77" s="60"/>
      <c r="DD77" s="60"/>
      <c r="DE77" s="60"/>
      <c r="DF77" s="60"/>
      <c r="DG77" s="60"/>
      <c r="DH77" s="60"/>
      <c r="DI77" s="60"/>
      <c r="DJ77" s="60"/>
      <c r="DK77" s="93" t="str">
        <f t="shared" si="43"/>
        <v>N/E</v>
      </c>
      <c r="DL77" s="60"/>
      <c r="DM77" s="60"/>
      <c r="DN77" s="60"/>
      <c r="DO77" s="60"/>
      <c r="DP77" s="60"/>
      <c r="DQ77" s="60"/>
      <c r="DR77" s="60"/>
      <c r="DS77" s="60"/>
      <c r="DT77" s="60"/>
      <c r="DU77" s="60"/>
      <c r="DV77" s="60"/>
      <c r="DW77" s="60"/>
      <c r="DX77" s="60"/>
      <c r="DY77" s="60"/>
      <c r="DZ77" s="60"/>
      <c r="EA77" s="60"/>
      <c r="EB77" s="60"/>
      <c r="EC77" s="60"/>
      <c r="ED77" s="60"/>
      <c r="EE77" s="60"/>
      <c r="EF77" s="60"/>
      <c r="EG77" s="60"/>
      <c r="EH77" s="60"/>
      <c r="EI77" s="60"/>
      <c r="EJ77" s="60"/>
      <c r="EK77" s="60"/>
      <c r="EL77" s="60"/>
      <c r="EM77" s="60"/>
      <c r="EN77" s="60"/>
      <c r="EO77" s="60"/>
      <c r="EP77" s="60"/>
      <c r="EQ77" s="93" t="str">
        <f t="shared" si="44"/>
        <v>N/E</v>
      </c>
      <c r="ER77" s="60"/>
      <c r="ES77" s="60"/>
      <c r="ET77" s="60"/>
      <c r="EU77" s="60"/>
      <c r="EV77" s="60"/>
      <c r="EW77" s="60"/>
      <c r="EX77" s="60"/>
      <c r="EY77" s="60"/>
      <c r="EZ77" s="60"/>
      <c r="FA77" s="60"/>
      <c r="FB77" s="60"/>
      <c r="FC77" s="60"/>
      <c r="FD77" s="60"/>
      <c r="FE77" s="60"/>
      <c r="FF77" s="60"/>
      <c r="FG77" s="60"/>
      <c r="FH77" s="60"/>
      <c r="FI77" s="60"/>
      <c r="FJ77" s="60"/>
      <c r="FK77" s="60"/>
      <c r="FL77" s="60"/>
      <c r="FM77" s="60"/>
      <c r="FN77" s="60"/>
      <c r="FO77" s="60"/>
      <c r="FP77" s="60"/>
      <c r="FQ77" s="60"/>
      <c r="FR77" s="60"/>
      <c r="FS77" s="60"/>
      <c r="FT77" s="60"/>
      <c r="FU77" s="60"/>
      <c r="FV77" s="60"/>
      <c r="FW77" s="93" t="str">
        <f t="shared" si="45"/>
        <v>N/E</v>
      </c>
      <c r="FX77" s="164"/>
    </row>
    <row r="78" spans="1:180" s="41" customFormat="1" ht="30" hidden="1" customHeight="1">
      <c r="A78" s="39"/>
      <c r="B78" s="54">
        <f t="shared" si="39"/>
        <v>0</v>
      </c>
      <c r="C78" s="48">
        <f t="shared" si="40"/>
        <v>0</v>
      </c>
      <c r="D78" s="53" t="b">
        <f t="shared" si="24"/>
        <v>0</v>
      </c>
      <c r="E78" s="48"/>
      <c r="F78" s="48"/>
      <c r="G78" s="48">
        <f t="shared" si="26"/>
        <v>0</v>
      </c>
      <c r="H78" s="48">
        <f t="shared" si="27"/>
        <v>0</v>
      </c>
      <c r="I78" s="48">
        <f t="shared" si="28"/>
        <v>0</v>
      </c>
      <c r="J78" s="48">
        <f t="shared" si="29"/>
        <v>0</v>
      </c>
      <c r="K78" s="97"/>
      <c r="L78" s="188" t="s">
        <v>251</v>
      </c>
      <c r="M78" s="90" t="s">
        <v>257</v>
      </c>
      <c r="N78" s="217">
        <v>1</v>
      </c>
      <c r="O78" s="94"/>
      <c r="P78" s="94"/>
      <c r="Q78" s="94"/>
      <c r="R78" s="94"/>
      <c r="S78" s="107"/>
      <c r="T78" s="86"/>
      <c r="U78" s="86"/>
      <c r="V78" s="86"/>
      <c r="W78" s="86"/>
      <c r="X78" s="86"/>
      <c r="Y78" s="86"/>
      <c r="Z78" s="86"/>
      <c r="AA78" s="86"/>
      <c r="AB78" s="86"/>
      <c r="AC78" s="86"/>
      <c r="AD78" s="86"/>
      <c r="AE78" s="86"/>
      <c r="AF78" s="86"/>
      <c r="AG78" s="86"/>
      <c r="AH78" s="86"/>
      <c r="AI78" s="86"/>
      <c r="AJ78" s="86"/>
      <c r="AK78" s="86"/>
      <c r="AL78" s="86"/>
      <c r="AM78" s="86"/>
      <c r="AN78" s="86"/>
      <c r="AO78" s="86"/>
      <c r="AP78" s="86"/>
      <c r="AQ78" s="86"/>
      <c r="AR78" s="86"/>
      <c r="AS78" s="86"/>
      <c r="AT78" s="86"/>
      <c r="AU78" s="86"/>
      <c r="AV78" s="86"/>
      <c r="AW78" s="86"/>
      <c r="AX78" s="86"/>
      <c r="AY78" s="92" t="s">
        <v>116</v>
      </c>
      <c r="AZ78" s="86"/>
      <c r="BA78" s="86"/>
      <c r="BB78" s="86"/>
      <c r="BC78" s="86"/>
      <c r="BD78" s="86"/>
      <c r="BE78" s="86"/>
      <c r="BF78" s="86"/>
      <c r="BG78" s="86"/>
      <c r="BH78" s="86"/>
      <c r="BI78" s="86"/>
      <c r="BJ78" s="86"/>
      <c r="BK78" s="86"/>
      <c r="BL78" s="86"/>
      <c r="BM78" s="86"/>
      <c r="BN78" s="86"/>
      <c r="BO78" s="86"/>
      <c r="BP78" s="86"/>
      <c r="BQ78" s="86"/>
      <c r="BR78" s="86"/>
      <c r="BS78" s="86"/>
      <c r="BT78" s="86"/>
      <c r="BU78" s="86"/>
      <c r="BV78" s="86"/>
      <c r="BW78" s="86"/>
      <c r="BX78" s="86"/>
      <c r="BY78" s="86"/>
      <c r="BZ78" s="86"/>
      <c r="CA78" s="86"/>
      <c r="CB78" s="86"/>
      <c r="CC78" s="86"/>
      <c r="CD78" s="86"/>
      <c r="CE78" s="92" t="s">
        <v>116</v>
      </c>
      <c r="CF78" s="86"/>
      <c r="CG78" s="86"/>
      <c r="CH78" s="86"/>
      <c r="CI78" s="86"/>
      <c r="CJ78" s="86"/>
      <c r="CK78" s="86"/>
      <c r="CL78" s="86"/>
      <c r="CM78" s="86"/>
      <c r="CN78" s="86"/>
      <c r="CO78" s="86"/>
      <c r="CP78" s="86"/>
      <c r="CQ78" s="86"/>
      <c r="CR78" s="86"/>
      <c r="CS78" s="86"/>
      <c r="CT78" s="86"/>
      <c r="CU78" s="86"/>
      <c r="CV78" s="86"/>
      <c r="CW78" s="86"/>
      <c r="CX78" s="86"/>
      <c r="CY78" s="86"/>
      <c r="CZ78" s="86"/>
      <c r="DA78" s="86"/>
      <c r="DB78" s="86"/>
      <c r="DC78" s="86"/>
      <c r="DD78" s="86"/>
      <c r="DE78" s="86"/>
      <c r="DF78" s="86"/>
      <c r="DG78" s="86"/>
      <c r="DH78" s="86"/>
      <c r="DI78" s="86"/>
      <c r="DJ78" s="86"/>
      <c r="DK78" s="92" t="s">
        <v>116</v>
      </c>
      <c r="DL78" s="86"/>
      <c r="DM78" s="86"/>
      <c r="DN78" s="86"/>
      <c r="DO78" s="86"/>
      <c r="DP78" s="86"/>
      <c r="DQ78" s="86"/>
      <c r="DR78" s="86"/>
      <c r="DS78" s="86"/>
      <c r="DT78" s="86"/>
      <c r="DU78" s="86"/>
      <c r="DV78" s="86"/>
      <c r="DW78" s="86"/>
      <c r="DX78" s="86"/>
      <c r="DY78" s="86"/>
      <c r="DZ78" s="86"/>
      <c r="EA78" s="86"/>
      <c r="EB78" s="86"/>
      <c r="EC78" s="86"/>
      <c r="ED78" s="86"/>
      <c r="EE78" s="86"/>
      <c r="EF78" s="86"/>
      <c r="EG78" s="86"/>
      <c r="EH78" s="86"/>
      <c r="EI78" s="86"/>
      <c r="EJ78" s="86"/>
      <c r="EK78" s="86"/>
      <c r="EL78" s="86"/>
      <c r="EM78" s="86"/>
      <c r="EN78" s="86"/>
      <c r="EO78" s="86"/>
      <c r="EP78" s="86"/>
      <c r="EQ78" s="92" t="s">
        <v>116</v>
      </c>
      <c r="ER78" s="86"/>
      <c r="ES78" s="86"/>
      <c r="ET78" s="86"/>
      <c r="EU78" s="86"/>
      <c r="EV78" s="86"/>
      <c r="EW78" s="86"/>
      <c r="EX78" s="86"/>
      <c r="EY78" s="86"/>
      <c r="EZ78" s="86"/>
      <c r="FA78" s="86"/>
      <c r="FB78" s="86"/>
      <c r="FC78" s="86"/>
      <c r="FD78" s="86"/>
      <c r="FE78" s="86"/>
      <c r="FF78" s="86"/>
      <c r="FG78" s="86"/>
      <c r="FH78" s="86"/>
      <c r="FI78" s="86"/>
      <c r="FJ78" s="86"/>
      <c r="FK78" s="86"/>
      <c r="FL78" s="86"/>
      <c r="FM78" s="86"/>
      <c r="FN78" s="86"/>
      <c r="FO78" s="86"/>
      <c r="FP78" s="86"/>
      <c r="FQ78" s="86"/>
      <c r="FR78" s="86"/>
      <c r="FS78" s="86"/>
      <c r="FT78" s="86"/>
      <c r="FU78" s="86"/>
      <c r="FV78" s="86"/>
      <c r="FW78" s="92" t="s">
        <v>116</v>
      </c>
      <c r="FX78" s="91" t="str">
        <f>IF(COUNTA(U78:FW78)&gt;5,"OK","N/E")</f>
        <v>N/E</v>
      </c>
    </row>
    <row r="79" spans="1:180" s="41" customFormat="1" ht="30" hidden="1" customHeight="1">
      <c r="A79" s="39"/>
      <c r="B79" s="131"/>
      <c r="C79" s="132"/>
      <c r="D79" s="133" t="b">
        <f t="shared" si="24"/>
        <v>0</v>
      </c>
      <c r="E79" s="132"/>
      <c r="F79" s="132"/>
      <c r="G79" s="132"/>
      <c r="H79" s="132"/>
      <c r="I79" s="132"/>
      <c r="J79" s="132"/>
      <c r="K79" s="53"/>
      <c r="L79" s="56" t="s">
        <v>59</v>
      </c>
      <c r="M79" s="166" t="s">
        <v>149</v>
      </c>
      <c r="N79" s="167"/>
      <c r="O79" s="56"/>
      <c r="P79" s="56"/>
      <c r="Q79" s="56"/>
      <c r="R79" s="56"/>
      <c r="S79" s="56"/>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c r="AU79" s="165"/>
      <c r="AV79" s="165"/>
      <c r="AW79" s="165"/>
      <c r="AX79" s="165"/>
      <c r="AY79" s="165"/>
      <c r="AZ79" s="165"/>
      <c r="BA79" s="165"/>
      <c r="BB79" s="165"/>
      <c r="BC79" s="165"/>
      <c r="BD79" s="165"/>
      <c r="BE79" s="165"/>
      <c r="BF79" s="165"/>
      <c r="BG79" s="165"/>
      <c r="BH79" s="165"/>
      <c r="BI79" s="165"/>
      <c r="BJ79" s="165"/>
      <c r="BK79" s="165"/>
      <c r="BL79" s="165"/>
      <c r="BM79" s="165"/>
      <c r="BN79" s="165"/>
      <c r="BO79" s="165"/>
      <c r="BP79" s="165"/>
      <c r="BQ79" s="165"/>
      <c r="BR79" s="165"/>
      <c r="BS79" s="165"/>
      <c r="BT79" s="165"/>
      <c r="BU79" s="165"/>
      <c r="BV79" s="165"/>
      <c r="BW79" s="165"/>
      <c r="BX79" s="165"/>
      <c r="BY79" s="165"/>
      <c r="BZ79" s="165"/>
      <c r="CA79" s="165"/>
      <c r="CB79" s="165"/>
      <c r="CC79" s="165"/>
      <c r="CD79" s="165"/>
      <c r="CE79" s="165"/>
      <c r="CF79" s="165"/>
      <c r="CG79" s="165"/>
      <c r="CH79" s="165"/>
      <c r="CI79" s="165"/>
      <c r="CJ79" s="165"/>
      <c r="CK79" s="165"/>
      <c r="CL79" s="165"/>
      <c r="CM79" s="165"/>
      <c r="CN79" s="165"/>
      <c r="CO79" s="165"/>
      <c r="CP79" s="165"/>
      <c r="CQ79" s="165"/>
      <c r="CR79" s="165"/>
      <c r="CS79" s="165"/>
      <c r="CT79" s="165"/>
      <c r="CU79" s="165"/>
      <c r="CV79" s="165"/>
      <c r="CW79" s="165"/>
      <c r="CX79" s="165"/>
      <c r="CY79" s="165"/>
      <c r="CZ79" s="165"/>
      <c r="DA79" s="165"/>
      <c r="DB79" s="165"/>
      <c r="DC79" s="165"/>
      <c r="DD79" s="165"/>
      <c r="DE79" s="165"/>
      <c r="DF79" s="165"/>
      <c r="DG79" s="165"/>
      <c r="DH79" s="165"/>
      <c r="DI79" s="165"/>
      <c r="DJ79" s="165"/>
      <c r="DK79" s="165"/>
      <c r="DL79" s="165"/>
      <c r="DM79" s="165"/>
      <c r="DN79" s="165"/>
      <c r="DO79" s="165"/>
      <c r="DP79" s="165"/>
      <c r="DQ79" s="165"/>
      <c r="DR79" s="165"/>
      <c r="DS79" s="165"/>
      <c r="DT79" s="165"/>
      <c r="DU79" s="165"/>
      <c r="DV79" s="165"/>
      <c r="DW79" s="165"/>
      <c r="DX79" s="165"/>
      <c r="DY79" s="165"/>
      <c r="DZ79" s="165"/>
      <c r="EA79" s="165"/>
      <c r="EB79" s="165"/>
      <c r="EC79" s="165"/>
      <c r="ED79" s="165"/>
      <c r="EE79" s="165"/>
      <c r="EF79" s="165"/>
      <c r="EG79" s="165"/>
      <c r="EH79" s="165"/>
      <c r="EI79" s="165"/>
      <c r="EJ79" s="165"/>
      <c r="EK79" s="165"/>
      <c r="EL79" s="165"/>
      <c r="EM79" s="165"/>
      <c r="EN79" s="165"/>
      <c r="EO79" s="165"/>
      <c r="EP79" s="165"/>
      <c r="EQ79" s="165"/>
      <c r="ER79" s="165"/>
      <c r="ES79" s="165"/>
      <c r="ET79" s="165"/>
      <c r="EU79" s="165"/>
      <c r="EV79" s="165"/>
      <c r="EW79" s="165"/>
      <c r="EX79" s="165"/>
      <c r="EY79" s="165"/>
      <c r="EZ79" s="165"/>
      <c r="FA79" s="165"/>
      <c r="FB79" s="165"/>
      <c r="FC79" s="165"/>
      <c r="FD79" s="165"/>
      <c r="FE79" s="165"/>
      <c r="FF79" s="165"/>
      <c r="FG79" s="165"/>
      <c r="FH79" s="165"/>
      <c r="FI79" s="165"/>
      <c r="FJ79" s="165"/>
      <c r="FK79" s="165"/>
      <c r="FL79" s="165"/>
      <c r="FM79" s="165"/>
      <c r="FN79" s="165"/>
      <c r="FO79" s="165"/>
      <c r="FP79" s="165"/>
      <c r="FQ79" s="165"/>
      <c r="FR79" s="165"/>
      <c r="FS79" s="165"/>
      <c r="FT79" s="165"/>
      <c r="FU79" s="165"/>
      <c r="FV79" s="165"/>
      <c r="FW79" s="165"/>
      <c r="FX79" s="165"/>
    </row>
    <row r="80" spans="1:180" s="41" customFormat="1" ht="30" hidden="1" customHeight="1">
      <c r="A80" s="39"/>
      <c r="B80" s="54">
        <f t="shared" ref="B80:B84" si="46">N80*D80</f>
        <v>0</v>
      </c>
      <c r="C80" s="48">
        <f t="shared" ref="C80:C84" si="47">IF(FX80="OK",N80,0)</f>
        <v>0</v>
      </c>
      <c r="D80" s="53" t="b">
        <f t="shared" si="24"/>
        <v>0</v>
      </c>
      <c r="E80" s="48"/>
      <c r="F80" s="48"/>
      <c r="G80" s="48">
        <f t="shared" si="26"/>
        <v>0</v>
      </c>
      <c r="H80" s="48">
        <f t="shared" si="27"/>
        <v>0</v>
      </c>
      <c r="I80" s="48">
        <f t="shared" si="28"/>
        <v>0</v>
      </c>
      <c r="J80" s="48">
        <f t="shared" si="29"/>
        <v>0</v>
      </c>
      <c r="K80" s="97"/>
      <c r="L80" s="187" t="s">
        <v>258</v>
      </c>
      <c r="M80" s="90" t="s">
        <v>260</v>
      </c>
      <c r="N80" s="217">
        <v>1</v>
      </c>
      <c r="O80" s="94"/>
      <c r="P80" s="94"/>
      <c r="Q80" s="94"/>
      <c r="R80" s="94"/>
      <c r="S80" s="107"/>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93" t="str">
        <f t="shared" ref="AY80" si="48">IF(AND(AY$1&lt;&gt;"",COUNTA(U80:AX80)&gt;0),"OK","N/E")</f>
        <v>N/E</v>
      </c>
      <c r="AZ80" s="60"/>
      <c r="BA80" s="60"/>
      <c r="BB80" s="60"/>
      <c r="BC80" s="60"/>
      <c r="BD80" s="60"/>
      <c r="BE80" s="60"/>
      <c r="BF80" s="60"/>
      <c r="BG80" s="60"/>
      <c r="BH80" s="60"/>
      <c r="BI80" s="60"/>
      <c r="BJ80" s="60"/>
      <c r="BK80" s="60"/>
      <c r="BL80" s="60"/>
      <c r="BM80" s="60"/>
      <c r="BN80" s="60"/>
      <c r="BO80" s="60"/>
      <c r="BP80" s="60"/>
      <c r="BQ80" s="60"/>
      <c r="BR80" s="60"/>
      <c r="BS80" s="60"/>
      <c r="BT80" s="60"/>
      <c r="BU80" s="60"/>
      <c r="BV80" s="60"/>
      <c r="BW80" s="60"/>
      <c r="BX80" s="60"/>
      <c r="BY80" s="60"/>
      <c r="BZ80" s="60"/>
      <c r="CA80" s="60"/>
      <c r="CB80" s="60"/>
      <c r="CC80" s="60"/>
      <c r="CD80" s="60"/>
      <c r="CE80" s="93" t="str">
        <f t="shared" ref="CE80" si="49">IF(AND(CE$1&lt;&gt;"",COUNTA(U80:CD80)&gt;1),"OK","N/E")</f>
        <v>N/E</v>
      </c>
      <c r="CF80" s="60"/>
      <c r="CG80" s="60"/>
      <c r="CH80" s="60"/>
      <c r="CI80" s="60"/>
      <c r="CJ80" s="60"/>
      <c r="CK80" s="60"/>
      <c r="CL80" s="60"/>
      <c r="CM80" s="60"/>
      <c r="CN80" s="60"/>
      <c r="CO80" s="60"/>
      <c r="CP80" s="60"/>
      <c r="CQ80" s="60"/>
      <c r="CR80" s="60"/>
      <c r="CS80" s="60"/>
      <c r="CT80" s="60"/>
      <c r="CU80" s="60"/>
      <c r="CV80" s="60"/>
      <c r="CW80" s="60"/>
      <c r="CX80" s="60"/>
      <c r="CY80" s="60"/>
      <c r="CZ80" s="60"/>
      <c r="DA80" s="60"/>
      <c r="DB80" s="60"/>
      <c r="DC80" s="60"/>
      <c r="DD80" s="60"/>
      <c r="DE80" s="60"/>
      <c r="DF80" s="60"/>
      <c r="DG80" s="60"/>
      <c r="DH80" s="60"/>
      <c r="DI80" s="60"/>
      <c r="DJ80" s="60"/>
      <c r="DK80" s="93" t="str">
        <f t="shared" ref="DK80" si="50">IF(AND(DK$1&lt;&gt;"",COUNTA(U80:DJ80)&gt;2),"OK","N/E")</f>
        <v>N/E</v>
      </c>
      <c r="DL80" s="60"/>
      <c r="DM80" s="60"/>
      <c r="DN80" s="60"/>
      <c r="DO80" s="60"/>
      <c r="DP80" s="60"/>
      <c r="DQ80" s="60"/>
      <c r="DR80" s="60"/>
      <c r="DS80" s="60"/>
      <c r="DT80" s="60"/>
      <c r="DU80" s="60"/>
      <c r="DV80" s="60"/>
      <c r="DW80" s="60"/>
      <c r="DX80" s="60"/>
      <c r="DY80" s="60"/>
      <c r="DZ80" s="60"/>
      <c r="EA80" s="60"/>
      <c r="EB80" s="60"/>
      <c r="EC80" s="60"/>
      <c r="ED80" s="60"/>
      <c r="EE80" s="60"/>
      <c r="EF80" s="60"/>
      <c r="EG80" s="60"/>
      <c r="EH80" s="60"/>
      <c r="EI80" s="60"/>
      <c r="EJ80" s="60"/>
      <c r="EK80" s="60"/>
      <c r="EL80" s="60"/>
      <c r="EM80" s="60"/>
      <c r="EN80" s="60"/>
      <c r="EO80" s="60"/>
      <c r="EP80" s="60"/>
      <c r="EQ80" s="93" t="str">
        <f t="shared" ref="EQ80" si="51">IF(AND(EQ$1&lt;&gt;"",COUNTA(U80:EP80)&gt;3),"OK","N/E")</f>
        <v>N/E</v>
      </c>
      <c r="ER80" s="60"/>
      <c r="ES80" s="60"/>
      <c r="ET80" s="60"/>
      <c r="EU80" s="60"/>
      <c r="EV80" s="60"/>
      <c r="EW80" s="60"/>
      <c r="EX80" s="60"/>
      <c r="EY80" s="60"/>
      <c r="EZ80" s="60"/>
      <c r="FA80" s="60"/>
      <c r="FB80" s="60"/>
      <c r="FC80" s="60"/>
      <c r="FD80" s="60"/>
      <c r="FE80" s="60"/>
      <c r="FF80" s="60"/>
      <c r="FG80" s="60"/>
      <c r="FH80" s="60"/>
      <c r="FI80" s="60"/>
      <c r="FJ80" s="60"/>
      <c r="FK80" s="60"/>
      <c r="FL80" s="60"/>
      <c r="FM80" s="60"/>
      <c r="FN80" s="60"/>
      <c r="FO80" s="60"/>
      <c r="FP80" s="60"/>
      <c r="FQ80" s="60"/>
      <c r="FR80" s="60"/>
      <c r="FS80" s="60"/>
      <c r="FT80" s="60"/>
      <c r="FU80" s="60"/>
      <c r="FV80" s="60"/>
      <c r="FW80" s="93" t="str">
        <f t="shared" ref="FW80" si="52">IF(AND(FW$1&lt;&gt;"",COUNTA(U80:FV80)&gt;4),"OK","N/E")</f>
        <v>N/E</v>
      </c>
      <c r="FX80" s="164"/>
    </row>
    <row r="81" spans="1:180" s="41" customFormat="1" ht="30" hidden="1" customHeight="1">
      <c r="A81" s="39"/>
      <c r="B81" s="54">
        <f t="shared" si="46"/>
        <v>0</v>
      </c>
      <c r="C81" s="48">
        <f t="shared" si="47"/>
        <v>0</v>
      </c>
      <c r="D81" s="53" t="b">
        <f t="shared" si="24"/>
        <v>0</v>
      </c>
      <c r="E81" s="48"/>
      <c r="F81" s="48"/>
      <c r="G81" s="48">
        <f t="shared" si="26"/>
        <v>0</v>
      </c>
      <c r="H81" s="48">
        <f t="shared" si="27"/>
        <v>0</v>
      </c>
      <c r="I81" s="48">
        <f t="shared" si="28"/>
        <v>0</v>
      </c>
      <c r="J81" s="48">
        <f t="shared" si="29"/>
        <v>0</v>
      </c>
      <c r="K81" s="97"/>
      <c r="L81" s="187" t="s">
        <v>258</v>
      </c>
      <c r="M81" s="90" t="s">
        <v>261</v>
      </c>
      <c r="N81" s="217">
        <v>1</v>
      </c>
      <c r="O81" s="94"/>
      <c r="P81" s="94"/>
      <c r="Q81" s="94"/>
      <c r="R81" s="94"/>
      <c r="S81" s="107"/>
      <c r="T81" s="86"/>
      <c r="U81" s="86"/>
      <c r="V81" s="86"/>
      <c r="W81" s="86"/>
      <c r="X81" s="86"/>
      <c r="Y81" s="86"/>
      <c r="Z81" s="86"/>
      <c r="AA81" s="86"/>
      <c r="AB81" s="86"/>
      <c r="AC81" s="86"/>
      <c r="AD81" s="86"/>
      <c r="AE81" s="86"/>
      <c r="AF81" s="86"/>
      <c r="AG81" s="86"/>
      <c r="AH81" s="86"/>
      <c r="AI81" s="86"/>
      <c r="AJ81" s="86"/>
      <c r="AK81" s="86"/>
      <c r="AL81" s="86"/>
      <c r="AM81" s="86"/>
      <c r="AN81" s="86"/>
      <c r="AO81" s="86"/>
      <c r="AP81" s="86"/>
      <c r="AQ81" s="86"/>
      <c r="AR81" s="86"/>
      <c r="AS81" s="86"/>
      <c r="AT81" s="86"/>
      <c r="AU81" s="86"/>
      <c r="AV81" s="86"/>
      <c r="AW81" s="86"/>
      <c r="AX81" s="86"/>
      <c r="AY81" s="92" t="s">
        <v>116</v>
      </c>
      <c r="AZ81" s="86"/>
      <c r="BA81" s="86"/>
      <c r="BB81" s="86"/>
      <c r="BC81" s="86"/>
      <c r="BD81" s="86"/>
      <c r="BE81" s="86"/>
      <c r="BF81" s="86"/>
      <c r="BG81" s="86"/>
      <c r="BH81" s="86"/>
      <c r="BI81" s="86"/>
      <c r="BJ81" s="86"/>
      <c r="BK81" s="86"/>
      <c r="BL81" s="86"/>
      <c r="BM81" s="86"/>
      <c r="BN81" s="86"/>
      <c r="BO81" s="86"/>
      <c r="BP81" s="86"/>
      <c r="BQ81" s="86"/>
      <c r="BR81" s="86"/>
      <c r="BS81" s="86"/>
      <c r="BT81" s="86"/>
      <c r="BU81" s="86"/>
      <c r="BV81" s="86"/>
      <c r="BW81" s="86"/>
      <c r="BX81" s="86"/>
      <c r="BY81" s="86"/>
      <c r="BZ81" s="86"/>
      <c r="CA81" s="86"/>
      <c r="CB81" s="86"/>
      <c r="CC81" s="86"/>
      <c r="CD81" s="86"/>
      <c r="CE81" s="92" t="s">
        <v>116</v>
      </c>
      <c r="CF81" s="86"/>
      <c r="CG81" s="86"/>
      <c r="CH81" s="86"/>
      <c r="CI81" s="86"/>
      <c r="CJ81" s="86"/>
      <c r="CK81" s="86"/>
      <c r="CL81" s="86"/>
      <c r="CM81" s="86"/>
      <c r="CN81" s="86"/>
      <c r="CO81" s="86"/>
      <c r="CP81" s="86"/>
      <c r="CQ81" s="86"/>
      <c r="CR81" s="86"/>
      <c r="CS81" s="86"/>
      <c r="CT81" s="86"/>
      <c r="CU81" s="86"/>
      <c r="CV81" s="86"/>
      <c r="CW81" s="86"/>
      <c r="CX81" s="86"/>
      <c r="CY81" s="86"/>
      <c r="CZ81" s="86"/>
      <c r="DA81" s="86"/>
      <c r="DB81" s="86"/>
      <c r="DC81" s="86"/>
      <c r="DD81" s="86"/>
      <c r="DE81" s="86"/>
      <c r="DF81" s="86"/>
      <c r="DG81" s="86"/>
      <c r="DH81" s="86"/>
      <c r="DI81" s="86"/>
      <c r="DJ81" s="86"/>
      <c r="DK81" s="92" t="s">
        <v>116</v>
      </c>
      <c r="DL81" s="86"/>
      <c r="DM81" s="86"/>
      <c r="DN81" s="86"/>
      <c r="DO81" s="86"/>
      <c r="DP81" s="86"/>
      <c r="DQ81" s="86"/>
      <c r="DR81" s="86"/>
      <c r="DS81" s="86"/>
      <c r="DT81" s="86"/>
      <c r="DU81" s="86"/>
      <c r="DV81" s="86"/>
      <c r="DW81" s="86"/>
      <c r="DX81" s="86"/>
      <c r="DY81" s="86"/>
      <c r="DZ81" s="86"/>
      <c r="EA81" s="86"/>
      <c r="EB81" s="86"/>
      <c r="EC81" s="86"/>
      <c r="ED81" s="86"/>
      <c r="EE81" s="86"/>
      <c r="EF81" s="86"/>
      <c r="EG81" s="86"/>
      <c r="EH81" s="86"/>
      <c r="EI81" s="86"/>
      <c r="EJ81" s="86"/>
      <c r="EK81" s="86"/>
      <c r="EL81" s="86"/>
      <c r="EM81" s="86"/>
      <c r="EN81" s="86"/>
      <c r="EO81" s="86"/>
      <c r="EP81" s="86"/>
      <c r="EQ81" s="92" t="s">
        <v>116</v>
      </c>
      <c r="ER81" s="86"/>
      <c r="ES81" s="86"/>
      <c r="ET81" s="86"/>
      <c r="EU81" s="86"/>
      <c r="EV81" s="86"/>
      <c r="EW81" s="86"/>
      <c r="EX81" s="86"/>
      <c r="EY81" s="86"/>
      <c r="EZ81" s="86"/>
      <c r="FA81" s="86"/>
      <c r="FB81" s="86"/>
      <c r="FC81" s="86"/>
      <c r="FD81" s="86"/>
      <c r="FE81" s="86"/>
      <c r="FF81" s="86"/>
      <c r="FG81" s="86"/>
      <c r="FH81" s="86"/>
      <c r="FI81" s="86"/>
      <c r="FJ81" s="86"/>
      <c r="FK81" s="86"/>
      <c r="FL81" s="86"/>
      <c r="FM81" s="86"/>
      <c r="FN81" s="86"/>
      <c r="FO81" s="86"/>
      <c r="FP81" s="86"/>
      <c r="FQ81" s="86"/>
      <c r="FR81" s="86"/>
      <c r="FS81" s="86"/>
      <c r="FT81" s="86"/>
      <c r="FU81" s="86"/>
      <c r="FV81" s="86"/>
      <c r="FW81" s="92" t="s">
        <v>116</v>
      </c>
      <c r="FX81" s="91" t="str">
        <f>IF(COUNTA(U81:FW81)&gt;5,"OK","N/E")</f>
        <v>N/E</v>
      </c>
    </row>
    <row r="82" spans="1:180" s="41" customFormat="1" ht="30" hidden="1" customHeight="1">
      <c r="A82" s="39"/>
      <c r="B82" s="54">
        <f t="shared" si="46"/>
        <v>0</v>
      </c>
      <c r="C82" s="48">
        <f t="shared" si="47"/>
        <v>0</v>
      </c>
      <c r="D82" s="53" t="b">
        <f t="shared" si="24"/>
        <v>0</v>
      </c>
      <c r="E82" s="48"/>
      <c r="F82" s="48"/>
      <c r="G82" s="48">
        <f t="shared" si="26"/>
        <v>0</v>
      </c>
      <c r="H82" s="48">
        <f t="shared" si="27"/>
        <v>0</v>
      </c>
      <c r="I82" s="48">
        <f t="shared" si="28"/>
        <v>0</v>
      </c>
      <c r="J82" s="48">
        <f t="shared" si="29"/>
        <v>0</v>
      </c>
      <c r="K82" s="97"/>
      <c r="L82" s="187" t="s">
        <v>259</v>
      </c>
      <c r="M82" s="90" t="s">
        <v>262</v>
      </c>
      <c r="N82" s="217">
        <v>1</v>
      </c>
      <c r="O82" s="94"/>
      <c r="P82" s="94"/>
      <c r="Q82" s="94"/>
      <c r="R82" s="94"/>
      <c r="S82" s="107"/>
      <c r="T82" s="86"/>
      <c r="U82" s="86"/>
      <c r="V82" s="86"/>
      <c r="W82" s="86"/>
      <c r="X82" s="86"/>
      <c r="Y82" s="86"/>
      <c r="Z82" s="86"/>
      <c r="AA82" s="86"/>
      <c r="AB82" s="86"/>
      <c r="AC82" s="86"/>
      <c r="AD82" s="86"/>
      <c r="AE82" s="86"/>
      <c r="AF82" s="86"/>
      <c r="AG82" s="86"/>
      <c r="AH82" s="86"/>
      <c r="AI82" s="86"/>
      <c r="AJ82" s="86"/>
      <c r="AK82" s="86"/>
      <c r="AL82" s="86"/>
      <c r="AM82" s="86"/>
      <c r="AN82" s="86"/>
      <c r="AO82" s="86"/>
      <c r="AP82" s="86"/>
      <c r="AQ82" s="86"/>
      <c r="AR82" s="86"/>
      <c r="AS82" s="86"/>
      <c r="AT82" s="86"/>
      <c r="AU82" s="86"/>
      <c r="AV82" s="86"/>
      <c r="AW82" s="86"/>
      <c r="AX82" s="86"/>
      <c r="AY82" s="92" t="s">
        <v>116</v>
      </c>
      <c r="AZ82" s="86"/>
      <c r="BA82" s="86"/>
      <c r="BB82" s="86"/>
      <c r="BC82" s="86"/>
      <c r="BD82" s="86"/>
      <c r="BE82" s="86"/>
      <c r="BF82" s="86"/>
      <c r="BG82" s="86"/>
      <c r="BH82" s="86"/>
      <c r="BI82" s="86"/>
      <c r="BJ82" s="86"/>
      <c r="BK82" s="86"/>
      <c r="BL82" s="86"/>
      <c r="BM82" s="86"/>
      <c r="BN82" s="86"/>
      <c r="BO82" s="86"/>
      <c r="BP82" s="86"/>
      <c r="BQ82" s="86"/>
      <c r="BR82" s="86"/>
      <c r="BS82" s="86"/>
      <c r="BT82" s="86"/>
      <c r="BU82" s="86"/>
      <c r="BV82" s="86"/>
      <c r="BW82" s="86"/>
      <c r="BX82" s="86"/>
      <c r="BY82" s="86"/>
      <c r="BZ82" s="86"/>
      <c r="CA82" s="86"/>
      <c r="CB82" s="86"/>
      <c r="CC82" s="86"/>
      <c r="CD82" s="86"/>
      <c r="CE82" s="92" t="s">
        <v>116</v>
      </c>
      <c r="CF82" s="86"/>
      <c r="CG82" s="86"/>
      <c r="CH82" s="86"/>
      <c r="CI82" s="86"/>
      <c r="CJ82" s="86"/>
      <c r="CK82" s="86"/>
      <c r="CL82" s="86"/>
      <c r="CM82" s="86"/>
      <c r="CN82" s="86"/>
      <c r="CO82" s="86"/>
      <c r="CP82" s="86"/>
      <c r="CQ82" s="86"/>
      <c r="CR82" s="86"/>
      <c r="CS82" s="86"/>
      <c r="CT82" s="86"/>
      <c r="CU82" s="86"/>
      <c r="CV82" s="86"/>
      <c r="CW82" s="86"/>
      <c r="CX82" s="86"/>
      <c r="CY82" s="86"/>
      <c r="CZ82" s="86"/>
      <c r="DA82" s="86"/>
      <c r="DB82" s="86"/>
      <c r="DC82" s="86"/>
      <c r="DD82" s="86"/>
      <c r="DE82" s="86"/>
      <c r="DF82" s="86"/>
      <c r="DG82" s="86"/>
      <c r="DH82" s="86"/>
      <c r="DI82" s="86"/>
      <c r="DJ82" s="86"/>
      <c r="DK82" s="92" t="s">
        <v>116</v>
      </c>
      <c r="DL82" s="86"/>
      <c r="DM82" s="86"/>
      <c r="DN82" s="86"/>
      <c r="DO82" s="86"/>
      <c r="DP82" s="86"/>
      <c r="DQ82" s="86"/>
      <c r="DR82" s="86"/>
      <c r="DS82" s="86"/>
      <c r="DT82" s="86"/>
      <c r="DU82" s="86"/>
      <c r="DV82" s="86"/>
      <c r="DW82" s="86"/>
      <c r="DX82" s="86"/>
      <c r="DY82" s="86"/>
      <c r="DZ82" s="86"/>
      <c r="EA82" s="86"/>
      <c r="EB82" s="86"/>
      <c r="EC82" s="86"/>
      <c r="ED82" s="86"/>
      <c r="EE82" s="86"/>
      <c r="EF82" s="86"/>
      <c r="EG82" s="86"/>
      <c r="EH82" s="86"/>
      <c r="EI82" s="86"/>
      <c r="EJ82" s="86"/>
      <c r="EK82" s="86"/>
      <c r="EL82" s="86"/>
      <c r="EM82" s="86"/>
      <c r="EN82" s="86"/>
      <c r="EO82" s="86"/>
      <c r="EP82" s="86"/>
      <c r="EQ82" s="92" t="s">
        <v>116</v>
      </c>
      <c r="ER82" s="86"/>
      <c r="ES82" s="86"/>
      <c r="ET82" s="86"/>
      <c r="EU82" s="86"/>
      <c r="EV82" s="86"/>
      <c r="EW82" s="86"/>
      <c r="EX82" s="86"/>
      <c r="EY82" s="86"/>
      <c r="EZ82" s="86"/>
      <c r="FA82" s="86"/>
      <c r="FB82" s="86"/>
      <c r="FC82" s="86"/>
      <c r="FD82" s="86"/>
      <c r="FE82" s="86"/>
      <c r="FF82" s="86"/>
      <c r="FG82" s="86"/>
      <c r="FH82" s="86"/>
      <c r="FI82" s="86"/>
      <c r="FJ82" s="86"/>
      <c r="FK82" s="86"/>
      <c r="FL82" s="86"/>
      <c r="FM82" s="86"/>
      <c r="FN82" s="86"/>
      <c r="FO82" s="86"/>
      <c r="FP82" s="86"/>
      <c r="FQ82" s="86"/>
      <c r="FR82" s="86"/>
      <c r="FS82" s="86"/>
      <c r="FT82" s="86"/>
      <c r="FU82" s="86"/>
      <c r="FV82" s="86"/>
      <c r="FW82" s="92" t="s">
        <v>116</v>
      </c>
      <c r="FX82" s="91" t="str">
        <f t="shared" ref="FX82:FX84" si="53">IF(COUNTA(U82:FW82)&gt;5,"OK","N/E")</f>
        <v>N/E</v>
      </c>
    </row>
    <row r="83" spans="1:180" s="41" customFormat="1" ht="30" hidden="1" customHeight="1">
      <c r="A83" s="39"/>
      <c r="B83" s="54">
        <f t="shared" si="46"/>
        <v>0</v>
      </c>
      <c r="C83" s="48">
        <f t="shared" si="47"/>
        <v>0</v>
      </c>
      <c r="D83" s="53" t="b">
        <f t="shared" si="24"/>
        <v>0</v>
      </c>
      <c r="E83" s="48"/>
      <c r="F83" s="48"/>
      <c r="G83" s="48">
        <f t="shared" si="26"/>
        <v>0</v>
      </c>
      <c r="H83" s="48">
        <f t="shared" si="27"/>
        <v>0</v>
      </c>
      <c r="I83" s="48">
        <f t="shared" si="28"/>
        <v>0</v>
      </c>
      <c r="J83" s="48">
        <f t="shared" si="29"/>
        <v>0</v>
      </c>
      <c r="K83" s="97"/>
      <c r="L83" s="187" t="s">
        <v>259</v>
      </c>
      <c r="M83" s="90" t="s">
        <v>263</v>
      </c>
      <c r="N83" s="217">
        <v>1</v>
      </c>
      <c r="O83" s="94"/>
      <c r="P83" s="94"/>
      <c r="Q83" s="94"/>
      <c r="R83" s="94"/>
      <c r="S83" s="107"/>
      <c r="T83" s="86"/>
      <c r="U83" s="86"/>
      <c r="V83" s="86"/>
      <c r="W83" s="86"/>
      <c r="X83" s="86"/>
      <c r="Y83" s="86"/>
      <c r="Z83" s="86"/>
      <c r="AA83" s="86"/>
      <c r="AB83" s="86"/>
      <c r="AC83" s="86"/>
      <c r="AD83" s="86"/>
      <c r="AE83" s="86"/>
      <c r="AF83" s="86"/>
      <c r="AG83" s="86"/>
      <c r="AH83" s="86"/>
      <c r="AI83" s="86"/>
      <c r="AJ83" s="86"/>
      <c r="AK83" s="86"/>
      <c r="AL83" s="86"/>
      <c r="AM83" s="86"/>
      <c r="AN83" s="86"/>
      <c r="AO83" s="86"/>
      <c r="AP83" s="86"/>
      <c r="AQ83" s="86"/>
      <c r="AR83" s="86"/>
      <c r="AS83" s="86"/>
      <c r="AT83" s="86"/>
      <c r="AU83" s="86"/>
      <c r="AV83" s="86"/>
      <c r="AW83" s="86"/>
      <c r="AX83" s="86"/>
      <c r="AY83" s="92" t="s">
        <v>116</v>
      </c>
      <c r="AZ83" s="86"/>
      <c r="BA83" s="86"/>
      <c r="BB83" s="86"/>
      <c r="BC83" s="86"/>
      <c r="BD83" s="86"/>
      <c r="BE83" s="86"/>
      <c r="BF83" s="86"/>
      <c r="BG83" s="86"/>
      <c r="BH83" s="86"/>
      <c r="BI83" s="86"/>
      <c r="BJ83" s="86"/>
      <c r="BK83" s="86"/>
      <c r="BL83" s="86"/>
      <c r="BM83" s="86"/>
      <c r="BN83" s="86"/>
      <c r="BO83" s="86"/>
      <c r="BP83" s="86"/>
      <c r="BQ83" s="86"/>
      <c r="BR83" s="86"/>
      <c r="BS83" s="86"/>
      <c r="BT83" s="86"/>
      <c r="BU83" s="86"/>
      <c r="BV83" s="86"/>
      <c r="BW83" s="86"/>
      <c r="BX83" s="86"/>
      <c r="BY83" s="86"/>
      <c r="BZ83" s="86"/>
      <c r="CA83" s="86"/>
      <c r="CB83" s="86"/>
      <c r="CC83" s="86"/>
      <c r="CD83" s="86"/>
      <c r="CE83" s="92" t="s">
        <v>116</v>
      </c>
      <c r="CF83" s="86"/>
      <c r="CG83" s="86"/>
      <c r="CH83" s="86"/>
      <c r="CI83" s="86"/>
      <c r="CJ83" s="86"/>
      <c r="CK83" s="86"/>
      <c r="CL83" s="86"/>
      <c r="CM83" s="86"/>
      <c r="CN83" s="86"/>
      <c r="CO83" s="86"/>
      <c r="CP83" s="86"/>
      <c r="CQ83" s="86"/>
      <c r="CR83" s="86"/>
      <c r="CS83" s="86"/>
      <c r="CT83" s="86"/>
      <c r="CU83" s="86"/>
      <c r="CV83" s="86"/>
      <c r="CW83" s="86"/>
      <c r="CX83" s="86"/>
      <c r="CY83" s="86"/>
      <c r="CZ83" s="86"/>
      <c r="DA83" s="86"/>
      <c r="DB83" s="86"/>
      <c r="DC83" s="86"/>
      <c r="DD83" s="86"/>
      <c r="DE83" s="86"/>
      <c r="DF83" s="86"/>
      <c r="DG83" s="86"/>
      <c r="DH83" s="86"/>
      <c r="DI83" s="86"/>
      <c r="DJ83" s="86"/>
      <c r="DK83" s="92" t="s">
        <v>116</v>
      </c>
      <c r="DL83" s="86"/>
      <c r="DM83" s="86"/>
      <c r="DN83" s="86"/>
      <c r="DO83" s="86"/>
      <c r="DP83" s="86"/>
      <c r="DQ83" s="86"/>
      <c r="DR83" s="86"/>
      <c r="DS83" s="86"/>
      <c r="DT83" s="86"/>
      <c r="DU83" s="86"/>
      <c r="DV83" s="86"/>
      <c r="DW83" s="86"/>
      <c r="DX83" s="86"/>
      <c r="DY83" s="86"/>
      <c r="DZ83" s="86"/>
      <c r="EA83" s="86"/>
      <c r="EB83" s="86"/>
      <c r="EC83" s="86"/>
      <c r="ED83" s="86"/>
      <c r="EE83" s="86"/>
      <c r="EF83" s="86"/>
      <c r="EG83" s="86"/>
      <c r="EH83" s="86"/>
      <c r="EI83" s="86"/>
      <c r="EJ83" s="86"/>
      <c r="EK83" s="86"/>
      <c r="EL83" s="86"/>
      <c r="EM83" s="86"/>
      <c r="EN83" s="86"/>
      <c r="EO83" s="86"/>
      <c r="EP83" s="86"/>
      <c r="EQ83" s="92" t="s">
        <v>116</v>
      </c>
      <c r="ER83" s="86"/>
      <c r="ES83" s="86"/>
      <c r="ET83" s="86"/>
      <c r="EU83" s="86"/>
      <c r="EV83" s="86"/>
      <c r="EW83" s="86"/>
      <c r="EX83" s="86"/>
      <c r="EY83" s="86"/>
      <c r="EZ83" s="86"/>
      <c r="FA83" s="86"/>
      <c r="FB83" s="86"/>
      <c r="FC83" s="86"/>
      <c r="FD83" s="86"/>
      <c r="FE83" s="86"/>
      <c r="FF83" s="86"/>
      <c r="FG83" s="86"/>
      <c r="FH83" s="86"/>
      <c r="FI83" s="86"/>
      <c r="FJ83" s="86"/>
      <c r="FK83" s="86"/>
      <c r="FL83" s="86"/>
      <c r="FM83" s="86"/>
      <c r="FN83" s="86"/>
      <c r="FO83" s="86"/>
      <c r="FP83" s="86"/>
      <c r="FQ83" s="86"/>
      <c r="FR83" s="86"/>
      <c r="FS83" s="86"/>
      <c r="FT83" s="86"/>
      <c r="FU83" s="86"/>
      <c r="FV83" s="86"/>
      <c r="FW83" s="92" t="s">
        <v>116</v>
      </c>
      <c r="FX83" s="91" t="str">
        <f t="shared" si="53"/>
        <v>N/E</v>
      </c>
    </row>
    <row r="84" spans="1:180" s="4" customFormat="1" ht="17.100000000000001" hidden="1" customHeight="1">
      <c r="A84" s="29"/>
      <c r="B84" s="54">
        <f t="shared" si="46"/>
        <v>0</v>
      </c>
      <c r="C84" s="48">
        <f t="shared" si="47"/>
        <v>0</v>
      </c>
      <c r="D84" s="53" t="b">
        <f t="shared" si="24"/>
        <v>0</v>
      </c>
      <c r="E84" s="48"/>
      <c r="F84" s="48"/>
      <c r="G84" s="48">
        <f t="shared" si="26"/>
        <v>0</v>
      </c>
      <c r="H84" s="48">
        <f t="shared" si="27"/>
        <v>0</v>
      </c>
      <c r="I84" s="48">
        <f t="shared" si="28"/>
        <v>0</v>
      </c>
      <c r="J84" s="48">
        <f t="shared" si="29"/>
        <v>0</v>
      </c>
      <c r="K84" s="97"/>
      <c r="L84" s="187" t="s">
        <v>259</v>
      </c>
      <c r="M84" s="90" t="s">
        <v>264</v>
      </c>
      <c r="N84" s="217">
        <v>1</v>
      </c>
      <c r="O84" s="94"/>
      <c r="P84" s="94"/>
      <c r="Q84" s="94"/>
      <c r="R84" s="94"/>
      <c r="S84" s="107"/>
      <c r="T84" s="86"/>
      <c r="U84" s="86"/>
      <c r="V84" s="86"/>
      <c r="W84" s="86"/>
      <c r="X84" s="86"/>
      <c r="Y84" s="86"/>
      <c r="Z84" s="86"/>
      <c r="AA84" s="86"/>
      <c r="AB84" s="86"/>
      <c r="AC84" s="86"/>
      <c r="AD84" s="86"/>
      <c r="AE84" s="86"/>
      <c r="AF84" s="86"/>
      <c r="AG84" s="86"/>
      <c r="AH84" s="86"/>
      <c r="AI84" s="86"/>
      <c r="AJ84" s="86"/>
      <c r="AK84" s="86"/>
      <c r="AL84" s="86"/>
      <c r="AM84" s="86"/>
      <c r="AN84" s="86"/>
      <c r="AO84" s="86"/>
      <c r="AP84" s="86"/>
      <c r="AQ84" s="86"/>
      <c r="AR84" s="86"/>
      <c r="AS84" s="86"/>
      <c r="AT84" s="86"/>
      <c r="AU84" s="86"/>
      <c r="AV84" s="86"/>
      <c r="AW84" s="86"/>
      <c r="AX84" s="86"/>
      <c r="AY84" s="92" t="s">
        <v>116</v>
      </c>
      <c r="AZ84" s="86"/>
      <c r="BA84" s="86"/>
      <c r="BB84" s="86"/>
      <c r="BC84" s="86"/>
      <c r="BD84" s="86"/>
      <c r="BE84" s="86"/>
      <c r="BF84" s="86"/>
      <c r="BG84" s="86"/>
      <c r="BH84" s="86"/>
      <c r="BI84" s="86"/>
      <c r="BJ84" s="86"/>
      <c r="BK84" s="86"/>
      <c r="BL84" s="86"/>
      <c r="BM84" s="86"/>
      <c r="BN84" s="86"/>
      <c r="BO84" s="86"/>
      <c r="BP84" s="86"/>
      <c r="BQ84" s="86"/>
      <c r="BR84" s="86"/>
      <c r="BS84" s="86"/>
      <c r="BT84" s="86"/>
      <c r="BU84" s="86"/>
      <c r="BV84" s="86"/>
      <c r="BW84" s="86"/>
      <c r="BX84" s="86"/>
      <c r="BY84" s="86"/>
      <c r="BZ84" s="86"/>
      <c r="CA84" s="86"/>
      <c r="CB84" s="86"/>
      <c r="CC84" s="86"/>
      <c r="CD84" s="86"/>
      <c r="CE84" s="92" t="s">
        <v>116</v>
      </c>
      <c r="CF84" s="86"/>
      <c r="CG84" s="86"/>
      <c r="CH84" s="86"/>
      <c r="CI84" s="86"/>
      <c r="CJ84" s="86"/>
      <c r="CK84" s="86"/>
      <c r="CL84" s="86"/>
      <c r="CM84" s="86"/>
      <c r="CN84" s="86"/>
      <c r="CO84" s="86"/>
      <c r="CP84" s="86"/>
      <c r="CQ84" s="86"/>
      <c r="CR84" s="86"/>
      <c r="CS84" s="86"/>
      <c r="CT84" s="86"/>
      <c r="CU84" s="86"/>
      <c r="CV84" s="86"/>
      <c r="CW84" s="86"/>
      <c r="CX84" s="86"/>
      <c r="CY84" s="86"/>
      <c r="CZ84" s="86"/>
      <c r="DA84" s="86"/>
      <c r="DB84" s="86"/>
      <c r="DC84" s="86"/>
      <c r="DD84" s="86"/>
      <c r="DE84" s="86"/>
      <c r="DF84" s="86"/>
      <c r="DG84" s="86"/>
      <c r="DH84" s="86"/>
      <c r="DI84" s="86"/>
      <c r="DJ84" s="86"/>
      <c r="DK84" s="92" t="s">
        <v>116</v>
      </c>
      <c r="DL84" s="86"/>
      <c r="DM84" s="86"/>
      <c r="DN84" s="86"/>
      <c r="DO84" s="86"/>
      <c r="DP84" s="86"/>
      <c r="DQ84" s="86"/>
      <c r="DR84" s="86"/>
      <c r="DS84" s="86"/>
      <c r="DT84" s="86"/>
      <c r="DU84" s="86"/>
      <c r="DV84" s="86"/>
      <c r="DW84" s="86"/>
      <c r="DX84" s="86"/>
      <c r="DY84" s="86"/>
      <c r="DZ84" s="86"/>
      <c r="EA84" s="86"/>
      <c r="EB84" s="86"/>
      <c r="EC84" s="86"/>
      <c r="ED84" s="86"/>
      <c r="EE84" s="86"/>
      <c r="EF84" s="86"/>
      <c r="EG84" s="86"/>
      <c r="EH84" s="86"/>
      <c r="EI84" s="86"/>
      <c r="EJ84" s="86"/>
      <c r="EK84" s="86"/>
      <c r="EL84" s="86"/>
      <c r="EM84" s="86"/>
      <c r="EN84" s="86"/>
      <c r="EO84" s="86"/>
      <c r="EP84" s="86"/>
      <c r="EQ84" s="92" t="s">
        <v>116</v>
      </c>
      <c r="ER84" s="86"/>
      <c r="ES84" s="86"/>
      <c r="ET84" s="86"/>
      <c r="EU84" s="86"/>
      <c r="EV84" s="86"/>
      <c r="EW84" s="86"/>
      <c r="EX84" s="86"/>
      <c r="EY84" s="86"/>
      <c r="EZ84" s="86"/>
      <c r="FA84" s="86"/>
      <c r="FB84" s="86"/>
      <c r="FC84" s="86"/>
      <c r="FD84" s="86"/>
      <c r="FE84" s="86"/>
      <c r="FF84" s="86"/>
      <c r="FG84" s="86"/>
      <c r="FH84" s="86"/>
      <c r="FI84" s="86"/>
      <c r="FJ84" s="86"/>
      <c r="FK84" s="86"/>
      <c r="FL84" s="86"/>
      <c r="FM84" s="86"/>
      <c r="FN84" s="86"/>
      <c r="FO84" s="86"/>
      <c r="FP84" s="86"/>
      <c r="FQ84" s="86"/>
      <c r="FR84" s="86"/>
      <c r="FS84" s="86"/>
      <c r="FT84" s="86"/>
      <c r="FU84" s="86"/>
      <c r="FV84" s="86"/>
      <c r="FW84" s="92" t="s">
        <v>116</v>
      </c>
      <c r="FX84" s="91" t="str">
        <f t="shared" si="53"/>
        <v>N/E</v>
      </c>
    </row>
    <row r="85" spans="1:180" s="41" customFormat="1" ht="17.100000000000001" customHeight="1">
      <c r="A85" s="39"/>
      <c r="B85" s="48"/>
      <c r="C85" s="48"/>
      <c r="D85" s="53" t="b">
        <f>IF($B$1&gt;2,TRUE,FALSE)</f>
        <v>1</v>
      </c>
      <c r="E85" s="48"/>
      <c r="F85" s="48"/>
      <c r="G85" s="48"/>
      <c r="H85" s="48"/>
      <c r="I85" s="48"/>
      <c r="J85" s="48"/>
      <c r="K85" s="53"/>
      <c r="M85" s="55"/>
      <c r="N85" s="175"/>
      <c r="O85" s="54"/>
      <c r="P85" s="54"/>
      <c r="Q85" s="54"/>
      <c r="R85" s="54"/>
      <c r="S85" s="105"/>
    </row>
    <row r="86" spans="1:180" s="41" customFormat="1">
      <c r="A86" s="39"/>
      <c r="B86" s="48"/>
      <c r="C86" s="48"/>
      <c r="D86" s="53" t="b">
        <f>IF($B$1&gt;2,TRUE,FALSE)</f>
        <v>1</v>
      </c>
      <c r="E86" s="48"/>
      <c r="F86" s="48"/>
      <c r="G86" s="48"/>
      <c r="H86" s="48"/>
      <c r="I86" s="48"/>
      <c r="J86" s="48"/>
      <c r="K86" s="53"/>
      <c r="L86" s="43"/>
      <c r="M86" s="55" t="s">
        <v>29</v>
      </c>
      <c r="N86" s="175"/>
      <c r="O86" s="54"/>
      <c r="P86" s="54"/>
      <c r="Q86" s="54"/>
      <c r="R86" s="54"/>
      <c r="S86" s="105"/>
    </row>
    <row r="87" spans="1:180" s="41" customFormat="1">
      <c r="A87" s="39"/>
      <c r="B87" s="48"/>
      <c r="C87" s="48"/>
      <c r="D87" s="53" t="b">
        <f>IF($B$1&gt;2,TRUE,FALSE)</f>
        <v>1</v>
      </c>
      <c r="E87" s="48"/>
      <c r="F87" s="48"/>
      <c r="G87" s="48"/>
      <c r="H87" s="48"/>
      <c r="I87" s="48"/>
      <c r="J87" s="48"/>
      <c r="K87" s="53"/>
      <c r="L87" s="40"/>
      <c r="M87" s="55" t="s">
        <v>30</v>
      </c>
      <c r="N87" s="175"/>
      <c r="O87" s="54"/>
      <c r="P87" s="54"/>
      <c r="Q87" s="54"/>
      <c r="R87" s="54"/>
      <c r="S87" s="105"/>
    </row>
  </sheetData>
  <sheetProtection selectLockedCells="1"/>
  <autoFilter ref="D1:D87">
    <filterColumn colId="0">
      <filters>
        <filter val="VRAI"/>
      </filters>
    </filterColumn>
  </autoFilter>
  <conditionalFormatting sqref="S5:S6 S8:S9 S11:S13 S45">
    <cfRule type="cellIs" dxfId="122" priority="50" operator="equal">
      <formula>D5</formula>
    </cfRule>
  </conditionalFormatting>
  <conditionalFormatting sqref="O73">
    <cfRule type="cellIs" dxfId="121" priority="45" operator="equal">
      <formula>D73</formula>
    </cfRule>
  </conditionalFormatting>
  <conditionalFormatting sqref="O71">
    <cfRule type="cellIs" dxfId="120" priority="47" operator="equal">
      <formula>D71</formula>
    </cfRule>
  </conditionalFormatting>
  <conditionalFormatting sqref="O72">
    <cfRule type="cellIs" dxfId="119" priority="46" operator="equal">
      <formula>D72</formula>
    </cfRule>
  </conditionalFormatting>
  <conditionalFormatting sqref="O74">
    <cfRule type="cellIs" dxfId="118" priority="44" operator="equal">
      <formula>D74</formula>
    </cfRule>
  </conditionalFormatting>
  <conditionalFormatting sqref="O75">
    <cfRule type="cellIs" dxfId="117" priority="43" operator="equal">
      <formula>D75</formula>
    </cfRule>
  </conditionalFormatting>
  <conditionalFormatting sqref="O83">
    <cfRule type="cellIs" dxfId="116" priority="42" operator="equal">
      <formula>D83</formula>
    </cfRule>
  </conditionalFormatting>
  <conditionalFormatting sqref="O66">
    <cfRule type="cellIs" dxfId="115" priority="40" operator="equal">
      <formula>D66</formula>
    </cfRule>
  </conditionalFormatting>
  <conditionalFormatting sqref="O65">
    <cfRule type="cellIs" dxfId="114" priority="41" operator="equal">
      <formula>D65</formula>
    </cfRule>
  </conditionalFormatting>
  <conditionalFormatting sqref="O67">
    <cfRule type="cellIs" dxfId="113" priority="39" operator="equal">
      <formula>D67</formula>
    </cfRule>
  </conditionalFormatting>
  <conditionalFormatting sqref="O68">
    <cfRule type="cellIs" dxfId="112" priority="38" operator="equal">
      <formula>D68</formula>
    </cfRule>
  </conditionalFormatting>
  <conditionalFormatting sqref="O77">
    <cfRule type="cellIs" dxfId="111" priority="30" operator="equal">
      <formula>D77</formula>
    </cfRule>
  </conditionalFormatting>
  <conditionalFormatting sqref="O78">
    <cfRule type="cellIs" dxfId="110" priority="29" operator="equal">
      <formula>D78</formula>
    </cfRule>
  </conditionalFormatting>
  <conditionalFormatting sqref="O79">
    <cfRule type="cellIs" dxfId="109" priority="28" operator="equal">
      <formula>D79</formula>
    </cfRule>
  </conditionalFormatting>
  <conditionalFormatting sqref="O80">
    <cfRule type="cellIs" dxfId="108" priority="27" operator="equal">
      <formula>D80</formula>
    </cfRule>
  </conditionalFormatting>
  <conditionalFormatting sqref="O81">
    <cfRule type="cellIs" dxfId="107" priority="26" operator="equal">
      <formula>D81</formula>
    </cfRule>
  </conditionalFormatting>
  <conditionalFormatting sqref="O82">
    <cfRule type="cellIs" dxfId="106" priority="25" operator="equal">
      <formula>D82</formula>
    </cfRule>
  </conditionalFormatting>
  <conditionalFormatting sqref="O70">
    <cfRule type="cellIs" dxfId="105" priority="24" operator="equal">
      <formula>D70</formula>
    </cfRule>
  </conditionalFormatting>
  <conditionalFormatting sqref="O68">
    <cfRule type="cellIs" dxfId="104" priority="23" operator="equal">
      <formula>D68</formula>
    </cfRule>
  </conditionalFormatting>
  <conditionalFormatting sqref="O69">
    <cfRule type="cellIs" dxfId="103" priority="22" operator="equal">
      <formula>D69</formula>
    </cfRule>
  </conditionalFormatting>
  <conditionalFormatting sqref="O71">
    <cfRule type="cellIs" dxfId="102" priority="21" operator="equal">
      <formula>D71</formula>
    </cfRule>
  </conditionalFormatting>
  <conditionalFormatting sqref="O73">
    <cfRule type="cellIs" dxfId="101" priority="20" operator="equal">
      <formula>D73</formula>
    </cfRule>
  </conditionalFormatting>
  <conditionalFormatting sqref="O64">
    <cfRule type="cellIs" dxfId="100" priority="19" operator="equal">
      <formula>D64</formula>
    </cfRule>
  </conditionalFormatting>
  <conditionalFormatting sqref="O63">
    <cfRule type="cellIs" dxfId="99" priority="18" operator="equal">
      <formula>D63</formula>
    </cfRule>
  </conditionalFormatting>
  <conditionalFormatting sqref="O65">
    <cfRule type="cellIs" dxfId="98" priority="17" operator="equal">
      <formula>D65</formula>
    </cfRule>
  </conditionalFormatting>
  <conditionalFormatting sqref="O67">
    <cfRule type="cellIs" dxfId="97" priority="16" operator="equal">
      <formula>D67</formula>
    </cfRule>
  </conditionalFormatting>
  <conditionalFormatting sqref="O81">
    <cfRule type="cellIs" dxfId="96" priority="15" operator="equal">
      <formula>D81</formula>
    </cfRule>
  </conditionalFormatting>
  <conditionalFormatting sqref="O80">
    <cfRule type="cellIs" dxfId="95" priority="14" operator="equal">
      <formula>D80</formula>
    </cfRule>
  </conditionalFormatting>
  <conditionalFormatting sqref="O82">
    <cfRule type="cellIs" dxfId="94" priority="13" operator="equal">
      <formula>D82</formula>
    </cfRule>
  </conditionalFormatting>
  <conditionalFormatting sqref="O84">
    <cfRule type="cellIs" dxfId="93" priority="12" operator="equal">
      <formula>D84</formula>
    </cfRule>
  </conditionalFormatting>
  <conditionalFormatting sqref="O83">
    <cfRule type="cellIs" dxfId="92" priority="11" operator="equal">
      <formula>D83</formula>
    </cfRule>
  </conditionalFormatting>
  <conditionalFormatting sqref="O74">
    <cfRule type="cellIs" dxfId="91" priority="10" operator="equal">
      <formula>D74</formula>
    </cfRule>
  </conditionalFormatting>
  <conditionalFormatting sqref="O75">
    <cfRule type="cellIs" dxfId="90" priority="9" operator="equal">
      <formula>D75</formula>
    </cfRule>
  </conditionalFormatting>
  <conditionalFormatting sqref="O76">
    <cfRule type="cellIs" dxfId="89" priority="8" operator="equal">
      <formula>D76</formula>
    </cfRule>
  </conditionalFormatting>
  <conditionalFormatting sqref="O77">
    <cfRule type="cellIs" dxfId="88" priority="7" operator="equal">
      <formula>D77</formula>
    </cfRule>
  </conditionalFormatting>
  <conditionalFormatting sqref="O78">
    <cfRule type="cellIs" dxfId="87" priority="6" operator="equal">
      <formula>D78</formula>
    </cfRule>
  </conditionalFormatting>
  <conditionalFormatting sqref="P1">
    <cfRule type="cellIs" dxfId="86" priority="4" operator="greaterThan">
      <formula>0.75</formula>
    </cfRule>
    <cfRule type="cellIs" dxfId="85" priority="5" operator="lessThan">
      <formula>0.5</formula>
    </cfRule>
  </conditionalFormatting>
  <conditionalFormatting sqref="P1">
    <cfRule type="cellIs" dxfId="84" priority="3" operator="between">
      <formula>0.5</formula>
      <formula>0.75</formula>
    </cfRule>
  </conditionalFormatting>
  <conditionalFormatting sqref="Q1">
    <cfRule type="cellIs" dxfId="83" priority="1" operator="equal">
      <formula>1</formula>
    </cfRule>
    <cfRule type="cellIs" dxfId="82" priority="2" operator="lessThan">
      <formula>1</formula>
    </cfRule>
  </conditionalFormatting>
  <pageMargins left="0.74803149606299213" right="0.74803149606299213" top="0.98425196850393704" bottom="0.98425196850393704" header="0.51181102362204722" footer="0.51181102362204722"/>
  <pageSetup paperSize="9" scale="29" orientation="landscape" horizontalDpi="4294967292" verticalDpi="4294967292" r:id="rId1"/>
  <drawing r:id="rId2"/>
  <legacyDrawing r:id="rId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sheetPr codeName="Feuil9" filterMode="1">
    <tabColor theme="5" tint="0.39997558519241921"/>
  </sheetPr>
  <dimension ref="A1:FY87"/>
  <sheetViews>
    <sheetView showGridLines="0" zoomScale="80" zoomScaleNormal="80" zoomScalePageLayoutView="80" workbookViewId="0">
      <pane ySplit="1" topLeftCell="A77" activePane="bottomLeft" state="frozenSplit"/>
      <selection activeCell="P1" sqref="P1:Q1048576"/>
      <selection pane="bottomLeft" activeCell="ER1" sqref="ER1 ES1 ET1 EU1 EV1 EW1 EX1 EY1 EZ1 FA1 FB1 FC1 FD1 FE1 FF1 FG1 FH1 FI1 FJ1 FK1 FL1 FM1 FN1 FO1 FP1 FQ1 FR1 FS1 FT1 FU1 FV1"/>
    </sheetView>
  </sheetViews>
  <sheetFormatPr baseColWidth="10" defaultColWidth="10.85546875" defaultRowHeight="15"/>
  <cols>
    <col min="1" max="1" width="10.85546875" style="27" customWidth="1"/>
    <col min="2" max="2" width="8.140625" style="59" hidden="1" customWidth="1"/>
    <col min="3" max="3" width="4.28515625" style="59" hidden="1" customWidth="1"/>
    <col min="4" max="4" width="5.85546875" style="10" hidden="1" customWidth="1"/>
    <col min="5" max="10" width="5.7109375" style="48" hidden="1" customWidth="1"/>
    <col min="11" max="11" width="10.85546875" style="96" customWidth="1"/>
    <col min="12" max="12" width="2.85546875" style="2" customWidth="1"/>
    <col min="13" max="13" width="100.85546875" style="3" customWidth="1"/>
    <col min="14" max="14" width="7" style="178" customWidth="1"/>
    <col min="15" max="15" width="10.85546875" style="68" customWidth="1"/>
    <col min="16" max="17" width="13.85546875" style="68" customWidth="1"/>
    <col min="18" max="18" width="10.85546875" style="68" customWidth="1"/>
    <col min="19" max="19" width="25.140625" style="103" customWidth="1"/>
    <col min="20" max="50" width="5.85546875" style="2" hidden="1" customWidth="1"/>
    <col min="51" max="51" width="5.85546875" style="2" customWidth="1"/>
    <col min="52" max="82" width="5.85546875" style="2" hidden="1" customWidth="1"/>
    <col min="83" max="83" width="5.85546875" style="2" customWidth="1"/>
    <col min="84" max="114" width="5.85546875" style="2" hidden="1" customWidth="1"/>
    <col min="115" max="115" width="5.85546875" style="2" customWidth="1"/>
    <col min="116" max="146" width="5.85546875" style="2" hidden="1" customWidth="1"/>
    <col min="147" max="147" width="5.85546875" style="2" customWidth="1"/>
    <col min="148" max="178" width="5.85546875" style="2" hidden="1" customWidth="1"/>
    <col min="179" max="180" width="5.85546875" style="2" customWidth="1"/>
    <col min="181" max="182" width="10.85546875" style="2" customWidth="1"/>
    <col min="183" max="16384" width="10.85546875" style="2"/>
  </cols>
  <sheetData>
    <row r="1" spans="1:181" s="5" customFormat="1" ht="200.1" customHeight="1" thickBot="1">
      <c r="A1" s="27"/>
      <c r="B1" s="62">
        <f>parametres!G5</f>
        <v>1</v>
      </c>
      <c r="C1" s="59"/>
      <c r="D1" s="63" t="b">
        <v>1</v>
      </c>
      <c r="E1" s="59"/>
      <c r="F1" s="59"/>
      <c r="G1" s="59" t="s">
        <v>169</v>
      </c>
      <c r="H1" s="59" t="s">
        <v>170</v>
      </c>
      <c r="I1" s="59" t="s">
        <v>171</v>
      </c>
      <c r="J1" s="59" t="s">
        <v>172</v>
      </c>
      <c r="K1" s="95"/>
      <c r="L1" s="64"/>
      <c r="M1" s="65" t="str">
        <f>CONCATENATE("D : ",Synthèse!E27," ",Synthèse!F27)</f>
        <v>D : Nom4 Prénom4</v>
      </c>
      <c r="N1" s="172"/>
      <c r="O1" s="98"/>
      <c r="P1" s="218" t="str">
        <f>IF($B$2&lt;&gt;0,H2/G2,"X")</f>
        <v>X</v>
      </c>
      <c r="Q1" s="218" t="str">
        <f>IF($B$2&lt;&gt;0,J2/I2,"X")</f>
        <v>X</v>
      </c>
      <c r="R1" s="99">
        <f>IF($B$2&lt;&gt;0,(H2+J2)/(G2+I2),0)</f>
        <v>0</v>
      </c>
      <c r="S1" s="102"/>
      <c r="T1" s="66" t="str">
        <f t="array" ref="T1:FX1">TRANSPOSE('Déclinaison projet'!X10:X170)</f>
        <v/>
      </c>
      <c r="U1" s="66" t="str">
        <v/>
      </c>
      <c r="V1" s="66" t="str">
        <v/>
      </c>
      <c r="W1" s="66" t="str">
        <v/>
      </c>
      <c r="X1" s="66" t="str">
        <v/>
      </c>
      <c r="Y1" s="66" t="str">
        <v/>
      </c>
      <c r="Z1" s="66" t="str">
        <v/>
      </c>
      <c r="AA1" s="66" t="str">
        <v/>
      </c>
      <c r="AB1" s="66" t="str">
        <v/>
      </c>
      <c r="AC1" s="66" t="str">
        <v/>
      </c>
      <c r="AD1" s="66" t="str">
        <v/>
      </c>
      <c r="AE1" s="66" t="str">
        <v/>
      </c>
      <c r="AF1" s="66" t="str">
        <v/>
      </c>
      <c r="AG1" s="66" t="str">
        <v/>
      </c>
      <c r="AH1" s="66" t="str">
        <v/>
      </c>
      <c r="AI1" s="66" t="str">
        <v/>
      </c>
      <c r="AJ1" s="66" t="str">
        <v/>
      </c>
      <c r="AK1" s="66" t="str">
        <v/>
      </c>
      <c r="AL1" s="66" t="str">
        <v/>
      </c>
      <c r="AM1" s="66" t="str">
        <v/>
      </c>
      <c r="AN1" s="66" t="str">
        <v/>
      </c>
      <c r="AO1" s="66" t="str">
        <v/>
      </c>
      <c r="AP1" s="66" t="str">
        <v/>
      </c>
      <c r="AQ1" s="66" t="str">
        <v/>
      </c>
      <c r="AR1" s="66" t="str">
        <v/>
      </c>
      <c r="AS1" s="66" t="str">
        <v/>
      </c>
      <c r="AT1" s="66" t="str">
        <v/>
      </c>
      <c r="AU1" s="66" t="str">
        <v/>
      </c>
      <c r="AV1" s="66" t="str">
        <v/>
      </c>
      <c r="AW1" s="66" t="str">
        <v/>
      </c>
      <c r="AX1" s="66" t="str">
        <v/>
      </c>
      <c r="AY1" s="84" t="str">
        <v>REVUE DE PROJET - Planification</v>
      </c>
      <c r="AZ1" s="66" t="str">
        <v/>
      </c>
      <c r="BA1" s="66" t="str">
        <v/>
      </c>
      <c r="BB1" s="66" t="str">
        <v/>
      </c>
      <c r="BC1" s="66" t="str">
        <v/>
      </c>
      <c r="BD1" s="66" t="str">
        <v/>
      </c>
      <c r="BE1" s="66" t="str">
        <v/>
      </c>
      <c r="BF1" s="66" t="str">
        <v/>
      </c>
      <c r="BG1" s="66" t="str">
        <v/>
      </c>
      <c r="BH1" s="66" t="str">
        <v/>
      </c>
      <c r="BI1" s="66" t="str">
        <v/>
      </c>
      <c r="BJ1" s="66" t="str">
        <v/>
      </c>
      <c r="BK1" s="66" t="str">
        <v/>
      </c>
      <c r="BL1" s="66" t="str">
        <v/>
      </c>
      <c r="BM1" s="66" t="str">
        <v/>
      </c>
      <c r="BN1" s="66" t="str">
        <v/>
      </c>
      <c r="BO1" s="66" t="str">
        <v/>
      </c>
      <c r="BP1" s="66" t="str">
        <v/>
      </c>
      <c r="BQ1" s="66" t="str">
        <v/>
      </c>
      <c r="BR1" s="66" t="str">
        <v/>
      </c>
      <c r="BS1" s="66" t="str">
        <v/>
      </c>
      <c r="BT1" s="66" t="str">
        <v/>
      </c>
      <c r="BU1" s="66" t="str">
        <v/>
      </c>
      <c r="BV1" s="66" t="str">
        <v/>
      </c>
      <c r="BW1" s="66" t="str">
        <v/>
      </c>
      <c r="BX1" s="66" t="str">
        <v/>
      </c>
      <c r="BY1" s="66" t="str">
        <v/>
      </c>
      <c r="BZ1" s="66" t="str">
        <v/>
      </c>
      <c r="CA1" s="66" t="str">
        <v/>
      </c>
      <c r="CB1" s="66" t="str">
        <v/>
      </c>
      <c r="CC1" s="66" t="str">
        <v/>
      </c>
      <c r="CD1" s="66" t="str">
        <v/>
      </c>
      <c r="CE1" s="84" t="str">
        <v>REVUE DE PROJET - Conception préliminaire</v>
      </c>
      <c r="CF1" s="66" t="str">
        <v/>
      </c>
      <c r="CG1" s="66" t="str">
        <v/>
      </c>
      <c r="CH1" s="66" t="str">
        <v/>
      </c>
      <c r="CI1" s="66" t="str">
        <v/>
      </c>
      <c r="CJ1" s="66" t="str">
        <v/>
      </c>
      <c r="CK1" s="66" t="str">
        <v/>
      </c>
      <c r="CL1" s="66" t="str">
        <v/>
      </c>
      <c r="CM1" s="66" t="str">
        <v/>
      </c>
      <c r="CN1" s="66" t="str">
        <v/>
      </c>
      <c r="CO1" s="66" t="str">
        <v/>
      </c>
      <c r="CP1" s="66" t="str">
        <v/>
      </c>
      <c r="CQ1" s="66" t="str">
        <v/>
      </c>
      <c r="CR1" s="66" t="str">
        <v/>
      </c>
      <c r="CS1" s="66" t="str">
        <v/>
      </c>
      <c r="CT1" s="66" t="str">
        <v/>
      </c>
      <c r="CU1" s="66" t="str">
        <v/>
      </c>
      <c r="CV1" s="66" t="str">
        <v/>
      </c>
      <c r="CW1" s="66" t="str">
        <v/>
      </c>
      <c r="CX1" s="66" t="str">
        <v/>
      </c>
      <c r="CY1" s="66" t="str">
        <v/>
      </c>
      <c r="CZ1" s="66" t="str">
        <v/>
      </c>
      <c r="DA1" s="66" t="str">
        <v/>
      </c>
      <c r="DB1" s="66" t="str">
        <v/>
      </c>
      <c r="DC1" s="66" t="str">
        <v/>
      </c>
      <c r="DD1" s="66" t="str">
        <v/>
      </c>
      <c r="DE1" s="66" t="str">
        <v/>
      </c>
      <c r="DF1" s="66" t="str">
        <v/>
      </c>
      <c r="DG1" s="66" t="str">
        <v/>
      </c>
      <c r="DH1" s="66" t="str">
        <v/>
      </c>
      <c r="DI1" s="66" t="str">
        <v/>
      </c>
      <c r="DJ1" s="66" t="str">
        <v/>
      </c>
      <c r="DK1" s="84" t="str">
        <v>REVUE DE PROJET - Conception détaillée</v>
      </c>
      <c r="DL1" s="66" t="str">
        <v/>
      </c>
      <c r="DM1" s="66" t="str">
        <v/>
      </c>
      <c r="DN1" s="66" t="str">
        <v/>
      </c>
      <c r="DO1" s="66" t="str">
        <v/>
      </c>
      <c r="DP1" s="66" t="str">
        <v/>
      </c>
      <c r="DQ1" s="66" t="str">
        <v/>
      </c>
      <c r="DR1" s="66" t="str">
        <v/>
      </c>
      <c r="DS1" s="66" t="str">
        <v/>
      </c>
      <c r="DT1" s="66" t="str">
        <v/>
      </c>
      <c r="DU1" s="66" t="str">
        <v/>
      </c>
      <c r="DV1" s="66" t="str">
        <v/>
      </c>
      <c r="DW1" s="66" t="str">
        <v/>
      </c>
      <c r="DX1" s="66" t="str">
        <v/>
      </c>
      <c r="DY1" s="66" t="str">
        <v/>
      </c>
      <c r="DZ1" s="66" t="str">
        <v/>
      </c>
      <c r="EA1" s="66" t="str">
        <v/>
      </c>
      <c r="EB1" s="66" t="str">
        <v/>
      </c>
      <c r="EC1" s="66" t="str">
        <v/>
      </c>
      <c r="ED1" s="66" t="str">
        <v/>
      </c>
      <c r="EE1" s="66" t="str">
        <v/>
      </c>
      <c r="EF1" s="66" t="str">
        <v/>
      </c>
      <c r="EG1" s="66" t="str">
        <v/>
      </c>
      <c r="EH1" s="66" t="str">
        <v/>
      </c>
      <c r="EI1" s="66" t="str">
        <v/>
      </c>
      <c r="EJ1" s="66" t="str">
        <v/>
      </c>
      <c r="EK1" s="66" t="str">
        <v/>
      </c>
      <c r="EL1" s="66" t="str">
        <v/>
      </c>
      <c r="EM1" s="66" t="str">
        <v/>
      </c>
      <c r="EN1" s="66" t="str">
        <v/>
      </c>
      <c r="EO1" s="66" t="str">
        <v/>
      </c>
      <c r="EP1" s="66" t="str">
        <v/>
      </c>
      <c r="EQ1" s="84" t="str">
        <v>REVUE DE PROJET - Réalisation</v>
      </c>
      <c r="ER1" s="66" t="str">
        <v/>
      </c>
      <c r="ES1" s="66" t="str">
        <v/>
      </c>
      <c r="ET1" s="66" t="str">
        <v/>
      </c>
      <c r="EU1" s="66" t="str">
        <v/>
      </c>
      <c r="EV1" s="66" t="str">
        <v/>
      </c>
      <c r="EW1" s="66" t="str">
        <v/>
      </c>
      <c r="EX1" s="66" t="str">
        <v/>
      </c>
      <c r="EY1" s="66" t="str">
        <v/>
      </c>
      <c r="EZ1" s="66" t="str">
        <v/>
      </c>
      <c r="FA1" s="66" t="str">
        <v/>
      </c>
      <c r="FB1" s="66" t="str">
        <v/>
      </c>
      <c r="FC1" s="66" t="str">
        <v/>
      </c>
      <c r="FD1" s="66" t="str">
        <v/>
      </c>
      <c r="FE1" s="66" t="str">
        <v/>
      </c>
      <c r="FF1" s="66" t="str">
        <v/>
      </c>
      <c r="FG1" s="66" t="str">
        <v/>
      </c>
      <c r="FH1" s="66" t="str">
        <v/>
      </c>
      <c r="FI1" s="66" t="str">
        <v/>
      </c>
      <c r="FJ1" s="66" t="str">
        <v/>
      </c>
      <c r="FK1" s="66" t="str">
        <v/>
      </c>
      <c r="FL1" s="66" t="str">
        <v/>
      </c>
      <c r="FM1" s="66" t="str">
        <v/>
      </c>
      <c r="FN1" s="66" t="str">
        <v/>
      </c>
      <c r="FO1" s="66" t="str">
        <v/>
      </c>
      <c r="FP1" s="66" t="str">
        <v/>
      </c>
      <c r="FQ1" s="66" t="str">
        <v/>
      </c>
      <c r="FR1" s="66" t="str">
        <v/>
      </c>
      <c r="FS1" s="66" t="str">
        <v/>
      </c>
      <c r="FT1" s="66" t="str">
        <v/>
      </c>
      <c r="FU1" s="66" t="str">
        <v/>
      </c>
      <c r="FV1" s="66" t="str">
        <v/>
      </c>
      <c r="FW1" s="84" t="str">
        <v>REVUE DE PROJET - Validation</v>
      </c>
      <c r="FX1" s="88" t="str">
        <v>PRESENTATION DU PROJET</v>
      </c>
    </row>
    <row r="2" spans="1:181" ht="33.950000000000003" customHeight="1">
      <c r="B2" s="48">
        <f>SUM(B4:B84)</f>
        <v>0</v>
      </c>
      <c r="D2" s="53" t="b">
        <v>1</v>
      </c>
      <c r="G2" s="48">
        <f>SUM(G4:G84)</f>
        <v>0</v>
      </c>
      <c r="H2" s="48">
        <f>SUM(H4:H84)</f>
        <v>0</v>
      </c>
      <c r="I2" s="48">
        <f>SUM(I4:I84)</f>
        <v>0</v>
      </c>
      <c r="J2" s="48">
        <f>SUM(J4:J84)</f>
        <v>0</v>
      </c>
      <c r="M2" s="61"/>
      <c r="N2" s="173"/>
      <c r="O2" s="101"/>
      <c r="P2" s="108" t="s">
        <v>153</v>
      </c>
      <c r="Q2" s="109" t="s">
        <v>154</v>
      </c>
      <c r="R2" s="110" t="s">
        <v>151</v>
      </c>
      <c r="T2" s="58"/>
      <c r="U2" s="58"/>
      <c r="V2" s="58"/>
      <c r="W2" s="58"/>
      <c r="X2" s="58"/>
      <c r="Y2" s="58"/>
      <c r="Z2" s="58"/>
      <c r="AA2" s="58"/>
      <c r="AB2" s="58"/>
      <c r="AC2" s="58"/>
      <c r="AD2" s="58"/>
      <c r="AE2" s="58"/>
      <c r="AF2" s="58"/>
      <c r="AG2" s="58"/>
      <c r="AH2" s="58"/>
      <c r="AI2" s="58"/>
      <c r="AJ2" s="58"/>
      <c r="AK2" s="58"/>
      <c r="AL2" s="58"/>
      <c r="AM2" s="58"/>
      <c r="AN2" s="58"/>
      <c r="AO2" s="58"/>
      <c r="AP2" s="58"/>
      <c r="AQ2" s="58"/>
      <c r="AR2" s="58"/>
      <c r="AS2" s="58"/>
      <c r="AT2" s="58"/>
      <c r="AU2" s="58"/>
      <c r="AV2" s="58"/>
      <c r="AW2" s="58"/>
      <c r="AX2" s="58"/>
      <c r="AY2" s="85"/>
      <c r="AZ2" s="58"/>
      <c r="BA2" s="58"/>
      <c r="BB2" s="58"/>
      <c r="BC2" s="58"/>
      <c r="BD2" s="58"/>
      <c r="BE2" s="58"/>
      <c r="BF2" s="58"/>
      <c r="BG2" s="58"/>
      <c r="BH2" s="58"/>
      <c r="BI2" s="58"/>
      <c r="BJ2" s="58"/>
      <c r="BK2" s="58"/>
      <c r="BL2" s="58"/>
      <c r="BM2" s="58"/>
      <c r="BN2" s="58"/>
      <c r="BO2" s="58"/>
      <c r="BP2" s="58"/>
      <c r="BQ2" s="58"/>
      <c r="BR2" s="58"/>
      <c r="BS2" s="58"/>
      <c r="BT2" s="58"/>
      <c r="BU2" s="58"/>
      <c r="BV2" s="58"/>
      <c r="BW2" s="58"/>
      <c r="BX2" s="58"/>
      <c r="BY2" s="58"/>
      <c r="BZ2" s="58"/>
      <c r="CA2" s="58"/>
      <c r="CB2" s="58"/>
      <c r="CC2" s="58"/>
      <c r="CD2" s="58"/>
      <c r="CE2" s="85"/>
      <c r="CF2" s="58"/>
      <c r="CG2" s="58"/>
      <c r="CH2" s="58"/>
      <c r="CI2" s="58"/>
      <c r="CJ2" s="58"/>
      <c r="CK2" s="58"/>
      <c r="CL2" s="58"/>
      <c r="CM2" s="58"/>
      <c r="CN2" s="58"/>
      <c r="CO2" s="58"/>
      <c r="CP2" s="58"/>
      <c r="CQ2" s="58"/>
      <c r="CR2" s="58"/>
      <c r="CS2" s="58"/>
      <c r="CT2" s="58"/>
      <c r="CU2" s="58"/>
      <c r="CV2" s="58"/>
      <c r="CW2" s="58"/>
      <c r="CX2" s="58"/>
      <c r="CY2" s="58"/>
      <c r="CZ2" s="58"/>
      <c r="DA2" s="58"/>
      <c r="DB2" s="58"/>
      <c r="DC2" s="58"/>
      <c r="DD2" s="58"/>
      <c r="DE2" s="58"/>
      <c r="DF2" s="58"/>
      <c r="DG2" s="58"/>
      <c r="DH2" s="58"/>
      <c r="DI2" s="58"/>
      <c r="DJ2" s="58"/>
      <c r="DK2" s="85"/>
      <c r="DL2" s="58"/>
      <c r="DM2" s="58"/>
      <c r="DN2" s="58"/>
      <c r="DO2" s="58"/>
      <c r="DP2" s="58"/>
      <c r="DQ2" s="58"/>
      <c r="DR2" s="58"/>
      <c r="DS2" s="58"/>
      <c r="DT2" s="58"/>
      <c r="DU2" s="58"/>
      <c r="DV2" s="58"/>
      <c r="DW2" s="58"/>
      <c r="DX2" s="58"/>
      <c r="DY2" s="58"/>
      <c r="DZ2" s="58"/>
      <c r="EA2" s="58"/>
      <c r="EB2" s="58"/>
      <c r="EC2" s="58"/>
      <c r="ED2" s="58"/>
      <c r="EE2" s="58"/>
      <c r="EF2" s="58"/>
      <c r="EG2" s="58"/>
      <c r="EH2" s="58"/>
      <c r="EI2" s="58"/>
      <c r="EJ2" s="58"/>
      <c r="EK2" s="58"/>
      <c r="EL2" s="58"/>
      <c r="EM2" s="58"/>
      <c r="EN2" s="58"/>
      <c r="EO2" s="58"/>
      <c r="EP2" s="58"/>
      <c r="EQ2" s="85"/>
      <c r="ER2" s="58"/>
      <c r="ES2" s="58"/>
      <c r="ET2" s="58"/>
      <c r="EU2" s="58"/>
      <c r="EV2" s="58"/>
      <c r="EW2" s="58"/>
      <c r="EX2" s="58"/>
      <c r="EY2" s="58"/>
      <c r="EZ2" s="58"/>
      <c r="FA2" s="58"/>
      <c r="FB2" s="58"/>
      <c r="FC2" s="58"/>
      <c r="FD2" s="58"/>
      <c r="FE2" s="58"/>
      <c r="FF2" s="58"/>
      <c r="FG2" s="58"/>
      <c r="FH2" s="58"/>
      <c r="FI2" s="58"/>
      <c r="FJ2" s="58"/>
      <c r="FK2" s="58"/>
      <c r="FL2" s="58"/>
      <c r="FM2" s="58"/>
      <c r="FN2" s="58"/>
      <c r="FO2" s="58"/>
      <c r="FP2" s="58"/>
      <c r="FQ2" s="58"/>
      <c r="FR2" s="58"/>
      <c r="FS2" s="58"/>
      <c r="FT2" s="58"/>
      <c r="FU2" s="58"/>
      <c r="FV2" s="58"/>
      <c r="FW2" s="85"/>
      <c r="FX2" s="89"/>
      <c r="FY2" s="142"/>
    </row>
    <row r="3" spans="1:181" ht="7.5" hidden="1" customHeight="1">
      <c r="B3" s="48"/>
      <c r="D3" s="53"/>
      <c r="M3" s="61"/>
      <c r="N3" s="173"/>
      <c r="O3" s="69"/>
      <c r="P3" s="100"/>
      <c r="Q3" s="100"/>
      <c r="R3" s="100"/>
      <c r="S3" s="104"/>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85"/>
      <c r="AZ3" s="58"/>
      <c r="BA3" s="58"/>
      <c r="BB3" s="58"/>
      <c r="BC3" s="58"/>
      <c r="BD3" s="58"/>
      <c r="BE3" s="58"/>
      <c r="BF3" s="58"/>
      <c r="BG3" s="58"/>
      <c r="BH3" s="58"/>
      <c r="BI3" s="58"/>
      <c r="BJ3" s="58"/>
      <c r="BK3" s="58"/>
      <c r="BL3" s="58"/>
      <c r="BM3" s="58"/>
      <c r="BN3" s="58"/>
      <c r="BO3" s="58"/>
      <c r="BP3" s="58"/>
      <c r="BQ3" s="58"/>
      <c r="BR3" s="58"/>
      <c r="BS3" s="58"/>
      <c r="BT3" s="58"/>
      <c r="BU3" s="58"/>
      <c r="BV3" s="58"/>
      <c r="BW3" s="58"/>
      <c r="BX3" s="58"/>
      <c r="BY3" s="58"/>
      <c r="BZ3" s="58"/>
      <c r="CA3" s="58"/>
      <c r="CB3" s="58"/>
      <c r="CC3" s="58"/>
      <c r="CD3" s="58"/>
      <c r="CE3" s="85"/>
      <c r="CF3" s="58"/>
      <c r="CG3" s="58"/>
      <c r="CH3" s="58"/>
      <c r="CI3" s="58"/>
      <c r="CJ3" s="58"/>
      <c r="CK3" s="58"/>
      <c r="CL3" s="58"/>
      <c r="CM3" s="58"/>
      <c r="CN3" s="58"/>
      <c r="CO3" s="58"/>
      <c r="CP3" s="58"/>
      <c r="CQ3" s="58"/>
      <c r="CR3" s="58"/>
      <c r="CS3" s="58"/>
      <c r="CT3" s="58"/>
      <c r="CU3" s="58"/>
      <c r="CV3" s="58"/>
      <c r="CW3" s="58"/>
      <c r="CX3" s="58"/>
      <c r="CY3" s="58"/>
      <c r="CZ3" s="58"/>
      <c r="DA3" s="58"/>
      <c r="DB3" s="58"/>
      <c r="DC3" s="58"/>
      <c r="DD3" s="58"/>
      <c r="DE3" s="58"/>
      <c r="DF3" s="58"/>
      <c r="DG3" s="58"/>
      <c r="DH3" s="58"/>
      <c r="DI3" s="58"/>
      <c r="DJ3" s="58"/>
      <c r="DK3" s="85"/>
      <c r="DL3" s="58"/>
      <c r="DM3" s="58"/>
      <c r="DN3" s="58"/>
      <c r="DO3" s="58"/>
      <c r="DP3" s="58"/>
      <c r="DQ3" s="58"/>
      <c r="DR3" s="58"/>
      <c r="DS3" s="58"/>
      <c r="DT3" s="58"/>
      <c r="DU3" s="58"/>
      <c r="DV3" s="58"/>
      <c r="DW3" s="58"/>
      <c r="DX3" s="58"/>
      <c r="DY3" s="58"/>
      <c r="DZ3" s="58"/>
      <c r="EA3" s="58"/>
      <c r="EB3" s="58"/>
      <c r="EC3" s="58"/>
      <c r="ED3" s="58"/>
      <c r="EE3" s="58"/>
      <c r="EF3" s="58"/>
      <c r="EG3" s="58"/>
      <c r="EH3" s="58"/>
      <c r="EI3" s="58"/>
      <c r="EJ3" s="58"/>
      <c r="EK3" s="58"/>
      <c r="EL3" s="58"/>
      <c r="EM3" s="58"/>
      <c r="EN3" s="58"/>
      <c r="EO3" s="58"/>
      <c r="EP3" s="58"/>
      <c r="EQ3" s="85"/>
      <c r="ER3" s="58"/>
      <c r="ES3" s="58"/>
      <c r="ET3" s="58"/>
      <c r="EU3" s="58"/>
      <c r="EV3" s="58"/>
      <c r="EW3" s="58"/>
      <c r="EX3" s="58"/>
      <c r="EY3" s="58"/>
      <c r="EZ3" s="58"/>
      <c r="FA3" s="58"/>
      <c r="FB3" s="58"/>
      <c r="FC3" s="58"/>
      <c r="FD3" s="58"/>
      <c r="FE3" s="58"/>
      <c r="FF3" s="58"/>
      <c r="FG3" s="58"/>
      <c r="FH3" s="58"/>
      <c r="FI3" s="58"/>
      <c r="FJ3" s="58"/>
      <c r="FK3" s="58"/>
      <c r="FL3" s="58"/>
      <c r="FM3" s="58"/>
      <c r="FN3" s="58"/>
      <c r="FO3" s="58"/>
      <c r="FP3" s="58"/>
      <c r="FQ3" s="58"/>
      <c r="FR3" s="58"/>
      <c r="FS3" s="58"/>
      <c r="FT3" s="58"/>
      <c r="FU3" s="58"/>
      <c r="FV3" s="58"/>
      <c r="FW3" s="85"/>
      <c r="FX3" s="89"/>
    </row>
    <row r="4" spans="1:181" s="4" customFormat="1" ht="17.100000000000001" hidden="1" customHeight="1">
      <c r="A4" s="39"/>
      <c r="B4" s="131"/>
      <c r="C4" s="132"/>
      <c r="D4" s="133" t="b">
        <f t="shared" ref="D4:D14" si="0">IF($B$1&gt;2,TRUE,FALSE)</f>
        <v>0</v>
      </c>
      <c r="E4" s="132"/>
      <c r="F4" s="132"/>
      <c r="G4" s="132"/>
      <c r="H4" s="132"/>
      <c r="I4" s="132"/>
      <c r="J4" s="132"/>
      <c r="L4" s="56"/>
      <c r="M4" s="56" t="s">
        <v>6</v>
      </c>
      <c r="N4" s="174"/>
      <c r="O4" s="56"/>
      <c r="P4" s="56"/>
      <c r="Q4" s="56"/>
      <c r="R4" s="56"/>
      <c r="S4" s="56"/>
      <c r="T4" s="165"/>
      <c r="U4" s="165"/>
      <c r="V4" s="165"/>
      <c r="W4" s="165"/>
      <c r="X4" s="165"/>
      <c r="Y4" s="165"/>
      <c r="Z4" s="165"/>
      <c r="AA4" s="165"/>
      <c r="AB4" s="165"/>
      <c r="AC4" s="165"/>
      <c r="AD4" s="165"/>
      <c r="AE4" s="165"/>
      <c r="AF4" s="165"/>
      <c r="AG4" s="165"/>
      <c r="AH4" s="165"/>
      <c r="AI4" s="165"/>
      <c r="AJ4" s="165"/>
      <c r="AK4" s="165"/>
      <c r="AL4" s="165"/>
      <c r="AM4" s="165"/>
      <c r="AN4" s="165"/>
      <c r="AO4" s="165"/>
      <c r="AP4" s="165"/>
      <c r="AQ4" s="165"/>
      <c r="AR4" s="165"/>
      <c r="AS4" s="165"/>
      <c r="AT4" s="165"/>
      <c r="AU4" s="165"/>
      <c r="AV4" s="165"/>
      <c r="AW4" s="165"/>
      <c r="AX4" s="165"/>
      <c r="AY4" s="165"/>
      <c r="AZ4" s="165"/>
      <c r="BA4" s="165"/>
      <c r="BB4" s="165"/>
      <c r="BC4" s="165"/>
      <c r="BD4" s="165"/>
      <c r="BE4" s="165"/>
      <c r="BF4" s="165"/>
      <c r="BG4" s="165"/>
      <c r="BH4" s="165"/>
      <c r="BI4" s="165"/>
      <c r="BJ4" s="165"/>
      <c r="BK4" s="165"/>
      <c r="BL4" s="165"/>
      <c r="BM4" s="165"/>
      <c r="BN4" s="165"/>
      <c r="BO4" s="165"/>
      <c r="BP4" s="165"/>
      <c r="BQ4" s="165"/>
      <c r="BR4" s="165"/>
      <c r="BS4" s="165"/>
      <c r="BT4" s="165"/>
      <c r="BU4" s="165"/>
      <c r="BV4" s="165"/>
      <c r="BW4" s="165"/>
      <c r="BX4" s="165"/>
      <c r="BY4" s="165"/>
      <c r="BZ4" s="165"/>
      <c r="CA4" s="165"/>
      <c r="CB4" s="165"/>
      <c r="CC4" s="165"/>
      <c r="CD4" s="165"/>
      <c r="CE4" s="165"/>
      <c r="CF4" s="165"/>
      <c r="CG4" s="165"/>
      <c r="CH4" s="165"/>
      <c r="CI4" s="165"/>
      <c r="CJ4" s="165"/>
      <c r="CK4" s="165"/>
      <c r="CL4" s="165"/>
      <c r="CM4" s="165"/>
      <c r="CN4" s="165"/>
      <c r="CO4" s="165"/>
      <c r="CP4" s="165"/>
      <c r="CQ4" s="165"/>
      <c r="CR4" s="165"/>
      <c r="CS4" s="165"/>
      <c r="CT4" s="165"/>
      <c r="CU4" s="165"/>
      <c r="CV4" s="165"/>
      <c r="CW4" s="165"/>
      <c r="CX4" s="165"/>
      <c r="CY4" s="165"/>
      <c r="CZ4" s="165"/>
      <c r="DA4" s="165"/>
      <c r="DB4" s="165"/>
      <c r="DC4" s="165"/>
      <c r="DD4" s="165"/>
      <c r="DE4" s="165"/>
      <c r="DF4" s="165"/>
      <c r="DG4" s="165"/>
      <c r="DH4" s="165"/>
      <c r="DI4" s="165"/>
      <c r="DJ4" s="165"/>
      <c r="DK4" s="165"/>
      <c r="DL4" s="165"/>
      <c r="DM4" s="165"/>
      <c r="DN4" s="165"/>
      <c r="DO4" s="165"/>
      <c r="DP4" s="165"/>
      <c r="DQ4" s="165"/>
      <c r="DR4" s="165"/>
      <c r="DS4" s="165"/>
      <c r="DT4" s="165"/>
      <c r="DU4" s="165"/>
      <c r="DV4" s="165"/>
      <c r="DW4" s="165"/>
      <c r="DX4" s="165"/>
      <c r="DY4" s="165"/>
      <c r="DZ4" s="165"/>
      <c r="EA4" s="165"/>
      <c r="EB4" s="165"/>
      <c r="EC4" s="165"/>
      <c r="ED4" s="165"/>
      <c r="EE4" s="165"/>
      <c r="EF4" s="165"/>
      <c r="EG4" s="165"/>
      <c r="EH4" s="165"/>
      <c r="EI4" s="165"/>
      <c r="EJ4" s="165"/>
      <c r="EK4" s="165"/>
      <c r="EL4" s="165"/>
      <c r="EM4" s="165"/>
      <c r="EN4" s="165"/>
      <c r="EO4" s="165"/>
      <c r="EP4" s="165"/>
      <c r="EQ4" s="165"/>
      <c r="ER4" s="165"/>
      <c r="ES4" s="165"/>
      <c r="ET4" s="165"/>
      <c r="EU4" s="165"/>
      <c r="EV4" s="165"/>
      <c r="EW4" s="165"/>
      <c r="EX4" s="165"/>
      <c r="EY4" s="165"/>
      <c r="EZ4" s="165"/>
      <c r="FA4" s="165"/>
      <c r="FB4" s="165"/>
      <c r="FC4" s="165"/>
      <c r="FD4" s="165"/>
      <c r="FE4" s="165"/>
      <c r="FF4" s="165"/>
      <c r="FG4" s="165"/>
      <c r="FH4" s="165"/>
      <c r="FI4" s="165"/>
      <c r="FJ4" s="165"/>
      <c r="FK4" s="165"/>
      <c r="FL4" s="165"/>
      <c r="FM4" s="165"/>
      <c r="FN4" s="165"/>
      <c r="FO4" s="165"/>
      <c r="FP4" s="165"/>
      <c r="FQ4" s="165"/>
      <c r="FR4" s="165"/>
      <c r="FS4" s="165"/>
      <c r="FT4" s="165"/>
      <c r="FU4" s="165"/>
      <c r="FV4" s="165"/>
      <c r="FW4" s="165"/>
      <c r="FX4" s="165"/>
    </row>
    <row r="5" spans="1:181" s="41" customFormat="1" ht="30" hidden="1" customHeight="1">
      <c r="A5" s="39"/>
      <c r="B5" s="54">
        <f t="shared" ref="B5:B59" si="1">N5*D5</f>
        <v>0</v>
      </c>
      <c r="C5" s="48">
        <f>IF(FX5="OK",N5,0)</f>
        <v>0</v>
      </c>
      <c r="D5" s="53" t="b">
        <f t="shared" si="0"/>
        <v>0</v>
      </c>
      <c r="E5" s="48"/>
      <c r="F5" s="48"/>
      <c r="G5" s="48">
        <f>IF($FX5="",$B5,0)</f>
        <v>0</v>
      </c>
      <c r="H5" s="48">
        <f>IF(OR($AY5="OK",$CE5="OK",$DK5="OK",$EQ5="OK",$FW5="OK"),$B5,0)</f>
        <v>0</v>
      </c>
      <c r="I5" s="48">
        <f>IF($FX5="",0,$B5)</f>
        <v>0</v>
      </c>
      <c r="J5" s="48">
        <f>IF($FX5="OK",$B5,0)</f>
        <v>0</v>
      </c>
      <c r="K5" s="53"/>
      <c r="L5" s="40"/>
      <c r="M5" s="57" t="s">
        <v>7</v>
      </c>
      <c r="N5" s="176">
        <v>5</v>
      </c>
      <c r="S5" s="105"/>
      <c r="T5" s="86"/>
      <c r="U5" s="86"/>
      <c r="V5" s="86"/>
      <c r="W5" s="86"/>
      <c r="X5" s="86"/>
      <c r="Y5" s="86"/>
      <c r="Z5" s="86"/>
      <c r="AA5" s="86"/>
      <c r="AB5" s="86"/>
      <c r="AC5" s="86"/>
      <c r="AD5" s="86"/>
      <c r="AE5" s="86"/>
      <c r="AF5" s="86"/>
      <c r="AG5" s="86"/>
      <c r="AH5" s="86"/>
      <c r="AI5" s="86"/>
      <c r="AJ5" s="86"/>
      <c r="AK5" s="86"/>
      <c r="AL5" s="86"/>
      <c r="AM5" s="86"/>
      <c r="AN5" s="86"/>
      <c r="AO5" s="86"/>
      <c r="AP5" s="86"/>
      <c r="AQ5" s="86"/>
      <c r="AR5" s="86"/>
      <c r="AS5" s="86"/>
      <c r="AT5" s="86"/>
      <c r="AU5" s="86"/>
      <c r="AV5" s="86"/>
      <c r="AW5" s="86"/>
      <c r="AX5" s="86"/>
      <c r="AY5" s="92" t="s">
        <v>116</v>
      </c>
      <c r="AZ5" s="86"/>
      <c r="BA5" s="86"/>
      <c r="BB5" s="86"/>
      <c r="BC5" s="86"/>
      <c r="BD5" s="86"/>
      <c r="BE5" s="86"/>
      <c r="BF5" s="86"/>
      <c r="BG5" s="86"/>
      <c r="BH5" s="86"/>
      <c r="BI5" s="86"/>
      <c r="BJ5" s="86"/>
      <c r="BK5" s="86"/>
      <c r="BL5" s="86"/>
      <c r="BM5" s="86"/>
      <c r="BN5" s="86"/>
      <c r="BO5" s="86"/>
      <c r="BP5" s="86"/>
      <c r="BQ5" s="86"/>
      <c r="BR5" s="86"/>
      <c r="BS5" s="86"/>
      <c r="BT5" s="86"/>
      <c r="BU5" s="86"/>
      <c r="BV5" s="86"/>
      <c r="BW5" s="86"/>
      <c r="BX5" s="86"/>
      <c r="BY5" s="86"/>
      <c r="BZ5" s="86"/>
      <c r="CA5" s="86"/>
      <c r="CB5" s="86"/>
      <c r="CC5" s="86"/>
      <c r="CD5" s="86"/>
      <c r="CE5" s="92" t="s">
        <v>116</v>
      </c>
      <c r="CF5" s="86"/>
      <c r="CG5" s="86"/>
      <c r="CH5" s="86"/>
      <c r="CI5" s="86"/>
      <c r="CJ5" s="86"/>
      <c r="CK5" s="86"/>
      <c r="CL5" s="86"/>
      <c r="CM5" s="86"/>
      <c r="CN5" s="86"/>
      <c r="CO5" s="86"/>
      <c r="CP5" s="86"/>
      <c r="CQ5" s="86"/>
      <c r="CR5" s="86"/>
      <c r="CS5" s="86"/>
      <c r="CT5" s="86"/>
      <c r="CU5" s="86"/>
      <c r="CV5" s="86"/>
      <c r="CW5" s="86"/>
      <c r="CX5" s="86"/>
      <c r="CY5" s="86"/>
      <c r="CZ5" s="86"/>
      <c r="DA5" s="86"/>
      <c r="DB5" s="86"/>
      <c r="DC5" s="86"/>
      <c r="DD5" s="86"/>
      <c r="DE5" s="86"/>
      <c r="DF5" s="86"/>
      <c r="DG5" s="86"/>
      <c r="DH5" s="86"/>
      <c r="DI5" s="86"/>
      <c r="DJ5" s="86"/>
      <c r="DK5" s="92" t="s">
        <v>116</v>
      </c>
      <c r="DL5" s="86"/>
      <c r="DM5" s="86"/>
      <c r="DN5" s="86"/>
      <c r="DO5" s="86"/>
      <c r="DP5" s="86"/>
      <c r="DQ5" s="86"/>
      <c r="DR5" s="86"/>
      <c r="DS5" s="86"/>
      <c r="DT5" s="86"/>
      <c r="DU5" s="86"/>
      <c r="DV5" s="86"/>
      <c r="DW5" s="86"/>
      <c r="DX5" s="86"/>
      <c r="DY5" s="86"/>
      <c r="DZ5" s="86"/>
      <c r="EA5" s="86"/>
      <c r="EB5" s="86"/>
      <c r="EC5" s="86"/>
      <c r="ED5" s="86"/>
      <c r="EE5" s="86"/>
      <c r="EF5" s="86"/>
      <c r="EG5" s="86"/>
      <c r="EH5" s="86"/>
      <c r="EI5" s="86"/>
      <c r="EJ5" s="86"/>
      <c r="EK5" s="86"/>
      <c r="EL5" s="86"/>
      <c r="EM5" s="86"/>
      <c r="EN5" s="86"/>
      <c r="EO5" s="86"/>
      <c r="EP5" s="86"/>
      <c r="EQ5" s="92" t="s">
        <v>116</v>
      </c>
      <c r="ER5" s="86"/>
      <c r="ES5" s="86"/>
      <c r="ET5" s="86"/>
      <c r="EU5" s="86"/>
      <c r="EV5" s="86"/>
      <c r="EW5" s="86"/>
      <c r="EX5" s="86"/>
      <c r="EY5" s="86"/>
      <c r="EZ5" s="86"/>
      <c r="FA5" s="86"/>
      <c r="FB5" s="86"/>
      <c r="FC5" s="86"/>
      <c r="FD5" s="86"/>
      <c r="FE5" s="86"/>
      <c r="FF5" s="86"/>
      <c r="FG5" s="86"/>
      <c r="FH5" s="86"/>
      <c r="FI5" s="86"/>
      <c r="FJ5" s="86"/>
      <c r="FK5" s="86"/>
      <c r="FL5" s="86"/>
      <c r="FM5" s="86"/>
      <c r="FN5" s="86"/>
      <c r="FO5" s="86"/>
      <c r="FP5" s="86"/>
      <c r="FQ5" s="86"/>
      <c r="FR5" s="86"/>
      <c r="FS5" s="86"/>
      <c r="FT5" s="86"/>
      <c r="FU5" s="86"/>
      <c r="FV5" s="86"/>
      <c r="FW5" s="92" t="s">
        <v>116</v>
      </c>
      <c r="FX5" s="91" t="str">
        <f>IF(COUNTA(U5:FW5)&gt;5,"OK","N/E")</f>
        <v>N/E</v>
      </c>
    </row>
    <row r="6" spans="1:181" s="41" customFormat="1" ht="30" hidden="1" customHeight="1">
      <c r="A6" s="39"/>
      <c r="B6" s="54">
        <f t="shared" si="1"/>
        <v>0</v>
      </c>
      <c r="C6" s="48">
        <f>IF(FX6="OK",N6,0)</f>
        <v>0</v>
      </c>
      <c r="D6" s="53" t="b">
        <f t="shared" si="0"/>
        <v>0</v>
      </c>
      <c r="E6" s="48"/>
      <c r="F6" s="48"/>
      <c r="G6" s="48">
        <f t="shared" ref="G6:G59" si="2">IF($FX6="",$B6,0)</f>
        <v>0</v>
      </c>
      <c r="H6" s="48">
        <f t="shared" ref="H6:H59" si="3">IF(OR($AY6="OK",$CE6="OK",$DK6="OK",$EQ6="OK",$FW6="OK"),$B6,0)</f>
        <v>0</v>
      </c>
      <c r="I6" s="48">
        <f t="shared" ref="I6:I59" si="4">IF($FX6="",0,$B6)</f>
        <v>0</v>
      </c>
      <c r="J6" s="48">
        <f t="shared" ref="J6:J59" si="5">IF($FX6="OK",$B6,0)</f>
        <v>0</v>
      </c>
      <c r="L6" s="40"/>
      <c r="M6" s="57" t="s">
        <v>8</v>
      </c>
      <c r="N6" s="176">
        <v>3</v>
      </c>
      <c r="O6" s="94"/>
      <c r="P6" s="94"/>
      <c r="Q6" s="94"/>
      <c r="R6" s="94"/>
      <c r="S6" s="106"/>
      <c r="T6" s="86"/>
      <c r="U6" s="86"/>
      <c r="V6" s="86"/>
      <c r="W6" s="86"/>
      <c r="X6" s="86"/>
      <c r="Y6" s="86"/>
      <c r="Z6" s="86"/>
      <c r="AA6" s="86"/>
      <c r="AB6" s="86"/>
      <c r="AC6" s="86"/>
      <c r="AD6" s="86"/>
      <c r="AE6" s="86"/>
      <c r="AF6" s="86"/>
      <c r="AG6" s="86"/>
      <c r="AH6" s="86"/>
      <c r="AI6" s="86"/>
      <c r="AJ6" s="86"/>
      <c r="AK6" s="86"/>
      <c r="AL6" s="86"/>
      <c r="AM6" s="86"/>
      <c r="AN6" s="86"/>
      <c r="AO6" s="86"/>
      <c r="AP6" s="86"/>
      <c r="AQ6" s="86"/>
      <c r="AR6" s="86"/>
      <c r="AS6" s="86"/>
      <c r="AT6" s="86"/>
      <c r="AU6" s="86"/>
      <c r="AV6" s="86"/>
      <c r="AW6" s="86"/>
      <c r="AX6" s="86"/>
      <c r="AY6" s="92" t="s">
        <v>116</v>
      </c>
      <c r="AZ6" s="86"/>
      <c r="BA6" s="86"/>
      <c r="BB6" s="86"/>
      <c r="BC6" s="86"/>
      <c r="BD6" s="86"/>
      <c r="BE6" s="86"/>
      <c r="BF6" s="86"/>
      <c r="BG6" s="86"/>
      <c r="BH6" s="86"/>
      <c r="BI6" s="86"/>
      <c r="BJ6" s="86"/>
      <c r="BK6" s="86"/>
      <c r="BL6" s="86"/>
      <c r="BM6" s="86"/>
      <c r="BN6" s="86"/>
      <c r="BO6" s="86"/>
      <c r="BP6" s="86"/>
      <c r="BQ6" s="86"/>
      <c r="BR6" s="86"/>
      <c r="BS6" s="86"/>
      <c r="BT6" s="86"/>
      <c r="BU6" s="86"/>
      <c r="BV6" s="86"/>
      <c r="BW6" s="86"/>
      <c r="BX6" s="86"/>
      <c r="BY6" s="86"/>
      <c r="BZ6" s="86"/>
      <c r="CA6" s="86"/>
      <c r="CB6" s="86"/>
      <c r="CC6" s="86"/>
      <c r="CD6" s="86"/>
      <c r="CE6" s="92" t="s">
        <v>116</v>
      </c>
      <c r="CF6" s="86"/>
      <c r="CG6" s="86"/>
      <c r="CH6" s="86"/>
      <c r="CI6" s="86"/>
      <c r="CJ6" s="86"/>
      <c r="CK6" s="86"/>
      <c r="CL6" s="86"/>
      <c r="CM6" s="86"/>
      <c r="CN6" s="86"/>
      <c r="CO6" s="86"/>
      <c r="CP6" s="86"/>
      <c r="CQ6" s="86"/>
      <c r="CR6" s="86"/>
      <c r="CS6" s="86"/>
      <c r="CT6" s="86"/>
      <c r="CU6" s="86"/>
      <c r="CV6" s="86"/>
      <c r="CW6" s="86"/>
      <c r="CX6" s="86"/>
      <c r="CY6" s="86"/>
      <c r="CZ6" s="86"/>
      <c r="DA6" s="86"/>
      <c r="DB6" s="86"/>
      <c r="DC6" s="86"/>
      <c r="DD6" s="86"/>
      <c r="DE6" s="86"/>
      <c r="DF6" s="86"/>
      <c r="DG6" s="86"/>
      <c r="DH6" s="86"/>
      <c r="DI6" s="86"/>
      <c r="DJ6" s="86"/>
      <c r="DK6" s="92" t="s">
        <v>116</v>
      </c>
      <c r="DL6" s="86"/>
      <c r="DM6" s="86"/>
      <c r="DN6" s="86"/>
      <c r="DO6" s="86"/>
      <c r="DP6" s="86"/>
      <c r="DQ6" s="86"/>
      <c r="DR6" s="86"/>
      <c r="DS6" s="86"/>
      <c r="DT6" s="86"/>
      <c r="DU6" s="86"/>
      <c r="DV6" s="86"/>
      <c r="DW6" s="86"/>
      <c r="DX6" s="86"/>
      <c r="DY6" s="86"/>
      <c r="DZ6" s="86"/>
      <c r="EA6" s="86"/>
      <c r="EB6" s="86"/>
      <c r="EC6" s="86"/>
      <c r="ED6" s="86"/>
      <c r="EE6" s="86"/>
      <c r="EF6" s="86"/>
      <c r="EG6" s="86"/>
      <c r="EH6" s="86"/>
      <c r="EI6" s="86"/>
      <c r="EJ6" s="86"/>
      <c r="EK6" s="86"/>
      <c r="EL6" s="86"/>
      <c r="EM6" s="86"/>
      <c r="EN6" s="86"/>
      <c r="EO6" s="86"/>
      <c r="EP6" s="86"/>
      <c r="EQ6" s="92" t="s">
        <v>116</v>
      </c>
      <c r="ER6" s="86"/>
      <c r="ES6" s="86"/>
      <c r="ET6" s="86"/>
      <c r="EU6" s="86"/>
      <c r="EV6" s="86"/>
      <c r="EW6" s="86"/>
      <c r="EX6" s="86"/>
      <c r="EY6" s="86"/>
      <c r="EZ6" s="86"/>
      <c r="FA6" s="86"/>
      <c r="FB6" s="86"/>
      <c r="FC6" s="86"/>
      <c r="FD6" s="86"/>
      <c r="FE6" s="86"/>
      <c r="FF6" s="86"/>
      <c r="FG6" s="86"/>
      <c r="FH6" s="86"/>
      <c r="FI6" s="86"/>
      <c r="FJ6" s="86"/>
      <c r="FK6" s="86"/>
      <c r="FL6" s="86"/>
      <c r="FM6" s="86"/>
      <c r="FN6" s="86"/>
      <c r="FO6" s="86"/>
      <c r="FP6" s="86"/>
      <c r="FQ6" s="86"/>
      <c r="FR6" s="86"/>
      <c r="FS6" s="86"/>
      <c r="FT6" s="86"/>
      <c r="FU6" s="86"/>
      <c r="FV6" s="86"/>
      <c r="FW6" s="92" t="s">
        <v>116</v>
      </c>
      <c r="FX6" s="91" t="str">
        <f>IF(COUNTA(U6:FW6)&gt;5,"OK","N/E")</f>
        <v>N/E</v>
      </c>
    </row>
    <row r="7" spans="1:181" s="4" customFormat="1" ht="17.100000000000001" hidden="1" customHeight="1">
      <c r="A7" s="39"/>
      <c r="B7" s="131"/>
      <c r="C7" s="132"/>
      <c r="D7" s="133" t="b">
        <f t="shared" si="0"/>
        <v>0</v>
      </c>
      <c r="E7" s="132"/>
      <c r="F7" s="132"/>
      <c r="G7" s="132"/>
      <c r="H7" s="132"/>
      <c r="I7" s="132"/>
      <c r="J7" s="132"/>
      <c r="K7" s="53"/>
      <c r="L7" s="56"/>
      <c r="M7" s="56" t="s">
        <v>9</v>
      </c>
      <c r="N7" s="174"/>
      <c r="O7" s="56"/>
      <c r="P7" s="56"/>
      <c r="Q7" s="56"/>
      <c r="R7" s="56"/>
      <c r="S7" s="56"/>
      <c r="T7" s="165"/>
      <c r="U7" s="165"/>
      <c r="V7" s="165"/>
      <c r="W7" s="165"/>
      <c r="X7" s="165"/>
      <c r="Y7" s="165"/>
      <c r="Z7" s="165"/>
      <c r="AA7" s="165"/>
      <c r="AB7" s="165"/>
      <c r="AC7" s="165"/>
      <c r="AD7" s="165"/>
      <c r="AE7" s="165"/>
      <c r="AF7" s="165"/>
      <c r="AG7" s="165"/>
      <c r="AH7" s="165"/>
      <c r="AI7" s="165"/>
      <c r="AJ7" s="165"/>
      <c r="AK7" s="165"/>
      <c r="AL7" s="165"/>
      <c r="AM7" s="165"/>
      <c r="AN7" s="165"/>
      <c r="AO7" s="165"/>
      <c r="AP7" s="165"/>
      <c r="AQ7" s="165"/>
      <c r="AR7" s="165"/>
      <c r="AS7" s="165"/>
      <c r="AT7" s="165"/>
      <c r="AU7" s="165"/>
      <c r="AV7" s="165"/>
      <c r="AW7" s="165"/>
      <c r="AX7" s="165"/>
      <c r="AY7" s="165"/>
      <c r="AZ7" s="165"/>
      <c r="BA7" s="165"/>
      <c r="BB7" s="165"/>
      <c r="BC7" s="165"/>
      <c r="BD7" s="165"/>
      <c r="BE7" s="165"/>
      <c r="BF7" s="165"/>
      <c r="BG7" s="165"/>
      <c r="BH7" s="165"/>
      <c r="BI7" s="165"/>
      <c r="BJ7" s="165"/>
      <c r="BK7" s="165"/>
      <c r="BL7" s="165"/>
      <c r="BM7" s="165"/>
      <c r="BN7" s="165"/>
      <c r="BO7" s="165"/>
      <c r="BP7" s="165"/>
      <c r="BQ7" s="165"/>
      <c r="BR7" s="165"/>
      <c r="BS7" s="165"/>
      <c r="BT7" s="165"/>
      <c r="BU7" s="165"/>
      <c r="BV7" s="165"/>
      <c r="BW7" s="165"/>
      <c r="BX7" s="165"/>
      <c r="BY7" s="165"/>
      <c r="BZ7" s="165"/>
      <c r="CA7" s="165"/>
      <c r="CB7" s="165"/>
      <c r="CC7" s="165"/>
      <c r="CD7" s="165"/>
      <c r="CE7" s="165"/>
      <c r="CF7" s="165"/>
      <c r="CG7" s="165"/>
      <c r="CH7" s="165"/>
      <c r="CI7" s="165"/>
      <c r="CJ7" s="165"/>
      <c r="CK7" s="165"/>
      <c r="CL7" s="165"/>
      <c r="CM7" s="165"/>
      <c r="CN7" s="165"/>
      <c r="CO7" s="165"/>
      <c r="CP7" s="165"/>
      <c r="CQ7" s="165"/>
      <c r="CR7" s="165"/>
      <c r="CS7" s="165"/>
      <c r="CT7" s="165"/>
      <c r="CU7" s="165"/>
      <c r="CV7" s="165"/>
      <c r="CW7" s="165"/>
      <c r="CX7" s="165"/>
      <c r="CY7" s="165"/>
      <c r="CZ7" s="165"/>
      <c r="DA7" s="165"/>
      <c r="DB7" s="165"/>
      <c r="DC7" s="165"/>
      <c r="DD7" s="165"/>
      <c r="DE7" s="165"/>
      <c r="DF7" s="165"/>
      <c r="DG7" s="165"/>
      <c r="DH7" s="165"/>
      <c r="DI7" s="165"/>
      <c r="DJ7" s="165"/>
      <c r="DK7" s="165"/>
      <c r="DL7" s="165"/>
      <c r="DM7" s="165"/>
      <c r="DN7" s="165"/>
      <c r="DO7" s="165"/>
      <c r="DP7" s="165"/>
      <c r="DQ7" s="165"/>
      <c r="DR7" s="165"/>
      <c r="DS7" s="165"/>
      <c r="DT7" s="165"/>
      <c r="DU7" s="165"/>
      <c r="DV7" s="165"/>
      <c r="DW7" s="165"/>
      <c r="DX7" s="165"/>
      <c r="DY7" s="165"/>
      <c r="DZ7" s="165"/>
      <c r="EA7" s="165"/>
      <c r="EB7" s="165"/>
      <c r="EC7" s="165"/>
      <c r="ED7" s="165"/>
      <c r="EE7" s="165"/>
      <c r="EF7" s="165"/>
      <c r="EG7" s="165"/>
      <c r="EH7" s="165"/>
      <c r="EI7" s="165"/>
      <c r="EJ7" s="165"/>
      <c r="EK7" s="165"/>
      <c r="EL7" s="165"/>
      <c r="EM7" s="165"/>
      <c r="EN7" s="165"/>
      <c r="EO7" s="165"/>
      <c r="EP7" s="165"/>
      <c r="EQ7" s="165"/>
      <c r="ER7" s="165"/>
      <c r="ES7" s="165"/>
      <c r="ET7" s="165"/>
      <c r="EU7" s="165"/>
      <c r="EV7" s="165"/>
      <c r="EW7" s="165"/>
      <c r="EX7" s="165"/>
      <c r="EY7" s="165"/>
      <c r="EZ7" s="165"/>
      <c r="FA7" s="165"/>
      <c r="FB7" s="165"/>
      <c r="FC7" s="165"/>
      <c r="FD7" s="165"/>
      <c r="FE7" s="165"/>
      <c r="FF7" s="165"/>
      <c r="FG7" s="165"/>
      <c r="FH7" s="165"/>
      <c r="FI7" s="165"/>
      <c r="FJ7" s="165"/>
      <c r="FK7" s="165"/>
      <c r="FL7" s="165"/>
      <c r="FM7" s="165"/>
      <c r="FN7" s="165"/>
      <c r="FO7" s="165"/>
      <c r="FP7" s="165"/>
      <c r="FQ7" s="165"/>
      <c r="FR7" s="165"/>
      <c r="FS7" s="165"/>
      <c r="FT7" s="165"/>
      <c r="FU7" s="165"/>
      <c r="FV7" s="165"/>
      <c r="FW7" s="165"/>
      <c r="FX7" s="165"/>
    </row>
    <row r="8" spans="1:181" s="41" customFormat="1" ht="30" hidden="1" customHeight="1">
      <c r="A8" s="39"/>
      <c r="B8" s="54">
        <f t="shared" si="1"/>
        <v>0</v>
      </c>
      <c r="C8" s="48">
        <f>IF(FX8="OK",N8,0)</f>
        <v>0</v>
      </c>
      <c r="D8" s="53" t="b">
        <f t="shared" si="0"/>
        <v>0</v>
      </c>
      <c r="E8" s="48"/>
      <c r="F8" s="48"/>
      <c r="G8" s="48">
        <f t="shared" si="2"/>
        <v>0</v>
      </c>
      <c r="H8" s="48">
        <f t="shared" si="3"/>
        <v>0</v>
      </c>
      <c r="I8" s="48">
        <f t="shared" si="4"/>
        <v>0</v>
      </c>
      <c r="J8" s="48">
        <f t="shared" si="5"/>
        <v>0</v>
      </c>
      <c r="K8" s="53"/>
      <c r="L8" s="40"/>
      <c r="M8" s="57" t="s">
        <v>10</v>
      </c>
      <c r="N8" s="176">
        <v>4</v>
      </c>
      <c r="O8" s="94"/>
      <c r="P8" s="94"/>
      <c r="Q8" s="94"/>
      <c r="R8" s="94"/>
      <c r="S8" s="106"/>
      <c r="T8" s="86"/>
      <c r="U8" s="86"/>
      <c r="V8" s="86"/>
      <c r="W8" s="86"/>
      <c r="X8" s="86"/>
      <c r="Y8" s="86"/>
      <c r="Z8" s="86"/>
      <c r="AA8" s="86"/>
      <c r="AB8" s="86"/>
      <c r="AC8" s="86"/>
      <c r="AD8" s="86"/>
      <c r="AE8" s="86"/>
      <c r="AF8" s="86"/>
      <c r="AG8" s="86"/>
      <c r="AH8" s="86"/>
      <c r="AI8" s="86"/>
      <c r="AJ8" s="86"/>
      <c r="AK8" s="86"/>
      <c r="AL8" s="86"/>
      <c r="AM8" s="86"/>
      <c r="AN8" s="86"/>
      <c r="AO8" s="86"/>
      <c r="AP8" s="86"/>
      <c r="AQ8" s="86"/>
      <c r="AR8" s="86"/>
      <c r="AS8" s="86"/>
      <c r="AT8" s="86"/>
      <c r="AU8" s="86"/>
      <c r="AV8" s="86"/>
      <c r="AW8" s="86"/>
      <c r="AX8" s="86"/>
      <c r="AY8" s="92" t="s">
        <v>116</v>
      </c>
      <c r="AZ8" s="86"/>
      <c r="BA8" s="86"/>
      <c r="BB8" s="86"/>
      <c r="BC8" s="86"/>
      <c r="BD8" s="86"/>
      <c r="BE8" s="86"/>
      <c r="BF8" s="86"/>
      <c r="BG8" s="86"/>
      <c r="BH8" s="86"/>
      <c r="BI8" s="86"/>
      <c r="BJ8" s="86"/>
      <c r="BK8" s="86"/>
      <c r="BL8" s="86"/>
      <c r="BM8" s="86"/>
      <c r="BN8" s="86"/>
      <c r="BO8" s="86"/>
      <c r="BP8" s="86"/>
      <c r="BQ8" s="86"/>
      <c r="BR8" s="86"/>
      <c r="BS8" s="86"/>
      <c r="BT8" s="86"/>
      <c r="BU8" s="86"/>
      <c r="BV8" s="86"/>
      <c r="BW8" s="86"/>
      <c r="BX8" s="86"/>
      <c r="BY8" s="86"/>
      <c r="BZ8" s="86"/>
      <c r="CA8" s="86"/>
      <c r="CB8" s="86"/>
      <c r="CC8" s="86"/>
      <c r="CD8" s="86"/>
      <c r="CE8" s="92" t="s">
        <v>116</v>
      </c>
      <c r="CF8" s="86"/>
      <c r="CG8" s="86"/>
      <c r="CH8" s="86"/>
      <c r="CI8" s="86"/>
      <c r="CJ8" s="86"/>
      <c r="CK8" s="86"/>
      <c r="CL8" s="86"/>
      <c r="CM8" s="86"/>
      <c r="CN8" s="86"/>
      <c r="CO8" s="86"/>
      <c r="CP8" s="86"/>
      <c r="CQ8" s="86"/>
      <c r="CR8" s="86"/>
      <c r="CS8" s="86"/>
      <c r="CT8" s="86"/>
      <c r="CU8" s="86"/>
      <c r="CV8" s="86"/>
      <c r="CW8" s="86"/>
      <c r="CX8" s="86"/>
      <c r="CY8" s="86"/>
      <c r="CZ8" s="86"/>
      <c r="DA8" s="86"/>
      <c r="DB8" s="86"/>
      <c r="DC8" s="86"/>
      <c r="DD8" s="86"/>
      <c r="DE8" s="86"/>
      <c r="DF8" s="86"/>
      <c r="DG8" s="86"/>
      <c r="DH8" s="86"/>
      <c r="DI8" s="86"/>
      <c r="DJ8" s="86"/>
      <c r="DK8" s="92" t="s">
        <v>116</v>
      </c>
      <c r="DL8" s="86"/>
      <c r="DM8" s="86"/>
      <c r="DN8" s="86"/>
      <c r="DO8" s="86"/>
      <c r="DP8" s="86"/>
      <c r="DQ8" s="86"/>
      <c r="DR8" s="86"/>
      <c r="DS8" s="86"/>
      <c r="DT8" s="86"/>
      <c r="DU8" s="86"/>
      <c r="DV8" s="86"/>
      <c r="DW8" s="86"/>
      <c r="DX8" s="86"/>
      <c r="DY8" s="86"/>
      <c r="DZ8" s="86"/>
      <c r="EA8" s="86"/>
      <c r="EB8" s="86"/>
      <c r="EC8" s="86"/>
      <c r="ED8" s="86"/>
      <c r="EE8" s="86"/>
      <c r="EF8" s="86"/>
      <c r="EG8" s="86"/>
      <c r="EH8" s="86"/>
      <c r="EI8" s="86"/>
      <c r="EJ8" s="86"/>
      <c r="EK8" s="86"/>
      <c r="EL8" s="86"/>
      <c r="EM8" s="86"/>
      <c r="EN8" s="86"/>
      <c r="EO8" s="86"/>
      <c r="EP8" s="86"/>
      <c r="EQ8" s="92" t="s">
        <v>116</v>
      </c>
      <c r="ER8" s="86"/>
      <c r="ES8" s="86"/>
      <c r="ET8" s="86"/>
      <c r="EU8" s="86"/>
      <c r="EV8" s="86"/>
      <c r="EW8" s="86"/>
      <c r="EX8" s="86"/>
      <c r="EY8" s="86"/>
      <c r="EZ8" s="86"/>
      <c r="FA8" s="86"/>
      <c r="FB8" s="86"/>
      <c r="FC8" s="86"/>
      <c r="FD8" s="86"/>
      <c r="FE8" s="86"/>
      <c r="FF8" s="86"/>
      <c r="FG8" s="86"/>
      <c r="FH8" s="86"/>
      <c r="FI8" s="86"/>
      <c r="FJ8" s="86"/>
      <c r="FK8" s="86"/>
      <c r="FL8" s="86"/>
      <c r="FM8" s="86"/>
      <c r="FN8" s="86"/>
      <c r="FO8" s="86"/>
      <c r="FP8" s="86"/>
      <c r="FQ8" s="86"/>
      <c r="FR8" s="86"/>
      <c r="FS8" s="86"/>
      <c r="FT8" s="86"/>
      <c r="FU8" s="86"/>
      <c r="FV8" s="86"/>
      <c r="FW8" s="92" t="s">
        <v>116</v>
      </c>
      <c r="FX8" s="91" t="str">
        <f>IF(COUNTA(U8:FW8)&gt;5,"OK","N/E")</f>
        <v>N/E</v>
      </c>
    </row>
    <row r="9" spans="1:181" s="41" customFormat="1" ht="30" hidden="1" customHeight="1">
      <c r="A9" s="42"/>
      <c r="B9" s="54">
        <f t="shared" si="1"/>
        <v>0</v>
      </c>
      <c r="C9" s="48">
        <f>IF(FX9="OK",N9,0)</f>
        <v>0</v>
      </c>
      <c r="D9" s="53" t="b">
        <f t="shared" si="0"/>
        <v>0</v>
      </c>
      <c r="E9" s="48"/>
      <c r="F9" s="48"/>
      <c r="G9" s="48">
        <f t="shared" si="2"/>
        <v>0</v>
      </c>
      <c r="H9" s="48">
        <f t="shared" si="3"/>
        <v>0</v>
      </c>
      <c r="I9" s="48">
        <f t="shared" si="4"/>
        <v>0</v>
      </c>
      <c r="J9" s="48">
        <f t="shared" si="5"/>
        <v>0</v>
      </c>
      <c r="K9" s="53"/>
      <c r="L9" s="40"/>
      <c r="M9" s="57" t="s">
        <v>11</v>
      </c>
      <c r="N9" s="176">
        <v>5</v>
      </c>
      <c r="O9" s="94"/>
      <c r="P9" s="94"/>
      <c r="Q9" s="94"/>
      <c r="R9" s="94"/>
      <c r="S9" s="106"/>
      <c r="T9" s="86"/>
      <c r="U9" s="86"/>
      <c r="V9" s="86"/>
      <c r="W9" s="86"/>
      <c r="X9" s="86"/>
      <c r="Y9" s="86"/>
      <c r="Z9" s="86"/>
      <c r="AA9" s="86"/>
      <c r="AB9" s="86"/>
      <c r="AC9" s="86"/>
      <c r="AD9" s="86"/>
      <c r="AE9" s="86"/>
      <c r="AF9" s="86"/>
      <c r="AG9" s="86"/>
      <c r="AH9" s="86"/>
      <c r="AI9" s="86"/>
      <c r="AJ9" s="86"/>
      <c r="AK9" s="86"/>
      <c r="AL9" s="86"/>
      <c r="AM9" s="86"/>
      <c r="AN9" s="86"/>
      <c r="AO9" s="86"/>
      <c r="AP9" s="86"/>
      <c r="AQ9" s="86"/>
      <c r="AR9" s="86"/>
      <c r="AS9" s="86"/>
      <c r="AT9" s="86"/>
      <c r="AU9" s="86"/>
      <c r="AV9" s="86"/>
      <c r="AW9" s="86"/>
      <c r="AX9" s="86"/>
      <c r="AY9" s="92" t="s">
        <v>116</v>
      </c>
      <c r="AZ9" s="86"/>
      <c r="BA9" s="86"/>
      <c r="BB9" s="86"/>
      <c r="BC9" s="86"/>
      <c r="BD9" s="86"/>
      <c r="BE9" s="86"/>
      <c r="BF9" s="86"/>
      <c r="BG9" s="86"/>
      <c r="BH9" s="86"/>
      <c r="BI9" s="86"/>
      <c r="BJ9" s="86"/>
      <c r="BK9" s="86"/>
      <c r="BL9" s="86"/>
      <c r="BM9" s="86"/>
      <c r="BN9" s="86"/>
      <c r="BO9" s="86"/>
      <c r="BP9" s="86"/>
      <c r="BQ9" s="86"/>
      <c r="BR9" s="86"/>
      <c r="BS9" s="86"/>
      <c r="BT9" s="86"/>
      <c r="BU9" s="86"/>
      <c r="BV9" s="86"/>
      <c r="BW9" s="86"/>
      <c r="BX9" s="86"/>
      <c r="BY9" s="86"/>
      <c r="BZ9" s="86"/>
      <c r="CA9" s="86"/>
      <c r="CB9" s="86"/>
      <c r="CC9" s="86"/>
      <c r="CD9" s="86"/>
      <c r="CE9" s="92" t="s">
        <v>116</v>
      </c>
      <c r="CF9" s="86"/>
      <c r="CG9" s="86"/>
      <c r="CH9" s="86"/>
      <c r="CI9" s="86"/>
      <c r="CJ9" s="86"/>
      <c r="CK9" s="86"/>
      <c r="CL9" s="86"/>
      <c r="CM9" s="86"/>
      <c r="CN9" s="86"/>
      <c r="CO9" s="86"/>
      <c r="CP9" s="86"/>
      <c r="CQ9" s="86"/>
      <c r="CR9" s="86"/>
      <c r="CS9" s="86"/>
      <c r="CT9" s="86"/>
      <c r="CU9" s="86"/>
      <c r="CV9" s="86"/>
      <c r="CW9" s="86"/>
      <c r="CX9" s="86"/>
      <c r="CY9" s="86"/>
      <c r="CZ9" s="86"/>
      <c r="DA9" s="86"/>
      <c r="DB9" s="86"/>
      <c r="DC9" s="86"/>
      <c r="DD9" s="86"/>
      <c r="DE9" s="86"/>
      <c r="DF9" s="86"/>
      <c r="DG9" s="86"/>
      <c r="DH9" s="86"/>
      <c r="DI9" s="86"/>
      <c r="DJ9" s="86"/>
      <c r="DK9" s="92" t="s">
        <v>116</v>
      </c>
      <c r="DL9" s="86"/>
      <c r="DM9" s="86"/>
      <c r="DN9" s="86"/>
      <c r="DO9" s="86"/>
      <c r="DP9" s="86"/>
      <c r="DQ9" s="86"/>
      <c r="DR9" s="86"/>
      <c r="DS9" s="86"/>
      <c r="DT9" s="86"/>
      <c r="DU9" s="86"/>
      <c r="DV9" s="86"/>
      <c r="DW9" s="86"/>
      <c r="DX9" s="86"/>
      <c r="DY9" s="86"/>
      <c r="DZ9" s="86"/>
      <c r="EA9" s="86"/>
      <c r="EB9" s="86"/>
      <c r="EC9" s="86"/>
      <c r="ED9" s="86"/>
      <c r="EE9" s="86"/>
      <c r="EF9" s="86"/>
      <c r="EG9" s="86"/>
      <c r="EH9" s="86"/>
      <c r="EI9" s="86"/>
      <c r="EJ9" s="86"/>
      <c r="EK9" s="86"/>
      <c r="EL9" s="86"/>
      <c r="EM9" s="86"/>
      <c r="EN9" s="86"/>
      <c r="EO9" s="86"/>
      <c r="EP9" s="86"/>
      <c r="EQ9" s="92" t="s">
        <v>116</v>
      </c>
      <c r="ER9" s="86"/>
      <c r="ES9" s="86"/>
      <c r="ET9" s="86"/>
      <c r="EU9" s="86"/>
      <c r="EV9" s="86"/>
      <c r="EW9" s="86"/>
      <c r="EX9" s="86"/>
      <c r="EY9" s="86"/>
      <c r="EZ9" s="86"/>
      <c r="FA9" s="86"/>
      <c r="FB9" s="86"/>
      <c r="FC9" s="86"/>
      <c r="FD9" s="86"/>
      <c r="FE9" s="86"/>
      <c r="FF9" s="86"/>
      <c r="FG9" s="86"/>
      <c r="FH9" s="86"/>
      <c r="FI9" s="86"/>
      <c r="FJ9" s="86"/>
      <c r="FK9" s="86"/>
      <c r="FL9" s="86"/>
      <c r="FM9" s="86"/>
      <c r="FN9" s="86"/>
      <c r="FO9" s="86"/>
      <c r="FP9" s="86"/>
      <c r="FQ9" s="86"/>
      <c r="FR9" s="86"/>
      <c r="FS9" s="86"/>
      <c r="FT9" s="86"/>
      <c r="FU9" s="86"/>
      <c r="FV9" s="86"/>
      <c r="FW9" s="92" t="s">
        <v>116</v>
      </c>
      <c r="FX9" s="91" t="str">
        <f>IF(COUNTA(U9:FW9)&gt;5,"OK","N/E")</f>
        <v>N/E</v>
      </c>
    </row>
    <row r="10" spans="1:181" s="4" customFormat="1" ht="17.100000000000001" hidden="1" customHeight="1">
      <c r="A10" s="29"/>
      <c r="B10" s="131"/>
      <c r="C10" s="132"/>
      <c r="D10" s="133" t="b">
        <f t="shared" si="0"/>
        <v>0</v>
      </c>
      <c r="E10" s="132"/>
      <c r="F10" s="132"/>
      <c r="G10" s="132"/>
      <c r="H10" s="132"/>
      <c r="I10" s="132"/>
      <c r="J10" s="132"/>
      <c r="K10" s="53"/>
      <c r="L10" s="56"/>
      <c r="M10" s="56" t="s">
        <v>12</v>
      </c>
      <c r="N10" s="174"/>
      <c r="O10" s="56"/>
      <c r="P10" s="56"/>
      <c r="Q10" s="56"/>
      <c r="R10" s="56"/>
      <c r="S10" s="56"/>
      <c r="T10" s="165"/>
      <c r="U10" s="165"/>
      <c r="V10" s="165"/>
      <c r="W10" s="165"/>
      <c r="X10" s="165"/>
      <c r="Y10" s="165"/>
      <c r="Z10" s="165"/>
      <c r="AA10" s="165"/>
      <c r="AB10" s="165"/>
      <c r="AC10" s="165"/>
      <c r="AD10" s="165"/>
      <c r="AE10" s="165"/>
      <c r="AF10" s="165"/>
      <c r="AG10" s="165"/>
      <c r="AH10" s="165"/>
      <c r="AI10" s="165"/>
      <c r="AJ10" s="165"/>
      <c r="AK10" s="165"/>
      <c r="AL10" s="165"/>
      <c r="AM10" s="165"/>
      <c r="AN10" s="165"/>
      <c r="AO10" s="165"/>
      <c r="AP10" s="165"/>
      <c r="AQ10" s="165"/>
      <c r="AR10" s="165"/>
      <c r="AS10" s="165"/>
      <c r="AT10" s="165"/>
      <c r="AU10" s="165"/>
      <c r="AV10" s="165"/>
      <c r="AW10" s="165"/>
      <c r="AX10" s="165"/>
      <c r="AY10" s="165"/>
      <c r="AZ10" s="165"/>
      <c r="BA10" s="165"/>
      <c r="BB10" s="165"/>
      <c r="BC10" s="165"/>
      <c r="BD10" s="165"/>
      <c r="BE10" s="165"/>
      <c r="BF10" s="165"/>
      <c r="BG10" s="165"/>
      <c r="BH10" s="165"/>
      <c r="BI10" s="165"/>
      <c r="BJ10" s="165"/>
      <c r="BK10" s="165"/>
      <c r="BL10" s="165"/>
      <c r="BM10" s="165"/>
      <c r="BN10" s="165"/>
      <c r="BO10" s="165"/>
      <c r="BP10" s="165"/>
      <c r="BQ10" s="165"/>
      <c r="BR10" s="165"/>
      <c r="BS10" s="165"/>
      <c r="BT10" s="165"/>
      <c r="BU10" s="165"/>
      <c r="BV10" s="165"/>
      <c r="BW10" s="165"/>
      <c r="BX10" s="165"/>
      <c r="BY10" s="165"/>
      <c r="BZ10" s="165"/>
      <c r="CA10" s="165"/>
      <c r="CB10" s="165"/>
      <c r="CC10" s="165"/>
      <c r="CD10" s="165"/>
      <c r="CE10" s="165"/>
      <c r="CF10" s="165"/>
      <c r="CG10" s="165"/>
      <c r="CH10" s="165"/>
      <c r="CI10" s="165"/>
      <c r="CJ10" s="165"/>
      <c r="CK10" s="165"/>
      <c r="CL10" s="165"/>
      <c r="CM10" s="165"/>
      <c r="CN10" s="165"/>
      <c r="CO10" s="165"/>
      <c r="CP10" s="165"/>
      <c r="CQ10" s="165"/>
      <c r="CR10" s="165"/>
      <c r="CS10" s="165"/>
      <c r="CT10" s="165"/>
      <c r="CU10" s="165"/>
      <c r="CV10" s="165"/>
      <c r="CW10" s="165"/>
      <c r="CX10" s="165"/>
      <c r="CY10" s="165"/>
      <c r="CZ10" s="165"/>
      <c r="DA10" s="165"/>
      <c r="DB10" s="165"/>
      <c r="DC10" s="165"/>
      <c r="DD10" s="165"/>
      <c r="DE10" s="165"/>
      <c r="DF10" s="165"/>
      <c r="DG10" s="165"/>
      <c r="DH10" s="165"/>
      <c r="DI10" s="165"/>
      <c r="DJ10" s="165"/>
      <c r="DK10" s="165"/>
      <c r="DL10" s="165"/>
      <c r="DM10" s="165"/>
      <c r="DN10" s="165"/>
      <c r="DO10" s="165"/>
      <c r="DP10" s="165"/>
      <c r="DQ10" s="165"/>
      <c r="DR10" s="165"/>
      <c r="DS10" s="165"/>
      <c r="DT10" s="165"/>
      <c r="DU10" s="165"/>
      <c r="DV10" s="165"/>
      <c r="DW10" s="165"/>
      <c r="DX10" s="165"/>
      <c r="DY10" s="165"/>
      <c r="DZ10" s="165"/>
      <c r="EA10" s="165"/>
      <c r="EB10" s="165"/>
      <c r="EC10" s="165"/>
      <c r="ED10" s="165"/>
      <c r="EE10" s="165"/>
      <c r="EF10" s="165"/>
      <c r="EG10" s="165"/>
      <c r="EH10" s="165"/>
      <c r="EI10" s="165"/>
      <c r="EJ10" s="165"/>
      <c r="EK10" s="165"/>
      <c r="EL10" s="165"/>
      <c r="EM10" s="165"/>
      <c r="EN10" s="165"/>
      <c r="EO10" s="165"/>
      <c r="EP10" s="165"/>
      <c r="EQ10" s="165"/>
      <c r="ER10" s="165"/>
      <c r="ES10" s="165"/>
      <c r="ET10" s="165"/>
      <c r="EU10" s="165"/>
      <c r="EV10" s="165"/>
      <c r="EW10" s="165"/>
      <c r="EX10" s="165"/>
      <c r="EY10" s="165"/>
      <c r="EZ10" s="165"/>
      <c r="FA10" s="165"/>
      <c r="FB10" s="165"/>
      <c r="FC10" s="165"/>
      <c r="FD10" s="165"/>
      <c r="FE10" s="165"/>
      <c r="FF10" s="165"/>
      <c r="FG10" s="165"/>
      <c r="FH10" s="165"/>
      <c r="FI10" s="165"/>
      <c r="FJ10" s="165"/>
      <c r="FK10" s="165"/>
      <c r="FL10" s="165"/>
      <c r="FM10" s="165"/>
      <c r="FN10" s="165"/>
      <c r="FO10" s="165"/>
      <c r="FP10" s="165"/>
      <c r="FQ10" s="165"/>
      <c r="FR10" s="165"/>
      <c r="FS10" s="165"/>
      <c r="FT10" s="165"/>
      <c r="FU10" s="165"/>
      <c r="FV10" s="165"/>
      <c r="FW10" s="165"/>
      <c r="FX10" s="165"/>
    </row>
    <row r="11" spans="1:181" s="41" customFormat="1" ht="30" hidden="1" customHeight="1">
      <c r="A11" s="30"/>
      <c r="B11" s="54">
        <f t="shared" si="1"/>
        <v>0</v>
      </c>
      <c r="C11" s="48">
        <f>IF(FX11="OK",N11,0)</f>
        <v>0</v>
      </c>
      <c r="D11" s="53" t="b">
        <f t="shared" si="0"/>
        <v>0</v>
      </c>
      <c r="E11" s="48"/>
      <c r="F11" s="48"/>
      <c r="G11" s="48">
        <f t="shared" si="2"/>
        <v>0</v>
      </c>
      <c r="H11" s="48">
        <f t="shared" si="3"/>
        <v>0</v>
      </c>
      <c r="I11" s="48">
        <f t="shared" si="4"/>
        <v>0</v>
      </c>
      <c r="J11" s="48">
        <f t="shared" si="5"/>
        <v>0</v>
      </c>
      <c r="K11" s="53"/>
      <c r="L11" s="40"/>
      <c r="M11" s="57" t="s">
        <v>13</v>
      </c>
      <c r="N11" s="176">
        <v>3</v>
      </c>
      <c r="O11" s="94"/>
      <c r="P11" s="94"/>
      <c r="Q11" s="94"/>
      <c r="R11" s="94"/>
      <c r="S11" s="106"/>
      <c r="T11" s="86"/>
      <c r="U11" s="86"/>
      <c r="V11" s="86"/>
      <c r="W11" s="86"/>
      <c r="X11" s="86"/>
      <c r="Y11" s="86"/>
      <c r="Z11" s="86"/>
      <c r="AA11" s="86"/>
      <c r="AB11" s="86"/>
      <c r="AC11" s="86"/>
      <c r="AD11" s="86"/>
      <c r="AE11" s="86"/>
      <c r="AF11" s="86"/>
      <c r="AG11" s="86"/>
      <c r="AH11" s="86"/>
      <c r="AI11" s="86"/>
      <c r="AJ11" s="86"/>
      <c r="AK11" s="86"/>
      <c r="AL11" s="86"/>
      <c r="AM11" s="86"/>
      <c r="AN11" s="86"/>
      <c r="AO11" s="86"/>
      <c r="AP11" s="86"/>
      <c r="AQ11" s="86"/>
      <c r="AR11" s="86"/>
      <c r="AS11" s="86"/>
      <c r="AT11" s="86"/>
      <c r="AU11" s="86"/>
      <c r="AV11" s="86"/>
      <c r="AW11" s="86"/>
      <c r="AX11" s="86"/>
      <c r="AY11" s="92" t="s">
        <v>116</v>
      </c>
      <c r="AZ11" s="86"/>
      <c r="BA11" s="86"/>
      <c r="BB11" s="86"/>
      <c r="BC11" s="86"/>
      <c r="BD11" s="86"/>
      <c r="BE11" s="86"/>
      <c r="BF11" s="86"/>
      <c r="BG11" s="86"/>
      <c r="BH11" s="86"/>
      <c r="BI11" s="86"/>
      <c r="BJ11" s="86"/>
      <c r="BK11" s="86"/>
      <c r="BL11" s="86"/>
      <c r="BM11" s="86"/>
      <c r="BN11" s="86"/>
      <c r="BO11" s="86"/>
      <c r="BP11" s="86"/>
      <c r="BQ11" s="86"/>
      <c r="BR11" s="86"/>
      <c r="BS11" s="86"/>
      <c r="BT11" s="86"/>
      <c r="BU11" s="86"/>
      <c r="BV11" s="86"/>
      <c r="BW11" s="86"/>
      <c r="BX11" s="86"/>
      <c r="BY11" s="86"/>
      <c r="BZ11" s="86"/>
      <c r="CA11" s="86"/>
      <c r="CB11" s="86"/>
      <c r="CC11" s="86"/>
      <c r="CD11" s="86"/>
      <c r="CE11" s="92" t="s">
        <v>116</v>
      </c>
      <c r="CF11" s="86"/>
      <c r="CG11" s="86"/>
      <c r="CH11" s="86"/>
      <c r="CI11" s="86"/>
      <c r="CJ11" s="86"/>
      <c r="CK11" s="86"/>
      <c r="CL11" s="86"/>
      <c r="CM11" s="86"/>
      <c r="CN11" s="86"/>
      <c r="CO11" s="86"/>
      <c r="CP11" s="86"/>
      <c r="CQ11" s="86"/>
      <c r="CR11" s="86"/>
      <c r="CS11" s="86"/>
      <c r="CT11" s="86"/>
      <c r="CU11" s="86"/>
      <c r="CV11" s="86"/>
      <c r="CW11" s="86"/>
      <c r="CX11" s="86"/>
      <c r="CY11" s="86"/>
      <c r="CZ11" s="86"/>
      <c r="DA11" s="86"/>
      <c r="DB11" s="86"/>
      <c r="DC11" s="86"/>
      <c r="DD11" s="86"/>
      <c r="DE11" s="86"/>
      <c r="DF11" s="86"/>
      <c r="DG11" s="86"/>
      <c r="DH11" s="86"/>
      <c r="DI11" s="86"/>
      <c r="DJ11" s="86"/>
      <c r="DK11" s="92" t="s">
        <v>116</v>
      </c>
      <c r="DL11" s="86"/>
      <c r="DM11" s="86"/>
      <c r="DN11" s="86"/>
      <c r="DO11" s="86"/>
      <c r="DP11" s="86"/>
      <c r="DQ11" s="86"/>
      <c r="DR11" s="86"/>
      <c r="DS11" s="86"/>
      <c r="DT11" s="86"/>
      <c r="DU11" s="86"/>
      <c r="DV11" s="86"/>
      <c r="DW11" s="86"/>
      <c r="DX11" s="86"/>
      <c r="DY11" s="86"/>
      <c r="DZ11" s="86"/>
      <c r="EA11" s="86"/>
      <c r="EB11" s="86"/>
      <c r="EC11" s="86"/>
      <c r="ED11" s="86"/>
      <c r="EE11" s="86"/>
      <c r="EF11" s="86"/>
      <c r="EG11" s="86"/>
      <c r="EH11" s="86"/>
      <c r="EI11" s="86"/>
      <c r="EJ11" s="86"/>
      <c r="EK11" s="86"/>
      <c r="EL11" s="86"/>
      <c r="EM11" s="86"/>
      <c r="EN11" s="86"/>
      <c r="EO11" s="86"/>
      <c r="EP11" s="86"/>
      <c r="EQ11" s="92" t="s">
        <v>116</v>
      </c>
      <c r="ER11" s="86"/>
      <c r="ES11" s="86"/>
      <c r="ET11" s="86"/>
      <c r="EU11" s="86"/>
      <c r="EV11" s="86"/>
      <c r="EW11" s="86"/>
      <c r="EX11" s="86"/>
      <c r="EY11" s="86"/>
      <c r="EZ11" s="86"/>
      <c r="FA11" s="86"/>
      <c r="FB11" s="86"/>
      <c r="FC11" s="86"/>
      <c r="FD11" s="86"/>
      <c r="FE11" s="86"/>
      <c r="FF11" s="86"/>
      <c r="FG11" s="86"/>
      <c r="FH11" s="86"/>
      <c r="FI11" s="86"/>
      <c r="FJ11" s="86"/>
      <c r="FK11" s="86"/>
      <c r="FL11" s="86"/>
      <c r="FM11" s="86"/>
      <c r="FN11" s="86"/>
      <c r="FO11" s="86"/>
      <c r="FP11" s="86"/>
      <c r="FQ11" s="86"/>
      <c r="FR11" s="86"/>
      <c r="FS11" s="86"/>
      <c r="FT11" s="86"/>
      <c r="FU11" s="86"/>
      <c r="FV11" s="86"/>
      <c r="FW11" s="92" t="s">
        <v>116</v>
      </c>
      <c r="FX11" s="91" t="str">
        <f>IF(COUNTA(U11:FW11)&gt;5,"OK","N/E")</f>
        <v>N/E</v>
      </c>
    </row>
    <row r="12" spans="1:181" s="41" customFormat="1" ht="30" hidden="1" customHeight="1">
      <c r="A12" s="42"/>
      <c r="B12" s="54">
        <f t="shared" si="1"/>
        <v>0</v>
      </c>
      <c r="C12" s="48">
        <f>IF(FX12="OK",N12,0)</f>
        <v>0</v>
      </c>
      <c r="D12" s="53" t="b">
        <f t="shared" si="0"/>
        <v>0</v>
      </c>
      <c r="E12" s="48"/>
      <c r="F12" s="48"/>
      <c r="G12" s="48">
        <f t="shared" si="2"/>
        <v>0</v>
      </c>
      <c r="H12" s="48">
        <f t="shared" si="3"/>
        <v>0</v>
      </c>
      <c r="I12" s="48">
        <f t="shared" si="4"/>
        <v>0</v>
      </c>
      <c r="J12" s="48">
        <f t="shared" si="5"/>
        <v>0</v>
      </c>
      <c r="K12" s="53"/>
      <c r="L12" s="40"/>
      <c r="M12" s="57" t="s">
        <v>14</v>
      </c>
      <c r="N12" s="176">
        <v>3</v>
      </c>
      <c r="O12" s="94"/>
      <c r="P12" s="94"/>
      <c r="Q12" s="94"/>
      <c r="R12" s="94"/>
      <c r="S12" s="106"/>
      <c r="T12" s="86"/>
      <c r="U12" s="86"/>
      <c r="V12" s="86"/>
      <c r="W12" s="86"/>
      <c r="X12" s="86"/>
      <c r="Y12" s="86"/>
      <c r="Z12" s="86"/>
      <c r="AA12" s="86"/>
      <c r="AB12" s="86"/>
      <c r="AC12" s="86"/>
      <c r="AD12" s="86"/>
      <c r="AE12" s="86"/>
      <c r="AF12" s="86"/>
      <c r="AG12" s="86"/>
      <c r="AH12" s="86"/>
      <c r="AI12" s="86"/>
      <c r="AJ12" s="86"/>
      <c r="AK12" s="86"/>
      <c r="AL12" s="86"/>
      <c r="AM12" s="86"/>
      <c r="AN12" s="86"/>
      <c r="AO12" s="86"/>
      <c r="AP12" s="86"/>
      <c r="AQ12" s="86"/>
      <c r="AR12" s="86"/>
      <c r="AS12" s="86"/>
      <c r="AT12" s="86"/>
      <c r="AU12" s="86"/>
      <c r="AV12" s="86"/>
      <c r="AW12" s="86"/>
      <c r="AX12" s="86"/>
      <c r="AY12" s="92" t="s">
        <v>116</v>
      </c>
      <c r="AZ12" s="86"/>
      <c r="BA12" s="86"/>
      <c r="BB12" s="86"/>
      <c r="BC12" s="86"/>
      <c r="BD12" s="86"/>
      <c r="BE12" s="86"/>
      <c r="BF12" s="86"/>
      <c r="BG12" s="86"/>
      <c r="BH12" s="86"/>
      <c r="BI12" s="86"/>
      <c r="BJ12" s="86"/>
      <c r="BK12" s="86"/>
      <c r="BL12" s="86"/>
      <c r="BM12" s="86"/>
      <c r="BN12" s="86"/>
      <c r="BO12" s="86"/>
      <c r="BP12" s="86"/>
      <c r="BQ12" s="86"/>
      <c r="BR12" s="86"/>
      <c r="BS12" s="86"/>
      <c r="BT12" s="86"/>
      <c r="BU12" s="86"/>
      <c r="BV12" s="86"/>
      <c r="BW12" s="86"/>
      <c r="BX12" s="86"/>
      <c r="BY12" s="86"/>
      <c r="BZ12" s="86"/>
      <c r="CA12" s="86"/>
      <c r="CB12" s="86"/>
      <c r="CC12" s="86"/>
      <c r="CD12" s="86"/>
      <c r="CE12" s="92" t="s">
        <v>116</v>
      </c>
      <c r="CF12" s="86"/>
      <c r="CG12" s="86"/>
      <c r="CH12" s="86"/>
      <c r="CI12" s="86"/>
      <c r="CJ12" s="86"/>
      <c r="CK12" s="86"/>
      <c r="CL12" s="86"/>
      <c r="CM12" s="86"/>
      <c r="CN12" s="86"/>
      <c r="CO12" s="86"/>
      <c r="CP12" s="86"/>
      <c r="CQ12" s="86"/>
      <c r="CR12" s="86"/>
      <c r="CS12" s="86"/>
      <c r="CT12" s="86"/>
      <c r="CU12" s="86"/>
      <c r="CV12" s="86"/>
      <c r="CW12" s="86"/>
      <c r="CX12" s="86"/>
      <c r="CY12" s="86"/>
      <c r="CZ12" s="86"/>
      <c r="DA12" s="86"/>
      <c r="DB12" s="86"/>
      <c r="DC12" s="86"/>
      <c r="DD12" s="86"/>
      <c r="DE12" s="86"/>
      <c r="DF12" s="86"/>
      <c r="DG12" s="86"/>
      <c r="DH12" s="86"/>
      <c r="DI12" s="86"/>
      <c r="DJ12" s="86"/>
      <c r="DK12" s="92" t="s">
        <v>116</v>
      </c>
      <c r="DL12" s="86"/>
      <c r="DM12" s="86"/>
      <c r="DN12" s="86"/>
      <c r="DO12" s="86"/>
      <c r="DP12" s="86"/>
      <c r="DQ12" s="86"/>
      <c r="DR12" s="86"/>
      <c r="DS12" s="86"/>
      <c r="DT12" s="86"/>
      <c r="DU12" s="86"/>
      <c r="DV12" s="86"/>
      <c r="DW12" s="86"/>
      <c r="DX12" s="86"/>
      <c r="DY12" s="86"/>
      <c r="DZ12" s="86"/>
      <c r="EA12" s="86"/>
      <c r="EB12" s="86"/>
      <c r="EC12" s="86"/>
      <c r="ED12" s="86"/>
      <c r="EE12" s="86"/>
      <c r="EF12" s="86"/>
      <c r="EG12" s="86"/>
      <c r="EH12" s="86"/>
      <c r="EI12" s="86"/>
      <c r="EJ12" s="86"/>
      <c r="EK12" s="86"/>
      <c r="EL12" s="86"/>
      <c r="EM12" s="86"/>
      <c r="EN12" s="86"/>
      <c r="EO12" s="86"/>
      <c r="EP12" s="86"/>
      <c r="EQ12" s="92" t="s">
        <v>116</v>
      </c>
      <c r="ER12" s="86"/>
      <c r="ES12" s="86"/>
      <c r="ET12" s="86"/>
      <c r="EU12" s="86"/>
      <c r="EV12" s="86"/>
      <c r="EW12" s="86"/>
      <c r="EX12" s="86"/>
      <c r="EY12" s="86"/>
      <c r="EZ12" s="86"/>
      <c r="FA12" s="86"/>
      <c r="FB12" s="86"/>
      <c r="FC12" s="86"/>
      <c r="FD12" s="86"/>
      <c r="FE12" s="86"/>
      <c r="FF12" s="86"/>
      <c r="FG12" s="86"/>
      <c r="FH12" s="86"/>
      <c r="FI12" s="86"/>
      <c r="FJ12" s="86"/>
      <c r="FK12" s="86"/>
      <c r="FL12" s="86"/>
      <c r="FM12" s="86"/>
      <c r="FN12" s="86"/>
      <c r="FO12" s="86"/>
      <c r="FP12" s="86"/>
      <c r="FQ12" s="86"/>
      <c r="FR12" s="86"/>
      <c r="FS12" s="86"/>
      <c r="FT12" s="86"/>
      <c r="FU12" s="86"/>
      <c r="FV12" s="86"/>
      <c r="FW12" s="92" t="s">
        <v>116</v>
      </c>
      <c r="FX12" s="91" t="str">
        <f>IF(COUNTA(U12:FW12)&gt;5,"OK","N/E")</f>
        <v>N/E</v>
      </c>
    </row>
    <row r="13" spans="1:181" s="41" customFormat="1" ht="30" hidden="1" customHeight="1">
      <c r="A13" s="42"/>
      <c r="B13" s="54">
        <f t="shared" si="1"/>
        <v>0</v>
      </c>
      <c r="C13" s="48">
        <f>IF(FX13="OK",N13,0)</f>
        <v>0</v>
      </c>
      <c r="D13" s="53" t="b">
        <f t="shared" si="0"/>
        <v>0</v>
      </c>
      <c r="E13" s="48"/>
      <c r="F13" s="48"/>
      <c r="G13" s="48">
        <f t="shared" si="2"/>
        <v>0</v>
      </c>
      <c r="H13" s="48">
        <f t="shared" si="3"/>
        <v>0</v>
      </c>
      <c r="I13" s="48">
        <f t="shared" si="4"/>
        <v>0</v>
      </c>
      <c r="J13" s="48">
        <f t="shared" si="5"/>
        <v>0</v>
      </c>
      <c r="K13" s="53"/>
      <c r="L13" s="40"/>
      <c r="M13" s="57" t="s">
        <v>15</v>
      </c>
      <c r="N13" s="176">
        <v>5</v>
      </c>
      <c r="O13" s="94"/>
      <c r="P13" s="94"/>
      <c r="Q13" s="94"/>
      <c r="R13" s="94"/>
      <c r="S13" s="106"/>
      <c r="T13" s="86"/>
      <c r="U13" s="86"/>
      <c r="V13" s="86"/>
      <c r="W13" s="86"/>
      <c r="X13" s="86"/>
      <c r="Y13" s="86"/>
      <c r="Z13" s="86"/>
      <c r="AA13" s="86"/>
      <c r="AB13" s="86"/>
      <c r="AC13" s="86"/>
      <c r="AD13" s="86"/>
      <c r="AE13" s="86"/>
      <c r="AF13" s="86"/>
      <c r="AG13" s="86"/>
      <c r="AH13" s="86"/>
      <c r="AI13" s="86"/>
      <c r="AJ13" s="86"/>
      <c r="AK13" s="86"/>
      <c r="AL13" s="86"/>
      <c r="AM13" s="86"/>
      <c r="AN13" s="86"/>
      <c r="AO13" s="86"/>
      <c r="AP13" s="86"/>
      <c r="AQ13" s="86"/>
      <c r="AR13" s="86"/>
      <c r="AS13" s="86"/>
      <c r="AT13" s="86"/>
      <c r="AU13" s="86"/>
      <c r="AV13" s="86"/>
      <c r="AW13" s="86"/>
      <c r="AX13" s="86"/>
      <c r="AY13" s="92" t="s">
        <v>116</v>
      </c>
      <c r="AZ13" s="86"/>
      <c r="BA13" s="86"/>
      <c r="BB13" s="86"/>
      <c r="BC13" s="86"/>
      <c r="BD13" s="86"/>
      <c r="BE13" s="86"/>
      <c r="BF13" s="86"/>
      <c r="BG13" s="86"/>
      <c r="BH13" s="86"/>
      <c r="BI13" s="86"/>
      <c r="BJ13" s="86"/>
      <c r="BK13" s="86"/>
      <c r="BL13" s="86"/>
      <c r="BM13" s="86"/>
      <c r="BN13" s="86"/>
      <c r="BO13" s="86"/>
      <c r="BP13" s="86"/>
      <c r="BQ13" s="86"/>
      <c r="BR13" s="86"/>
      <c r="BS13" s="86"/>
      <c r="BT13" s="86"/>
      <c r="BU13" s="86"/>
      <c r="BV13" s="86"/>
      <c r="BW13" s="86"/>
      <c r="BX13" s="86"/>
      <c r="BY13" s="86"/>
      <c r="BZ13" s="86"/>
      <c r="CA13" s="86"/>
      <c r="CB13" s="86"/>
      <c r="CC13" s="86"/>
      <c r="CD13" s="86"/>
      <c r="CE13" s="92" t="s">
        <v>116</v>
      </c>
      <c r="CF13" s="86"/>
      <c r="CG13" s="86"/>
      <c r="CH13" s="86"/>
      <c r="CI13" s="86"/>
      <c r="CJ13" s="86"/>
      <c r="CK13" s="86"/>
      <c r="CL13" s="86"/>
      <c r="CM13" s="86"/>
      <c r="CN13" s="86"/>
      <c r="CO13" s="86"/>
      <c r="CP13" s="86"/>
      <c r="CQ13" s="86"/>
      <c r="CR13" s="86"/>
      <c r="CS13" s="86"/>
      <c r="CT13" s="86"/>
      <c r="CU13" s="86"/>
      <c r="CV13" s="86"/>
      <c r="CW13" s="86"/>
      <c r="CX13" s="86"/>
      <c r="CY13" s="86"/>
      <c r="CZ13" s="86"/>
      <c r="DA13" s="86"/>
      <c r="DB13" s="86"/>
      <c r="DC13" s="86"/>
      <c r="DD13" s="86"/>
      <c r="DE13" s="86"/>
      <c r="DF13" s="86"/>
      <c r="DG13" s="86"/>
      <c r="DH13" s="86"/>
      <c r="DI13" s="86"/>
      <c r="DJ13" s="86"/>
      <c r="DK13" s="92" t="s">
        <v>116</v>
      </c>
      <c r="DL13" s="86"/>
      <c r="DM13" s="86"/>
      <c r="DN13" s="86"/>
      <c r="DO13" s="86"/>
      <c r="DP13" s="86"/>
      <c r="DQ13" s="86"/>
      <c r="DR13" s="86"/>
      <c r="DS13" s="86"/>
      <c r="DT13" s="86"/>
      <c r="DU13" s="86"/>
      <c r="DV13" s="86"/>
      <c r="DW13" s="86"/>
      <c r="DX13" s="86"/>
      <c r="DY13" s="86"/>
      <c r="DZ13" s="86"/>
      <c r="EA13" s="86"/>
      <c r="EB13" s="86"/>
      <c r="EC13" s="86"/>
      <c r="ED13" s="86"/>
      <c r="EE13" s="86"/>
      <c r="EF13" s="86"/>
      <c r="EG13" s="86"/>
      <c r="EH13" s="86"/>
      <c r="EI13" s="86"/>
      <c r="EJ13" s="86"/>
      <c r="EK13" s="86"/>
      <c r="EL13" s="86"/>
      <c r="EM13" s="86"/>
      <c r="EN13" s="86"/>
      <c r="EO13" s="86"/>
      <c r="EP13" s="86"/>
      <c r="EQ13" s="92" t="s">
        <v>116</v>
      </c>
      <c r="ER13" s="86"/>
      <c r="ES13" s="86"/>
      <c r="ET13" s="86"/>
      <c r="EU13" s="86"/>
      <c r="EV13" s="86"/>
      <c r="EW13" s="86"/>
      <c r="EX13" s="86"/>
      <c r="EY13" s="86"/>
      <c r="EZ13" s="86"/>
      <c r="FA13" s="86"/>
      <c r="FB13" s="86"/>
      <c r="FC13" s="86"/>
      <c r="FD13" s="86"/>
      <c r="FE13" s="86"/>
      <c r="FF13" s="86"/>
      <c r="FG13" s="86"/>
      <c r="FH13" s="86"/>
      <c r="FI13" s="86"/>
      <c r="FJ13" s="86"/>
      <c r="FK13" s="86"/>
      <c r="FL13" s="86"/>
      <c r="FM13" s="86"/>
      <c r="FN13" s="86"/>
      <c r="FO13" s="86"/>
      <c r="FP13" s="86"/>
      <c r="FQ13" s="86"/>
      <c r="FR13" s="86"/>
      <c r="FS13" s="86"/>
      <c r="FT13" s="86"/>
      <c r="FU13" s="86"/>
      <c r="FV13" s="86"/>
      <c r="FW13" s="92" t="s">
        <v>116</v>
      </c>
      <c r="FX13" s="91" t="str">
        <f>IF(COUNTA(U13:FW13)&gt;5,"OK","N/E")</f>
        <v>N/E</v>
      </c>
    </row>
    <row r="14" spans="1:181" s="4" customFormat="1" ht="17.100000000000001" hidden="1" customHeight="1">
      <c r="A14" s="29"/>
      <c r="B14" s="131"/>
      <c r="C14" s="132"/>
      <c r="D14" s="133" t="b">
        <f t="shared" si="0"/>
        <v>0</v>
      </c>
      <c r="E14" s="132"/>
      <c r="F14" s="132"/>
      <c r="G14" s="132"/>
      <c r="H14" s="132"/>
      <c r="I14" s="132"/>
      <c r="J14" s="132"/>
      <c r="K14" s="53"/>
      <c r="L14" s="56"/>
      <c r="M14" s="56" t="s">
        <v>16</v>
      </c>
      <c r="N14" s="174"/>
      <c r="O14" s="56"/>
      <c r="P14" s="56"/>
      <c r="Q14" s="56"/>
      <c r="R14" s="56"/>
      <c r="S14" s="56"/>
      <c r="T14" s="165"/>
      <c r="U14" s="165"/>
      <c r="V14" s="165"/>
      <c r="W14" s="165"/>
      <c r="X14" s="165"/>
      <c r="Y14" s="165"/>
      <c r="Z14" s="165"/>
      <c r="AA14" s="165"/>
      <c r="AB14" s="165"/>
      <c r="AC14" s="165"/>
      <c r="AD14" s="165"/>
      <c r="AE14" s="165"/>
      <c r="AF14" s="165"/>
      <c r="AG14" s="165"/>
      <c r="AH14" s="165"/>
      <c r="AI14" s="165"/>
      <c r="AJ14" s="165"/>
      <c r="AK14" s="165"/>
      <c r="AL14" s="165"/>
      <c r="AM14" s="165"/>
      <c r="AN14" s="165"/>
      <c r="AO14" s="165"/>
      <c r="AP14" s="165"/>
      <c r="AQ14" s="165"/>
      <c r="AR14" s="165"/>
      <c r="AS14" s="165"/>
      <c r="AT14" s="165"/>
      <c r="AU14" s="165"/>
      <c r="AV14" s="165"/>
      <c r="AW14" s="165"/>
      <c r="AX14" s="165"/>
      <c r="AY14" s="165"/>
      <c r="AZ14" s="165"/>
      <c r="BA14" s="165"/>
      <c r="BB14" s="165"/>
      <c r="BC14" s="165"/>
      <c r="BD14" s="165"/>
      <c r="BE14" s="165"/>
      <c r="BF14" s="165"/>
      <c r="BG14" s="165"/>
      <c r="BH14" s="165"/>
      <c r="BI14" s="165"/>
      <c r="BJ14" s="165"/>
      <c r="BK14" s="165"/>
      <c r="BL14" s="165"/>
      <c r="BM14" s="165"/>
      <c r="BN14" s="165"/>
      <c r="BO14" s="165"/>
      <c r="BP14" s="165"/>
      <c r="BQ14" s="165"/>
      <c r="BR14" s="165"/>
      <c r="BS14" s="165"/>
      <c r="BT14" s="165"/>
      <c r="BU14" s="165"/>
      <c r="BV14" s="165"/>
      <c r="BW14" s="165"/>
      <c r="BX14" s="165"/>
      <c r="BY14" s="165"/>
      <c r="BZ14" s="165"/>
      <c r="CA14" s="165"/>
      <c r="CB14" s="165"/>
      <c r="CC14" s="165"/>
      <c r="CD14" s="165"/>
      <c r="CE14" s="165"/>
      <c r="CF14" s="165"/>
      <c r="CG14" s="165"/>
      <c r="CH14" s="165"/>
      <c r="CI14" s="165"/>
      <c r="CJ14" s="165"/>
      <c r="CK14" s="165"/>
      <c r="CL14" s="165"/>
      <c r="CM14" s="165"/>
      <c r="CN14" s="165"/>
      <c r="CO14" s="165"/>
      <c r="CP14" s="165"/>
      <c r="CQ14" s="165"/>
      <c r="CR14" s="165"/>
      <c r="CS14" s="165"/>
      <c r="CT14" s="165"/>
      <c r="CU14" s="165"/>
      <c r="CV14" s="165"/>
      <c r="CW14" s="165"/>
      <c r="CX14" s="165"/>
      <c r="CY14" s="165"/>
      <c r="CZ14" s="165"/>
      <c r="DA14" s="165"/>
      <c r="DB14" s="165"/>
      <c r="DC14" s="165"/>
      <c r="DD14" s="165"/>
      <c r="DE14" s="165"/>
      <c r="DF14" s="165"/>
      <c r="DG14" s="165"/>
      <c r="DH14" s="165"/>
      <c r="DI14" s="165"/>
      <c r="DJ14" s="165"/>
      <c r="DK14" s="165"/>
      <c r="DL14" s="165"/>
      <c r="DM14" s="165"/>
      <c r="DN14" s="165"/>
      <c r="DO14" s="165"/>
      <c r="DP14" s="165"/>
      <c r="DQ14" s="165"/>
      <c r="DR14" s="165"/>
      <c r="DS14" s="165"/>
      <c r="DT14" s="165"/>
      <c r="DU14" s="165"/>
      <c r="DV14" s="165"/>
      <c r="DW14" s="165"/>
      <c r="DX14" s="165"/>
      <c r="DY14" s="165"/>
      <c r="DZ14" s="165"/>
      <c r="EA14" s="165"/>
      <c r="EB14" s="165"/>
      <c r="EC14" s="165"/>
      <c r="ED14" s="165"/>
      <c r="EE14" s="165"/>
      <c r="EF14" s="165"/>
      <c r="EG14" s="165"/>
      <c r="EH14" s="165"/>
      <c r="EI14" s="165"/>
      <c r="EJ14" s="165"/>
      <c r="EK14" s="165"/>
      <c r="EL14" s="165"/>
      <c r="EM14" s="165"/>
      <c r="EN14" s="165"/>
      <c r="EO14" s="165"/>
      <c r="EP14" s="165"/>
      <c r="EQ14" s="165"/>
      <c r="ER14" s="165"/>
      <c r="ES14" s="165"/>
      <c r="ET14" s="165"/>
      <c r="EU14" s="165"/>
      <c r="EV14" s="165"/>
      <c r="EW14" s="165"/>
      <c r="EX14" s="165"/>
      <c r="EY14" s="165"/>
      <c r="EZ14" s="165"/>
      <c r="FA14" s="165"/>
      <c r="FB14" s="165"/>
      <c r="FC14" s="165"/>
      <c r="FD14" s="165"/>
      <c r="FE14" s="165"/>
      <c r="FF14" s="165"/>
      <c r="FG14" s="165"/>
      <c r="FH14" s="165"/>
      <c r="FI14" s="165"/>
      <c r="FJ14" s="165"/>
      <c r="FK14" s="165"/>
      <c r="FL14" s="165"/>
      <c r="FM14" s="165"/>
      <c r="FN14" s="165"/>
      <c r="FO14" s="165"/>
      <c r="FP14" s="165"/>
      <c r="FQ14" s="165"/>
      <c r="FR14" s="165"/>
      <c r="FS14" s="165"/>
      <c r="FT14" s="165"/>
      <c r="FU14" s="165"/>
      <c r="FV14" s="165"/>
      <c r="FW14" s="165"/>
      <c r="FX14" s="165"/>
    </row>
    <row r="15" spans="1:181" s="41" customFormat="1" ht="30" hidden="1" customHeight="1">
      <c r="A15" s="31"/>
      <c r="B15" s="54">
        <f t="shared" si="1"/>
        <v>0</v>
      </c>
      <c r="C15" s="48">
        <f t="shared" ref="C15:C28" si="6">IF(OR(CE15="OK",EQ15="OK"),N15,0)</f>
        <v>0</v>
      </c>
      <c r="D15" s="53" t="b">
        <f>IF($B$1=3,TRUE,FALSE)</f>
        <v>0</v>
      </c>
      <c r="E15" s="48"/>
      <c r="F15" s="48"/>
      <c r="G15" s="48">
        <f t="shared" si="2"/>
        <v>0</v>
      </c>
      <c r="H15" s="48">
        <f t="shared" si="3"/>
        <v>0</v>
      </c>
      <c r="I15" s="48">
        <f t="shared" si="4"/>
        <v>0</v>
      </c>
      <c r="J15" s="48">
        <f t="shared" si="5"/>
        <v>0</v>
      </c>
      <c r="L15" s="87"/>
      <c r="M15" s="57" t="s">
        <v>17</v>
      </c>
      <c r="N15" s="176">
        <v>5</v>
      </c>
      <c r="O15" s="94"/>
      <c r="P15" s="94"/>
      <c r="Q15" s="94"/>
      <c r="R15" s="94"/>
      <c r="S15" s="107"/>
      <c r="T15" s="60"/>
      <c r="U15" s="60"/>
      <c r="V15" s="60"/>
      <c r="W15" s="60"/>
      <c r="X15" s="60"/>
      <c r="Y15" s="60"/>
      <c r="Z15" s="6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93" t="str">
        <f>IF(AND(AY$1&lt;&gt;"",COUNTA(U15:AX15)&gt;0),"OK","N/E")</f>
        <v>N/E</v>
      </c>
      <c r="AZ15" s="60"/>
      <c r="BA15" s="60"/>
      <c r="BB15" s="60"/>
      <c r="BC15" s="60"/>
      <c r="BD15" s="60"/>
      <c r="BE15" s="60"/>
      <c r="BF15" s="60"/>
      <c r="BG15" s="60"/>
      <c r="BH15" s="60"/>
      <c r="BI15" s="60"/>
      <c r="BJ15" s="60"/>
      <c r="BK15" s="60"/>
      <c r="BL15" s="60"/>
      <c r="BM15" s="60"/>
      <c r="BN15" s="60"/>
      <c r="BO15" s="60"/>
      <c r="BP15" s="60"/>
      <c r="BQ15" s="60"/>
      <c r="BR15" s="60"/>
      <c r="BS15" s="60"/>
      <c r="BT15" s="60"/>
      <c r="BU15" s="60"/>
      <c r="BV15" s="60"/>
      <c r="BW15" s="60"/>
      <c r="BX15" s="60"/>
      <c r="BY15" s="60"/>
      <c r="BZ15" s="60"/>
      <c r="CA15" s="60"/>
      <c r="CB15" s="60"/>
      <c r="CC15" s="60"/>
      <c r="CD15" s="60"/>
      <c r="CE15" s="93" t="str">
        <f>IF(AND(CE$1&lt;&gt;"",COUNTA(U15:CD15)&gt;1),"OK","N/E")</f>
        <v>N/E</v>
      </c>
      <c r="CF15" s="60"/>
      <c r="CG15" s="60"/>
      <c r="CH15" s="60"/>
      <c r="CI15" s="60"/>
      <c r="CJ15" s="60"/>
      <c r="CK15" s="60"/>
      <c r="CL15" s="60"/>
      <c r="CM15" s="60"/>
      <c r="CN15" s="60"/>
      <c r="CO15" s="60"/>
      <c r="CP15" s="60"/>
      <c r="CQ15" s="60"/>
      <c r="CR15" s="60"/>
      <c r="CS15" s="60"/>
      <c r="CT15" s="60"/>
      <c r="CU15" s="60"/>
      <c r="CV15" s="60"/>
      <c r="CW15" s="60"/>
      <c r="CX15" s="60"/>
      <c r="CY15" s="60"/>
      <c r="CZ15" s="60"/>
      <c r="DA15" s="60"/>
      <c r="DB15" s="60"/>
      <c r="DC15" s="60"/>
      <c r="DD15" s="60"/>
      <c r="DE15" s="60"/>
      <c r="DF15" s="60"/>
      <c r="DG15" s="60"/>
      <c r="DH15" s="60"/>
      <c r="DI15" s="60"/>
      <c r="DJ15" s="60"/>
      <c r="DK15" s="93" t="str">
        <f>IF(AND(DK$1&lt;&gt;"",COUNTA(U15:DJ15)&gt;2),"OK","N/E")</f>
        <v>N/E</v>
      </c>
      <c r="DL15" s="60"/>
      <c r="DM15" s="60"/>
      <c r="DN15" s="60"/>
      <c r="DO15" s="60"/>
      <c r="DP15" s="60"/>
      <c r="DQ15" s="60"/>
      <c r="DR15" s="60"/>
      <c r="DS15" s="60"/>
      <c r="DT15" s="60"/>
      <c r="DU15" s="60"/>
      <c r="DV15" s="60"/>
      <c r="DW15" s="60"/>
      <c r="DX15" s="60"/>
      <c r="DY15" s="60"/>
      <c r="DZ15" s="60"/>
      <c r="EA15" s="60"/>
      <c r="EB15" s="60"/>
      <c r="EC15" s="60"/>
      <c r="ED15" s="60"/>
      <c r="EE15" s="60"/>
      <c r="EF15" s="60"/>
      <c r="EG15" s="60"/>
      <c r="EH15" s="60"/>
      <c r="EI15" s="60"/>
      <c r="EJ15" s="60"/>
      <c r="EK15" s="60"/>
      <c r="EL15" s="60"/>
      <c r="EM15" s="60"/>
      <c r="EN15" s="60"/>
      <c r="EO15" s="60"/>
      <c r="EP15" s="60"/>
      <c r="EQ15" s="93" t="str">
        <f>IF(AND(EQ$1&lt;&gt;"",COUNTA(U15:EP15)&gt;3),"OK","N/E")</f>
        <v>N/E</v>
      </c>
      <c r="ER15" s="60"/>
      <c r="ES15" s="60"/>
      <c r="ET15" s="60"/>
      <c r="EU15" s="60"/>
      <c r="EV15" s="60"/>
      <c r="EW15" s="60"/>
      <c r="EX15" s="60"/>
      <c r="EY15" s="60"/>
      <c r="EZ15" s="60"/>
      <c r="FA15" s="60"/>
      <c r="FB15" s="60"/>
      <c r="FC15" s="60"/>
      <c r="FD15" s="60"/>
      <c r="FE15" s="60"/>
      <c r="FF15" s="60"/>
      <c r="FG15" s="60"/>
      <c r="FH15" s="60"/>
      <c r="FI15" s="60"/>
      <c r="FJ15" s="60"/>
      <c r="FK15" s="60"/>
      <c r="FL15" s="60"/>
      <c r="FM15" s="60"/>
      <c r="FN15" s="60"/>
      <c r="FO15" s="60"/>
      <c r="FP15" s="60"/>
      <c r="FQ15" s="60"/>
      <c r="FR15" s="60"/>
      <c r="FS15" s="60"/>
      <c r="FT15" s="60"/>
      <c r="FU15" s="60"/>
      <c r="FV15" s="60"/>
      <c r="FW15" s="93" t="str">
        <f>IF(AND(FW$1&lt;&gt;"",COUNTA(U15:FV15)&gt;4),"OK","N/E")</f>
        <v>N/E</v>
      </c>
      <c r="FX15" s="164"/>
    </row>
    <row r="16" spans="1:181" s="41" customFormat="1" ht="30" hidden="1" customHeight="1">
      <c r="A16" s="39"/>
      <c r="B16" s="54">
        <f t="shared" si="1"/>
        <v>0</v>
      </c>
      <c r="C16" s="48">
        <f t="shared" si="6"/>
        <v>0</v>
      </c>
      <c r="D16" s="53" t="b">
        <f>IF($B$1=3,TRUE,FALSE)</f>
        <v>0</v>
      </c>
      <c r="E16" s="48"/>
      <c r="F16" s="48"/>
      <c r="G16" s="48">
        <f t="shared" si="2"/>
        <v>0</v>
      </c>
      <c r="H16" s="48">
        <f t="shared" si="3"/>
        <v>0</v>
      </c>
      <c r="I16" s="48">
        <f t="shared" si="4"/>
        <v>0</v>
      </c>
      <c r="J16" s="48">
        <f t="shared" si="5"/>
        <v>0</v>
      </c>
      <c r="K16" s="53"/>
      <c r="L16" s="87"/>
      <c r="M16" s="57" t="s">
        <v>18</v>
      </c>
      <c r="N16" s="176">
        <v>7</v>
      </c>
      <c r="O16" s="94"/>
      <c r="P16" s="94"/>
      <c r="Q16" s="94"/>
      <c r="R16" s="94"/>
      <c r="S16" s="107"/>
      <c r="T16" s="60"/>
      <c r="U16" s="60"/>
      <c r="V16" s="60"/>
      <c r="W16" s="60"/>
      <c r="X16" s="60"/>
      <c r="Y16" s="60"/>
      <c r="Z16" s="6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93" t="str">
        <f t="shared" ref="AY16:AY28" si="7">IF(AND(AY$1&lt;&gt;"",COUNTA(U16:AX16)&gt;0),"OK","N/E")</f>
        <v>N/E</v>
      </c>
      <c r="AZ16" s="60"/>
      <c r="BA16" s="60"/>
      <c r="BB16" s="60"/>
      <c r="BC16" s="60"/>
      <c r="BD16" s="60"/>
      <c r="BE16" s="60"/>
      <c r="BF16" s="60"/>
      <c r="BG16" s="60"/>
      <c r="BH16" s="60"/>
      <c r="BI16" s="60"/>
      <c r="BJ16" s="60"/>
      <c r="BK16" s="60"/>
      <c r="BL16" s="60"/>
      <c r="BM16" s="60"/>
      <c r="BN16" s="60"/>
      <c r="BO16" s="60"/>
      <c r="BP16" s="60"/>
      <c r="BQ16" s="60"/>
      <c r="BR16" s="60"/>
      <c r="BS16" s="60"/>
      <c r="BT16" s="60"/>
      <c r="BU16" s="60"/>
      <c r="BV16" s="60"/>
      <c r="BW16" s="60"/>
      <c r="BX16" s="60"/>
      <c r="BY16" s="60"/>
      <c r="BZ16" s="60"/>
      <c r="CA16" s="60"/>
      <c r="CB16" s="60"/>
      <c r="CC16" s="60"/>
      <c r="CD16" s="60"/>
      <c r="CE16" s="93" t="str">
        <f t="shared" ref="CE16:CE28" si="8">IF(AND(CE$1&lt;&gt;"",COUNTA(U16:CD16)&gt;1),"OK","N/E")</f>
        <v>N/E</v>
      </c>
      <c r="CF16" s="60"/>
      <c r="CG16" s="60"/>
      <c r="CH16" s="60"/>
      <c r="CI16" s="60"/>
      <c r="CJ16" s="60"/>
      <c r="CK16" s="60"/>
      <c r="CL16" s="60"/>
      <c r="CM16" s="60"/>
      <c r="CN16" s="60"/>
      <c r="CO16" s="60"/>
      <c r="CP16" s="60"/>
      <c r="CQ16" s="60"/>
      <c r="CR16" s="60"/>
      <c r="CS16" s="60"/>
      <c r="CT16" s="60"/>
      <c r="CU16" s="60"/>
      <c r="CV16" s="60"/>
      <c r="CW16" s="60"/>
      <c r="CX16" s="60"/>
      <c r="CY16" s="60"/>
      <c r="CZ16" s="60"/>
      <c r="DA16" s="60"/>
      <c r="DB16" s="60"/>
      <c r="DC16" s="60"/>
      <c r="DD16" s="60"/>
      <c r="DE16" s="60"/>
      <c r="DF16" s="60"/>
      <c r="DG16" s="60"/>
      <c r="DH16" s="60"/>
      <c r="DI16" s="60"/>
      <c r="DJ16" s="60"/>
      <c r="DK16" s="93" t="str">
        <f t="shared" ref="DK16:DK28" si="9">IF(AND(DK$1&lt;&gt;"",COUNTA(U16:DJ16)&gt;2),"OK","N/E")</f>
        <v>N/E</v>
      </c>
      <c r="DL16" s="60"/>
      <c r="DM16" s="60"/>
      <c r="DN16" s="60"/>
      <c r="DO16" s="60"/>
      <c r="DP16" s="60"/>
      <c r="DQ16" s="60"/>
      <c r="DR16" s="60"/>
      <c r="DS16" s="60"/>
      <c r="DT16" s="60"/>
      <c r="DU16" s="60"/>
      <c r="DV16" s="60"/>
      <c r="DW16" s="60"/>
      <c r="DX16" s="60"/>
      <c r="DY16" s="60"/>
      <c r="DZ16" s="60"/>
      <c r="EA16" s="60"/>
      <c r="EB16" s="60"/>
      <c r="EC16" s="60"/>
      <c r="ED16" s="60"/>
      <c r="EE16" s="60"/>
      <c r="EF16" s="60"/>
      <c r="EG16" s="60"/>
      <c r="EH16" s="60"/>
      <c r="EI16" s="60"/>
      <c r="EJ16" s="60"/>
      <c r="EK16" s="60"/>
      <c r="EL16" s="60"/>
      <c r="EM16" s="60"/>
      <c r="EN16" s="60"/>
      <c r="EO16" s="60"/>
      <c r="EP16" s="60"/>
      <c r="EQ16" s="93" t="str">
        <f t="shared" ref="EQ16:EQ28" si="10">IF(AND(EQ$1&lt;&gt;"",COUNTA(U16:EP16)&gt;3),"OK","N/E")</f>
        <v>N/E</v>
      </c>
      <c r="ER16" s="60"/>
      <c r="ES16" s="60"/>
      <c r="ET16" s="60"/>
      <c r="EU16" s="60"/>
      <c r="EV16" s="60"/>
      <c r="EW16" s="60"/>
      <c r="EX16" s="60"/>
      <c r="EY16" s="60"/>
      <c r="EZ16" s="60"/>
      <c r="FA16" s="60"/>
      <c r="FB16" s="60"/>
      <c r="FC16" s="60"/>
      <c r="FD16" s="60"/>
      <c r="FE16" s="60"/>
      <c r="FF16" s="60"/>
      <c r="FG16" s="60"/>
      <c r="FH16" s="60"/>
      <c r="FI16" s="60"/>
      <c r="FJ16" s="60"/>
      <c r="FK16" s="60"/>
      <c r="FL16" s="60"/>
      <c r="FM16" s="60"/>
      <c r="FN16" s="60"/>
      <c r="FO16" s="60"/>
      <c r="FP16" s="60"/>
      <c r="FQ16" s="60"/>
      <c r="FR16" s="60"/>
      <c r="FS16" s="60"/>
      <c r="FT16" s="60"/>
      <c r="FU16" s="60"/>
      <c r="FV16" s="60"/>
      <c r="FW16" s="93" t="str">
        <f t="shared" ref="FW16:FW28" si="11">IF(AND(FW$1&lt;&gt;"",COUNTA(U16:FV16)&gt;4),"OK","N/E")</f>
        <v>N/E</v>
      </c>
      <c r="FX16" s="164"/>
    </row>
    <row r="17" spans="1:180" s="41" customFormat="1" ht="30" hidden="1" customHeight="1">
      <c r="A17" s="31"/>
      <c r="B17" s="54">
        <f t="shared" si="1"/>
        <v>0</v>
      </c>
      <c r="C17" s="48">
        <f t="shared" si="6"/>
        <v>0</v>
      </c>
      <c r="D17" s="53" t="b">
        <f>IF($B$1=3,TRUE,FALSE)</f>
        <v>0</v>
      </c>
      <c r="E17" s="48"/>
      <c r="F17" s="48"/>
      <c r="G17" s="48">
        <f t="shared" si="2"/>
        <v>0</v>
      </c>
      <c r="H17" s="48">
        <f t="shared" si="3"/>
        <v>0</v>
      </c>
      <c r="I17" s="48">
        <f t="shared" si="4"/>
        <v>0</v>
      </c>
      <c r="J17" s="48">
        <f t="shared" si="5"/>
        <v>0</v>
      </c>
      <c r="K17" s="53"/>
      <c r="L17" s="87"/>
      <c r="M17" s="57" t="s">
        <v>19</v>
      </c>
      <c r="N17" s="176">
        <v>4</v>
      </c>
      <c r="O17" s="94"/>
      <c r="P17" s="94"/>
      <c r="Q17" s="94"/>
      <c r="R17" s="94"/>
      <c r="S17" s="107"/>
      <c r="T17" s="60"/>
      <c r="U17" s="60"/>
      <c r="V17" s="60"/>
      <c r="W17" s="60"/>
      <c r="X17" s="60"/>
      <c r="Y17" s="60"/>
      <c r="Z17" s="6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93" t="str">
        <f t="shared" si="7"/>
        <v>N/E</v>
      </c>
      <c r="AZ17" s="60"/>
      <c r="BA17" s="60"/>
      <c r="BB17" s="60"/>
      <c r="BC17" s="60"/>
      <c r="BD17" s="60"/>
      <c r="BE17" s="60"/>
      <c r="BF17" s="60"/>
      <c r="BG17" s="60"/>
      <c r="BH17" s="60"/>
      <c r="BI17" s="60"/>
      <c r="BJ17" s="60"/>
      <c r="BK17" s="60"/>
      <c r="BL17" s="60"/>
      <c r="BM17" s="60"/>
      <c r="BN17" s="60"/>
      <c r="BO17" s="60"/>
      <c r="BP17" s="60"/>
      <c r="BQ17" s="60"/>
      <c r="BR17" s="60"/>
      <c r="BS17" s="60"/>
      <c r="BT17" s="60"/>
      <c r="BU17" s="60"/>
      <c r="BV17" s="60"/>
      <c r="BW17" s="60"/>
      <c r="BX17" s="60"/>
      <c r="BY17" s="60"/>
      <c r="BZ17" s="60"/>
      <c r="CA17" s="60"/>
      <c r="CB17" s="60"/>
      <c r="CC17" s="60"/>
      <c r="CD17" s="60"/>
      <c r="CE17" s="93" t="str">
        <f t="shared" si="8"/>
        <v>N/E</v>
      </c>
      <c r="CF17" s="60"/>
      <c r="CG17" s="60"/>
      <c r="CH17" s="60"/>
      <c r="CI17" s="60"/>
      <c r="CJ17" s="60"/>
      <c r="CK17" s="60"/>
      <c r="CL17" s="60"/>
      <c r="CM17" s="60"/>
      <c r="CN17" s="60"/>
      <c r="CO17" s="60"/>
      <c r="CP17" s="60"/>
      <c r="CQ17" s="60"/>
      <c r="CR17" s="60"/>
      <c r="CS17" s="60"/>
      <c r="CT17" s="60"/>
      <c r="CU17" s="60"/>
      <c r="CV17" s="60"/>
      <c r="CW17" s="60"/>
      <c r="CX17" s="60"/>
      <c r="CY17" s="60"/>
      <c r="CZ17" s="60"/>
      <c r="DA17" s="60"/>
      <c r="DB17" s="60"/>
      <c r="DC17" s="60"/>
      <c r="DD17" s="60"/>
      <c r="DE17" s="60"/>
      <c r="DF17" s="60"/>
      <c r="DG17" s="60"/>
      <c r="DH17" s="60"/>
      <c r="DI17" s="60"/>
      <c r="DJ17" s="60"/>
      <c r="DK17" s="93" t="str">
        <f t="shared" si="9"/>
        <v>N/E</v>
      </c>
      <c r="DL17" s="60"/>
      <c r="DM17" s="60"/>
      <c r="DN17" s="60"/>
      <c r="DO17" s="60"/>
      <c r="DP17" s="60"/>
      <c r="DQ17" s="60"/>
      <c r="DR17" s="60"/>
      <c r="DS17" s="60"/>
      <c r="DT17" s="60"/>
      <c r="DU17" s="60"/>
      <c r="DV17" s="60"/>
      <c r="DW17" s="60"/>
      <c r="DX17" s="60"/>
      <c r="DY17" s="60"/>
      <c r="DZ17" s="60"/>
      <c r="EA17" s="60"/>
      <c r="EB17" s="60"/>
      <c r="EC17" s="60"/>
      <c r="ED17" s="60"/>
      <c r="EE17" s="60"/>
      <c r="EF17" s="60"/>
      <c r="EG17" s="60"/>
      <c r="EH17" s="60"/>
      <c r="EI17" s="60"/>
      <c r="EJ17" s="60"/>
      <c r="EK17" s="60"/>
      <c r="EL17" s="60"/>
      <c r="EM17" s="60"/>
      <c r="EN17" s="60"/>
      <c r="EO17" s="60"/>
      <c r="EP17" s="60"/>
      <c r="EQ17" s="93" t="str">
        <f t="shared" si="10"/>
        <v>N/E</v>
      </c>
      <c r="ER17" s="60"/>
      <c r="ES17" s="60"/>
      <c r="ET17" s="60"/>
      <c r="EU17" s="60"/>
      <c r="EV17" s="60"/>
      <c r="EW17" s="60"/>
      <c r="EX17" s="60"/>
      <c r="EY17" s="60"/>
      <c r="EZ17" s="60"/>
      <c r="FA17" s="60"/>
      <c r="FB17" s="60"/>
      <c r="FC17" s="60"/>
      <c r="FD17" s="60"/>
      <c r="FE17" s="60"/>
      <c r="FF17" s="60"/>
      <c r="FG17" s="60"/>
      <c r="FH17" s="60"/>
      <c r="FI17" s="60"/>
      <c r="FJ17" s="60"/>
      <c r="FK17" s="60"/>
      <c r="FL17" s="60"/>
      <c r="FM17" s="60"/>
      <c r="FN17" s="60"/>
      <c r="FO17" s="60"/>
      <c r="FP17" s="60"/>
      <c r="FQ17" s="60"/>
      <c r="FR17" s="60"/>
      <c r="FS17" s="60"/>
      <c r="FT17" s="60"/>
      <c r="FU17" s="60"/>
      <c r="FV17" s="60"/>
      <c r="FW17" s="93" t="str">
        <f t="shared" si="11"/>
        <v>N/E</v>
      </c>
      <c r="FX17" s="164"/>
    </row>
    <row r="18" spans="1:180" s="41" customFormat="1" ht="30" hidden="1" customHeight="1">
      <c r="A18" s="39"/>
      <c r="B18" s="54">
        <f t="shared" si="1"/>
        <v>0</v>
      </c>
      <c r="C18" s="48">
        <f t="shared" si="6"/>
        <v>0</v>
      </c>
      <c r="D18" s="53" t="b">
        <f>IF($B$1=4,TRUE,FALSE)</f>
        <v>0</v>
      </c>
      <c r="E18" s="48"/>
      <c r="F18" s="48"/>
      <c r="G18" s="48">
        <f t="shared" si="2"/>
        <v>0</v>
      </c>
      <c r="H18" s="48">
        <f t="shared" si="3"/>
        <v>0</v>
      </c>
      <c r="I18" s="48">
        <f t="shared" si="4"/>
        <v>0</v>
      </c>
      <c r="J18" s="48">
        <f t="shared" si="5"/>
        <v>0</v>
      </c>
      <c r="K18" s="53"/>
      <c r="L18" s="87"/>
      <c r="M18" s="57" t="s">
        <v>60</v>
      </c>
      <c r="N18" s="177">
        <v>7</v>
      </c>
      <c r="O18" s="94"/>
      <c r="P18" s="94"/>
      <c r="Q18" s="94"/>
      <c r="R18" s="94"/>
      <c r="S18" s="107"/>
      <c r="T18" s="60"/>
      <c r="U18" s="60"/>
      <c r="V18" s="60"/>
      <c r="W18" s="60"/>
      <c r="X18" s="60"/>
      <c r="Y18" s="60"/>
      <c r="Z18" s="6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93" t="str">
        <f t="shared" si="7"/>
        <v>N/E</v>
      </c>
      <c r="AZ18" s="60"/>
      <c r="BA18" s="60"/>
      <c r="BB18" s="60"/>
      <c r="BC18" s="60"/>
      <c r="BD18" s="60"/>
      <c r="BE18" s="60"/>
      <c r="BF18" s="60"/>
      <c r="BG18" s="60"/>
      <c r="BH18" s="60"/>
      <c r="BI18" s="60"/>
      <c r="BJ18" s="60"/>
      <c r="BK18" s="60"/>
      <c r="BL18" s="60"/>
      <c r="BM18" s="60"/>
      <c r="BN18" s="60"/>
      <c r="BO18" s="60"/>
      <c r="BP18" s="60"/>
      <c r="BQ18" s="60"/>
      <c r="BR18" s="60"/>
      <c r="BS18" s="60"/>
      <c r="BT18" s="60"/>
      <c r="BU18" s="60"/>
      <c r="BV18" s="60"/>
      <c r="BW18" s="60"/>
      <c r="BX18" s="60"/>
      <c r="BY18" s="60"/>
      <c r="BZ18" s="60"/>
      <c r="CA18" s="60"/>
      <c r="CB18" s="60"/>
      <c r="CC18" s="60"/>
      <c r="CD18" s="60"/>
      <c r="CE18" s="93" t="str">
        <f t="shared" si="8"/>
        <v>N/E</v>
      </c>
      <c r="CF18" s="60"/>
      <c r="CG18" s="60"/>
      <c r="CH18" s="60"/>
      <c r="CI18" s="60"/>
      <c r="CJ18" s="60"/>
      <c r="CK18" s="60"/>
      <c r="CL18" s="60"/>
      <c r="CM18" s="60"/>
      <c r="CN18" s="60"/>
      <c r="CO18" s="60"/>
      <c r="CP18" s="60"/>
      <c r="CQ18" s="60"/>
      <c r="CR18" s="60"/>
      <c r="CS18" s="60"/>
      <c r="CT18" s="60"/>
      <c r="CU18" s="60"/>
      <c r="CV18" s="60"/>
      <c r="CW18" s="60"/>
      <c r="CX18" s="60"/>
      <c r="CY18" s="60"/>
      <c r="CZ18" s="60"/>
      <c r="DA18" s="60"/>
      <c r="DB18" s="60"/>
      <c r="DC18" s="60"/>
      <c r="DD18" s="60"/>
      <c r="DE18" s="60"/>
      <c r="DF18" s="60"/>
      <c r="DG18" s="60"/>
      <c r="DH18" s="60"/>
      <c r="DI18" s="60"/>
      <c r="DJ18" s="60"/>
      <c r="DK18" s="93" t="str">
        <f t="shared" si="9"/>
        <v>N/E</v>
      </c>
      <c r="DL18" s="60"/>
      <c r="DM18" s="60"/>
      <c r="DN18" s="60"/>
      <c r="DO18" s="60"/>
      <c r="DP18" s="60"/>
      <c r="DQ18" s="60"/>
      <c r="DR18" s="60"/>
      <c r="DS18" s="60"/>
      <c r="DT18" s="60"/>
      <c r="DU18" s="60"/>
      <c r="DV18" s="60"/>
      <c r="DW18" s="60"/>
      <c r="DX18" s="60"/>
      <c r="DY18" s="60"/>
      <c r="DZ18" s="60"/>
      <c r="EA18" s="60"/>
      <c r="EB18" s="60"/>
      <c r="EC18" s="60"/>
      <c r="ED18" s="60"/>
      <c r="EE18" s="60"/>
      <c r="EF18" s="60"/>
      <c r="EG18" s="60"/>
      <c r="EH18" s="60"/>
      <c r="EI18" s="60"/>
      <c r="EJ18" s="60"/>
      <c r="EK18" s="60"/>
      <c r="EL18" s="60"/>
      <c r="EM18" s="60"/>
      <c r="EN18" s="60"/>
      <c r="EO18" s="60"/>
      <c r="EP18" s="60"/>
      <c r="EQ18" s="93" t="str">
        <f t="shared" si="10"/>
        <v>N/E</v>
      </c>
      <c r="ER18" s="60"/>
      <c r="ES18" s="60"/>
      <c r="ET18" s="60"/>
      <c r="EU18" s="60"/>
      <c r="EV18" s="60"/>
      <c r="EW18" s="60"/>
      <c r="EX18" s="60"/>
      <c r="EY18" s="60"/>
      <c r="EZ18" s="60"/>
      <c r="FA18" s="60"/>
      <c r="FB18" s="60"/>
      <c r="FC18" s="60"/>
      <c r="FD18" s="60"/>
      <c r="FE18" s="60"/>
      <c r="FF18" s="60"/>
      <c r="FG18" s="60"/>
      <c r="FH18" s="60"/>
      <c r="FI18" s="60"/>
      <c r="FJ18" s="60"/>
      <c r="FK18" s="60"/>
      <c r="FL18" s="60"/>
      <c r="FM18" s="60"/>
      <c r="FN18" s="60"/>
      <c r="FO18" s="60"/>
      <c r="FP18" s="60"/>
      <c r="FQ18" s="60"/>
      <c r="FR18" s="60"/>
      <c r="FS18" s="60"/>
      <c r="FT18" s="60"/>
      <c r="FU18" s="60"/>
      <c r="FV18" s="60"/>
      <c r="FW18" s="93" t="str">
        <f t="shared" si="11"/>
        <v>N/E</v>
      </c>
      <c r="FX18" s="164"/>
    </row>
    <row r="19" spans="1:180" s="41" customFormat="1" ht="30" hidden="1" customHeight="1">
      <c r="A19" s="39"/>
      <c r="B19" s="54">
        <f t="shared" si="1"/>
        <v>0</v>
      </c>
      <c r="C19" s="48">
        <f t="shared" si="6"/>
        <v>0</v>
      </c>
      <c r="D19" s="53" t="b">
        <f>IF($B$1=4,TRUE,FALSE)</f>
        <v>0</v>
      </c>
      <c r="E19" s="48"/>
      <c r="F19" s="48"/>
      <c r="G19" s="48">
        <f t="shared" si="2"/>
        <v>0</v>
      </c>
      <c r="H19" s="48">
        <f t="shared" si="3"/>
        <v>0</v>
      </c>
      <c r="I19" s="48">
        <f t="shared" si="4"/>
        <v>0</v>
      </c>
      <c r="J19" s="48">
        <f t="shared" si="5"/>
        <v>0</v>
      </c>
      <c r="K19" s="53"/>
      <c r="L19" s="87"/>
      <c r="M19" s="57" t="s">
        <v>61</v>
      </c>
      <c r="N19" s="177">
        <v>6</v>
      </c>
      <c r="O19" s="94"/>
      <c r="P19" s="94"/>
      <c r="Q19" s="94"/>
      <c r="R19" s="94"/>
      <c r="S19" s="107"/>
      <c r="T19" s="60"/>
      <c r="U19" s="60"/>
      <c r="V19" s="60"/>
      <c r="W19" s="60"/>
      <c r="X19" s="60"/>
      <c r="Y19" s="60"/>
      <c r="Z19" s="6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93" t="str">
        <f t="shared" si="7"/>
        <v>N/E</v>
      </c>
      <c r="AZ19" s="60"/>
      <c r="BA19" s="60"/>
      <c r="BB19" s="60"/>
      <c r="BC19" s="60"/>
      <c r="BD19" s="60"/>
      <c r="BE19" s="60"/>
      <c r="BF19" s="60"/>
      <c r="BG19" s="60"/>
      <c r="BH19" s="60"/>
      <c r="BI19" s="60"/>
      <c r="BJ19" s="60"/>
      <c r="BK19" s="60"/>
      <c r="BL19" s="60"/>
      <c r="BM19" s="60"/>
      <c r="BN19" s="60"/>
      <c r="BO19" s="60"/>
      <c r="BP19" s="60"/>
      <c r="BQ19" s="60"/>
      <c r="BR19" s="60"/>
      <c r="BS19" s="60"/>
      <c r="BT19" s="60"/>
      <c r="BU19" s="60"/>
      <c r="BV19" s="60"/>
      <c r="BW19" s="60"/>
      <c r="BX19" s="60"/>
      <c r="BY19" s="60"/>
      <c r="BZ19" s="60"/>
      <c r="CA19" s="60"/>
      <c r="CB19" s="60"/>
      <c r="CC19" s="60"/>
      <c r="CD19" s="60"/>
      <c r="CE19" s="93" t="str">
        <f t="shared" si="8"/>
        <v>N/E</v>
      </c>
      <c r="CF19" s="60"/>
      <c r="CG19" s="60"/>
      <c r="CH19" s="60"/>
      <c r="CI19" s="60"/>
      <c r="CJ19" s="60"/>
      <c r="CK19" s="60"/>
      <c r="CL19" s="60"/>
      <c r="CM19" s="60"/>
      <c r="CN19" s="60"/>
      <c r="CO19" s="60"/>
      <c r="CP19" s="60"/>
      <c r="CQ19" s="60"/>
      <c r="CR19" s="60"/>
      <c r="CS19" s="60"/>
      <c r="CT19" s="60"/>
      <c r="CU19" s="60"/>
      <c r="CV19" s="60"/>
      <c r="CW19" s="60"/>
      <c r="CX19" s="60"/>
      <c r="CY19" s="60"/>
      <c r="CZ19" s="60"/>
      <c r="DA19" s="60"/>
      <c r="DB19" s="60"/>
      <c r="DC19" s="60"/>
      <c r="DD19" s="60"/>
      <c r="DE19" s="60"/>
      <c r="DF19" s="60"/>
      <c r="DG19" s="60"/>
      <c r="DH19" s="60"/>
      <c r="DI19" s="60"/>
      <c r="DJ19" s="60"/>
      <c r="DK19" s="93" t="str">
        <f t="shared" si="9"/>
        <v>N/E</v>
      </c>
      <c r="DL19" s="60"/>
      <c r="DM19" s="60"/>
      <c r="DN19" s="60"/>
      <c r="DO19" s="60"/>
      <c r="DP19" s="60"/>
      <c r="DQ19" s="60"/>
      <c r="DR19" s="60"/>
      <c r="DS19" s="60"/>
      <c r="DT19" s="60"/>
      <c r="DU19" s="60"/>
      <c r="DV19" s="60"/>
      <c r="DW19" s="60"/>
      <c r="DX19" s="60"/>
      <c r="DY19" s="60"/>
      <c r="DZ19" s="60"/>
      <c r="EA19" s="60"/>
      <c r="EB19" s="60"/>
      <c r="EC19" s="60"/>
      <c r="ED19" s="60"/>
      <c r="EE19" s="60"/>
      <c r="EF19" s="60"/>
      <c r="EG19" s="60"/>
      <c r="EH19" s="60"/>
      <c r="EI19" s="60"/>
      <c r="EJ19" s="60"/>
      <c r="EK19" s="60"/>
      <c r="EL19" s="60"/>
      <c r="EM19" s="60"/>
      <c r="EN19" s="60"/>
      <c r="EO19" s="60"/>
      <c r="EP19" s="60"/>
      <c r="EQ19" s="93" t="str">
        <f t="shared" si="10"/>
        <v>N/E</v>
      </c>
      <c r="ER19" s="60"/>
      <c r="ES19" s="60"/>
      <c r="ET19" s="60"/>
      <c r="EU19" s="60"/>
      <c r="EV19" s="60"/>
      <c r="EW19" s="60"/>
      <c r="EX19" s="60"/>
      <c r="EY19" s="60"/>
      <c r="EZ19" s="60"/>
      <c r="FA19" s="60"/>
      <c r="FB19" s="60"/>
      <c r="FC19" s="60"/>
      <c r="FD19" s="60"/>
      <c r="FE19" s="60"/>
      <c r="FF19" s="60"/>
      <c r="FG19" s="60"/>
      <c r="FH19" s="60"/>
      <c r="FI19" s="60"/>
      <c r="FJ19" s="60"/>
      <c r="FK19" s="60"/>
      <c r="FL19" s="60"/>
      <c r="FM19" s="60"/>
      <c r="FN19" s="60"/>
      <c r="FO19" s="60"/>
      <c r="FP19" s="60"/>
      <c r="FQ19" s="60"/>
      <c r="FR19" s="60"/>
      <c r="FS19" s="60"/>
      <c r="FT19" s="60"/>
      <c r="FU19" s="60"/>
      <c r="FV19" s="60"/>
      <c r="FW19" s="93" t="str">
        <f t="shared" si="11"/>
        <v>N/E</v>
      </c>
      <c r="FX19" s="164"/>
    </row>
    <row r="20" spans="1:180" s="41" customFormat="1" ht="30" hidden="1" customHeight="1">
      <c r="A20" s="39"/>
      <c r="B20" s="54">
        <f t="shared" si="1"/>
        <v>0</v>
      </c>
      <c r="C20" s="48">
        <f t="shared" si="6"/>
        <v>0</v>
      </c>
      <c r="D20" s="53" t="b">
        <f>IF($B$1=4,TRUE,FALSE)</f>
        <v>0</v>
      </c>
      <c r="E20" s="48"/>
      <c r="F20" s="48"/>
      <c r="G20" s="48">
        <f t="shared" si="2"/>
        <v>0</v>
      </c>
      <c r="H20" s="48">
        <f t="shared" si="3"/>
        <v>0</v>
      </c>
      <c r="I20" s="48">
        <f t="shared" si="4"/>
        <v>0</v>
      </c>
      <c r="J20" s="48">
        <f t="shared" si="5"/>
        <v>0</v>
      </c>
      <c r="K20" s="53"/>
      <c r="L20" s="87"/>
      <c r="M20" s="57" t="s">
        <v>62</v>
      </c>
      <c r="N20" s="177">
        <v>4</v>
      </c>
      <c r="O20" s="94"/>
      <c r="P20" s="94"/>
      <c r="Q20" s="94"/>
      <c r="R20" s="94"/>
      <c r="S20" s="107"/>
      <c r="T20" s="60"/>
      <c r="U20" s="60"/>
      <c r="V20" s="60"/>
      <c r="W20" s="60"/>
      <c r="X20" s="60"/>
      <c r="Y20" s="60"/>
      <c r="Z20" s="6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93" t="str">
        <f t="shared" si="7"/>
        <v>N/E</v>
      </c>
      <c r="AZ20" s="60"/>
      <c r="BA20" s="60"/>
      <c r="BB20" s="60"/>
      <c r="BC20" s="60"/>
      <c r="BD20" s="60"/>
      <c r="BE20" s="60"/>
      <c r="BF20" s="60"/>
      <c r="BG20" s="60"/>
      <c r="BH20" s="60"/>
      <c r="BI20" s="60"/>
      <c r="BJ20" s="60"/>
      <c r="BK20" s="60"/>
      <c r="BL20" s="60"/>
      <c r="BM20" s="60"/>
      <c r="BN20" s="60"/>
      <c r="BO20" s="60"/>
      <c r="BP20" s="60"/>
      <c r="BQ20" s="60"/>
      <c r="BR20" s="60"/>
      <c r="BS20" s="60"/>
      <c r="BT20" s="60"/>
      <c r="BU20" s="60"/>
      <c r="BV20" s="60"/>
      <c r="BW20" s="60"/>
      <c r="BX20" s="60"/>
      <c r="BY20" s="60"/>
      <c r="BZ20" s="60"/>
      <c r="CA20" s="60"/>
      <c r="CB20" s="60"/>
      <c r="CC20" s="60"/>
      <c r="CD20" s="60"/>
      <c r="CE20" s="93" t="str">
        <f t="shared" si="8"/>
        <v>N/E</v>
      </c>
      <c r="CF20" s="60"/>
      <c r="CG20" s="60"/>
      <c r="CH20" s="60"/>
      <c r="CI20" s="60"/>
      <c r="CJ20" s="60"/>
      <c r="CK20" s="60"/>
      <c r="CL20" s="60"/>
      <c r="CM20" s="60"/>
      <c r="CN20" s="60"/>
      <c r="CO20" s="60"/>
      <c r="CP20" s="60"/>
      <c r="CQ20" s="60"/>
      <c r="CR20" s="60"/>
      <c r="CS20" s="60"/>
      <c r="CT20" s="60"/>
      <c r="CU20" s="60"/>
      <c r="CV20" s="60"/>
      <c r="CW20" s="60"/>
      <c r="CX20" s="60"/>
      <c r="CY20" s="60"/>
      <c r="CZ20" s="60"/>
      <c r="DA20" s="60"/>
      <c r="DB20" s="60"/>
      <c r="DC20" s="60"/>
      <c r="DD20" s="60"/>
      <c r="DE20" s="60"/>
      <c r="DF20" s="60"/>
      <c r="DG20" s="60"/>
      <c r="DH20" s="60"/>
      <c r="DI20" s="60"/>
      <c r="DJ20" s="60"/>
      <c r="DK20" s="93" t="str">
        <f t="shared" si="9"/>
        <v>N/E</v>
      </c>
      <c r="DL20" s="60"/>
      <c r="DM20" s="60"/>
      <c r="DN20" s="60"/>
      <c r="DO20" s="60"/>
      <c r="DP20" s="60"/>
      <c r="DQ20" s="60"/>
      <c r="DR20" s="60"/>
      <c r="DS20" s="60"/>
      <c r="DT20" s="60"/>
      <c r="DU20" s="60"/>
      <c r="DV20" s="60"/>
      <c r="DW20" s="60"/>
      <c r="DX20" s="60"/>
      <c r="DY20" s="60"/>
      <c r="DZ20" s="60"/>
      <c r="EA20" s="60"/>
      <c r="EB20" s="60"/>
      <c r="EC20" s="60"/>
      <c r="ED20" s="60"/>
      <c r="EE20" s="60"/>
      <c r="EF20" s="60"/>
      <c r="EG20" s="60"/>
      <c r="EH20" s="60"/>
      <c r="EI20" s="60"/>
      <c r="EJ20" s="60"/>
      <c r="EK20" s="60"/>
      <c r="EL20" s="60"/>
      <c r="EM20" s="60"/>
      <c r="EN20" s="60"/>
      <c r="EO20" s="60"/>
      <c r="EP20" s="60"/>
      <c r="EQ20" s="93" t="str">
        <f t="shared" si="10"/>
        <v>N/E</v>
      </c>
      <c r="ER20" s="60"/>
      <c r="ES20" s="60"/>
      <c r="ET20" s="60"/>
      <c r="EU20" s="60"/>
      <c r="EV20" s="60"/>
      <c r="EW20" s="60"/>
      <c r="EX20" s="60"/>
      <c r="EY20" s="60"/>
      <c r="EZ20" s="60"/>
      <c r="FA20" s="60"/>
      <c r="FB20" s="60"/>
      <c r="FC20" s="60"/>
      <c r="FD20" s="60"/>
      <c r="FE20" s="60"/>
      <c r="FF20" s="60"/>
      <c r="FG20" s="60"/>
      <c r="FH20" s="60"/>
      <c r="FI20" s="60"/>
      <c r="FJ20" s="60"/>
      <c r="FK20" s="60"/>
      <c r="FL20" s="60"/>
      <c r="FM20" s="60"/>
      <c r="FN20" s="60"/>
      <c r="FO20" s="60"/>
      <c r="FP20" s="60"/>
      <c r="FQ20" s="60"/>
      <c r="FR20" s="60"/>
      <c r="FS20" s="60"/>
      <c r="FT20" s="60"/>
      <c r="FU20" s="60"/>
      <c r="FV20" s="60"/>
      <c r="FW20" s="93" t="str">
        <f t="shared" si="11"/>
        <v>N/E</v>
      </c>
      <c r="FX20" s="164"/>
    </row>
    <row r="21" spans="1:180" s="41" customFormat="1" ht="30" hidden="1" customHeight="1">
      <c r="A21" s="39"/>
      <c r="B21" s="54">
        <f t="shared" si="1"/>
        <v>0</v>
      </c>
      <c r="C21" s="48">
        <f t="shared" si="6"/>
        <v>0</v>
      </c>
      <c r="D21" s="53" t="b">
        <f>IF($B$1=4,TRUE,FALSE)</f>
        <v>0</v>
      </c>
      <c r="E21" s="48"/>
      <c r="F21" s="48"/>
      <c r="G21" s="48">
        <f t="shared" si="2"/>
        <v>0</v>
      </c>
      <c r="H21" s="48">
        <f t="shared" si="3"/>
        <v>0</v>
      </c>
      <c r="I21" s="48">
        <f t="shared" si="4"/>
        <v>0</v>
      </c>
      <c r="J21" s="48">
        <f t="shared" si="5"/>
        <v>0</v>
      </c>
      <c r="K21" s="53"/>
      <c r="L21" s="87"/>
      <c r="M21" s="57" t="s">
        <v>63</v>
      </c>
      <c r="N21" s="177">
        <v>4</v>
      </c>
      <c r="O21" s="94"/>
      <c r="P21" s="94"/>
      <c r="Q21" s="94"/>
      <c r="R21" s="94"/>
      <c r="S21" s="107"/>
      <c r="T21" s="60"/>
      <c r="U21" s="60"/>
      <c r="V21" s="60"/>
      <c r="W21" s="60"/>
      <c r="X21" s="60"/>
      <c r="Y21" s="60"/>
      <c r="Z21" s="6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93" t="str">
        <f t="shared" si="7"/>
        <v>N/E</v>
      </c>
      <c r="AZ21" s="60"/>
      <c r="BA21" s="60"/>
      <c r="BB21" s="60"/>
      <c r="BC21" s="60"/>
      <c r="BD21" s="60"/>
      <c r="BE21" s="60"/>
      <c r="BF21" s="60"/>
      <c r="BG21" s="60"/>
      <c r="BH21" s="60"/>
      <c r="BI21" s="60"/>
      <c r="BJ21" s="60"/>
      <c r="BK21" s="60"/>
      <c r="BL21" s="60"/>
      <c r="BM21" s="60"/>
      <c r="BN21" s="60"/>
      <c r="BO21" s="60"/>
      <c r="BP21" s="60"/>
      <c r="BQ21" s="60"/>
      <c r="BR21" s="60"/>
      <c r="BS21" s="60"/>
      <c r="BT21" s="60"/>
      <c r="BU21" s="60"/>
      <c r="BV21" s="60"/>
      <c r="BW21" s="60"/>
      <c r="BX21" s="60"/>
      <c r="BY21" s="60"/>
      <c r="BZ21" s="60"/>
      <c r="CA21" s="60"/>
      <c r="CB21" s="60"/>
      <c r="CC21" s="60"/>
      <c r="CD21" s="60"/>
      <c r="CE21" s="93" t="str">
        <f t="shared" si="8"/>
        <v>N/E</v>
      </c>
      <c r="CF21" s="60"/>
      <c r="CG21" s="60"/>
      <c r="CH21" s="60"/>
      <c r="CI21" s="60"/>
      <c r="CJ21" s="60"/>
      <c r="CK21" s="60"/>
      <c r="CL21" s="60"/>
      <c r="CM21" s="60"/>
      <c r="CN21" s="60"/>
      <c r="CO21" s="60"/>
      <c r="CP21" s="60"/>
      <c r="CQ21" s="60"/>
      <c r="CR21" s="60"/>
      <c r="CS21" s="60"/>
      <c r="CT21" s="60"/>
      <c r="CU21" s="60"/>
      <c r="CV21" s="60"/>
      <c r="CW21" s="60"/>
      <c r="CX21" s="60"/>
      <c r="CY21" s="60"/>
      <c r="CZ21" s="60"/>
      <c r="DA21" s="60"/>
      <c r="DB21" s="60"/>
      <c r="DC21" s="60"/>
      <c r="DD21" s="60"/>
      <c r="DE21" s="60"/>
      <c r="DF21" s="60"/>
      <c r="DG21" s="60"/>
      <c r="DH21" s="60"/>
      <c r="DI21" s="60"/>
      <c r="DJ21" s="60"/>
      <c r="DK21" s="93" t="str">
        <f t="shared" si="9"/>
        <v>N/E</v>
      </c>
      <c r="DL21" s="60"/>
      <c r="DM21" s="60"/>
      <c r="DN21" s="60"/>
      <c r="DO21" s="60"/>
      <c r="DP21" s="60"/>
      <c r="DQ21" s="60"/>
      <c r="DR21" s="60"/>
      <c r="DS21" s="60"/>
      <c r="DT21" s="60"/>
      <c r="DU21" s="60"/>
      <c r="DV21" s="60"/>
      <c r="DW21" s="60"/>
      <c r="DX21" s="60"/>
      <c r="DY21" s="60"/>
      <c r="DZ21" s="60"/>
      <c r="EA21" s="60"/>
      <c r="EB21" s="60"/>
      <c r="EC21" s="60"/>
      <c r="ED21" s="60"/>
      <c r="EE21" s="60"/>
      <c r="EF21" s="60"/>
      <c r="EG21" s="60"/>
      <c r="EH21" s="60"/>
      <c r="EI21" s="60"/>
      <c r="EJ21" s="60"/>
      <c r="EK21" s="60"/>
      <c r="EL21" s="60"/>
      <c r="EM21" s="60"/>
      <c r="EN21" s="60"/>
      <c r="EO21" s="60"/>
      <c r="EP21" s="60"/>
      <c r="EQ21" s="93" t="str">
        <f t="shared" si="10"/>
        <v>N/E</v>
      </c>
      <c r="ER21" s="60"/>
      <c r="ES21" s="60"/>
      <c r="ET21" s="60"/>
      <c r="EU21" s="60"/>
      <c r="EV21" s="60"/>
      <c r="EW21" s="60"/>
      <c r="EX21" s="60"/>
      <c r="EY21" s="60"/>
      <c r="EZ21" s="60"/>
      <c r="FA21" s="60"/>
      <c r="FB21" s="60"/>
      <c r="FC21" s="60"/>
      <c r="FD21" s="60"/>
      <c r="FE21" s="60"/>
      <c r="FF21" s="60"/>
      <c r="FG21" s="60"/>
      <c r="FH21" s="60"/>
      <c r="FI21" s="60"/>
      <c r="FJ21" s="60"/>
      <c r="FK21" s="60"/>
      <c r="FL21" s="60"/>
      <c r="FM21" s="60"/>
      <c r="FN21" s="60"/>
      <c r="FO21" s="60"/>
      <c r="FP21" s="60"/>
      <c r="FQ21" s="60"/>
      <c r="FR21" s="60"/>
      <c r="FS21" s="60"/>
      <c r="FT21" s="60"/>
      <c r="FU21" s="60"/>
      <c r="FV21" s="60"/>
      <c r="FW21" s="93" t="str">
        <f t="shared" si="11"/>
        <v>N/E</v>
      </c>
      <c r="FX21" s="164"/>
    </row>
    <row r="22" spans="1:180" s="41" customFormat="1" ht="30" hidden="1" customHeight="1">
      <c r="A22" s="39"/>
      <c r="B22" s="54">
        <f t="shared" si="1"/>
        <v>0</v>
      </c>
      <c r="C22" s="48">
        <f t="shared" si="6"/>
        <v>0</v>
      </c>
      <c r="D22" s="53" t="b">
        <f>IF($B$1=5,TRUE,FALSE)</f>
        <v>0</v>
      </c>
      <c r="E22" s="48"/>
      <c r="F22" s="48"/>
      <c r="G22" s="48">
        <f t="shared" si="2"/>
        <v>0</v>
      </c>
      <c r="H22" s="48">
        <f t="shared" si="3"/>
        <v>0</v>
      </c>
      <c r="I22" s="48">
        <f t="shared" si="4"/>
        <v>0</v>
      </c>
      <c r="J22" s="48">
        <f t="shared" si="5"/>
        <v>0</v>
      </c>
      <c r="K22" s="53"/>
      <c r="L22" s="87"/>
      <c r="M22" s="57" t="s">
        <v>71</v>
      </c>
      <c r="N22" s="177">
        <v>5</v>
      </c>
      <c r="O22" s="94"/>
      <c r="P22" s="94"/>
      <c r="Q22" s="94"/>
      <c r="R22" s="94"/>
      <c r="S22" s="107"/>
      <c r="T22" s="60"/>
      <c r="U22" s="60"/>
      <c r="V22" s="60"/>
      <c r="W22" s="60"/>
      <c r="X22" s="60"/>
      <c r="Y22" s="60"/>
      <c r="Z22" s="6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93" t="str">
        <f t="shared" si="7"/>
        <v>N/E</v>
      </c>
      <c r="AZ22" s="60"/>
      <c r="BA22" s="60"/>
      <c r="BB22" s="60"/>
      <c r="BC22" s="60"/>
      <c r="BD22" s="60"/>
      <c r="BE22" s="60"/>
      <c r="BF22" s="60"/>
      <c r="BG22" s="60"/>
      <c r="BH22" s="60"/>
      <c r="BI22" s="60"/>
      <c r="BJ22" s="60"/>
      <c r="BK22" s="60"/>
      <c r="BL22" s="60"/>
      <c r="BM22" s="60"/>
      <c r="BN22" s="60"/>
      <c r="BO22" s="60"/>
      <c r="BP22" s="60"/>
      <c r="BQ22" s="60"/>
      <c r="BR22" s="60"/>
      <c r="BS22" s="60"/>
      <c r="BT22" s="60"/>
      <c r="BU22" s="60"/>
      <c r="BV22" s="60"/>
      <c r="BW22" s="60"/>
      <c r="BX22" s="60"/>
      <c r="BY22" s="60"/>
      <c r="BZ22" s="60"/>
      <c r="CA22" s="60"/>
      <c r="CB22" s="60"/>
      <c r="CC22" s="60"/>
      <c r="CD22" s="60"/>
      <c r="CE22" s="93" t="str">
        <f t="shared" si="8"/>
        <v>N/E</v>
      </c>
      <c r="CF22" s="60"/>
      <c r="CG22" s="60"/>
      <c r="CH22" s="60"/>
      <c r="CI22" s="60"/>
      <c r="CJ22" s="60"/>
      <c r="CK22" s="60"/>
      <c r="CL22" s="60"/>
      <c r="CM22" s="60"/>
      <c r="CN22" s="60"/>
      <c r="CO22" s="60"/>
      <c r="CP22" s="60"/>
      <c r="CQ22" s="60"/>
      <c r="CR22" s="60"/>
      <c r="CS22" s="60"/>
      <c r="CT22" s="60"/>
      <c r="CU22" s="60"/>
      <c r="CV22" s="60"/>
      <c r="CW22" s="60"/>
      <c r="CX22" s="60"/>
      <c r="CY22" s="60"/>
      <c r="CZ22" s="60"/>
      <c r="DA22" s="60"/>
      <c r="DB22" s="60"/>
      <c r="DC22" s="60"/>
      <c r="DD22" s="60"/>
      <c r="DE22" s="60"/>
      <c r="DF22" s="60"/>
      <c r="DG22" s="60"/>
      <c r="DH22" s="60"/>
      <c r="DI22" s="60"/>
      <c r="DJ22" s="60"/>
      <c r="DK22" s="93" t="str">
        <f t="shared" si="9"/>
        <v>N/E</v>
      </c>
      <c r="DL22" s="60"/>
      <c r="DM22" s="60"/>
      <c r="DN22" s="60"/>
      <c r="DO22" s="60"/>
      <c r="DP22" s="60"/>
      <c r="DQ22" s="60"/>
      <c r="DR22" s="60"/>
      <c r="DS22" s="60"/>
      <c r="DT22" s="60"/>
      <c r="DU22" s="60"/>
      <c r="DV22" s="60"/>
      <c r="DW22" s="60"/>
      <c r="DX22" s="60"/>
      <c r="DY22" s="60"/>
      <c r="DZ22" s="60"/>
      <c r="EA22" s="60"/>
      <c r="EB22" s="60"/>
      <c r="EC22" s="60"/>
      <c r="ED22" s="60"/>
      <c r="EE22" s="60"/>
      <c r="EF22" s="60"/>
      <c r="EG22" s="60"/>
      <c r="EH22" s="60"/>
      <c r="EI22" s="60"/>
      <c r="EJ22" s="60"/>
      <c r="EK22" s="60"/>
      <c r="EL22" s="60"/>
      <c r="EM22" s="60"/>
      <c r="EN22" s="60"/>
      <c r="EO22" s="60"/>
      <c r="EP22" s="60"/>
      <c r="EQ22" s="93" t="str">
        <f t="shared" si="10"/>
        <v>N/E</v>
      </c>
      <c r="ER22" s="60"/>
      <c r="ES22" s="60"/>
      <c r="ET22" s="60"/>
      <c r="EU22" s="60"/>
      <c r="EV22" s="60"/>
      <c r="EW22" s="60"/>
      <c r="EX22" s="60"/>
      <c r="EY22" s="60"/>
      <c r="EZ22" s="60"/>
      <c r="FA22" s="60"/>
      <c r="FB22" s="60"/>
      <c r="FC22" s="60"/>
      <c r="FD22" s="60"/>
      <c r="FE22" s="60"/>
      <c r="FF22" s="60"/>
      <c r="FG22" s="60"/>
      <c r="FH22" s="60"/>
      <c r="FI22" s="60"/>
      <c r="FJ22" s="60"/>
      <c r="FK22" s="60"/>
      <c r="FL22" s="60"/>
      <c r="FM22" s="60"/>
      <c r="FN22" s="60"/>
      <c r="FO22" s="60"/>
      <c r="FP22" s="60"/>
      <c r="FQ22" s="60"/>
      <c r="FR22" s="60"/>
      <c r="FS22" s="60"/>
      <c r="FT22" s="60"/>
      <c r="FU22" s="60"/>
      <c r="FV22" s="60"/>
      <c r="FW22" s="93" t="str">
        <f t="shared" si="11"/>
        <v>N/E</v>
      </c>
      <c r="FX22" s="164"/>
    </row>
    <row r="23" spans="1:180" s="41" customFormat="1" ht="30" hidden="1" customHeight="1">
      <c r="A23" s="39"/>
      <c r="B23" s="54">
        <f t="shared" si="1"/>
        <v>0</v>
      </c>
      <c r="C23" s="48">
        <f t="shared" si="6"/>
        <v>0</v>
      </c>
      <c r="D23" s="53" t="b">
        <f>IF($B$1=5,TRUE,FALSE)</f>
        <v>0</v>
      </c>
      <c r="E23" s="48"/>
      <c r="F23" s="48"/>
      <c r="G23" s="48">
        <f t="shared" si="2"/>
        <v>0</v>
      </c>
      <c r="H23" s="48">
        <f t="shared" si="3"/>
        <v>0</v>
      </c>
      <c r="I23" s="48">
        <f t="shared" si="4"/>
        <v>0</v>
      </c>
      <c r="J23" s="48">
        <f t="shared" si="5"/>
        <v>0</v>
      </c>
      <c r="K23" s="53"/>
      <c r="L23" s="87"/>
      <c r="M23" s="57" t="s">
        <v>72</v>
      </c>
      <c r="N23" s="177">
        <v>6</v>
      </c>
      <c r="O23" s="94"/>
      <c r="P23" s="94"/>
      <c r="Q23" s="94"/>
      <c r="R23" s="94"/>
      <c r="S23" s="107"/>
      <c r="T23" s="60"/>
      <c r="U23" s="60"/>
      <c r="V23" s="60"/>
      <c r="W23" s="60"/>
      <c r="X23" s="60"/>
      <c r="Y23" s="60"/>
      <c r="Z23" s="6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93" t="str">
        <f t="shared" si="7"/>
        <v>N/E</v>
      </c>
      <c r="AZ23" s="60"/>
      <c r="BA23" s="60"/>
      <c r="BB23" s="60"/>
      <c r="BC23" s="60"/>
      <c r="BD23" s="60"/>
      <c r="BE23" s="60"/>
      <c r="BF23" s="60"/>
      <c r="BG23" s="60"/>
      <c r="BH23" s="60"/>
      <c r="BI23" s="60"/>
      <c r="BJ23" s="60"/>
      <c r="BK23" s="60"/>
      <c r="BL23" s="60"/>
      <c r="BM23" s="60"/>
      <c r="BN23" s="60"/>
      <c r="BO23" s="60"/>
      <c r="BP23" s="60"/>
      <c r="BQ23" s="60"/>
      <c r="BR23" s="60"/>
      <c r="BS23" s="60"/>
      <c r="BT23" s="60"/>
      <c r="BU23" s="60"/>
      <c r="BV23" s="60"/>
      <c r="BW23" s="60"/>
      <c r="BX23" s="60"/>
      <c r="BY23" s="60"/>
      <c r="BZ23" s="60"/>
      <c r="CA23" s="60"/>
      <c r="CB23" s="60"/>
      <c r="CC23" s="60"/>
      <c r="CD23" s="60"/>
      <c r="CE23" s="93" t="str">
        <f t="shared" si="8"/>
        <v>N/E</v>
      </c>
      <c r="CF23" s="60"/>
      <c r="CG23" s="60"/>
      <c r="CH23" s="60"/>
      <c r="CI23" s="60"/>
      <c r="CJ23" s="60"/>
      <c r="CK23" s="60"/>
      <c r="CL23" s="60"/>
      <c r="CM23" s="60"/>
      <c r="CN23" s="60"/>
      <c r="CO23" s="60"/>
      <c r="CP23" s="60"/>
      <c r="CQ23" s="60"/>
      <c r="CR23" s="60"/>
      <c r="CS23" s="60"/>
      <c r="CT23" s="60"/>
      <c r="CU23" s="60"/>
      <c r="CV23" s="60"/>
      <c r="CW23" s="60"/>
      <c r="CX23" s="60"/>
      <c r="CY23" s="60"/>
      <c r="CZ23" s="60"/>
      <c r="DA23" s="60"/>
      <c r="DB23" s="60"/>
      <c r="DC23" s="60"/>
      <c r="DD23" s="60"/>
      <c r="DE23" s="60"/>
      <c r="DF23" s="60"/>
      <c r="DG23" s="60"/>
      <c r="DH23" s="60"/>
      <c r="DI23" s="60"/>
      <c r="DJ23" s="60"/>
      <c r="DK23" s="93" t="str">
        <f t="shared" si="9"/>
        <v>N/E</v>
      </c>
      <c r="DL23" s="60"/>
      <c r="DM23" s="60"/>
      <c r="DN23" s="60"/>
      <c r="DO23" s="60"/>
      <c r="DP23" s="60"/>
      <c r="DQ23" s="60"/>
      <c r="DR23" s="60"/>
      <c r="DS23" s="60"/>
      <c r="DT23" s="60"/>
      <c r="DU23" s="60"/>
      <c r="DV23" s="60"/>
      <c r="DW23" s="60"/>
      <c r="DX23" s="60"/>
      <c r="DY23" s="60"/>
      <c r="DZ23" s="60"/>
      <c r="EA23" s="60"/>
      <c r="EB23" s="60"/>
      <c r="EC23" s="60"/>
      <c r="ED23" s="60"/>
      <c r="EE23" s="60"/>
      <c r="EF23" s="60"/>
      <c r="EG23" s="60"/>
      <c r="EH23" s="60"/>
      <c r="EI23" s="60"/>
      <c r="EJ23" s="60"/>
      <c r="EK23" s="60"/>
      <c r="EL23" s="60"/>
      <c r="EM23" s="60"/>
      <c r="EN23" s="60"/>
      <c r="EO23" s="60"/>
      <c r="EP23" s="60"/>
      <c r="EQ23" s="93" t="str">
        <f t="shared" si="10"/>
        <v>N/E</v>
      </c>
      <c r="ER23" s="60"/>
      <c r="ES23" s="60"/>
      <c r="ET23" s="60"/>
      <c r="EU23" s="60"/>
      <c r="EV23" s="60"/>
      <c r="EW23" s="60"/>
      <c r="EX23" s="60"/>
      <c r="EY23" s="60"/>
      <c r="EZ23" s="60"/>
      <c r="FA23" s="60"/>
      <c r="FB23" s="60"/>
      <c r="FC23" s="60"/>
      <c r="FD23" s="60"/>
      <c r="FE23" s="60"/>
      <c r="FF23" s="60"/>
      <c r="FG23" s="60"/>
      <c r="FH23" s="60"/>
      <c r="FI23" s="60"/>
      <c r="FJ23" s="60"/>
      <c r="FK23" s="60"/>
      <c r="FL23" s="60"/>
      <c r="FM23" s="60"/>
      <c r="FN23" s="60"/>
      <c r="FO23" s="60"/>
      <c r="FP23" s="60"/>
      <c r="FQ23" s="60"/>
      <c r="FR23" s="60"/>
      <c r="FS23" s="60"/>
      <c r="FT23" s="60"/>
      <c r="FU23" s="60"/>
      <c r="FV23" s="60"/>
      <c r="FW23" s="93" t="str">
        <f t="shared" si="11"/>
        <v>N/E</v>
      </c>
      <c r="FX23" s="164"/>
    </row>
    <row r="24" spans="1:180" s="41" customFormat="1" ht="30" hidden="1" customHeight="1">
      <c r="A24" s="39"/>
      <c r="B24" s="54">
        <f t="shared" si="1"/>
        <v>0</v>
      </c>
      <c r="C24" s="48">
        <f t="shared" si="6"/>
        <v>0</v>
      </c>
      <c r="D24" s="53" t="b">
        <f>IF($B$1=5,TRUE,FALSE)</f>
        <v>0</v>
      </c>
      <c r="E24" s="48"/>
      <c r="F24" s="48"/>
      <c r="G24" s="48">
        <f t="shared" si="2"/>
        <v>0</v>
      </c>
      <c r="H24" s="48">
        <f t="shared" si="3"/>
        <v>0</v>
      </c>
      <c r="I24" s="48">
        <f t="shared" si="4"/>
        <v>0</v>
      </c>
      <c r="J24" s="48">
        <f t="shared" si="5"/>
        <v>0</v>
      </c>
      <c r="K24" s="53"/>
      <c r="L24" s="87"/>
      <c r="M24" s="57" t="s">
        <v>73</v>
      </c>
      <c r="N24" s="177">
        <v>3</v>
      </c>
      <c r="O24" s="94"/>
      <c r="P24" s="94"/>
      <c r="Q24" s="94"/>
      <c r="R24" s="94"/>
      <c r="S24" s="107"/>
      <c r="T24" s="60"/>
      <c r="U24" s="60"/>
      <c r="V24" s="60"/>
      <c r="W24" s="60"/>
      <c r="X24" s="60"/>
      <c r="Y24" s="60"/>
      <c r="Z24" s="6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93" t="str">
        <f t="shared" si="7"/>
        <v>N/E</v>
      </c>
      <c r="AZ24" s="60"/>
      <c r="BA24" s="60"/>
      <c r="BB24" s="60"/>
      <c r="BC24" s="60"/>
      <c r="BD24" s="60"/>
      <c r="BE24" s="60"/>
      <c r="BF24" s="60"/>
      <c r="BG24" s="60"/>
      <c r="BH24" s="60"/>
      <c r="BI24" s="60"/>
      <c r="BJ24" s="60"/>
      <c r="BK24" s="60"/>
      <c r="BL24" s="60"/>
      <c r="BM24" s="60"/>
      <c r="BN24" s="60"/>
      <c r="BO24" s="60"/>
      <c r="BP24" s="60"/>
      <c r="BQ24" s="60"/>
      <c r="BR24" s="60"/>
      <c r="BS24" s="60"/>
      <c r="BT24" s="60"/>
      <c r="BU24" s="60"/>
      <c r="BV24" s="60"/>
      <c r="BW24" s="60"/>
      <c r="BX24" s="60"/>
      <c r="BY24" s="60"/>
      <c r="BZ24" s="60"/>
      <c r="CA24" s="60"/>
      <c r="CB24" s="60"/>
      <c r="CC24" s="60"/>
      <c r="CD24" s="60"/>
      <c r="CE24" s="93" t="str">
        <f t="shared" si="8"/>
        <v>N/E</v>
      </c>
      <c r="CF24" s="60"/>
      <c r="CG24" s="60"/>
      <c r="CH24" s="60"/>
      <c r="CI24" s="60"/>
      <c r="CJ24" s="60"/>
      <c r="CK24" s="60"/>
      <c r="CL24" s="60"/>
      <c r="CM24" s="60"/>
      <c r="CN24" s="60"/>
      <c r="CO24" s="60"/>
      <c r="CP24" s="60"/>
      <c r="CQ24" s="60"/>
      <c r="CR24" s="60"/>
      <c r="CS24" s="60"/>
      <c r="CT24" s="60"/>
      <c r="CU24" s="60"/>
      <c r="CV24" s="60"/>
      <c r="CW24" s="60"/>
      <c r="CX24" s="60"/>
      <c r="CY24" s="60"/>
      <c r="CZ24" s="60"/>
      <c r="DA24" s="60"/>
      <c r="DB24" s="60"/>
      <c r="DC24" s="60"/>
      <c r="DD24" s="60"/>
      <c r="DE24" s="60"/>
      <c r="DF24" s="60"/>
      <c r="DG24" s="60"/>
      <c r="DH24" s="60"/>
      <c r="DI24" s="60"/>
      <c r="DJ24" s="60"/>
      <c r="DK24" s="93" t="str">
        <f t="shared" si="9"/>
        <v>N/E</v>
      </c>
      <c r="DL24" s="60"/>
      <c r="DM24" s="60"/>
      <c r="DN24" s="60"/>
      <c r="DO24" s="60"/>
      <c r="DP24" s="60"/>
      <c r="DQ24" s="60"/>
      <c r="DR24" s="60"/>
      <c r="DS24" s="60"/>
      <c r="DT24" s="60"/>
      <c r="DU24" s="60"/>
      <c r="DV24" s="60"/>
      <c r="DW24" s="60"/>
      <c r="DX24" s="60"/>
      <c r="DY24" s="60"/>
      <c r="DZ24" s="60"/>
      <c r="EA24" s="60"/>
      <c r="EB24" s="60"/>
      <c r="EC24" s="60"/>
      <c r="ED24" s="60"/>
      <c r="EE24" s="60"/>
      <c r="EF24" s="60"/>
      <c r="EG24" s="60"/>
      <c r="EH24" s="60"/>
      <c r="EI24" s="60"/>
      <c r="EJ24" s="60"/>
      <c r="EK24" s="60"/>
      <c r="EL24" s="60"/>
      <c r="EM24" s="60"/>
      <c r="EN24" s="60"/>
      <c r="EO24" s="60"/>
      <c r="EP24" s="60"/>
      <c r="EQ24" s="93" t="str">
        <f t="shared" si="10"/>
        <v>N/E</v>
      </c>
      <c r="ER24" s="60"/>
      <c r="ES24" s="60"/>
      <c r="ET24" s="60"/>
      <c r="EU24" s="60"/>
      <c r="EV24" s="60"/>
      <c r="EW24" s="60"/>
      <c r="EX24" s="60"/>
      <c r="EY24" s="60"/>
      <c r="EZ24" s="60"/>
      <c r="FA24" s="60"/>
      <c r="FB24" s="60"/>
      <c r="FC24" s="60"/>
      <c r="FD24" s="60"/>
      <c r="FE24" s="60"/>
      <c r="FF24" s="60"/>
      <c r="FG24" s="60"/>
      <c r="FH24" s="60"/>
      <c r="FI24" s="60"/>
      <c r="FJ24" s="60"/>
      <c r="FK24" s="60"/>
      <c r="FL24" s="60"/>
      <c r="FM24" s="60"/>
      <c r="FN24" s="60"/>
      <c r="FO24" s="60"/>
      <c r="FP24" s="60"/>
      <c r="FQ24" s="60"/>
      <c r="FR24" s="60"/>
      <c r="FS24" s="60"/>
      <c r="FT24" s="60"/>
      <c r="FU24" s="60"/>
      <c r="FV24" s="60"/>
      <c r="FW24" s="93" t="str">
        <f t="shared" si="11"/>
        <v>N/E</v>
      </c>
      <c r="FX24" s="164"/>
    </row>
    <row r="25" spans="1:180" s="41" customFormat="1" ht="30" hidden="1" customHeight="1">
      <c r="A25" s="39"/>
      <c r="B25" s="54">
        <f t="shared" si="1"/>
        <v>0</v>
      </c>
      <c r="C25" s="48">
        <f t="shared" si="6"/>
        <v>0</v>
      </c>
      <c r="D25" s="53" t="b">
        <f>IF($B$1=5,TRUE,FALSE)</f>
        <v>0</v>
      </c>
      <c r="E25" s="48"/>
      <c r="F25" s="48"/>
      <c r="G25" s="48">
        <f t="shared" si="2"/>
        <v>0</v>
      </c>
      <c r="H25" s="48">
        <f t="shared" si="3"/>
        <v>0</v>
      </c>
      <c r="I25" s="48">
        <f t="shared" si="4"/>
        <v>0</v>
      </c>
      <c r="J25" s="48">
        <f t="shared" si="5"/>
        <v>0</v>
      </c>
      <c r="K25" s="53"/>
      <c r="L25" s="87"/>
      <c r="M25" s="57" t="s">
        <v>74</v>
      </c>
      <c r="N25" s="177">
        <v>2</v>
      </c>
      <c r="O25" s="94"/>
      <c r="P25" s="94"/>
      <c r="Q25" s="94"/>
      <c r="R25" s="94"/>
      <c r="S25" s="107"/>
      <c r="T25" s="60"/>
      <c r="U25" s="60"/>
      <c r="V25" s="60"/>
      <c r="W25" s="60"/>
      <c r="X25" s="60"/>
      <c r="Y25" s="60"/>
      <c r="Z25" s="6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93" t="str">
        <f t="shared" si="7"/>
        <v>N/E</v>
      </c>
      <c r="AZ25" s="60"/>
      <c r="BA25" s="60"/>
      <c r="BB25" s="60"/>
      <c r="BC25" s="60"/>
      <c r="BD25" s="60"/>
      <c r="BE25" s="60"/>
      <c r="BF25" s="60"/>
      <c r="BG25" s="60"/>
      <c r="BH25" s="60"/>
      <c r="BI25" s="60"/>
      <c r="BJ25" s="60"/>
      <c r="BK25" s="60"/>
      <c r="BL25" s="60"/>
      <c r="BM25" s="60"/>
      <c r="BN25" s="60"/>
      <c r="BO25" s="60"/>
      <c r="BP25" s="60"/>
      <c r="BQ25" s="60"/>
      <c r="BR25" s="60"/>
      <c r="BS25" s="60"/>
      <c r="BT25" s="60"/>
      <c r="BU25" s="60"/>
      <c r="BV25" s="60"/>
      <c r="BW25" s="60"/>
      <c r="BX25" s="60"/>
      <c r="BY25" s="60"/>
      <c r="BZ25" s="60"/>
      <c r="CA25" s="60"/>
      <c r="CB25" s="60"/>
      <c r="CC25" s="60"/>
      <c r="CD25" s="60"/>
      <c r="CE25" s="93" t="str">
        <f t="shared" si="8"/>
        <v>N/E</v>
      </c>
      <c r="CF25" s="60"/>
      <c r="CG25" s="60"/>
      <c r="CH25" s="60"/>
      <c r="CI25" s="60"/>
      <c r="CJ25" s="60"/>
      <c r="CK25" s="60"/>
      <c r="CL25" s="60"/>
      <c r="CM25" s="60"/>
      <c r="CN25" s="60"/>
      <c r="CO25" s="60"/>
      <c r="CP25" s="60"/>
      <c r="CQ25" s="60"/>
      <c r="CR25" s="60"/>
      <c r="CS25" s="60"/>
      <c r="CT25" s="60"/>
      <c r="CU25" s="60"/>
      <c r="CV25" s="60"/>
      <c r="CW25" s="60"/>
      <c r="CX25" s="60"/>
      <c r="CY25" s="60"/>
      <c r="CZ25" s="60"/>
      <c r="DA25" s="60"/>
      <c r="DB25" s="60"/>
      <c r="DC25" s="60"/>
      <c r="DD25" s="60"/>
      <c r="DE25" s="60"/>
      <c r="DF25" s="60"/>
      <c r="DG25" s="60"/>
      <c r="DH25" s="60"/>
      <c r="DI25" s="60"/>
      <c r="DJ25" s="60"/>
      <c r="DK25" s="93" t="str">
        <f t="shared" si="9"/>
        <v>N/E</v>
      </c>
      <c r="DL25" s="60"/>
      <c r="DM25" s="60"/>
      <c r="DN25" s="60"/>
      <c r="DO25" s="60"/>
      <c r="DP25" s="60"/>
      <c r="DQ25" s="60"/>
      <c r="DR25" s="60"/>
      <c r="DS25" s="60"/>
      <c r="DT25" s="60"/>
      <c r="DU25" s="60"/>
      <c r="DV25" s="60"/>
      <c r="DW25" s="60"/>
      <c r="DX25" s="60"/>
      <c r="DY25" s="60"/>
      <c r="DZ25" s="60"/>
      <c r="EA25" s="60"/>
      <c r="EB25" s="60"/>
      <c r="EC25" s="60"/>
      <c r="ED25" s="60"/>
      <c r="EE25" s="60"/>
      <c r="EF25" s="60"/>
      <c r="EG25" s="60"/>
      <c r="EH25" s="60"/>
      <c r="EI25" s="60"/>
      <c r="EJ25" s="60"/>
      <c r="EK25" s="60"/>
      <c r="EL25" s="60"/>
      <c r="EM25" s="60"/>
      <c r="EN25" s="60"/>
      <c r="EO25" s="60"/>
      <c r="EP25" s="60"/>
      <c r="EQ25" s="93" t="str">
        <f t="shared" si="10"/>
        <v>N/E</v>
      </c>
      <c r="ER25" s="60"/>
      <c r="ES25" s="60"/>
      <c r="ET25" s="60"/>
      <c r="EU25" s="60"/>
      <c r="EV25" s="60"/>
      <c r="EW25" s="60"/>
      <c r="EX25" s="60"/>
      <c r="EY25" s="60"/>
      <c r="EZ25" s="60"/>
      <c r="FA25" s="60"/>
      <c r="FB25" s="60"/>
      <c r="FC25" s="60"/>
      <c r="FD25" s="60"/>
      <c r="FE25" s="60"/>
      <c r="FF25" s="60"/>
      <c r="FG25" s="60"/>
      <c r="FH25" s="60"/>
      <c r="FI25" s="60"/>
      <c r="FJ25" s="60"/>
      <c r="FK25" s="60"/>
      <c r="FL25" s="60"/>
      <c r="FM25" s="60"/>
      <c r="FN25" s="60"/>
      <c r="FO25" s="60"/>
      <c r="FP25" s="60"/>
      <c r="FQ25" s="60"/>
      <c r="FR25" s="60"/>
      <c r="FS25" s="60"/>
      <c r="FT25" s="60"/>
      <c r="FU25" s="60"/>
      <c r="FV25" s="60"/>
      <c r="FW25" s="93" t="str">
        <f t="shared" si="11"/>
        <v>N/E</v>
      </c>
      <c r="FX25" s="164"/>
    </row>
    <row r="26" spans="1:180" s="41" customFormat="1" ht="30" hidden="1" customHeight="1">
      <c r="A26" s="39"/>
      <c r="B26" s="54">
        <f t="shared" si="1"/>
        <v>0</v>
      </c>
      <c r="C26" s="48">
        <f t="shared" si="6"/>
        <v>0</v>
      </c>
      <c r="D26" s="53" t="b">
        <f>IF($B$1=6,TRUE,FALSE)</f>
        <v>0</v>
      </c>
      <c r="E26" s="48"/>
      <c r="F26" s="48"/>
      <c r="G26" s="48">
        <f t="shared" si="2"/>
        <v>0</v>
      </c>
      <c r="H26" s="48">
        <f t="shared" si="3"/>
        <v>0</v>
      </c>
      <c r="I26" s="48">
        <f t="shared" si="4"/>
        <v>0</v>
      </c>
      <c r="J26" s="48">
        <f t="shared" si="5"/>
        <v>0</v>
      </c>
      <c r="K26" s="53"/>
      <c r="L26" s="87"/>
      <c r="M26" s="57" t="s">
        <v>82</v>
      </c>
      <c r="N26" s="177">
        <v>4</v>
      </c>
      <c r="O26" s="94"/>
      <c r="P26" s="94"/>
      <c r="Q26" s="94"/>
      <c r="R26" s="94"/>
      <c r="S26" s="107"/>
      <c r="T26" s="60"/>
      <c r="U26" s="60"/>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93" t="str">
        <f t="shared" si="7"/>
        <v>N/E</v>
      </c>
      <c r="AZ26" s="60"/>
      <c r="BA26" s="60"/>
      <c r="BB26" s="60"/>
      <c r="BC26" s="60"/>
      <c r="BD26" s="60"/>
      <c r="BE26" s="60"/>
      <c r="BF26" s="60"/>
      <c r="BG26" s="60"/>
      <c r="BH26" s="60"/>
      <c r="BI26" s="60"/>
      <c r="BJ26" s="60"/>
      <c r="BK26" s="60"/>
      <c r="BL26" s="60"/>
      <c r="BM26" s="60"/>
      <c r="BN26" s="60"/>
      <c r="BO26" s="60"/>
      <c r="BP26" s="60"/>
      <c r="BQ26" s="60"/>
      <c r="BR26" s="60"/>
      <c r="BS26" s="60"/>
      <c r="BT26" s="60"/>
      <c r="BU26" s="60"/>
      <c r="BV26" s="60"/>
      <c r="BW26" s="60"/>
      <c r="BX26" s="60"/>
      <c r="BY26" s="60"/>
      <c r="BZ26" s="60"/>
      <c r="CA26" s="60"/>
      <c r="CB26" s="60"/>
      <c r="CC26" s="60"/>
      <c r="CD26" s="60"/>
      <c r="CE26" s="93" t="str">
        <f t="shared" si="8"/>
        <v>N/E</v>
      </c>
      <c r="CF26" s="60"/>
      <c r="CG26" s="60"/>
      <c r="CH26" s="60"/>
      <c r="CI26" s="60"/>
      <c r="CJ26" s="60"/>
      <c r="CK26" s="60"/>
      <c r="CL26" s="60"/>
      <c r="CM26" s="60"/>
      <c r="CN26" s="60"/>
      <c r="CO26" s="60"/>
      <c r="CP26" s="60"/>
      <c r="CQ26" s="60"/>
      <c r="CR26" s="60"/>
      <c r="CS26" s="60"/>
      <c r="CT26" s="60"/>
      <c r="CU26" s="60"/>
      <c r="CV26" s="60"/>
      <c r="CW26" s="60"/>
      <c r="CX26" s="60"/>
      <c r="CY26" s="60"/>
      <c r="CZ26" s="60"/>
      <c r="DA26" s="60"/>
      <c r="DB26" s="60"/>
      <c r="DC26" s="60"/>
      <c r="DD26" s="60"/>
      <c r="DE26" s="60"/>
      <c r="DF26" s="60"/>
      <c r="DG26" s="60"/>
      <c r="DH26" s="60"/>
      <c r="DI26" s="60"/>
      <c r="DJ26" s="60"/>
      <c r="DK26" s="93" t="str">
        <f t="shared" si="9"/>
        <v>N/E</v>
      </c>
      <c r="DL26" s="60"/>
      <c r="DM26" s="60"/>
      <c r="DN26" s="60"/>
      <c r="DO26" s="60"/>
      <c r="DP26" s="60"/>
      <c r="DQ26" s="60"/>
      <c r="DR26" s="60"/>
      <c r="DS26" s="60"/>
      <c r="DT26" s="60"/>
      <c r="DU26" s="60"/>
      <c r="DV26" s="60"/>
      <c r="DW26" s="60"/>
      <c r="DX26" s="60"/>
      <c r="DY26" s="60"/>
      <c r="DZ26" s="60"/>
      <c r="EA26" s="60"/>
      <c r="EB26" s="60"/>
      <c r="EC26" s="60"/>
      <c r="ED26" s="60"/>
      <c r="EE26" s="60"/>
      <c r="EF26" s="60"/>
      <c r="EG26" s="60"/>
      <c r="EH26" s="60"/>
      <c r="EI26" s="60"/>
      <c r="EJ26" s="60"/>
      <c r="EK26" s="60"/>
      <c r="EL26" s="60"/>
      <c r="EM26" s="60"/>
      <c r="EN26" s="60"/>
      <c r="EO26" s="60"/>
      <c r="EP26" s="60"/>
      <c r="EQ26" s="93" t="str">
        <f t="shared" si="10"/>
        <v>N/E</v>
      </c>
      <c r="ER26" s="60"/>
      <c r="ES26" s="60"/>
      <c r="ET26" s="60"/>
      <c r="EU26" s="60"/>
      <c r="EV26" s="60"/>
      <c r="EW26" s="60"/>
      <c r="EX26" s="60"/>
      <c r="EY26" s="60"/>
      <c r="EZ26" s="60"/>
      <c r="FA26" s="60"/>
      <c r="FB26" s="60"/>
      <c r="FC26" s="60"/>
      <c r="FD26" s="60"/>
      <c r="FE26" s="60"/>
      <c r="FF26" s="60"/>
      <c r="FG26" s="60"/>
      <c r="FH26" s="60"/>
      <c r="FI26" s="60"/>
      <c r="FJ26" s="60"/>
      <c r="FK26" s="60"/>
      <c r="FL26" s="60"/>
      <c r="FM26" s="60"/>
      <c r="FN26" s="60"/>
      <c r="FO26" s="60"/>
      <c r="FP26" s="60"/>
      <c r="FQ26" s="60"/>
      <c r="FR26" s="60"/>
      <c r="FS26" s="60"/>
      <c r="FT26" s="60"/>
      <c r="FU26" s="60"/>
      <c r="FV26" s="60"/>
      <c r="FW26" s="93" t="str">
        <f t="shared" si="11"/>
        <v>N/E</v>
      </c>
      <c r="FX26" s="164"/>
    </row>
    <row r="27" spans="1:180" s="41" customFormat="1" ht="30" hidden="1" customHeight="1">
      <c r="A27" s="39"/>
      <c r="B27" s="54">
        <f t="shared" si="1"/>
        <v>0</v>
      </c>
      <c r="C27" s="48">
        <f t="shared" si="6"/>
        <v>0</v>
      </c>
      <c r="D27" s="53" t="b">
        <f>IF($B$1=6,TRUE,FALSE)</f>
        <v>0</v>
      </c>
      <c r="E27" s="48"/>
      <c r="F27" s="48"/>
      <c r="G27" s="48">
        <f t="shared" si="2"/>
        <v>0</v>
      </c>
      <c r="H27" s="48">
        <f t="shared" si="3"/>
        <v>0</v>
      </c>
      <c r="I27" s="48">
        <f t="shared" si="4"/>
        <v>0</v>
      </c>
      <c r="J27" s="48">
        <f t="shared" si="5"/>
        <v>0</v>
      </c>
      <c r="K27" s="53"/>
      <c r="L27" s="87"/>
      <c r="M27" s="57" t="s">
        <v>83</v>
      </c>
      <c r="N27" s="177">
        <v>5</v>
      </c>
      <c r="O27" s="94"/>
      <c r="P27" s="94"/>
      <c r="Q27" s="94"/>
      <c r="R27" s="94"/>
      <c r="S27" s="107"/>
      <c r="T27" s="60"/>
      <c r="U27" s="60"/>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93" t="str">
        <f t="shared" si="7"/>
        <v>N/E</v>
      </c>
      <c r="AZ27" s="60"/>
      <c r="BA27" s="60"/>
      <c r="BB27" s="60"/>
      <c r="BC27" s="60"/>
      <c r="BD27" s="60"/>
      <c r="BE27" s="60"/>
      <c r="BF27" s="60"/>
      <c r="BG27" s="60"/>
      <c r="BH27" s="60"/>
      <c r="BI27" s="60"/>
      <c r="BJ27" s="60"/>
      <c r="BK27" s="60"/>
      <c r="BL27" s="60"/>
      <c r="BM27" s="60"/>
      <c r="BN27" s="60"/>
      <c r="BO27" s="60"/>
      <c r="BP27" s="60"/>
      <c r="BQ27" s="60"/>
      <c r="BR27" s="60"/>
      <c r="BS27" s="60"/>
      <c r="BT27" s="60"/>
      <c r="BU27" s="60"/>
      <c r="BV27" s="60"/>
      <c r="BW27" s="60"/>
      <c r="BX27" s="60"/>
      <c r="BY27" s="60"/>
      <c r="BZ27" s="60"/>
      <c r="CA27" s="60"/>
      <c r="CB27" s="60"/>
      <c r="CC27" s="60"/>
      <c r="CD27" s="60"/>
      <c r="CE27" s="93" t="str">
        <f t="shared" si="8"/>
        <v>N/E</v>
      </c>
      <c r="CF27" s="60"/>
      <c r="CG27" s="60"/>
      <c r="CH27" s="60"/>
      <c r="CI27" s="60"/>
      <c r="CJ27" s="60"/>
      <c r="CK27" s="60"/>
      <c r="CL27" s="60"/>
      <c r="CM27" s="60"/>
      <c r="CN27" s="60"/>
      <c r="CO27" s="60"/>
      <c r="CP27" s="60"/>
      <c r="CQ27" s="60"/>
      <c r="CR27" s="60"/>
      <c r="CS27" s="60"/>
      <c r="CT27" s="60"/>
      <c r="CU27" s="60"/>
      <c r="CV27" s="60"/>
      <c r="CW27" s="60"/>
      <c r="CX27" s="60"/>
      <c r="CY27" s="60"/>
      <c r="CZ27" s="60"/>
      <c r="DA27" s="60"/>
      <c r="DB27" s="60"/>
      <c r="DC27" s="60"/>
      <c r="DD27" s="60"/>
      <c r="DE27" s="60"/>
      <c r="DF27" s="60"/>
      <c r="DG27" s="60"/>
      <c r="DH27" s="60"/>
      <c r="DI27" s="60"/>
      <c r="DJ27" s="60"/>
      <c r="DK27" s="93" t="str">
        <f t="shared" si="9"/>
        <v>N/E</v>
      </c>
      <c r="DL27" s="60"/>
      <c r="DM27" s="60"/>
      <c r="DN27" s="60"/>
      <c r="DO27" s="60"/>
      <c r="DP27" s="60"/>
      <c r="DQ27" s="60"/>
      <c r="DR27" s="60"/>
      <c r="DS27" s="60"/>
      <c r="DT27" s="60"/>
      <c r="DU27" s="60"/>
      <c r="DV27" s="60"/>
      <c r="DW27" s="60"/>
      <c r="DX27" s="60"/>
      <c r="DY27" s="60"/>
      <c r="DZ27" s="60"/>
      <c r="EA27" s="60"/>
      <c r="EB27" s="60"/>
      <c r="EC27" s="60"/>
      <c r="ED27" s="60"/>
      <c r="EE27" s="60"/>
      <c r="EF27" s="60"/>
      <c r="EG27" s="60"/>
      <c r="EH27" s="60"/>
      <c r="EI27" s="60"/>
      <c r="EJ27" s="60"/>
      <c r="EK27" s="60"/>
      <c r="EL27" s="60"/>
      <c r="EM27" s="60"/>
      <c r="EN27" s="60"/>
      <c r="EO27" s="60"/>
      <c r="EP27" s="60"/>
      <c r="EQ27" s="93" t="str">
        <f t="shared" si="10"/>
        <v>N/E</v>
      </c>
      <c r="ER27" s="60"/>
      <c r="ES27" s="60"/>
      <c r="ET27" s="60"/>
      <c r="EU27" s="60"/>
      <c r="EV27" s="60"/>
      <c r="EW27" s="60"/>
      <c r="EX27" s="60"/>
      <c r="EY27" s="60"/>
      <c r="EZ27" s="60"/>
      <c r="FA27" s="60"/>
      <c r="FB27" s="60"/>
      <c r="FC27" s="60"/>
      <c r="FD27" s="60"/>
      <c r="FE27" s="60"/>
      <c r="FF27" s="60"/>
      <c r="FG27" s="60"/>
      <c r="FH27" s="60"/>
      <c r="FI27" s="60"/>
      <c r="FJ27" s="60"/>
      <c r="FK27" s="60"/>
      <c r="FL27" s="60"/>
      <c r="FM27" s="60"/>
      <c r="FN27" s="60"/>
      <c r="FO27" s="60"/>
      <c r="FP27" s="60"/>
      <c r="FQ27" s="60"/>
      <c r="FR27" s="60"/>
      <c r="FS27" s="60"/>
      <c r="FT27" s="60"/>
      <c r="FU27" s="60"/>
      <c r="FV27" s="60"/>
      <c r="FW27" s="93" t="str">
        <f t="shared" si="11"/>
        <v>N/E</v>
      </c>
      <c r="FX27" s="164"/>
    </row>
    <row r="28" spans="1:180" s="41" customFormat="1" ht="30" hidden="1" customHeight="1">
      <c r="A28" s="39"/>
      <c r="B28" s="54">
        <f t="shared" si="1"/>
        <v>0</v>
      </c>
      <c r="C28" s="48">
        <f t="shared" si="6"/>
        <v>0</v>
      </c>
      <c r="D28" s="53" t="b">
        <f>IF($B$1=6,TRUE,FALSE)</f>
        <v>0</v>
      </c>
      <c r="E28" s="48"/>
      <c r="F28" s="48"/>
      <c r="G28" s="48">
        <f t="shared" si="2"/>
        <v>0</v>
      </c>
      <c r="H28" s="48">
        <f t="shared" si="3"/>
        <v>0</v>
      </c>
      <c r="I28" s="48">
        <f t="shared" si="4"/>
        <v>0</v>
      </c>
      <c r="J28" s="48">
        <f t="shared" si="5"/>
        <v>0</v>
      </c>
      <c r="K28" s="53"/>
      <c r="L28" s="87"/>
      <c r="M28" s="57" t="s">
        <v>84</v>
      </c>
      <c r="N28" s="177">
        <v>4</v>
      </c>
      <c r="O28" s="94"/>
      <c r="P28" s="94"/>
      <c r="Q28" s="94"/>
      <c r="R28" s="94"/>
      <c r="S28" s="107"/>
      <c r="T28" s="60"/>
      <c r="U28" s="60"/>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93" t="str">
        <f t="shared" si="7"/>
        <v>N/E</v>
      </c>
      <c r="AZ28" s="60"/>
      <c r="BA28" s="60"/>
      <c r="BB28" s="60"/>
      <c r="BC28" s="60"/>
      <c r="BD28" s="60"/>
      <c r="BE28" s="60"/>
      <c r="BF28" s="60"/>
      <c r="BG28" s="60"/>
      <c r="BH28" s="60"/>
      <c r="BI28" s="60"/>
      <c r="BJ28" s="60"/>
      <c r="BK28" s="60"/>
      <c r="BL28" s="60"/>
      <c r="BM28" s="60"/>
      <c r="BN28" s="60"/>
      <c r="BO28" s="60"/>
      <c r="BP28" s="60"/>
      <c r="BQ28" s="60"/>
      <c r="BR28" s="60"/>
      <c r="BS28" s="60"/>
      <c r="BT28" s="60"/>
      <c r="BU28" s="60"/>
      <c r="BV28" s="60"/>
      <c r="BW28" s="60"/>
      <c r="BX28" s="60"/>
      <c r="BY28" s="60"/>
      <c r="BZ28" s="60"/>
      <c r="CA28" s="60"/>
      <c r="CB28" s="60"/>
      <c r="CC28" s="60"/>
      <c r="CD28" s="60"/>
      <c r="CE28" s="93" t="str">
        <f t="shared" si="8"/>
        <v>N/E</v>
      </c>
      <c r="CF28" s="60"/>
      <c r="CG28" s="60"/>
      <c r="CH28" s="60"/>
      <c r="CI28" s="60"/>
      <c r="CJ28" s="60"/>
      <c r="CK28" s="60"/>
      <c r="CL28" s="60"/>
      <c r="CM28" s="60"/>
      <c r="CN28" s="60"/>
      <c r="CO28" s="60"/>
      <c r="CP28" s="60"/>
      <c r="CQ28" s="60"/>
      <c r="CR28" s="60"/>
      <c r="CS28" s="60"/>
      <c r="CT28" s="60"/>
      <c r="CU28" s="60"/>
      <c r="CV28" s="60"/>
      <c r="CW28" s="60"/>
      <c r="CX28" s="60"/>
      <c r="CY28" s="60"/>
      <c r="CZ28" s="60"/>
      <c r="DA28" s="60"/>
      <c r="DB28" s="60"/>
      <c r="DC28" s="60"/>
      <c r="DD28" s="60"/>
      <c r="DE28" s="60"/>
      <c r="DF28" s="60"/>
      <c r="DG28" s="60"/>
      <c r="DH28" s="60"/>
      <c r="DI28" s="60"/>
      <c r="DJ28" s="60"/>
      <c r="DK28" s="93" t="str">
        <f t="shared" si="9"/>
        <v>N/E</v>
      </c>
      <c r="DL28" s="60"/>
      <c r="DM28" s="60"/>
      <c r="DN28" s="60"/>
      <c r="DO28" s="60"/>
      <c r="DP28" s="60"/>
      <c r="DQ28" s="60"/>
      <c r="DR28" s="60"/>
      <c r="DS28" s="60"/>
      <c r="DT28" s="60"/>
      <c r="DU28" s="60"/>
      <c r="DV28" s="60"/>
      <c r="DW28" s="60"/>
      <c r="DX28" s="60"/>
      <c r="DY28" s="60"/>
      <c r="DZ28" s="60"/>
      <c r="EA28" s="60"/>
      <c r="EB28" s="60"/>
      <c r="EC28" s="60"/>
      <c r="ED28" s="60"/>
      <c r="EE28" s="60"/>
      <c r="EF28" s="60"/>
      <c r="EG28" s="60"/>
      <c r="EH28" s="60"/>
      <c r="EI28" s="60"/>
      <c r="EJ28" s="60"/>
      <c r="EK28" s="60"/>
      <c r="EL28" s="60"/>
      <c r="EM28" s="60"/>
      <c r="EN28" s="60"/>
      <c r="EO28" s="60"/>
      <c r="EP28" s="60"/>
      <c r="EQ28" s="93" t="str">
        <f t="shared" si="10"/>
        <v>N/E</v>
      </c>
      <c r="ER28" s="60"/>
      <c r="ES28" s="60"/>
      <c r="ET28" s="60"/>
      <c r="EU28" s="60"/>
      <c r="EV28" s="60"/>
      <c r="EW28" s="60"/>
      <c r="EX28" s="60"/>
      <c r="EY28" s="60"/>
      <c r="EZ28" s="60"/>
      <c r="FA28" s="60"/>
      <c r="FB28" s="60"/>
      <c r="FC28" s="60"/>
      <c r="FD28" s="60"/>
      <c r="FE28" s="60"/>
      <c r="FF28" s="60"/>
      <c r="FG28" s="60"/>
      <c r="FH28" s="60"/>
      <c r="FI28" s="60"/>
      <c r="FJ28" s="60"/>
      <c r="FK28" s="60"/>
      <c r="FL28" s="60"/>
      <c r="FM28" s="60"/>
      <c r="FN28" s="60"/>
      <c r="FO28" s="60"/>
      <c r="FP28" s="60"/>
      <c r="FQ28" s="60"/>
      <c r="FR28" s="60"/>
      <c r="FS28" s="60"/>
      <c r="FT28" s="60"/>
      <c r="FU28" s="60"/>
      <c r="FV28" s="60"/>
      <c r="FW28" s="93" t="str">
        <f t="shared" si="11"/>
        <v>N/E</v>
      </c>
      <c r="FX28" s="164"/>
    </row>
    <row r="29" spans="1:180" s="4" customFormat="1" ht="17.100000000000001" hidden="1" customHeight="1">
      <c r="A29" s="29"/>
      <c r="B29" s="131"/>
      <c r="C29" s="132"/>
      <c r="D29" s="133" t="b">
        <f>IF($B$1&gt;2,TRUE,FALSE)</f>
        <v>0</v>
      </c>
      <c r="E29" s="132"/>
      <c r="F29" s="132"/>
      <c r="G29" s="132"/>
      <c r="H29" s="132"/>
      <c r="I29" s="132"/>
      <c r="J29" s="132"/>
      <c r="K29" s="53"/>
      <c r="L29" s="56"/>
      <c r="M29" s="56" t="s">
        <v>20</v>
      </c>
      <c r="N29" s="174"/>
      <c r="O29" s="56"/>
      <c r="P29" s="56"/>
      <c r="Q29" s="56"/>
      <c r="R29" s="56"/>
      <c r="S29" s="56"/>
      <c r="T29" s="165"/>
      <c r="U29" s="165"/>
      <c r="V29" s="165"/>
      <c r="W29" s="165"/>
      <c r="X29" s="165"/>
      <c r="Y29" s="165"/>
      <c r="Z29" s="165"/>
      <c r="AA29" s="165"/>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c r="BJ29" s="165"/>
      <c r="BK29" s="165"/>
      <c r="BL29" s="165"/>
      <c r="BM29" s="165"/>
      <c r="BN29" s="165"/>
      <c r="BO29" s="165"/>
      <c r="BP29" s="165"/>
      <c r="BQ29" s="165"/>
      <c r="BR29" s="165"/>
      <c r="BS29" s="165"/>
      <c r="BT29" s="165"/>
      <c r="BU29" s="165"/>
      <c r="BV29" s="165"/>
      <c r="BW29" s="165"/>
      <c r="BX29" s="165"/>
      <c r="BY29" s="165"/>
      <c r="BZ29" s="165"/>
      <c r="CA29" s="165"/>
      <c r="CB29" s="165"/>
      <c r="CC29" s="165"/>
      <c r="CD29" s="165"/>
      <c r="CE29" s="165"/>
      <c r="CF29" s="165"/>
      <c r="CG29" s="165"/>
      <c r="CH29" s="165"/>
      <c r="CI29" s="165"/>
      <c r="CJ29" s="165"/>
      <c r="CK29" s="165"/>
      <c r="CL29" s="165"/>
      <c r="CM29" s="165"/>
      <c r="CN29" s="165"/>
      <c r="CO29" s="165"/>
      <c r="CP29" s="165"/>
      <c r="CQ29" s="165"/>
      <c r="CR29" s="165"/>
      <c r="CS29" s="165"/>
      <c r="CT29" s="165"/>
      <c r="CU29" s="165"/>
      <c r="CV29" s="165"/>
      <c r="CW29" s="165"/>
      <c r="CX29" s="165"/>
      <c r="CY29" s="165"/>
      <c r="CZ29" s="165"/>
      <c r="DA29" s="165"/>
      <c r="DB29" s="165"/>
      <c r="DC29" s="165"/>
      <c r="DD29" s="165"/>
      <c r="DE29" s="165"/>
      <c r="DF29" s="165"/>
      <c r="DG29" s="165"/>
      <c r="DH29" s="165"/>
      <c r="DI29" s="165"/>
      <c r="DJ29" s="165"/>
      <c r="DK29" s="165"/>
      <c r="DL29" s="165"/>
      <c r="DM29" s="165"/>
      <c r="DN29" s="165"/>
      <c r="DO29" s="165"/>
      <c r="DP29" s="165"/>
      <c r="DQ29" s="165"/>
      <c r="DR29" s="165"/>
      <c r="DS29" s="165"/>
      <c r="DT29" s="165"/>
      <c r="DU29" s="165"/>
      <c r="DV29" s="165"/>
      <c r="DW29" s="165"/>
      <c r="DX29" s="165"/>
      <c r="DY29" s="165"/>
      <c r="DZ29" s="165"/>
      <c r="EA29" s="165"/>
      <c r="EB29" s="165"/>
      <c r="EC29" s="165"/>
      <c r="ED29" s="165"/>
      <c r="EE29" s="165"/>
      <c r="EF29" s="165"/>
      <c r="EG29" s="165"/>
      <c r="EH29" s="165"/>
      <c r="EI29" s="165"/>
      <c r="EJ29" s="165"/>
      <c r="EK29" s="165"/>
      <c r="EL29" s="165"/>
      <c r="EM29" s="165"/>
      <c r="EN29" s="165"/>
      <c r="EO29" s="165"/>
      <c r="EP29" s="165"/>
      <c r="EQ29" s="165"/>
      <c r="ER29" s="165"/>
      <c r="ES29" s="165"/>
      <c r="ET29" s="165"/>
      <c r="EU29" s="165"/>
      <c r="EV29" s="165"/>
      <c r="EW29" s="165"/>
      <c r="EX29" s="165"/>
      <c r="EY29" s="165"/>
      <c r="EZ29" s="165"/>
      <c r="FA29" s="165"/>
      <c r="FB29" s="165"/>
      <c r="FC29" s="165"/>
      <c r="FD29" s="165"/>
      <c r="FE29" s="165"/>
      <c r="FF29" s="165"/>
      <c r="FG29" s="165"/>
      <c r="FH29" s="165"/>
      <c r="FI29" s="165"/>
      <c r="FJ29" s="165"/>
      <c r="FK29" s="165"/>
      <c r="FL29" s="165"/>
      <c r="FM29" s="165"/>
      <c r="FN29" s="165"/>
      <c r="FO29" s="165"/>
      <c r="FP29" s="165"/>
      <c r="FQ29" s="165"/>
      <c r="FR29" s="165"/>
      <c r="FS29" s="165"/>
      <c r="FT29" s="165"/>
      <c r="FU29" s="165"/>
      <c r="FV29" s="165"/>
      <c r="FW29" s="165"/>
      <c r="FX29" s="165"/>
    </row>
    <row r="30" spans="1:180" s="41" customFormat="1" ht="30" hidden="1" customHeight="1">
      <c r="A30" s="39"/>
      <c r="B30" s="54">
        <f t="shared" si="1"/>
        <v>0</v>
      </c>
      <c r="C30" s="48">
        <f t="shared" ref="C30:C44" si="12">IF(OR(CE30="OK",EQ30="OK"),N30,0)</f>
        <v>0</v>
      </c>
      <c r="D30" s="53" t="b">
        <f>IF($B$1=3,TRUE,FALSE)</f>
        <v>0</v>
      </c>
      <c r="E30" s="48"/>
      <c r="F30" s="48"/>
      <c r="G30" s="48">
        <f t="shared" si="2"/>
        <v>0</v>
      </c>
      <c r="H30" s="48">
        <f t="shared" si="3"/>
        <v>0</v>
      </c>
      <c r="I30" s="48">
        <f t="shared" si="4"/>
        <v>0</v>
      </c>
      <c r="J30" s="48">
        <f t="shared" si="5"/>
        <v>0</v>
      </c>
      <c r="K30" s="53"/>
      <c r="L30" s="87"/>
      <c r="M30" s="57" t="s">
        <v>21</v>
      </c>
      <c r="N30" s="176">
        <v>4</v>
      </c>
      <c r="O30" s="94"/>
      <c r="P30" s="94"/>
      <c r="Q30" s="94"/>
      <c r="R30" s="94"/>
      <c r="S30" s="107"/>
      <c r="T30" s="60"/>
      <c r="U30" s="60"/>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93" t="str">
        <f t="shared" ref="AY30:AY44" si="13">IF(AND(AY$1&lt;&gt;"",COUNTA(U30:AX30)&gt;0),"OK","N/E")</f>
        <v>N/E</v>
      </c>
      <c r="AZ30" s="60"/>
      <c r="BA30" s="60"/>
      <c r="BB30" s="60"/>
      <c r="BC30" s="60"/>
      <c r="BD30" s="60"/>
      <c r="BE30" s="60"/>
      <c r="BF30" s="60"/>
      <c r="BG30" s="60"/>
      <c r="BH30" s="60"/>
      <c r="BI30" s="60"/>
      <c r="BJ30" s="60"/>
      <c r="BK30" s="60"/>
      <c r="BL30" s="60"/>
      <c r="BM30" s="60"/>
      <c r="BN30" s="60"/>
      <c r="BO30" s="60"/>
      <c r="BP30" s="60"/>
      <c r="BQ30" s="60"/>
      <c r="BR30" s="60"/>
      <c r="BS30" s="60"/>
      <c r="BT30" s="60"/>
      <c r="BU30" s="60"/>
      <c r="BV30" s="60"/>
      <c r="BW30" s="60"/>
      <c r="BX30" s="60"/>
      <c r="BY30" s="60"/>
      <c r="BZ30" s="60"/>
      <c r="CA30" s="60"/>
      <c r="CB30" s="60"/>
      <c r="CC30" s="60"/>
      <c r="CD30" s="60"/>
      <c r="CE30" s="93" t="str">
        <f t="shared" ref="CE30:CE44" si="14">IF(AND(CE$1&lt;&gt;"",COUNTA(U30:CD30)&gt;1),"OK","N/E")</f>
        <v>N/E</v>
      </c>
      <c r="CF30" s="60"/>
      <c r="CG30" s="60"/>
      <c r="CH30" s="60"/>
      <c r="CI30" s="60"/>
      <c r="CJ30" s="60"/>
      <c r="CK30" s="60"/>
      <c r="CL30" s="60"/>
      <c r="CM30" s="60"/>
      <c r="CN30" s="60"/>
      <c r="CO30" s="60"/>
      <c r="CP30" s="60"/>
      <c r="CQ30" s="60"/>
      <c r="CR30" s="60"/>
      <c r="CS30" s="60"/>
      <c r="CT30" s="60"/>
      <c r="CU30" s="60"/>
      <c r="CV30" s="60"/>
      <c r="CW30" s="60"/>
      <c r="CX30" s="60"/>
      <c r="CY30" s="60"/>
      <c r="CZ30" s="60"/>
      <c r="DA30" s="60"/>
      <c r="DB30" s="60"/>
      <c r="DC30" s="60"/>
      <c r="DD30" s="60"/>
      <c r="DE30" s="60"/>
      <c r="DF30" s="60"/>
      <c r="DG30" s="60"/>
      <c r="DH30" s="60"/>
      <c r="DI30" s="60"/>
      <c r="DJ30" s="60"/>
      <c r="DK30" s="93" t="str">
        <f t="shared" ref="DK30:DK44" si="15">IF(AND(DK$1&lt;&gt;"",COUNTA(U30:DJ30)&gt;2),"OK","N/E")</f>
        <v>N/E</v>
      </c>
      <c r="DL30" s="60"/>
      <c r="DM30" s="60"/>
      <c r="DN30" s="60"/>
      <c r="DO30" s="60"/>
      <c r="DP30" s="60"/>
      <c r="DQ30" s="60"/>
      <c r="DR30" s="60"/>
      <c r="DS30" s="60"/>
      <c r="DT30" s="60"/>
      <c r="DU30" s="60"/>
      <c r="DV30" s="60"/>
      <c r="DW30" s="60"/>
      <c r="DX30" s="60"/>
      <c r="DY30" s="60"/>
      <c r="DZ30" s="60"/>
      <c r="EA30" s="60"/>
      <c r="EB30" s="60"/>
      <c r="EC30" s="60"/>
      <c r="ED30" s="60"/>
      <c r="EE30" s="60"/>
      <c r="EF30" s="60"/>
      <c r="EG30" s="60"/>
      <c r="EH30" s="60"/>
      <c r="EI30" s="60"/>
      <c r="EJ30" s="60"/>
      <c r="EK30" s="60"/>
      <c r="EL30" s="60"/>
      <c r="EM30" s="60"/>
      <c r="EN30" s="60"/>
      <c r="EO30" s="60"/>
      <c r="EP30" s="60"/>
      <c r="EQ30" s="93" t="str">
        <f t="shared" ref="EQ30:EQ44" si="16">IF(AND(EQ$1&lt;&gt;"",COUNTA(U30:EP30)&gt;3),"OK","N/E")</f>
        <v>N/E</v>
      </c>
      <c r="ER30" s="60"/>
      <c r="ES30" s="60"/>
      <c r="ET30" s="60"/>
      <c r="EU30" s="60"/>
      <c r="EV30" s="60"/>
      <c r="EW30" s="60"/>
      <c r="EX30" s="60"/>
      <c r="EY30" s="60"/>
      <c r="EZ30" s="60"/>
      <c r="FA30" s="60"/>
      <c r="FB30" s="60"/>
      <c r="FC30" s="60"/>
      <c r="FD30" s="60"/>
      <c r="FE30" s="60"/>
      <c r="FF30" s="60"/>
      <c r="FG30" s="60"/>
      <c r="FH30" s="60"/>
      <c r="FI30" s="60"/>
      <c r="FJ30" s="60"/>
      <c r="FK30" s="60"/>
      <c r="FL30" s="60"/>
      <c r="FM30" s="60"/>
      <c r="FN30" s="60"/>
      <c r="FO30" s="60"/>
      <c r="FP30" s="60"/>
      <c r="FQ30" s="60"/>
      <c r="FR30" s="60"/>
      <c r="FS30" s="60"/>
      <c r="FT30" s="60"/>
      <c r="FU30" s="60"/>
      <c r="FV30" s="60"/>
      <c r="FW30" s="93" t="str">
        <f t="shared" ref="FW30:FW44" si="17">IF(AND(FW$1&lt;&gt;"",COUNTA(U30:FV30)&gt;4),"OK","N/E")</f>
        <v>N/E</v>
      </c>
      <c r="FX30" s="164"/>
    </row>
    <row r="31" spans="1:180" s="41" customFormat="1" ht="30" hidden="1" customHeight="1">
      <c r="A31" s="39"/>
      <c r="B31" s="54">
        <f t="shared" si="1"/>
        <v>0</v>
      </c>
      <c r="C31" s="48">
        <f t="shared" si="12"/>
        <v>0</v>
      </c>
      <c r="D31" s="53" t="b">
        <f>IF($B$1=3,TRUE,FALSE)</f>
        <v>0</v>
      </c>
      <c r="E31" s="48"/>
      <c r="F31" s="48"/>
      <c r="G31" s="48">
        <f t="shared" si="2"/>
        <v>0</v>
      </c>
      <c r="H31" s="48">
        <f t="shared" si="3"/>
        <v>0</v>
      </c>
      <c r="I31" s="48">
        <f t="shared" si="4"/>
        <v>0</v>
      </c>
      <c r="J31" s="48">
        <f t="shared" si="5"/>
        <v>0</v>
      </c>
      <c r="K31" s="53"/>
      <c r="L31" s="87"/>
      <c r="M31" s="57" t="s">
        <v>22</v>
      </c>
      <c r="N31" s="176">
        <v>4</v>
      </c>
      <c r="O31" s="94"/>
      <c r="P31" s="94"/>
      <c r="Q31" s="94"/>
      <c r="R31" s="94"/>
      <c r="S31" s="107"/>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93" t="str">
        <f t="shared" si="13"/>
        <v>N/E</v>
      </c>
      <c r="AZ31" s="60"/>
      <c r="BA31" s="60"/>
      <c r="BB31" s="60"/>
      <c r="BC31" s="60"/>
      <c r="BD31" s="60"/>
      <c r="BE31" s="60"/>
      <c r="BF31" s="60"/>
      <c r="BG31" s="60"/>
      <c r="BH31" s="60"/>
      <c r="BI31" s="60"/>
      <c r="BJ31" s="60"/>
      <c r="BK31" s="60"/>
      <c r="BL31" s="60"/>
      <c r="BM31" s="60"/>
      <c r="BN31" s="60"/>
      <c r="BO31" s="60"/>
      <c r="BP31" s="60"/>
      <c r="BQ31" s="60"/>
      <c r="BR31" s="60"/>
      <c r="BS31" s="60"/>
      <c r="BT31" s="60"/>
      <c r="BU31" s="60"/>
      <c r="BV31" s="60"/>
      <c r="BW31" s="60"/>
      <c r="BX31" s="60"/>
      <c r="BY31" s="60"/>
      <c r="BZ31" s="60"/>
      <c r="CA31" s="60"/>
      <c r="CB31" s="60"/>
      <c r="CC31" s="60"/>
      <c r="CD31" s="60"/>
      <c r="CE31" s="93" t="str">
        <f t="shared" si="14"/>
        <v>N/E</v>
      </c>
      <c r="CF31" s="60"/>
      <c r="CG31" s="60"/>
      <c r="CH31" s="60"/>
      <c r="CI31" s="60"/>
      <c r="CJ31" s="60"/>
      <c r="CK31" s="60"/>
      <c r="CL31" s="60"/>
      <c r="CM31" s="60"/>
      <c r="CN31" s="60"/>
      <c r="CO31" s="60"/>
      <c r="CP31" s="60"/>
      <c r="CQ31" s="60"/>
      <c r="CR31" s="60"/>
      <c r="CS31" s="60"/>
      <c r="CT31" s="60"/>
      <c r="CU31" s="60"/>
      <c r="CV31" s="60"/>
      <c r="CW31" s="60"/>
      <c r="CX31" s="60"/>
      <c r="CY31" s="60"/>
      <c r="CZ31" s="60"/>
      <c r="DA31" s="60"/>
      <c r="DB31" s="60"/>
      <c r="DC31" s="60"/>
      <c r="DD31" s="60"/>
      <c r="DE31" s="60"/>
      <c r="DF31" s="60"/>
      <c r="DG31" s="60"/>
      <c r="DH31" s="60"/>
      <c r="DI31" s="60"/>
      <c r="DJ31" s="60"/>
      <c r="DK31" s="93" t="str">
        <f t="shared" si="15"/>
        <v>N/E</v>
      </c>
      <c r="DL31" s="60"/>
      <c r="DM31" s="60"/>
      <c r="DN31" s="60"/>
      <c r="DO31" s="60"/>
      <c r="DP31" s="60"/>
      <c r="DQ31" s="60"/>
      <c r="DR31" s="60"/>
      <c r="DS31" s="60"/>
      <c r="DT31" s="60"/>
      <c r="DU31" s="60"/>
      <c r="DV31" s="60"/>
      <c r="DW31" s="60"/>
      <c r="DX31" s="60"/>
      <c r="DY31" s="60"/>
      <c r="DZ31" s="60"/>
      <c r="EA31" s="60"/>
      <c r="EB31" s="60"/>
      <c r="EC31" s="60"/>
      <c r="ED31" s="60"/>
      <c r="EE31" s="60"/>
      <c r="EF31" s="60"/>
      <c r="EG31" s="60"/>
      <c r="EH31" s="60"/>
      <c r="EI31" s="60"/>
      <c r="EJ31" s="60"/>
      <c r="EK31" s="60"/>
      <c r="EL31" s="60"/>
      <c r="EM31" s="60"/>
      <c r="EN31" s="60"/>
      <c r="EO31" s="60"/>
      <c r="EP31" s="60"/>
      <c r="EQ31" s="93" t="str">
        <f t="shared" si="16"/>
        <v>N/E</v>
      </c>
      <c r="ER31" s="60"/>
      <c r="ES31" s="60"/>
      <c r="ET31" s="60"/>
      <c r="EU31" s="60"/>
      <c r="EV31" s="60"/>
      <c r="EW31" s="60"/>
      <c r="EX31" s="60"/>
      <c r="EY31" s="60"/>
      <c r="EZ31" s="60"/>
      <c r="FA31" s="60"/>
      <c r="FB31" s="60"/>
      <c r="FC31" s="60"/>
      <c r="FD31" s="60"/>
      <c r="FE31" s="60"/>
      <c r="FF31" s="60"/>
      <c r="FG31" s="60"/>
      <c r="FH31" s="60"/>
      <c r="FI31" s="60"/>
      <c r="FJ31" s="60"/>
      <c r="FK31" s="60"/>
      <c r="FL31" s="60"/>
      <c r="FM31" s="60"/>
      <c r="FN31" s="60"/>
      <c r="FO31" s="60"/>
      <c r="FP31" s="60"/>
      <c r="FQ31" s="60"/>
      <c r="FR31" s="60"/>
      <c r="FS31" s="60"/>
      <c r="FT31" s="60"/>
      <c r="FU31" s="60"/>
      <c r="FV31" s="60"/>
      <c r="FW31" s="93" t="str">
        <f t="shared" si="17"/>
        <v>N/E</v>
      </c>
      <c r="FX31" s="164"/>
    </row>
    <row r="32" spans="1:180" s="41" customFormat="1" ht="30" hidden="1" customHeight="1">
      <c r="A32" s="39"/>
      <c r="B32" s="54">
        <f t="shared" si="1"/>
        <v>0</v>
      </c>
      <c r="C32" s="48">
        <f t="shared" si="12"/>
        <v>0</v>
      </c>
      <c r="D32" s="53" t="b">
        <f>IF($B$1=3,TRUE,FALSE)</f>
        <v>0</v>
      </c>
      <c r="E32" s="48"/>
      <c r="F32" s="48"/>
      <c r="G32" s="48">
        <f t="shared" si="2"/>
        <v>0</v>
      </c>
      <c r="H32" s="48">
        <f t="shared" si="3"/>
        <v>0</v>
      </c>
      <c r="I32" s="48">
        <f t="shared" si="4"/>
        <v>0</v>
      </c>
      <c r="J32" s="48">
        <f t="shared" si="5"/>
        <v>0</v>
      </c>
      <c r="K32" s="53"/>
      <c r="L32" s="87"/>
      <c r="M32" s="57" t="s">
        <v>23</v>
      </c>
      <c r="N32" s="176">
        <v>4</v>
      </c>
      <c r="O32" s="94"/>
      <c r="P32" s="94"/>
      <c r="Q32" s="94"/>
      <c r="R32" s="94"/>
      <c r="S32" s="107"/>
      <c r="T32" s="60"/>
      <c r="U32" s="60"/>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93" t="str">
        <f t="shared" si="13"/>
        <v>N/E</v>
      </c>
      <c r="AZ32" s="60"/>
      <c r="BA32" s="60"/>
      <c r="BB32" s="60"/>
      <c r="BC32" s="60"/>
      <c r="BD32" s="60"/>
      <c r="BE32" s="60"/>
      <c r="BF32" s="60"/>
      <c r="BG32" s="60"/>
      <c r="BH32" s="60"/>
      <c r="BI32" s="60"/>
      <c r="BJ32" s="60"/>
      <c r="BK32" s="60"/>
      <c r="BL32" s="60"/>
      <c r="BM32" s="60"/>
      <c r="BN32" s="60"/>
      <c r="BO32" s="60"/>
      <c r="BP32" s="60"/>
      <c r="BQ32" s="60"/>
      <c r="BR32" s="60"/>
      <c r="BS32" s="60"/>
      <c r="BT32" s="60"/>
      <c r="BU32" s="60"/>
      <c r="BV32" s="60"/>
      <c r="BW32" s="60"/>
      <c r="BX32" s="60"/>
      <c r="BY32" s="60"/>
      <c r="BZ32" s="60"/>
      <c r="CA32" s="60"/>
      <c r="CB32" s="60"/>
      <c r="CC32" s="60"/>
      <c r="CD32" s="60"/>
      <c r="CE32" s="93" t="str">
        <f t="shared" si="14"/>
        <v>N/E</v>
      </c>
      <c r="CF32" s="60"/>
      <c r="CG32" s="60"/>
      <c r="CH32" s="60"/>
      <c r="CI32" s="60"/>
      <c r="CJ32" s="60"/>
      <c r="CK32" s="60"/>
      <c r="CL32" s="60"/>
      <c r="CM32" s="60"/>
      <c r="CN32" s="60"/>
      <c r="CO32" s="60"/>
      <c r="CP32" s="60"/>
      <c r="CQ32" s="60"/>
      <c r="CR32" s="60"/>
      <c r="CS32" s="60"/>
      <c r="CT32" s="60"/>
      <c r="CU32" s="60"/>
      <c r="CV32" s="60"/>
      <c r="CW32" s="60"/>
      <c r="CX32" s="60"/>
      <c r="CY32" s="60"/>
      <c r="CZ32" s="60"/>
      <c r="DA32" s="60"/>
      <c r="DB32" s="60"/>
      <c r="DC32" s="60"/>
      <c r="DD32" s="60"/>
      <c r="DE32" s="60"/>
      <c r="DF32" s="60"/>
      <c r="DG32" s="60"/>
      <c r="DH32" s="60"/>
      <c r="DI32" s="60"/>
      <c r="DJ32" s="60"/>
      <c r="DK32" s="93" t="str">
        <f t="shared" si="15"/>
        <v>N/E</v>
      </c>
      <c r="DL32" s="60"/>
      <c r="DM32" s="60"/>
      <c r="DN32" s="60"/>
      <c r="DO32" s="60"/>
      <c r="DP32" s="60"/>
      <c r="DQ32" s="60"/>
      <c r="DR32" s="60"/>
      <c r="DS32" s="60"/>
      <c r="DT32" s="60"/>
      <c r="DU32" s="60"/>
      <c r="DV32" s="60"/>
      <c r="DW32" s="60"/>
      <c r="DX32" s="60"/>
      <c r="DY32" s="60"/>
      <c r="DZ32" s="60"/>
      <c r="EA32" s="60"/>
      <c r="EB32" s="60"/>
      <c r="EC32" s="60"/>
      <c r="ED32" s="60"/>
      <c r="EE32" s="60"/>
      <c r="EF32" s="60"/>
      <c r="EG32" s="60"/>
      <c r="EH32" s="60"/>
      <c r="EI32" s="60"/>
      <c r="EJ32" s="60"/>
      <c r="EK32" s="60"/>
      <c r="EL32" s="60"/>
      <c r="EM32" s="60"/>
      <c r="EN32" s="60"/>
      <c r="EO32" s="60"/>
      <c r="EP32" s="60"/>
      <c r="EQ32" s="93" t="str">
        <f t="shared" si="16"/>
        <v>N/E</v>
      </c>
      <c r="ER32" s="60"/>
      <c r="ES32" s="60"/>
      <c r="ET32" s="60"/>
      <c r="EU32" s="60"/>
      <c r="EV32" s="60"/>
      <c r="EW32" s="60"/>
      <c r="EX32" s="60"/>
      <c r="EY32" s="60"/>
      <c r="EZ32" s="60"/>
      <c r="FA32" s="60"/>
      <c r="FB32" s="60"/>
      <c r="FC32" s="60"/>
      <c r="FD32" s="60"/>
      <c r="FE32" s="60"/>
      <c r="FF32" s="60"/>
      <c r="FG32" s="60"/>
      <c r="FH32" s="60"/>
      <c r="FI32" s="60"/>
      <c r="FJ32" s="60"/>
      <c r="FK32" s="60"/>
      <c r="FL32" s="60"/>
      <c r="FM32" s="60"/>
      <c r="FN32" s="60"/>
      <c r="FO32" s="60"/>
      <c r="FP32" s="60"/>
      <c r="FQ32" s="60"/>
      <c r="FR32" s="60"/>
      <c r="FS32" s="60"/>
      <c r="FT32" s="60"/>
      <c r="FU32" s="60"/>
      <c r="FV32" s="60"/>
      <c r="FW32" s="93" t="str">
        <f t="shared" si="17"/>
        <v>N/E</v>
      </c>
      <c r="FX32" s="164"/>
    </row>
    <row r="33" spans="1:180" s="41" customFormat="1" ht="30" hidden="1" customHeight="1">
      <c r="A33" s="39"/>
      <c r="B33" s="54">
        <f t="shared" si="1"/>
        <v>0</v>
      </c>
      <c r="C33" s="48">
        <f t="shared" si="12"/>
        <v>0</v>
      </c>
      <c r="D33" s="53" t="b">
        <f>IF($B$1=4,TRUE,FALSE)</f>
        <v>0</v>
      </c>
      <c r="E33" s="48"/>
      <c r="F33" s="48"/>
      <c r="G33" s="48">
        <f t="shared" si="2"/>
        <v>0</v>
      </c>
      <c r="H33" s="48">
        <f t="shared" si="3"/>
        <v>0</v>
      </c>
      <c r="I33" s="48">
        <f t="shared" si="4"/>
        <v>0</v>
      </c>
      <c r="J33" s="48">
        <f t="shared" si="5"/>
        <v>0</v>
      </c>
      <c r="K33" s="53"/>
      <c r="L33" s="87"/>
      <c r="M33" s="57" t="s">
        <v>64</v>
      </c>
      <c r="N33" s="177">
        <v>3</v>
      </c>
      <c r="O33" s="94"/>
      <c r="P33" s="94"/>
      <c r="Q33" s="94"/>
      <c r="R33" s="94"/>
      <c r="S33" s="107"/>
      <c r="T33" s="60"/>
      <c r="U33" s="60"/>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93" t="str">
        <f t="shared" si="13"/>
        <v>N/E</v>
      </c>
      <c r="AZ33" s="60"/>
      <c r="BA33" s="60"/>
      <c r="BB33" s="60"/>
      <c r="BC33" s="60"/>
      <c r="BD33" s="60"/>
      <c r="BE33" s="60"/>
      <c r="BF33" s="60"/>
      <c r="BG33" s="60"/>
      <c r="BH33" s="60"/>
      <c r="BI33" s="60"/>
      <c r="BJ33" s="60"/>
      <c r="BK33" s="60"/>
      <c r="BL33" s="60"/>
      <c r="BM33" s="60"/>
      <c r="BN33" s="60"/>
      <c r="BO33" s="60"/>
      <c r="BP33" s="60"/>
      <c r="BQ33" s="60"/>
      <c r="BR33" s="60"/>
      <c r="BS33" s="60"/>
      <c r="BT33" s="60"/>
      <c r="BU33" s="60"/>
      <c r="BV33" s="60"/>
      <c r="BW33" s="60"/>
      <c r="BX33" s="60"/>
      <c r="BY33" s="60"/>
      <c r="BZ33" s="60"/>
      <c r="CA33" s="60"/>
      <c r="CB33" s="60"/>
      <c r="CC33" s="60"/>
      <c r="CD33" s="60"/>
      <c r="CE33" s="93" t="str">
        <f t="shared" si="14"/>
        <v>N/E</v>
      </c>
      <c r="CF33" s="60"/>
      <c r="CG33" s="60"/>
      <c r="CH33" s="60"/>
      <c r="CI33" s="60"/>
      <c r="CJ33" s="60"/>
      <c r="CK33" s="60"/>
      <c r="CL33" s="60"/>
      <c r="CM33" s="60"/>
      <c r="CN33" s="60"/>
      <c r="CO33" s="60"/>
      <c r="CP33" s="60"/>
      <c r="CQ33" s="60"/>
      <c r="CR33" s="60"/>
      <c r="CS33" s="60"/>
      <c r="CT33" s="60"/>
      <c r="CU33" s="60"/>
      <c r="CV33" s="60"/>
      <c r="CW33" s="60"/>
      <c r="CX33" s="60"/>
      <c r="CY33" s="60"/>
      <c r="CZ33" s="60"/>
      <c r="DA33" s="60"/>
      <c r="DB33" s="60"/>
      <c r="DC33" s="60"/>
      <c r="DD33" s="60"/>
      <c r="DE33" s="60"/>
      <c r="DF33" s="60"/>
      <c r="DG33" s="60"/>
      <c r="DH33" s="60"/>
      <c r="DI33" s="60"/>
      <c r="DJ33" s="60"/>
      <c r="DK33" s="93" t="str">
        <f t="shared" si="15"/>
        <v>N/E</v>
      </c>
      <c r="DL33" s="60"/>
      <c r="DM33" s="60"/>
      <c r="DN33" s="60"/>
      <c r="DO33" s="60"/>
      <c r="DP33" s="60"/>
      <c r="DQ33" s="60"/>
      <c r="DR33" s="60"/>
      <c r="DS33" s="60"/>
      <c r="DT33" s="60"/>
      <c r="DU33" s="60"/>
      <c r="DV33" s="60"/>
      <c r="DW33" s="60"/>
      <c r="DX33" s="60"/>
      <c r="DY33" s="60"/>
      <c r="DZ33" s="60"/>
      <c r="EA33" s="60"/>
      <c r="EB33" s="60"/>
      <c r="EC33" s="60"/>
      <c r="ED33" s="60"/>
      <c r="EE33" s="60"/>
      <c r="EF33" s="60"/>
      <c r="EG33" s="60"/>
      <c r="EH33" s="60"/>
      <c r="EI33" s="60"/>
      <c r="EJ33" s="60"/>
      <c r="EK33" s="60"/>
      <c r="EL33" s="60"/>
      <c r="EM33" s="60"/>
      <c r="EN33" s="60"/>
      <c r="EO33" s="60"/>
      <c r="EP33" s="60"/>
      <c r="EQ33" s="93" t="str">
        <f t="shared" si="16"/>
        <v>N/E</v>
      </c>
      <c r="ER33" s="60"/>
      <c r="ES33" s="60"/>
      <c r="ET33" s="60"/>
      <c r="EU33" s="60"/>
      <c r="EV33" s="60"/>
      <c r="EW33" s="60"/>
      <c r="EX33" s="60"/>
      <c r="EY33" s="60"/>
      <c r="EZ33" s="60"/>
      <c r="FA33" s="60"/>
      <c r="FB33" s="60"/>
      <c r="FC33" s="60"/>
      <c r="FD33" s="60"/>
      <c r="FE33" s="60"/>
      <c r="FF33" s="60"/>
      <c r="FG33" s="60"/>
      <c r="FH33" s="60"/>
      <c r="FI33" s="60"/>
      <c r="FJ33" s="60"/>
      <c r="FK33" s="60"/>
      <c r="FL33" s="60"/>
      <c r="FM33" s="60"/>
      <c r="FN33" s="60"/>
      <c r="FO33" s="60"/>
      <c r="FP33" s="60"/>
      <c r="FQ33" s="60"/>
      <c r="FR33" s="60"/>
      <c r="FS33" s="60"/>
      <c r="FT33" s="60"/>
      <c r="FU33" s="60"/>
      <c r="FV33" s="60"/>
      <c r="FW33" s="93" t="str">
        <f t="shared" si="17"/>
        <v>N/E</v>
      </c>
      <c r="FX33" s="164"/>
    </row>
    <row r="34" spans="1:180" s="41" customFormat="1" ht="30" hidden="1" customHeight="1">
      <c r="A34" s="39"/>
      <c r="B34" s="54">
        <f t="shared" si="1"/>
        <v>0</v>
      </c>
      <c r="C34" s="48">
        <f t="shared" si="12"/>
        <v>0</v>
      </c>
      <c r="D34" s="53" t="b">
        <f>IF($B$1=4,TRUE,FALSE)</f>
        <v>0</v>
      </c>
      <c r="E34" s="48"/>
      <c r="F34" s="48"/>
      <c r="G34" s="48">
        <f t="shared" si="2"/>
        <v>0</v>
      </c>
      <c r="H34" s="48">
        <f t="shared" si="3"/>
        <v>0</v>
      </c>
      <c r="I34" s="48">
        <f t="shared" si="4"/>
        <v>0</v>
      </c>
      <c r="J34" s="48">
        <f t="shared" si="5"/>
        <v>0</v>
      </c>
      <c r="K34" s="53"/>
      <c r="L34" s="87"/>
      <c r="M34" s="57" t="s">
        <v>65</v>
      </c>
      <c r="N34" s="177">
        <v>4</v>
      </c>
      <c r="O34" s="94"/>
      <c r="P34" s="94"/>
      <c r="Q34" s="94"/>
      <c r="R34" s="94"/>
      <c r="S34" s="107"/>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93" t="str">
        <f t="shared" si="13"/>
        <v>N/E</v>
      </c>
      <c r="AZ34" s="60"/>
      <c r="BA34" s="60"/>
      <c r="BB34" s="60"/>
      <c r="BC34" s="60"/>
      <c r="BD34" s="60"/>
      <c r="BE34" s="60"/>
      <c r="BF34" s="60"/>
      <c r="BG34" s="60"/>
      <c r="BH34" s="60"/>
      <c r="BI34" s="60"/>
      <c r="BJ34" s="60"/>
      <c r="BK34" s="60"/>
      <c r="BL34" s="60"/>
      <c r="BM34" s="60"/>
      <c r="BN34" s="60"/>
      <c r="BO34" s="60"/>
      <c r="BP34" s="60"/>
      <c r="BQ34" s="60"/>
      <c r="BR34" s="60"/>
      <c r="BS34" s="60"/>
      <c r="BT34" s="60"/>
      <c r="BU34" s="60"/>
      <c r="BV34" s="60"/>
      <c r="BW34" s="60"/>
      <c r="BX34" s="60"/>
      <c r="BY34" s="60"/>
      <c r="BZ34" s="60"/>
      <c r="CA34" s="60"/>
      <c r="CB34" s="60"/>
      <c r="CC34" s="60"/>
      <c r="CD34" s="60"/>
      <c r="CE34" s="93" t="str">
        <f t="shared" si="14"/>
        <v>N/E</v>
      </c>
      <c r="CF34" s="60"/>
      <c r="CG34" s="60"/>
      <c r="CH34" s="60"/>
      <c r="CI34" s="60"/>
      <c r="CJ34" s="60"/>
      <c r="CK34" s="60"/>
      <c r="CL34" s="60"/>
      <c r="CM34" s="60"/>
      <c r="CN34" s="60"/>
      <c r="CO34" s="60"/>
      <c r="CP34" s="60"/>
      <c r="CQ34" s="60"/>
      <c r="CR34" s="60"/>
      <c r="CS34" s="60"/>
      <c r="CT34" s="60"/>
      <c r="CU34" s="60"/>
      <c r="CV34" s="60"/>
      <c r="CW34" s="60"/>
      <c r="CX34" s="60"/>
      <c r="CY34" s="60"/>
      <c r="CZ34" s="60"/>
      <c r="DA34" s="60"/>
      <c r="DB34" s="60"/>
      <c r="DC34" s="60"/>
      <c r="DD34" s="60"/>
      <c r="DE34" s="60"/>
      <c r="DF34" s="60"/>
      <c r="DG34" s="60"/>
      <c r="DH34" s="60"/>
      <c r="DI34" s="60"/>
      <c r="DJ34" s="60"/>
      <c r="DK34" s="93" t="str">
        <f t="shared" si="15"/>
        <v>N/E</v>
      </c>
      <c r="DL34" s="60"/>
      <c r="DM34" s="60"/>
      <c r="DN34" s="60"/>
      <c r="DO34" s="60"/>
      <c r="DP34" s="60"/>
      <c r="DQ34" s="60"/>
      <c r="DR34" s="60"/>
      <c r="DS34" s="60"/>
      <c r="DT34" s="60"/>
      <c r="DU34" s="60"/>
      <c r="DV34" s="60"/>
      <c r="DW34" s="60"/>
      <c r="DX34" s="60"/>
      <c r="DY34" s="60"/>
      <c r="DZ34" s="60"/>
      <c r="EA34" s="60"/>
      <c r="EB34" s="60"/>
      <c r="EC34" s="60"/>
      <c r="ED34" s="60"/>
      <c r="EE34" s="60"/>
      <c r="EF34" s="60"/>
      <c r="EG34" s="60"/>
      <c r="EH34" s="60"/>
      <c r="EI34" s="60"/>
      <c r="EJ34" s="60"/>
      <c r="EK34" s="60"/>
      <c r="EL34" s="60"/>
      <c r="EM34" s="60"/>
      <c r="EN34" s="60"/>
      <c r="EO34" s="60"/>
      <c r="EP34" s="60"/>
      <c r="EQ34" s="93" t="str">
        <f t="shared" si="16"/>
        <v>N/E</v>
      </c>
      <c r="ER34" s="60"/>
      <c r="ES34" s="60"/>
      <c r="ET34" s="60"/>
      <c r="EU34" s="60"/>
      <c r="EV34" s="60"/>
      <c r="EW34" s="60"/>
      <c r="EX34" s="60"/>
      <c r="EY34" s="60"/>
      <c r="EZ34" s="60"/>
      <c r="FA34" s="60"/>
      <c r="FB34" s="60"/>
      <c r="FC34" s="60"/>
      <c r="FD34" s="60"/>
      <c r="FE34" s="60"/>
      <c r="FF34" s="60"/>
      <c r="FG34" s="60"/>
      <c r="FH34" s="60"/>
      <c r="FI34" s="60"/>
      <c r="FJ34" s="60"/>
      <c r="FK34" s="60"/>
      <c r="FL34" s="60"/>
      <c r="FM34" s="60"/>
      <c r="FN34" s="60"/>
      <c r="FO34" s="60"/>
      <c r="FP34" s="60"/>
      <c r="FQ34" s="60"/>
      <c r="FR34" s="60"/>
      <c r="FS34" s="60"/>
      <c r="FT34" s="60"/>
      <c r="FU34" s="60"/>
      <c r="FV34" s="60"/>
      <c r="FW34" s="93" t="str">
        <f t="shared" si="17"/>
        <v>N/E</v>
      </c>
      <c r="FX34" s="164"/>
    </row>
    <row r="35" spans="1:180" s="41" customFormat="1" ht="30" hidden="1" customHeight="1">
      <c r="A35" s="39"/>
      <c r="B35" s="54">
        <f t="shared" si="1"/>
        <v>0</v>
      </c>
      <c r="C35" s="48">
        <f t="shared" si="12"/>
        <v>0</v>
      </c>
      <c r="D35" s="53" t="b">
        <f>IF($B$1=4,TRUE,FALSE)</f>
        <v>0</v>
      </c>
      <c r="E35" s="48"/>
      <c r="F35" s="48"/>
      <c r="G35" s="48">
        <f t="shared" si="2"/>
        <v>0</v>
      </c>
      <c r="H35" s="48">
        <f t="shared" si="3"/>
        <v>0</v>
      </c>
      <c r="I35" s="48">
        <f t="shared" si="4"/>
        <v>0</v>
      </c>
      <c r="J35" s="48">
        <f t="shared" si="5"/>
        <v>0</v>
      </c>
      <c r="K35" s="53"/>
      <c r="L35" s="87"/>
      <c r="M35" s="57" t="s">
        <v>66</v>
      </c>
      <c r="N35" s="177">
        <v>3</v>
      </c>
      <c r="O35" s="94"/>
      <c r="P35" s="94"/>
      <c r="Q35" s="94"/>
      <c r="R35" s="94"/>
      <c r="S35" s="107"/>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93" t="str">
        <f t="shared" si="13"/>
        <v>N/E</v>
      </c>
      <c r="AZ35" s="60"/>
      <c r="BA35" s="60"/>
      <c r="BB35" s="60"/>
      <c r="BC35" s="60"/>
      <c r="BD35" s="60"/>
      <c r="BE35" s="60"/>
      <c r="BF35" s="60"/>
      <c r="BG35" s="60"/>
      <c r="BH35" s="60"/>
      <c r="BI35" s="60"/>
      <c r="BJ35" s="60"/>
      <c r="BK35" s="60"/>
      <c r="BL35" s="60"/>
      <c r="BM35" s="60"/>
      <c r="BN35" s="60"/>
      <c r="BO35" s="60"/>
      <c r="BP35" s="60"/>
      <c r="BQ35" s="60"/>
      <c r="BR35" s="60"/>
      <c r="BS35" s="60"/>
      <c r="BT35" s="60"/>
      <c r="BU35" s="60"/>
      <c r="BV35" s="60"/>
      <c r="BW35" s="60"/>
      <c r="BX35" s="60"/>
      <c r="BY35" s="60"/>
      <c r="BZ35" s="60"/>
      <c r="CA35" s="60"/>
      <c r="CB35" s="60"/>
      <c r="CC35" s="60"/>
      <c r="CD35" s="60"/>
      <c r="CE35" s="93" t="str">
        <f t="shared" si="14"/>
        <v>N/E</v>
      </c>
      <c r="CF35" s="60"/>
      <c r="CG35" s="60"/>
      <c r="CH35" s="60"/>
      <c r="CI35" s="60"/>
      <c r="CJ35" s="60"/>
      <c r="CK35" s="60"/>
      <c r="CL35" s="60"/>
      <c r="CM35" s="60"/>
      <c r="CN35" s="60"/>
      <c r="CO35" s="60"/>
      <c r="CP35" s="60"/>
      <c r="CQ35" s="60"/>
      <c r="CR35" s="60"/>
      <c r="CS35" s="60"/>
      <c r="CT35" s="60"/>
      <c r="CU35" s="60"/>
      <c r="CV35" s="60"/>
      <c r="CW35" s="60"/>
      <c r="CX35" s="60"/>
      <c r="CY35" s="60"/>
      <c r="CZ35" s="60"/>
      <c r="DA35" s="60"/>
      <c r="DB35" s="60"/>
      <c r="DC35" s="60"/>
      <c r="DD35" s="60"/>
      <c r="DE35" s="60"/>
      <c r="DF35" s="60"/>
      <c r="DG35" s="60"/>
      <c r="DH35" s="60"/>
      <c r="DI35" s="60"/>
      <c r="DJ35" s="60"/>
      <c r="DK35" s="93" t="str">
        <f t="shared" si="15"/>
        <v>N/E</v>
      </c>
      <c r="DL35" s="60"/>
      <c r="DM35" s="60"/>
      <c r="DN35" s="60"/>
      <c r="DO35" s="60"/>
      <c r="DP35" s="60"/>
      <c r="DQ35" s="60"/>
      <c r="DR35" s="60"/>
      <c r="DS35" s="60"/>
      <c r="DT35" s="60"/>
      <c r="DU35" s="60"/>
      <c r="DV35" s="60"/>
      <c r="DW35" s="60"/>
      <c r="DX35" s="60"/>
      <c r="DY35" s="60"/>
      <c r="DZ35" s="60"/>
      <c r="EA35" s="60"/>
      <c r="EB35" s="60"/>
      <c r="EC35" s="60"/>
      <c r="ED35" s="60"/>
      <c r="EE35" s="60"/>
      <c r="EF35" s="60"/>
      <c r="EG35" s="60"/>
      <c r="EH35" s="60"/>
      <c r="EI35" s="60"/>
      <c r="EJ35" s="60"/>
      <c r="EK35" s="60"/>
      <c r="EL35" s="60"/>
      <c r="EM35" s="60"/>
      <c r="EN35" s="60"/>
      <c r="EO35" s="60"/>
      <c r="EP35" s="60"/>
      <c r="EQ35" s="93" t="str">
        <f t="shared" si="16"/>
        <v>N/E</v>
      </c>
      <c r="ER35" s="60"/>
      <c r="ES35" s="60"/>
      <c r="ET35" s="60"/>
      <c r="EU35" s="60"/>
      <c r="EV35" s="60"/>
      <c r="EW35" s="60"/>
      <c r="EX35" s="60"/>
      <c r="EY35" s="60"/>
      <c r="EZ35" s="60"/>
      <c r="FA35" s="60"/>
      <c r="FB35" s="60"/>
      <c r="FC35" s="60"/>
      <c r="FD35" s="60"/>
      <c r="FE35" s="60"/>
      <c r="FF35" s="60"/>
      <c r="FG35" s="60"/>
      <c r="FH35" s="60"/>
      <c r="FI35" s="60"/>
      <c r="FJ35" s="60"/>
      <c r="FK35" s="60"/>
      <c r="FL35" s="60"/>
      <c r="FM35" s="60"/>
      <c r="FN35" s="60"/>
      <c r="FO35" s="60"/>
      <c r="FP35" s="60"/>
      <c r="FQ35" s="60"/>
      <c r="FR35" s="60"/>
      <c r="FS35" s="60"/>
      <c r="FT35" s="60"/>
      <c r="FU35" s="60"/>
      <c r="FV35" s="60"/>
      <c r="FW35" s="93" t="str">
        <f t="shared" si="17"/>
        <v>N/E</v>
      </c>
      <c r="FX35" s="164"/>
    </row>
    <row r="36" spans="1:180" s="41" customFormat="1" ht="30" hidden="1" customHeight="1">
      <c r="A36" s="39"/>
      <c r="B36" s="54">
        <f t="shared" si="1"/>
        <v>0</v>
      </c>
      <c r="C36" s="48">
        <f t="shared" si="12"/>
        <v>0</v>
      </c>
      <c r="D36" s="53" t="b">
        <f>IF($B$1=4,TRUE,FALSE)</f>
        <v>0</v>
      </c>
      <c r="E36" s="48"/>
      <c r="F36" s="48"/>
      <c r="G36" s="48">
        <f t="shared" si="2"/>
        <v>0</v>
      </c>
      <c r="H36" s="48">
        <f t="shared" si="3"/>
        <v>0</v>
      </c>
      <c r="I36" s="48">
        <f t="shared" si="4"/>
        <v>0</v>
      </c>
      <c r="J36" s="48">
        <f t="shared" si="5"/>
        <v>0</v>
      </c>
      <c r="K36" s="53"/>
      <c r="L36" s="87"/>
      <c r="M36" s="57" t="s">
        <v>67</v>
      </c>
      <c r="N36" s="177">
        <v>5</v>
      </c>
      <c r="O36" s="94"/>
      <c r="P36" s="94"/>
      <c r="Q36" s="94"/>
      <c r="R36" s="94"/>
      <c r="S36" s="107"/>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93" t="str">
        <f t="shared" si="13"/>
        <v>N/E</v>
      </c>
      <c r="AZ36" s="60"/>
      <c r="BA36" s="60"/>
      <c r="BB36" s="60"/>
      <c r="BC36" s="60"/>
      <c r="BD36" s="60"/>
      <c r="BE36" s="60"/>
      <c r="BF36" s="60"/>
      <c r="BG36" s="60"/>
      <c r="BH36" s="60"/>
      <c r="BI36" s="60"/>
      <c r="BJ36" s="60"/>
      <c r="BK36" s="60"/>
      <c r="BL36" s="60"/>
      <c r="BM36" s="60"/>
      <c r="BN36" s="60"/>
      <c r="BO36" s="60"/>
      <c r="BP36" s="60"/>
      <c r="BQ36" s="60"/>
      <c r="BR36" s="60"/>
      <c r="BS36" s="60"/>
      <c r="BT36" s="60"/>
      <c r="BU36" s="60"/>
      <c r="BV36" s="60"/>
      <c r="BW36" s="60"/>
      <c r="BX36" s="60"/>
      <c r="BY36" s="60"/>
      <c r="BZ36" s="60"/>
      <c r="CA36" s="60"/>
      <c r="CB36" s="60"/>
      <c r="CC36" s="60"/>
      <c r="CD36" s="60"/>
      <c r="CE36" s="93" t="str">
        <f t="shared" si="14"/>
        <v>N/E</v>
      </c>
      <c r="CF36" s="60"/>
      <c r="CG36" s="60"/>
      <c r="CH36" s="60"/>
      <c r="CI36" s="60"/>
      <c r="CJ36" s="60"/>
      <c r="CK36" s="60"/>
      <c r="CL36" s="60"/>
      <c r="CM36" s="60"/>
      <c r="CN36" s="60"/>
      <c r="CO36" s="60"/>
      <c r="CP36" s="60"/>
      <c r="CQ36" s="60"/>
      <c r="CR36" s="60"/>
      <c r="CS36" s="60"/>
      <c r="CT36" s="60"/>
      <c r="CU36" s="60"/>
      <c r="CV36" s="60"/>
      <c r="CW36" s="60"/>
      <c r="CX36" s="60"/>
      <c r="CY36" s="60"/>
      <c r="CZ36" s="60"/>
      <c r="DA36" s="60"/>
      <c r="DB36" s="60"/>
      <c r="DC36" s="60"/>
      <c r="DD36" s="60"/>
      <c r="DE36" s="60"/>
      <c r="DF36" s="60"/>
      <c r="DG36" s="60"/>
      <c r="DH36" s="60"/>
      <c r="DI36" s="60"/>
      <c r="DJ36" s="60"/>
      <c r="DK36" s="93" t="str">
        <f t="shared" si="15"/>
        <v>N/E</v>
      </c>
      <c r="DL36" s="60"/>
      <c r="DM36" s="60"/>
      <c r="DN36" s="60"/>
      <c r="DO36" s="60"/>
      <c r="DP36" s="60"/>
      <c r="DQ36" s="60"/>
      <c r="DR36" s="60"/>
      <c r="DS36" s="60"/>
      <c r="DT36" s="60"/>
      <c r="DU36" s="60"/>
      <c r="DV36" s="60"/>
      <c r="DW36" s="60"/>
      <c r="DX36" s="60"/>
      <c r="DY36" s="60"/>
      <c r="DZ36" s="60"/>
      <c r="EA36" s="60"/>
      <c r="EB36" s="60"/>
      <c r="EC36" s="60"/>
      <c r="ED36" s="60"/>
      <c r="EE36" s="60"/>
      <c r="EF36" s="60"/>
      <c r="EG36" s="60"/>
      <c r="EH36" s="60"/>
      <c r="EI36" s="60"/>
      <c r="EJ36" s="60"/>
      <c r="EK36" s="60"/>
      <c r="EL36" s="60"/>
      <c r="EM36" s="60"/>
      <c r="EN36" s="60"/>
      <c r="EO36" s="60"/>
      <c r="EP36" s="60"/>
      <c r="EQ36" s="93" t="str">
        <f t="shared" si="16"/>
        <v>N/E</v>
      </c>
      <c r="ER36" s="60"/>
      <c r="ES36" s="60"/>
      <c r="ET36" s="60"/>
      <c r="EU36" s="60"/>
      <c r="EV36" s="60"/>
      <c r="EW36" s="60"/>
      <c r="EX36" s="60"/>
      <c r="EY36" s="60"/>
      <c r="EZ36" s="60"/>
      <c r="FA36" s="60"/>
      <c r="FB36" s="60"/>
      <c r="FC36" s="60"/>
      <c r="FD36" s="60"/>
      <c r="FE36" s="60"/>
      <c r="FF36" s="60"/>
      <c r="FG36" s="60"/>
      <c r="FH36" s="60"/>
      <c r="FI36" s="60"/>
      <c r="FJ36" s="60"/>
      <c r="FK36" s="60"/>
      <c r="FL36" s="60"/>
      <c r="FM36" s="60"/>
      <c r="FN36" s="60"/>
      <c r="FO36" s="60"/>
      <c r="FP36" s="60"/>
      <c r="FQ36" s="60"/>
      <c r="FR36" s="60"/>
      <c r="FS36" s="60"/>
      <c r="FT36" s="60"/>
      <c r="FU36" s="60"/>
      <c r="FV36" s="60"/>
      <c r="FW36" s="93" t="str">
        <f t="shared" si="17"/>
        <v>N/E</v>
      </c>
      <c r="FX36" s="164"/>
    </row>
    <row r="37" spans="1:180" s="41" customFormat="1" ht="30" hidden="1" customHeight="1">
      <c r="A37" s="39"/>
      <c r="B37" s="54">
        <f t="shared" si="1"/>
        <v>0</v>
      </c>
      <c r="C37" s="48">
        <f t="shared" si="12"/>
        <v>0</v>
      </c>
      <c r="D37" s="53" t="b">
        <f>IF($B$1=5,TRUE,FALSE)</f>
        <v>0</v>
      </c>
      <c r="E37" s="48"/>
      <c r="F37" s="48"/>
      <c r="G37" s="48">
        <f t="shared" si="2"/>
        <v>0</v>
      </c>
      <c r="H37" s="48">
        <f t="shared" si="3"/>
        <v>0</v>
      </c>
      <c r="I37" s="48">
        <f t="shared" si="4"/>
        <v>0</v>
      </c>
      <c r="J37" s="48">
        <f t="shared" si="5"/>
        <v>0</v>
      </c>
      <c r="K37" s="53"/>
      <c r="L37" s="87"/>
      <c r="M37" s="57" t="s">
        <v>75</v>
      </c>
      <c r="N37" s="177">
        <v>3</v>
      </c>
      <c r="O37" s="94"/>
      <c r="P37" s="94"/>
      <c r="Q37" s="94"/>
      <c r="R37" s="94"/>
      <c r="S37" s="107"/>
      <c r="T37" s="60"/>
      <c r="U37" s="60"/>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93" t="str">
        <f t="shared" si="13"/>
        <v>N/E</v>
      </c>
      <c r="AZ37" s="60"/>
      <c r="BA37" s="60"/>
      <c r="BB37" s="60"/>
      <c r="BC37" s="60"/>
      <c r="BD37" s="60"/>
      <c r="BE37" s="60"/>
      <c r="BF37" s="60"/>
      <c r="BG37" s="60"/>
      <c r="BH37" s="60"/>
      <c r="BI37" s="60"/>
      <c r="BJ37" s="60"/>
      <c r="BK37" s="60"/>
      <c r="BL37" s="60"/>
      <c r="BM37" s="60"/>
      <c r="BN37" s="60"/>
      <c r="BO37" s="60"/>
      <c r="BP37" s="60"/>
      <c r="BQ37" s="60"/>
      <c r="BR37" s="60"/>
      <c r="BS37" s="60"/>
      <c r="BT37" s="60"/>
      <c r="BU37" s="60"/>
      <c r="BV37" s="60"/>
      <c r="BW37" s="60"/>
      <c r="BX37" s="60"/>
      <c r="BY37" s="60"/>
      <c r="BZ37" s="60"/>
      <c r="CA37" s="60"/>
      <c r="CB37" s="60"/>
      <c r="CC37" s="60"/>
      <c r="CD37" s="60"/>
      <c r="CE37" s="93" t="str">
        <f t="shared" si="14"/>
        <v>N/E</v>
      </c>
      <c r="CF37" s="60"/>
      <c r="CG37" s="60"/>
      <c r="CH37" s="60"/>
      <c r="CI37" s="60"/>
      <c r="CJ37" s="60"/>
      <c r="CK37" s="60"/>
      <c r="CL37" s="60"/>
      <c r="CM37" s="60"/>
      <c r="CN37" s="60"/>
      <c r="CO37" s="60"/>
      <c r="CP37" s="60"/>
      <c r="CQ37" s="60"/>
      <c r="CR37" s="60"/>
      <c r="CS37" s="60"/>
      <c r="CT37" s="60"/>
      <c r="CU37" s="60"/>
      <c r="CV37" s="60"/>
      <c r="CW37" s="60"/>
      <c r="CX37" s="60"/>
      <c r="CY37" s="60"/>
      <c r="CZ37" s="60"/>
      <c r="DA37" s="60"/>
      <c r="DB37" s="60"/>
      <c r="DC37" s="60"/>
      <c r="DD37" s="60"/>
      <c r="DE37" s="60"/>
      <c r="DF37" s="60"/>
      <c r="DG37" s="60"/>
      <c r="DH37" s="60"/>
      <c r="DI37" s="60"/>
      <c r="DJ37" s="60"/>
      <c r="DK37" s="93" t="str">
        <f t="shared" si="15"/>
        <v>N/E</v>
      </c>
      <c r="DL37" s="60"/>
      <c r="DM37" s="60"/>
      <c r="DN37" s="60"/>
      <c r="DO37" s="60"/>
      <c r="DP37" s="60"/>
      <c r="DQ37" s="60"/>
      <c r="DR37" s="60"/>
      <c r="DS37" s="60"/>
      <c r="DT37" s="60"/>
      <c r="DU37" s="60"/>
      <c r="DV37" s="60"/>
      <c r="DW37" s="60"/>
      <c r="DX37" s="60"/>
      <c r="DY37" s="60"/>
      <c r="DZ37" s="60"/>
      <c r="EA37" s="60"/>
      <c r="EB37" s="60"/>
      <c r="EC37" s="60"/>
      <c r="ED37" s="60"/>
      <c r="EE37" s="60"/>
      <c r="EF37" s="60"/>
      <c r="EG37" s="60"/>
      <c r="EH37" s="60"/>
      <c r="EI37" s="60"/>
      <c r="EJ37" s="60"/>
      <c r="EK37" s="60"/>
      <c r="EL37" s="60"/>
      <c r="EM37" s="60"/>
      <c r="EN37" s="60"/>
      <c r="EO37" s="60"/>
      <c r="EP37" s="60"/>
      <c r="EQ37" s="93" t="str">
        <f t="shared" si="16"/>
        <v>N/E</v>
      </c>
      <c r="ER37" s="60"/>
      <c r="ES37" s="60"/>
      <c r="ET37" s="60"/>
      <c r="EU37" s="60"/>
      <c r="EV37" s="60"/>
      <c r="EW37" s="60"/>
      <c r="EX37" s="60"/>
      <c r="EY37" s="60"/>
      <c r="EZ37" s="60"/>
      <c r="FA37" s="60"/>
      <c r="FB37" s="60"/>
      <c r="FC37" s="60"/>
      <c r="FD37" s="60"/>
      <c r="FE37" s="60"/>
      <c r="FF37" s="60"/>
      <c r="FG37" s="60"/>
      <c r="FH37" s="60"/>
      <c r="FI37" s="60"/>
      <c r="FJ37" s="60"/>
      <c r="FK37" s="60"/>
      <c r="FL37" s="60"/>
      <c r="FM37" s="60"/>
      <c r="FN37" s="60"/>
      <c r="FO37" s="60"/>
      <c r="FP37" s="60"/>
      <c r="FQ37" s="60"/>
      <c r="FR37" s="60"/>
      <c r="FS37" s="60"/>
      <c r="FT37" s="60"/>
      <c r="FU37" s="60"/>
      <c r="FV37" s="60"/>
      <c r="FW37" s="93" t="str">
        <f t="shared" si="17"/>
        <v>N/E</v>
      </c>
      <c r="FX37" s="164"/>
    </row>
    <row r="38" spans="1:180" s="41" customFormat="1" ht="30" hidden="1" customHeight="1">
      <c r="A38" s="39"/>
      <c r="B38" s="54">
        <f t="shared" si="1"/>
        <v>0</v>
      </c>
      <c r="C38" s="48">
        <f t="shared" si="12"/>
        <v>0</v>
      </c>
      <c r="D38" s="53" t="b">
        <f>IF($B$1=5,TRUE,FALSE)</f>
        <v>0</v>
      </c>
      <c r="E38" s="48"/>
      <c r="F38" s="48"/>
      <c r="G38" s="48">
        <f t="shared" si="2"/>
        <v>0</v>
      </c>
      <c r="H38" s="48">
        <f t="shared" si="3"/>
        <v>0</v>
      </c>
      <c r="I38" s="48">
        <f t="shared" si="4"/>
        <v>0</v>
      </c>
      <c r="J38" s="48">
        <f t="shared" si="5"/>
        <v>0</v>
      </c>
      <c r="K38" s="53"/>
      <c r="L38" s="87"/>
      <c r="M38" s="57" t="s">
        <v>76</v>
      </c>
      <c r="N38" s="177">
        <v>4</v>
      </c>
      <c r="O38" s="94"/>
      <c r="P38" s="94"/>
      <c r="Q38" s="94"/>
      <c r="R38" s="94"/>
      <c r="S38" s="107"/>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93" t="str">
        <f t="shared" si="13"/>
        <v>N/E</v>
      </c>
      <c r="AZ38" s="60"/>
      <c r="BA38" s="60"/>
      <c r="BB38" s="60"/>
      <c r="BC38" s="60"/>
      <c r="BD38" s="60"/>
      <c r="BE38" s="60"/>
      <c r="BF38" s="60"/>
      <c r="BG38" s="60"/>
      <c r="BH38" s="60"/>
      <c r="BI38" s="60"/>
      <c r="BJ38" s="60"/>
      <c r="BK38" s="60"/>
      <c r="BL38" s="60"/>
      <c r="BM38" s="60"/>
      <c r="BN38" s="60"/>
      <c r="BO38" s="60"/>
      <c r="BP38" s="60"/>
      <c r="BQ38" s="60"/>
      <c r="BR38" s="60"/>
      <c r="BS38" s="60"/>
      <c r="BT38" s="60"/>
      <c r="BU38" s="60"/>
      <c r="BV38" s="60"/>
      <c r="BW38" s="60"/>
      <c r="BX38" s="60"/>
      <c r="BY38" s="60"/>
      <c r="BZ38" s="60"/>
      <c r="CA38" s="60"/>
      <c r="CB38" s="60"/>
      <c r="CC38" s="60"/>
      <c r="CD38" s="60"/>
      <c r="CE38" s="93" t="str">
        <f t="shared" si="14"/>
        <v>N/E</v>
      </c>
      <c r="CF38" s="60"/>
      <c r="CG38" s="60"/>
      <c r="CH38" s="60"/>
      <c r="CI38" s="60"/>
      <c r="CJ38" s="60"/>
      <c r="CK38" s="60"/>
      <c r="CL38" s="60"/>
      <c r="CM38" s="60"/>
      <c r="CN38" s="60"/>
      <c r="CO38" s="60"/>
      <c r="CP38" s="60"/>
      <c r="CQ38" s="60"/>
      <c r="CR38" s="60"/>
      <c r="CS38" s="60"/>
      <c r="CT38" s="60"/>
      <c r="CU38" s="60"/>
      <c r="CV38" s="60"/>
      <c r="CW38" s="60"/>
      <c r="CX38" s="60"/>
      <c r="CY38" s="60"/>
      <c r="CZ38" s="60"/>
      <c r="DA38" s="60"/>
      <c r="DB38" s="60"/>
      <c r="DC38" s="60"/>
      <c r="DD38" s="60"/>
      <c r="DE38" s="60"/>
      <c r="DF38" s="60"/>
      <c r="DG38" s="60"/>
      <c r="DH38" s="60"/>
      <c r="DI38" s="60"/>
      <c r="DJ38" s="60"/>
      <c r="DK38" s="93" t="str">
        <f t="shared" si="15"/>
        <v>N/E</v>
      </c>
      <c r="DL38" s="60"/>
      <c r="DM38" s="60"/>
      <c r="DN38" s="60"/>
      <c r="DO38" s="60"/>
      <c r="DP38" s="60"/>
      <c r="DQ38" s="60"/>
      <c r="DR38" s="60"/>
      <c r="DS38" s="60"/>
      <c r="DT38" s="60"/>
      <c r="DU38" s="60"/>
      <c r="DV38" s="60"/>
      <c r="DW38" s="60"/>
      <c r="DX38" s="60"/>
      <c r="DY38" s="60"/>
      <c r="DZ38" s="60"/>
      <c r="EA38" s="60"/>
      <c r="EB38" s="60"/>
      <c r="EC38" s="60"/>
      <c r="ED38" s="60"/>
      <c r="EE38" s="60"/>
      <c r="EF38" s="60"/>
      <c r="EG38" s="60"/>
      <c r="EH38" s="60"/>
      <c r="EI38" s="60"/>
      <c r="EJ38" s="60"/>
      <c r="EK38" s="60"/>
      <c r="EL38" s="60"/>
      <c r="EM38" s="60"/>
      <c r="EN38" s="60"/>
      <c r="EO38" s="60"/>
      <c r="EP38" s="60"/>
      <c r="EQ38" s="93" t="str">
        <f t="shared" si="16"/>
        <v>N/E</v>
      </c>
      <c r="ER38" s="60"/>
      <c r="ES38" s="60"/>
      <c r="ET38" s="60"/>
      <c r="EU38" s="60"/>
      <c r="EV38" s="60"/>
      <c r="EW38" s="60"/>
      <c r="EX38" s="60"/>
      <c r="EY38" s="60"/>
      <c r="EZ38" s="60"/>
      <c r="FA38" s="60"/>
      <c r="FB38" s="60"/>
      <c r="FC38" s="60"/>
      <c r="FD38" s="60"/>
      <c r="FE38" s="60"/>
      <c r="FF38" s="60"/>
      <c r="FG38" s="60"/>
      <c r="FH38" s="60"/>
      <c r="FI38" s="60"/>
      <c r="FJ38" s="60"/>
      <c r="FK38" s="60"/>
      <c r="FL38" s="60"/>
      <c r="FM38" s="60"/>
      <c r="FN38" s="60"/>
      <c r="FO38" s="60"/>
      <c r="FP38" s="60"/>
      <c r="FQ38" s="60"/>
      <c r="FR38" s="60"/>
      <c r="FS38" s="60"/>
      <c r="FT38" s="60"/>
      <c r="FU38" s="60"/>
      <c r="FV38" s="60"/>
      <c r="FW38" s="93" t="str">
        <f t="shared" si="17"/>
        <v>N/E</v>
      </c>
      <c r="FX38" s="164"/>
    </row>
    <row r="39" spans="1:180" s="41" customFormat="1" ht="30" hidden="1" customHeight="1">
      <c r="A39" s="39"/>
      <c r="B39" s="54">
        <f t="shared" si="1"/>
        <v>0</v>
      </c>
      <c r="C39" s="48">
        <f t="shared" si="12"/>
        <v>0</v>
      </c>
      <c r="D39" s="53" t="b">
        <f>IF($B$1=5,TRUE,FALSE)</f>
        <v>0</v>
      </c>
      <c r="E39" s="48"/>
      <c r="F39" s="48"/>
      <c r="G39" s="48">
        <f t="shared" si="2"/>
        <v>0</v>
      </c>
      <c r="H39" s="48">
        <f t="shared" si="3"/>
        <v>0</v>
      </c>
      <c r="I39" s="48">
        <f t="shared" si="4"/>
        <v>0</v>
      </c>
      <c r="J39" s="48">
        <f t="shared" si="5"/>
        <v>0</v>
      </c>
      <c r="K39" s="53"/>
      <c r="L39" s="87"/>
      <c r="M39" s="57" t="s">
        <v>77</v>
      </c>
      <c r="N39" s="177">
        <v>5</v>
      </c>
      <c r="O39" s="94"/>
      <c r="P39" s="94"/>
      <c r="Q39" s="94"/>
      <c r="R39" s="94"/>
      <c r="S39" s="107"/>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93" t="str">
        <f t="shared" si="13"/>
        <v>N/E</v>
      </c>
      <c r="AZ39" s="60"/>
      <c r="BA39" s="60"/>
      <c r="BB39" s="60"/>
      <c r="BC39" s="60"/>
      <c r="BD39" s="60"/>
      <c r="BE39" s="60"/>
      <c r="BF39" s="60"/>
      <c r="BG39" s="60"/>
      <c r="BH39" s="60"/>
      <c r="BI39" s="60"/>
      <c r="BJ39" s="60"/>
      <c r="BK39" s="60"/>
      <c r="BL39" s="60"/>
      <c r="BM39" s="60"/>
      <c r="BN39" s="60"/>
      <c r="BO39" s="60"/>
      <c r="BP39" s="60"/>
      <c r="BQ39" s="60"/>
      <c r="BR39" s="60"/>
      <c r="BS39" s="60"/>
      <c r="BT39" s="60"/>
      <c r="BU39" s="60"/>
      <c r="BV39" s="60"/>
      <c r="BW39" s="60"/>
      <c r="BX39" s="60"/>
      <c r="BY39" s="60"/>
      <c r="BZ39" s="60"/>
      <c r="CA39" s="60"/>
      <c r="CB39" s="60"/>
      <c r="CC39" s="60"/>
      <c r="CD39" s="60"/>
      <c r="CE39" s="93" t="str">
        <f t="shared" si="14"/>
        <v>N/E</v>
      </c>
      <c r="CF39" s="60"/>
      <c r="CG39" s="60"/>
      <c r="CH39" s="60"/>
      <c r="CI39" s="60"/>
      <c r="CJ39" s="60"/>
      <c r="CK39" s="60"/>
      <c r="CL39" s="60"/>
      <c r="CM39" s="60"/>
      <c r="CN39" s="60"/>
      <c r="CO39" s="60"/>
      <c r="CP39" s="60"/>
      <c r="CQ39" s="60"/>
      <c r="CR39" s="60"/>
      <c r="CS39" s="60"/>
      <c r="CT39" s="60"/>
      <c r="CU39" s="60"/>
      <c r="CV39" s="60"/>
      <c r="CW39" s="60"/>
      <c r="CX39" s="60"/>
      <c r="CY39" s="60"/>
      <c r="CZ39" s="60"/>
      <c r="DA39" s="60"/>
      <c r="DB39" s="60"/>
      <c r="DC39" s="60"/>
      <c r="DD39" s="60"/>
      <c r="DE39" s="60"/>
      <c r="DF39" s="60"/>
      <c r="DG39" s="60"/>
      <c r="DH39" s="60"/>
      <c r="DI39" s="60"/>
      <c r="DJ39" s="60"/>
      <c r="DK39" s="93" t="str">
        <f t="shared" si="15"/>
        <v>N/E</v>
      </c>
      <c r="DL39" s="60"/>
      <c r="DM39" s="60"/>
      <c r="DN39" s="60"/>
      <c r="DO39" s="60"/>
      <c r="DP39" s="60"/>
      <c r="DQ39" s="60"/>
      <c r="DR39" s="60"/>
      <c r="DS39" s="60"/>
      <c r="DT39" s="60"/>
      <c r="DU39" s="60"/>
      <c r="DV39" s="60"/>
      <c r="DW39" s="60"/>
      <c r="DX39" s="60"/>
      <c r="DY39" s="60"/>
      <c r="DZ39" s="60"/>
      <c r="EA39" s="60"/>
      <c r="EB39" s="60"/>
      <c r="EC39" s="60"/>
      <c r="ED39" s="60"/>
      <c r="EE39" s="60"/>
      <c r="EF39" s="60"/>
      <c r="EG39" s="60"/>
      <c r="EH39" s="60"/>
      <c r="EI39" s="60"/>
      <c r="EJ39" s="60"/>
      <c r="EK39" s="60"/>
      <c r="EL39" s="60"/>
      <c r="EM39" s="60"/>
      <c r="EN39" s="60"/>
      <c r="EO39" s="60"/>
      <c r="EP39" s="60"/>
      <c r="EQ39" s="93" t="str">
        <f t="shared" si="16"/>
        <v>N/E</v>
      </c>
      <c r="ER39" s="60"/>
      <c r="ES39" s="60"/>
      <c r="ET39" s="60"/>
      <c r="EU39" s="60"/>
      <c r="EV39" s="60"/>
      <c r="EW39" s="60"/>
      <c r="EX39" s="60"/>
      <c r="EY39" s="60"/>
      <c r="EZ39" s="60"/>
      <c r="FA39" s="60"/>
      <c r="FB39" s="60"/>
      <c r="FC39" s="60"/>
      <c r="FD39" s="60"/>
      <c r="FE39" s="60"/>
      <c r="FF39" s="60"/>
      <c r="FG39" s="60"/>
      <c r="FH39" s="60"/>
      <c r="FI39" s="60"/>
      <c r="FJ39" s="60"/>
      <c r="FK39" s="60"/>
      <c r="FL39" s="60"/>
      <c r="FM39" s="60"/>
      <c r="FN39" s="60"/>
      <c r="FO39" s="60"/>
      <c r="FP39" s="60"/>
      <c r="FQ39" s="60"/>
      <c r="FR39" s="60"/>
      <c r="FS39" s="60"/>
      <c r="FT39" s="60"/>
      <c r="FU39" s="60"/>
      <c r="FV39" s="60"/>
      <c r="FW39" s="93" t="str">
        <f t="shared" si="17"/>
        <v>N/E</v>
      </c>
      <c r="FX39" s="164"/>
    </row>
    <row r="40" spans="1:180" s="41" customFormat="1" ht="30" hidden="1" customHeight="1">
      <c r="A40" s="39"/>
      <c r="B40" s="54">
        <f t="shared" si="1"/>
        <v>0</v>
      </c>
      <c r="C40" s="48">
        <f t="shared" si="12"/>
        <v>0</v>
      </c>
      <c r="D40" s="53" t="b">
        <f>IF($B$1=5,TRUE,FALSE)</f>
        <v>0</v>
      </c>
      <c r="E40" s="48"/>
      <c r="F40" s="48"/>
      <c r="G40" s="48">
        <f t="shared" si="2"/>
        <v>0</v>
      </c>
      <c r="H40" s="48">
        <f t="shared" si="3"/>
        <v>0</v>
      </c>
      <c r="I40" s="48">
        <f t="shared" si="4"/>
        <v>0</v>
      </c>
      <c r="J40" s="48">
        <f t="shared" si="5"/>
        <v>0</v>
      </c>
      <c r="K40" s="53"/>
      <c r="L40" s="87"/>
      <c r="M40" s="57" t="s">
        <v>78</v>
      </c>
      <c r="N40" s="177">
        <v>3</v>
      </c>
      <c r="O40" s="94"/>
      <c r="P40" s="94"/>
      <c r="Q40" s="94"/>
      <c r="R40" s="94"/>
      <c r="S40" s="107"/>
      <c r="T40" s="60"/>
      <c r="U40" s="60"/>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93" t="str">
        <f t="shared" si="13"/>
        <v>N/E</v>
      </c>
      <c r="AZ40" s="60"/>
      <c r="BA40" s="60"/>
      <c r="BB40" s="60"/>
      <c r="BC40" s="60"/>
      <c r="BD40" s="60"/>
      <c r="BE40" s="60"/>
      <c r="BF40" s="60"/>
      <c r="BG40" s="60"/>
      <c r="BH40" s="60"/>
      <c r="BI40" s="60"/>
      <c r="BJ40" s="60"/>
      <c r="BK40" s="60"/>
      <c r="BL40" s="60"/>
      <c r="BM40" s="60"/>
      <c r="BN40" s="60"/>
      <c r="BO40" s="60"/>
      <c r="BP40" s="60"/>
      <c r="BQ40" s="60"/>
      <c r="BR40" s="60"/>
      <c r="BS40" s="60"/>
      <c r="BT40" s="60"/>
      <c r="BU40" s="60"/>
      <c r="BV40" s="60"/>
      <c r="BW40" s="60"/>
      <c r="BX40" s="60"/>
      <c r="BY40" s="60"/>
      <c r="BZ40" s="60"/>
      <c r="CA40" s="60"/>
      <c r="CB40" s="60"/>
      <c r="CC40" s="60"/>
      <c r="CD40" s="60"/>
      <c r="CE40" s="93" t="str">
        <f t="shared" si="14"/>
        <v>N/E</v>
      </c>
      <c r="CF40" s="60"/>
      <c r="CG40" s="60"/>
      <c r="CH40" s="60"/>
      <c r="CI40" s="60"/>
      <c r="CJ40" s="60"/>
      <c r="CK40" s="60"/>
      <c r="CL40" s="60"/>
      <c r="CM40" s="60"/>
      <c r="CN40" s="60"/>
      <c r="CO40" s="60"/>
      <c r="CP40" s="60"/>
      <c r="CQ40" s="60"/>
      <c r="CR40" s="60"/>
      <c r="CS40" s="60"/>
      <c r="CT40" s="60"/>
      <c r="CU40" s="60"/>
      <c r="CV40" s="60"/>
      <c r="CW40" s="60"/>
      <c r="CX40" s="60"/>
      <c r="CY40" s="60"/>
      <c r="CZ40" s="60"/>
      <c r="DA40" s="60"/>
      <c r="DB40" s="60"/>
      <c r="DC40" s="60"/>
      <c r="DD40" s="60"/>
      <c r="DE40" s="60"/>
      <c r="DF40" s="60"/>
      <c r="DG40" s="60"/>
      <c r="DH40" s="60"/>
      <c r="DI40" s="60"/>
      <c r="DJ40" s="60"/>
      <c r="DK40" s="93" t="str">
        <f t="shared" si="15"/>
        <v>N/E</v>
      </c>
      <c r="DL40" s="60"/>
      <c r="DM40" s="60"/>
      <c r="DN40" s="60"/>
      <c r="DO40" s="60"/>
      <c r="DP40" s="60"/>
      <c r="DQ40" s="60"/>
      <c r="DR40" s="60"/>
      <c r="DS40" s="60"/>
      <c r="DT40" s="60"/>
      <c r="DU40" s="60"/>
      <c r="DV40" s="60"/>
      <c r="DW40" s="60"/>
      <c r="DX40" s="60"/>
      <c r="DY40" s="60"/>
      <c r="DZ40" s="60"/>
      <c r="EA40" s="60"/>
      <c r="EB40" s="60"/>
      <c r="EC40" s="60"/>
      <c r="ED40" s="60"/>
      <c r="EE40" s="60"/>
      <c r="EF40" s="60"/>
      <c r="EG40" s="60"/>
      <c r="EH40" s="60"/>
      <c r="EI40" s="60"/>
      <c r="EJ40" s="60"/>
      <c r="EK40" s="60"/>
      <c r="EL40" s="60"/>
      <c r="EM40" s="60"/>
      <c r="EN40" s="60"/>
      <c r="EO40" s="60"/>
      <c r="EP40" s="60"/>
      <c r="EQ40" s="93" t="str">
        <f t="shared" si="16"/>
        <v>N/E</v>
      </c>
      <c r="ER40" s="60"/>
      <c r="ES40" s="60"/>
      <c r="ET40" s="60"/>
      <c r="EU40" s="60"/>
      <c r="EV40" s="60"/>
      <c r="EW40" s="60"/>
      <c r="EX40" s="60"/>
      <c r="EY40" s="60"/>
      <c r="EZ40" s="60"/>
      <c r="FA40" s="60"/>
      <c r="FB40" s="60"/>
      <c r="FC40" s="60"/>
      <c r="FD40" s="60"/>
      <c r="FE40" s="60"/>
      <c r="FF40" s="60"/>
      <c r="FG40" s="60"/>
      <c r="FH40" s="60"/>
      <c r="FI40" s="60"/>
      <c r="FJ40" s="60"/>
      <c r="FK40" s="60"/>
      <c r="FL40" s="60"/>
      <c r="FM40" s="60"/>
      <c r="FN40" s="60"/>
      <c r="FO40" s="60"/>
      <c r="FP40" s="60"/>
      <c r="FQ40" s="60"/>
      <c r="FR40" s="60"/>
      <c r="FS40" s="60"/>
      <c r="FT40" s="60"/>
      <c r="FU40" s="60"/>
      <c r="FV40" s="60"/>
      <c r="FW40" s="93" t="str">
        <f t="shared" si="17"/>
        <v>N/E</v>
      </c>
      <c r="FX40" s="164"/>
    </row>
    <row r="41" spans="1:180" s="41" customFormat="1" ht="30" hidden="1" customHeight="1">
      <c r="A41" s="39"/>
      <c r="B41" s="54">
        <f t="shared" si="1"/>
        <v>0</v>
      </c>
      <c r="C41" s="48">
        <f t="shared" si="12"/>
        <v>0</v>
      </c>
      <c r="D41" s="53" t="b">
        <f>IF($B$1=6,TRUE,FALSE)</f>
        <v>0</v>
      </c>
      <c r="E41" s="48"/>
      <c r="F41" s="48"/>
      <c r="G41" s="48">
        <f t="shared" si="2"/>
        <v>0</v>
      </c>
      <c r="H41" s="48">
        <f t="shared" si="3"/>
        <v>0</v>
      </c>
      <c r="I41" s="48">
        <f t="shared" si="4"/>
        <v>0</v>
      </c>
      <c r="J41" s="48">
        <f t="shared" si="5"/>
        <v>0</v>
      </c>
      <c r="K41" s="53"/>
      <c r="L41" s="87"/>
      <c r="M41" s="57" t="s">
        <v>85</v>
      </c>
      <c r="N41" s="177">
        <v>3</v>
      </c>
      <c r="O41" s="94"/>
      <c r="P41" s="94"/>
      <c r="Q41" s="94"/>
      <c r="R41" s="94"/>
      <c r="S41" s="107"/>
      <c r="T41" s="60"/>
      <c r="U41" s="60"/>
      <c r="V41" s="60"/>
      <c r="W41" s="60"/>
      <c r="X41" s="60"/>
      <c r="Y41" s="60"/>
      <c r="Z41" s="6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93" t="str">
        <f t="shared" si="13"/>
        <v>N/E</v>
      </c>
      <c r="AZ41" s="60"/>
      <c r="BA41" s="60"/>
      <c r="BB41" s="60"/>
      <c r="BC41" s="60"/>
      <c r="BD41" s="60"/>
      <c r="BE41" s="60"/>
      <c r="BF41" s="60"/>
      <c r="BG41" s="60"/>
      <c r="BH41" s="60"/>
      <c r="BI41" s="60"/>
      <c r="BJ41" s="60"/>
      <c r="BK41" s="60"/>
      <c r="BL41" s="60"/>
      <c r="BM41" s="60"/>
      <c r="BN41" s="60"/>
      <c r="BO41" s="60"/>
      <c r="BP41" s="60"/>
      <c r="BQ41" s="60"/>
      <c r="BR41" s="60"/>
      <c r="BS41" s="60"/>
      <c r="BT41" s="60"/>
      <c r="BU41" s="60"/>
      <c r="BV41" s="60"/>
      <c r="BW41" s="60"/>
      <c r="BX41" s="60"/>
      <c r="BY41" s="60"/>
      <c r="BZ41" s="60"/>
      <c r="CA41" s="60"/>
      <c r="CB41" s="60"/>
      <c r="CC41" s="60"/>
      <c r="CD41" s="60"/>
      <c r="CE41" s="93" t="str">
        <f t="shared" si="14"/>
        <v>N/E</v>
      </c>
      <c r="CF41" s="60"/>
      <c r="CG41" s="60"/>
      <c r="CH41" s="60"/>
      <c r="CI41" s="60"/>
      <c r="CJ41" s="60"/>
      <c r="CK41" s="60"/>
      <c r="CL41" s="60"/>
      <c r="CM41" s="60"/>
      <c r="CN41" s="60"/>
      <c r="CO41" s="60"/>
      <c r="CP41" s="60"/>
      <c r="CQ41" s="60"/>
      <c r="CR41" s="60"/>
      <c r="CS41" s="60"/>
      <c r="CT41" s="60"/>
      <c r="CU41" s="60"/>
      <c r="CV41" s="60"/>
      <c r="CW41" s="60"/>
      <c r="CX41" s="60"/>
      <c r="CY41" s="60"/>
      <c r="CZ41" s="60"/>
      <c r="DA41" s="60"/>
      <c r="DB41" s="60"/>
      <c r="DC41" s="60"/>
      <c r="DD41" s="60"/>
      <c r="DE41" s="60"/>
      <c r="DF41" s="60"/>
      <c r="DG41" s="60"/>
      <c r="DH41" s="60"/>
      <c r="DI41" s="60"/>
      <c r="DJ41" s="60"/>
      <c r="DK41" s="93" t="str">
        <f t="shared" si="15"/>
        <v>N/E</v>
      </c>
      <c r="DL41" s="60"/>
      <c r="DM41" s="60"/>
      <c r="DN41" s="60"/>
      <c r="DO41" s="60"/>
      <c r="DP41" s="60"/>
      <c r="DQ41" s="60"/>
      <c r="DR41" s="60"/>
      <c r="DS41" s="60"/>
      <c r="DT41" s="60"/>
      <c r="DU41" s="60"/>
      <c r="DV41" s="60"/>
      <c r="DW41" s="60"/>
      <c r="DX41" s="60"/>
      <c r="DY41" s="60"/>
      <c r="DZ41" s="60"/>
      <c r="EA41" s="60"/>
      <c r="EB41" s="60"/>
      <c r="EC41" s="60"/>
      <c r="ED41" s="60"/>
      <c r="EE41" s="60"/>
      <c r="EF41" s="60"/>
      <c r="EG41" s="60"/>
      <c r="EH41" s="60"/>
      <c r="EI41" s="60"/>
      <c r="EJ41" s="60"/>
      <c r="EK41" s="60"/>
      <c r="EL41" s="60"/>
      <c r="EM41" s="60"/>
      <c r="EN41" s="60"/>
      <c r="EO41" s="60"/>
      <c r="EP41" s="60"/>
      <c r="EQ41" s="93" t="str">
        <f t="shared" si="16"/>
        <v>N/E</v>
      </c>
      <c r="ER41" s="60"/>
      <c r="ES41" s="60"/>
      <c r="ET41" s="60"/>
      <c r="EU41" s="60"/>
      <c r="EV41" s="60"/>
      <c r="EW41" s="60"/>
      <c r="EX41" s="60"/>
      <c r="EY41" s="60"/>
      <c r="EZ41" s="60"/>
      <c r="FA41" s="60"/>
      <c r="FB41" s="60"/>
      <c r="FC41" s="60"/>
      <c r="FD41" s="60"/>
      <c r="FE41" s="60"/>
      <c r="FF41" s="60"/>
      <c r="FG41" s="60"/>
      <c r="FH41" s="60"/>
      <c r="FI41" s="60"/>
      <c r="FJ41" s="60"/>
      <c r="FK41" s="60"/>
      <c r="FL41" s="60"/>
      <c r="FM41" s="60"/>
      <c r="FN41" s="60"/>
      <c r="FO41" s="60"/>
      <c r="FP41" s="60"/>
      <c r="FQ41" s="60"/>
      <c r="FR41" s="60"/>
      <c r="FS41" s="60"/>
      <c r="FT41" s="60"/>
      <c r="FU41" s="60"/>
      <c r="FV41" s="60"/>
      <c r="FW41" s="93" t="str">
        <f t="shared" si="17"/>
        <v>N/E</v>
      </c>
      <c r="FX41" s="164"/>
    </row>
    <row r="42" spans="1:180" s="41" customFormat="1" ht="30" hidden="1" customHeight="1">
      <c r="A42" s="39"/>
      <c r="B42" s="54">
        <f t="shared" si="1"/>
        <v>0</v>
      </c>
      <c r="C42" s="48">
        <f t="shared" si="12"/>
        <v>0</v>
      </c>
      <c r="D42" s="53" t="b">
        <f>IF($B$1=6,TRUE,FALSE)</f>
        <v>0</v>
      </c>
      <c r="E42" s="48"/>
      <c r="F42" s="48"/>
      <c r="G42" s="48">
        <f t="shared" si="2"/>
        <v>0</v>
      </c>
      <c r="H42" s="48">
        <f t="shared" si="3"/>
        <v>0</v>
      </c>
      <c r="I42" s="48">
        <f t="shared" si="4"/>
        <v>0</v>
      </c>
      <c r="J42" s="48">
        <f t="shared" si="5"/>
        <v>0</v>
      </c>
      <c r="K42" s="53"/>
      <c r="L42" s="87"/>
      <c r="M42" s="57" t="s">
        <v>86</v>
      </c>
      <c r="N42" s="177">
        <v>4</v>
      </c>
      <c r="O42" s="94"/>
      <c r="P42" s="94"/>
      <c r="Q42" s="94"/>
      <c r="R42" s="94"/>
      <c r="S42" s="107"/>
      <c r="T42" s="60"/>
      <c r="U42" s="60"/>
      <c r="V42" s="60"/>
      <c r="W42" s="60"/>
      <c r="X42" s="60"/>
      <c r="Y42" s="60"/>
      <c r="Z42" s="6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93" t="str">
        <f t="shared" si="13"/>
        <v>N/E</v>
      </c>
      <c r="AZ42" s="60"/>
      <c r="BA42" s="60"/>
      <c r="BB42" s="60"/>
      <c r="BC42" s="60"/>
      <c r="BD42" s="60"/>
      <c r="BE42" s="60"/>
      <c r="BF42" s="60"/>
      <c r="BG42" s="60"/>
      <c r="BH42" s="60"/>
      <c r="BI42" s="60"/>
      <c r="BJ42" s="60"/>
      <c r="BK42" s="60"/>
      <c r="BL42" s="60"/>
      <c r="BM42" s="60"/>
      <c r="BN42" s="60"/>
      <c r="BO42" s="60"/>
      <c r="BP42" s="60"/>
      <c r="BQ42" s="60"/>
      <c r="BR42" s="60"/>
      <c r="BS42" s="60"/>
      <c r="BT42" s="60"/>
      <c r="BU42" s="60"/>
      <c r="BV42" s="60"/>
      <c r="BW42" s="60"/>
      <c r="BX42" s="60"/>
      <c r="BY42" s="60"/>
      <c r="BZ42" s="60"/>
      <c r="CA42" s="60"/>
      <c r="CB42" s="60"/>
      <c r="CC42" s="60"/>
      <c r="CD42" s="60"/>
      <c r="CE42" s="93" t="str">
        <f t="shared" si="14"/>
        <v>N/E</v>
      </c>
      <c r="CF42" s="60"/>
      <c r="CG42" s="60"/>
      <c r="CH42" s="60"/>
      <c r="CI42" s="60"/>
      <c r="CJ42" s="60"/>
      <c r="CK42" s="60"/>
      <c r="CL42" s="60"/>
      <c r="CM42" s="60"/>
      <c r="CN42" s="60"/>
      <c r="CO42" s="60"/>
      <c r="CP42" s="60"/>
      <c r="CQ42" s="60"/>
      <c r="CR42" s="60"/>
      <c r="CS42" s="60"/>
      <c r="CT42" s="60"/>
      <c r="CU42" s="60"/>
      <c r="CV42" s="60"/>
      <c r="CW42" s="60"/>
      <c r="CX42" s="60"/>
      <c r="CY42" s="60"/>
      <c r="CZ42" s="60"/>
      <c r="DA42" s="60"/>
      <c r="DB42" s="60"/>
      <c r="DC42" s="60"/>
      <c r="DD42" s="60"/>
      <c r="DE42" s="60"/>
      <c r="DF42" s="60"/>
      <c r="DG42" s="60"/>
      <c r="DH42" s="60"/>
      <c r="DI42" s="60"/>
      <c r="DJ42" s="60"/>
      <c r="DK42" s="93" t="str">
        <f t="shared" si="15"/>
        <v>N/E</v>
      </c>
      <c r="DL42" s="60"/>
      <c r="DM42" s="60"/>
      <c r="DN42" s="60"/>
      <c r="DO42" s="60"/>
      <c r="DP42" s="60"/>
      <c r="DQ42" s="60"/>
      <c r="DR42" s="60"/>
      <c r="DS42" s="60"/>
      <c r="DT42" s="60"/>
      <c r="DU42" s="60"/>
      <c r="DV42" s="60"/>
      <c r="DW42" s="60"/>
      <c r="DX42" s="60"/>
      <c r="DY42" s="60"/>
      <c r="DZ42" s="60"/>
      <c r="EA42" s="60"/>
      <c r="EB42" s="60"/>
      <c r="EC42" s="60"/>
      <c r="ED42" s="60"/>
      <c r="EE42" s="60"/>
      <c r="EF42" s="60"/>
      <c r="EG42" s="60"/>
      <c r="EH42" s="60"/>
      <c r="EI42" s="60"/>
      <c r="EJ42" s="60"/>
      <c r="EK42" s="60"/>
      <c r="EL42" s="60"/>
      <c r="EM42" s="60"/>
      <c r="EN42" s="60"/>
      <c r="EO42" s="60"/>
      <c r="EP42" s="60"/>
      <c r="EQ42" s="93" t="str">
        <f t="shared" si="16"/>
        <v>N/E</v>
      </c>
      <c r="ER42" s="60"/>
      <c r="ES42" s="60"/>
      <c r="ET42" s="60"/>
      <c r="EU42" s="60"/>
      <c r="EV42" s="60"/>
      <c r="EW42" s="60"/>
      <c r="EX42" s="60"/>
      <c r="EY42" s="60"/>
      <c r="EZ42" s="60"/>
      <c r="FA42" s="60"/>
      <c r="FB42" s="60"/>
      <c r="FC42" s="60"/>
      <c r="FD42" s="60"/>
      <c r="FE42" s="60"/>
      <c r="FF42" s="60"/>
      <c r="FG42" s="60"/>
      <c r="FH42" s="60"/>
      <c r="FI42" s="60"/>
      <c r="FJ42" s="60"/>
      <c r="FK42" s="60"/>
      <c r="FL42" s="60"/>
      <c r="FM42" s="60"/>
      <c r="FN42" s="60"/>
      <c r="FO42" s="60"/>
      <c r="FP42" s="60"/>
      <c r="FQ42" s="60"/>
      <c r="FR42" s="60"/>
      <c r="FS42" s="60"/>
      <c r="FT42" s="60"/>
      <c r="FU42" s="60"/>
      <c r="FV42" s="60"/>
      <c r="FW42" s="93" t="str">
        <f t="shared" si="17"/>
        <v>N/E</v>
      </c>
      <c r="FX42" s="164"/>
    </row>
    <row r="43" spans="1:180" s="41" customFormat="1" ht="30" hidden="1" customHeight="1">
      <c r="A43" s="39"/>
      <c r="B43" s="54">
        <f t="shared" si="1"/>
        <v>0</v>
      </c>
      <c r="C43" s="48">
        <f t="shared" si="12"/>
        <v>0</v>
      </c>
      <c r="D43" s="53" t="b">
        <f>IF($B$1=6,TRUE,FALSE)</f>
        <v>0</v>
      </c>
      <c r="E43" s="48"/>
      <c r="F43" s="48"/>
      <c r="G43" s="48">
        <f t="shared" si="2"/>
        <v>0</v>
      </c>
      <c r="H43" s="48">
        <f t="shared" si="3"/>
        <v>0</v>
      </c>
      <c r="I43" s="48">
        <f t="shared" si="4"/>
        <v>0</v>
      </c>
      <c r="J43" s="48">
        <f t="shared" si="5"/>
        <v>0</v>
      </c>
      <c r="K43" s="53"/>
      <c r="L43" s="87"/>
      <c r="M43" s="57" t="s">
        <v>87</v>
      </c>
      <c r="N43" s="177">
        <v>3</v>
      </c>
      <c r="O43" s="94"/>
      <c r="P43" s="94"/>
      <c r="Q43" s="94"/>
      <c r="R43" s="94"/>
      <c r="S43" s="107"/>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93" t="str">
        <f t="shared" si="13"/>
        <v>N/E</v>
      </c>
      <c r="AZ43" s="60"/>
      <c r="BA43" s="60"/>
      <c r="BB43" s="60"/>
      <c r="BC43" s="60"/>
      <c r="BD43" s="60"/>
      <c r="BE43" s="60"/>
      <c r="BF43" s="60"/>
      <c r="BG43" s="60"/>
      <c r="BH43" s="60"/>
      <c r="BI43" s="60"/>
      <c r="BJ43" s="60"/>
      <c r="BK43" s="60"/>
      <c r="BL43" s="60"/>
      <c r="BM43" s="60"/>
      <c r="BN43" s="60"/>
      <c r="BO43" s="60"/>
      <c r="BP43" s="60"/>
      <c r="BQ43" s="60"/>
      <c r="BR43" s="60"/>
      <c r="BS43" s="60"/>
      <c r="BT43" s="60"/>
      <c r="BU43" s="60"/>
      <c r="BV43" s="60"/>
      <c r="BW43" s="60"/>
      <c r="BX43" s="60"/>
      <c r="BY43" s="60"/>
      <c r="BZ43" s="60"/>
      <c r="CA43" s="60"/>
      <c r="CB43" s="60"/>
      <c r="CC43" s="60"/>
      <c r="CD43" s="60"/>
      <c r="CE43" s="93" t="str">
        <f t="shared" si="14"/>
        <v>N/E</v>
      </c>
      <c r="CF43" s="60"/>
      <c r="CG43" s="60"/>
      <c r="CH43" s="60"/>
      <c r="CI43" s="60"/>
      <c r="CJ43" s="60"/>
      <c r="CK43" s="60"/>
      <c r="CL43" s="60"/>
      <c r="CM43" s="60"/>
      <c r="CN43" s="60"/>
      <c r="CO43" s="60"/>
      <c r="CP43" s="60"/>
      <c r="CQ43" s="60"/>
      <c r="CR43" s="60"/>
      <c r="CS43" s="60"/>
      <c r="CT43" s="60"/>
      <c r="CU43" s="60"/>
      <c r="CV43" s="60"/>
      <c r="CW43" s="60"/>
      <c r="CX43" s="60"/>
      <c r="CY43" s="60"/>
      <c r="CZ43" s="60"/>
      <c r="DA43" s="60"/>
      <c r="DB43" s="60"/>
      <c r="DC43" s="60"/>
      <c r="DD43" s="60"/>
      <c r="DE43" s="60"/>
      <c r="DF43" s="60"/>
      <c r="DG43" s="60"/>
      <c r="DH43" s="60"/>
      <c r="DI43" s="60"/>
      <c r="DJ43" s="60"/>
      <c r="DK43" s="93" t="str">
        <f t="shared" si="15"/>
        <v>N/E</v>
      </c>
      <c r="DL43" s="60"/>
      <c r="DM43" s="60"/>
      <c r="DN43" s="60"/>
      <c r="DO43" s="60"/>
      <c r="DP43" s="60"/>
      <c r="DQ43" s="60"/>
      <c r="DR43" s="60"/>
      <c r="DS43" s="60"/>
      <c r="DT43" s="60"/>
      <c r="DU43" s="60"/>
      <c r="DV43" s="60"/>
      <c r="DW43" s="60"/>
      <c r="DX43" s="60"/>
      <c r="DY43" s="60"/>
      <c r="DZ43" s="60"/>
      <c r="EA43" s="60"/>
      <c r="EB43" s="60"/>
      <c r="EC43" s="60"/>
      <c r="ED43" s="60"/>
      <c r="EE43" s="60"/>
      <c r="EF43" s="60"/>
      <c r="EG43" s="60"/>
      <c r="EH43" s="60"/>
      <c r="EI43" s="60"/>
      <c r="EJ43" s="60"/>
      <c r="EK43" s="60"/>
      <c r="EL43" s="60"/>
      <c r="EM43" s="60"/>
      <c r="EN43" s="60"/>
      <c r="EO43" s="60"/>
      <c r="EP43" s="60"/>
      <c r="EQ43" s="93" t="str">
        <f t="shared" si="16"/>
        <v>N/E</v>
      </c>
      <c r="ER43" s="60"/>
      <c r="ES43" s="60"/>
      <c r="ET43" s="60"/>
      <c r="EU43" s="60"/>
      <c r="EV43" s="60"/>
      <c r="EW43" s="60"/>
      <c r="EX43" s="60"/>
      <c r="EY43" s="60"/>
      <c r="EZ43" s="60"/>
      <c r="FA43" s="60"/>
      <c r="FB43" s="60"/>
      <c r="FC43" s="60"/>
      <c r="FD43" s="60"/>
      <c r="FE43" s="60"/>
      <c r="FF43" s="60"/>
      <c r="FG43" s="60"/>
      <c r="FH43" s="60"/>
      <c r="FI43" s="60"/>
      <c r="FJ43" s="60"/>
      <c r="FK43" s="60"/>
      <c r="FL43" s="60"/>
      <c r="FM43" s="60"/>
      <c r="FN43" s="60"/>
      <c r="FO43" s="60"/>
      <c r="FP43" s="60"/>
      <c r="FQ43" s="60"/>
      <c r="FR43" s="60"/>
      <c r="FS43" s="60"/>
      <c r="FT43" s="60"/>
      <c r="FU43" s="60"/>
      <c r="FV43" s="60"/>
      <c r="FW43" s="93" t="str">
        <f t="shared" si="17"/>
        <v>N/E</v>
      </c>
      <c r="FX43" s="164"/>
    </row>
    <row r="44" spans="1:180" s="41" customFormat="1" ht="30" hidden="1" customHeight="1">
      <c r="A44" s="39"/>
      <c r="B44" s="54">
        <f t="shared" si="1"/>
        <v>0</v>
      </c>
      <c r="C44" s="48">
        <f t="shared" si="12"/>
        <v>0</v>
      </c>
      <c r="D44" s="53" t="b">
        <f>IF($B$1=6,TRUE,FALSE)</f>
        <v>0</v>
      </c>
      <c r="E44" s="48"/>
      <c r="F44" s="48"/>
      <c r="G44" s="48">
        <f t="shared" si="2"/>
        <v>0</v>
      </c>
      <c r="H44" s="48">
        <f t="shared" si="3"/>
        <v>0</v>
      </c>
      <c r="I44" s="48">
        <f t="shared" si="4"/>
        <v>0</v>
      </c>
      <c r="J44" s="48">
        <f t="shared" si="5"/>
        <v>0</v>
      </c>
      <c r="K44" s="53"/>
      <c r="L44" s="87"/>
      <c r="M44" s="57" t="s">
        <v>88</v>
      </c>
      <c r="N44" s="177">
        <v>4</v>
      </c>
      <c r="O44" s="94"/>
      <c r="P44" s="94"/>
      <c r="Q44" s="94"/>
      <c r="R44" s="94"/>
      <c r="S44" s="107"/>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93" t="str">
        <f t="shared" si="13"/>
        <v>N/E</v>
      </c>
      <c r="AZ44" s="60"/>
      <c r="BA44" s="60"/>
      <c r="BB44" s="60"/>
      <c r="BC44" s="60"/>
      <c r="BD44" s="60"/>
      <c r="BE44" s="60"/>
      <c r="BF44" s="60"/>
      <c r="BG44" s="60"/>
      <c r="BH44" s="60"/>
      <c r="BI44" s="60"/>
      <c r="BJ44" s="60"/>
      <c r="BK44" s="60"/>
      <c r="BL44" s="60"/>
      <c r="BM44" s="60"/>
      <c r="BN44" s="60"/>
      <c r="BO44" s="60"/>
      <c r="BP44" s="60"/>
      <c r="BQ44" s="60"/>
      <c r="BR44" s="60"/>
      <c r="BS44" s="60"/>
      <c r="BT44" s="60"/>
      <c r="BU44" s="60"/>
      <c r="BV44" s="60"/>
      <c r="BW44" s="60"/>
      <c r="BX44" s="60"/>
      <c r="BY44" s="60"/>
      <c r="BZ44" s="60"/>
      <c r="CA44" s="60"/>
      <c r="CB44" s="60"/>
      <c r="CC44" s="60"/>
      <c r="CD44" s="60"/>
      <c r="CE44" s="93" t="str">
        <f t="shared" si="14"/>
        <v>N/E</v>
      </c>
      <c r="CF44" s="60"/>
      <c r="CG44" s="60"/>
      <c r="CH44" s="60"/>
      <c r="CI44" s="60"/>
      <c r="CJ44" s="60"/>
      <c r="CK44" s="60"/>
      <c r="CL44" s="60"/>
      <c r="CM44" s="60"/>
      <c r="CN44" s="60"/>
      <c r="CO44" s="60"/>
      <c r="CP44" s="60"/>
      <c r="CQ44" s="60"/>
      <c r="CR44" s="60"/>
      <c r="CS44" s="60"/>
      <c r="CT44" s="60"/>
      <c r="CU44" s="60"/>
      <c r="CV44" s="60"/>
      <c r="CW44" s="60"/>
      <c r="CX44" s="60"/>
      <c r="CY44" s="60"/>
      <c r="CZ44" s="60"/>
      <c r="DA44" s="60"/>
      <c r="DB44" s="60"/>
      <c r="DC44" s="60"/>
      <c r="DD44" s="60"/>
      <c r="DE44" s="60"/>
      <c r="DF44" s="60"/>
      <c r="DG44" s="60"/>
      <c r="DH44" s="60"/>
      <c r="DI44" s="60"/>
      <c r="DJ44" s="60"/>
      <c r="DK44" s="93" t="str">
        <f t="shared" si="15"/>
        <v>N/E</v>
      </c>
      <c r="DL44" s="60"/>
      <c r="DM44" s="60"/>
      <c r="DN44" s="60"/>
      <c r="DO44" s="60"/>
      <c r="DP44" s="60"/>
      <c r="DQ44" s="60"/>
      <c r="DR44" s="60"/>
      <c r="DS44" s="60"/>
      <c r="DT44" s="60"/>
      <c r="DU44" s="60"/>
      <c r="DV44" s="60"/>
      <c r="DW44" s="60"/>
      <c r="DX44" s="60"/>
      <c r="DY44" s="60"/>
      <c r="DZ44" s="60"/>
      <c r="EA44" s="60"/>
      <c r="EB44" s="60"/>
      <c r="EC44" s="60"/>
      <c r="ED44" s="60"/>
      <c r="EE44" s="60"/>
      <c r="EF44" s="60"/>
      <c r="EG44" s="60"/>
      <c r="EH44" s="60"/>
      <c r="EI44" s="60"/>
      <c r="EJ44" s="60"/>
      <c r="EK44" s="60"/>
      <c r="EL44" s="60"/>
      <c r="EM44" s="60"/>
      <c r="EN44" s="60"/>
      <c r="EO44" s="60"/>
      <c r="EP44" s="60"/>
      <c r="EQ44" s="93" t="str">
        <f t="shared" si="16"/>
        <v>N/E</v>
      </c>
      <c r="ER44" s="60"/>
      <c r="ES44" s="60"/>
      <c r="ET44" s="60"/>
      <c r="EU44" s="60"/>
      <c r="EV44" s="60"/>
      <c r="EW44" s="60"/>
      <c r="EX44" s="60"/>
      <c r="EY44" s="60"/>
      <c r="EZ44" s="60"/>
      <c r="FA44" s="60"/>
      <c r="FB44" s="60"/>
      <c r="FC44" s="60"/>
      <c r="FD44" s="60"/>
      <c r="FE44" s="60"/>
      <c r="FF44" s="60"/>
      <c r="FG44" s="60"/>
      <c r="FH44" s="60"/>
      <c r="FI44" s="60"/>
      <c r="FJ44" s="60"/>
      <c r="FK44" s="60"/>
      <c r="FL44" s="60"/>
      <c r="FM44" s="60"/>
      <c r="FN44" s="60"/>
      <c r="FO44" s="60"/>
      <c r="FP44" s="60"/>
      <c r="FQ44" s="60"/>
      <c r="FR44" s="60"/>
      <c r="FS44" s="60"/>
      <c r="FT44" s="60"/>
      <c r="FU44" s="60"/>
      <c r="FV44" s="60"/>
      <c r="FW44" s="93" t="str">
        <f t="shared" si="17"/>
        <v>N/E</v>
      </c>
      <c r="FX44" s="164"/>
    </row>
    <row r="45" spans="1:180" s="41" customFormat="1" ht="30" hidden="1" customHeight="1">
      <c r="A45" s="39"/>
      <c r="B45" s="54">
        <f t="shared" si="1"/>
        <v>0</v>
      </c>
      <c r="C45" s="48">
        <f>IF(FX45="OK",N45,0)</f>
        <v>0</v>
      </c>
      <c r="D45" s="53" t="b">
        <f>IF($B$1&gt;2,TRUE,FALSE)</f>
        <v>0</v>
      </c>
      <c r="E45" s="48"/>
      <c r="F45" s="48"/>
      <c r="G45" s="48">
        <f t="shared" si="2"/>
        <v>0</v>
      </c>
      <c r="H45" s="48">
        <f t="shared" si="3"/>
        <v>0</v>
      </c>
      <c r="I45" s="48">
        <f t="shared" si="4"/>
        <v>0</v>
      </c>
      <c r="J45" s="48">
        <f t="shared" si="5"/>
        <v>0</v>
      </c>
      <c r="K45" s="53"/>
      <c r="L45" s="40"/>
      <c r="M45" s="57" t="s">
        <v>24</v>
      </c>
      <c r="N45" s="176">
        <v>5</v>
      </c>
      <c r="O45" s="94"/>
      <c r="P45" s="94"/>
      <c r="Q45" s="94"/>
      <c r="R45" s="94"/>
      <c r="S45" s="106"/>
      <c r="T45" s="86"/>
      <c r="U45" s="86"/>
      <c r="V45" s="86"/>
      <c r="W45" s="86"/>
      <c r="X45" s="86"/>
      <c r="Y45" s="86"/>
      <c r="Z45" s="86"/>
      <c r="AA45" s="86"/>
      <c r="AB45" s="86"/>
      <c r="AC45" s="86"/>
      <c r="AD45" s="86"/>
      <c r="AE45" s="86"/>
      <c r="AF45" s="86"/>
      <c r="AG45" s="86"/>
      <c r="AH45" s="86"/>
      <c r="AI45" s="86"/>
      <c r="AJ45" s="86"/>
      <c r="AK45" s="86"/>
      <c r="AL45" s="86"/>
      <c r="AM45" s="86"/>
      <c r="AN45" s="86"/>
      <c r="AO45" s="86"/>
      <c r="AP45" s="86"/>
      <c r="AQ45" s="86"/>
      <c r="AR45" s="86"/>
      <c r="AS45" s="86"/>
      <c r="AT45" s="86"/>
      <c r="AU45" s="86"/>
      <c r="AV45" s="86"/>
      <c r="AW45" s="86"/>
      <c r="AX45" s="86"/>
      <c r="AY45" s="92" t="s">
        <v>116</v>
      </c>
      <c r="AZ45" s="86"/>
      <c r="BA45" s="86"/>
      <c r="BB45" s="86"/>
      <c r="BC45" s="86"/>
      <c r="BD45" s="86"/>
      <c r="BE45" s="86"/>
      <c r="BF45" s="86"/>
      <c r="BG45" s="86"/>
      <c r="BH45" s="86"/>
      <c r="BI45" s="86"/>
      <c r="BJ45" s="86"/>
      <c r="BK45" s="86"/>
      <c r="BL45" s="86"/>
      <c r="BM45" s="86"/>
      <c r="BN45" s="86"/>
      <c r="BO45" s="86"/>
      <c r="BP45" s="86"/>
      <c r="BQ45" s="86"/>
      <c r="BR45" s="86"/>
      <c r="BS45" s="86"/>
      <c r="BT45" s="86"/>
      <c r="BU45" s="86"/>
      <c r="BV45" s="86"/>
      <c r="BW45" s="86"/>
      <c r="BX45" s="86"/>
      <c r="BY45" s="86"/>
      <c r="BZ45" s="86"/>
      <c r="CA45" s="86"/>
      <c r="CB45" s="86"/>
      <c r="CC45" s="86"/>
      <c r="CD45" s="86"/>
      <c r="CE45" s="92" t="s">
        <v>116</v>
      </c>
      <c r="CF45" s="86"/>
      <c r="CG45" s="86"/>
      <c r="CH45" s="86"/>
      <c r="CI45" s="86"/>
      <c r="CJ45" s="86"/>
      <c r="CK45" s="86"/>
      <c r="CL45" s="86"/>
      <c r="CM45" s="86"/>
      <c r="CN45" s="86"/>
      <c r="CO45" s="86"/>
      <c r="CP45" s="86"/>
      <c r="CQ45" s="86"/>
      <c r="CR45" s="86"/>
      <c r="CS45" s="86"/>
      <c r="CT45" s="86"/>
      <c r="CU45" s="86"/>
      <c r="CV45" s="86"/>
      <c r="CW45" s="86"/>
      <c r="CX45" s="86"/>
      <c r="CY45" s="86"/>
      <c r="CZ45" s="86"/>
      <c r="DA45" s="86"/>
      <c r="DB45" s="86"/>
      <c r="DC45" s="86"/>
      <c r="DD45" s="86"/>
      <c r="DE45" s="86"/>
      <c r="DF45" s="86"/>
      <c r="DG45" s="86"/>
      <c r="DH45" s="86"/>
      <c r="DI45" s="86"/>
      <c r="DJ45" s="86"/>
      <c r="DK45" s="92" t="s">
        <v>116</v>
      </c>
      <c r="DL45" s="86"/>
      <c r="DM45" s="86"/>
      <c r="DN45" s="86"/>
      <c r="DO45" s="86"/>
      <c r="DP45" s="86"/>
      <c r="DQ45" s="86"/>
      <c r="DR45" s="86"/>
      <c r="DS45" s="86"/>
      <c r="DT45" s="86"/>
      <c r="DU45" s="86"/>
      <c r="DV45" s="86"/>
      <c r="DW45" s="86"/>
      <c r="DX45" s="86"/>
      <c r="DY45" s="86"/>
      <c r="DZ45" s="86"/>
      <c r="EA45" s="86"/>
      <c r="EB45" s="86"/>
      <c r="EC45" s="86"/>
      <c r="ED45" s="86"/>
      <c r="EE45" s="86"/>
      <c r="EF45" s="86"/>
      <c r="EG45" s="86"/>
      <c r="EH45" s="86"/>
      <c r="EI45" s="86"/>
      <c r="EJ45" s="86"/>
      <c r="EK45" s="86"/>
      <c r="EL45" s="86"/>
      <c r="EM45" s="86"/>
      <c r="EN45" s="86"/>
      <c r="EO45" s="86"/>
      <c r="EP45" s="86"/>
      <c r="EQ45" s="92" t="s">
        <v>116</v>
      </c>
      <c r="ER45" s="86"/>
      <c r="ES45" s="86"/>
      <c r="ET45" s="86"/>
      <c r="EU45" s="86"/>
      <c r="EV45" s="86"/>
      <c r="EW45" s="86"/>
      <c r="EX45" s="86"/>
      <c r="EY45" s="86"/>
      <c r="EZ45" s="86"/>
      <c r="FA45" s="86"/>
      <c r="FB45" s="86"/>
      <c r="FC45" s="86"/>
      <c r="FD45" s="86"/>
      <c r="FE45" s="86"/>
      <c r="FF45" s="86"/>
      <c r="FG45" s="86"/>
      <c r="FH45" s="86"/>
      <c r="FI45" s="86"/>
      <c r="FJ45" s="86"/>
      <c r="FK45" s="86"/>
      <c r="FL45" s="86"/>
      <c r="FM45" s="86"/>
      <c r="FN45" s="86"/>
      <c r="FO45" s="86"/>
      <c r="FP45" s="86"/>
      <c r="FQ45" s="86"/>
      <c r="FR45" s="86"/>
      <c r="FS45" s="86"/>
      <c r="FT45" s="86"/>
      <c r="FU45" s="86"/>
      <c r="FV45" s="86"/>
      <c r="FW45" s="92" t="s">
        <v>116</v>
      </c>
      <c r="FX45" s="91" t="str">
        <f>IF(COUNTA(U45:FW45)&gt;5,"OK","N/E")</f>
        <v>N/E</v>
      </c>
    </row>
    <row r="46" spans="1:180" s="4" customFormat="1" ht="17.100000000000001" hidden="1" customHeight="1">
      <c r="A46" s="29"/>
      <c r="B46" s="131"/>
      <c r="C46" s="132"/>
      <c r="D46" s="133" t="b">
        <f>IF($B$1&gt;2,TRUE,FALSE)</f>
        <v>0</v>
      </c>
      <c r="E46" s="132"/>
      <c r="F46" s="132"/>
      <c r="G46" s="132"/>
      <c r="H46" s="132"/>
      <c r="I46" s="132"/>
      <c r="J46" s="132"/>
      <c r="K46" s="53"/>
      <c r="L46" s="56"/>
      <c r="M46" s="56" t="s">
        <v>25</v>
      </c>
      <c r="N46" s="174"/>
      <c r="O46" s="56"/>
      <c r="P46" s="56"/>
      <c r="Q46" s="56"/>
      <c r="R46" s="56"/>
      <c r="S46" s="56"/>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c r="AU46" s="165"/>
      <c r="AV46" s="165"/>
      <c r="AW46" s="165"/>
      <c r="AX46" s="165"/>
      <c r="AY46" s="165"/>
      <c r="AZ46" s="165"/>
      <c r="BA46" s="165"/>
      <c r="BB46" s="165"/>
      <c r="BC46" s="165"/>
      <c r="BD46" s="165"/>
      <c r="BE46" s="165"/>
      <c r="BF46" s="165"/>
      <c r="BG46" s="165"/>
      <c r="BH46" s="165"/>
      <c r="BI46" s="165"/>
      <c r="BJ46" s="165"/>
      <c r="BK46" s="165"/>
      <c r="BL46" s="165"/>
      <c r="BM46" s="165"/>
      <c r="BN46" s="165"/>
      <c r="BO46" s="165"/>
      <c r="BP46" s="165"/>
      <c r="BQ46" s="165"/>
      <c r="BR46" s="165"/>
      <c r="BS46" s="165"/>
      <c r="BT46" s="165"/>
      <c r="BU46" s="165"/>
      <c r="BV46" s="165"/>
      <c r="BW46" s="165"/>
      <c r="BX46" s="165"/>
      <c r="BY46" s="165"/>
      <c r="BZ46" s="165"/>
      <c r="CA46" s="165"/>
      <c r="CB46" s="165"/>
      <c r="CC46" s="165"/>
      <c r="CD46" s="165"/>
      <c r="CE46" s="165"/>
      <c r="CF46" s="165"/>
      <c r="CG46" s="165"/>
      <c r="CH46" s="165"/>
      <c r="CI46" s="165"/>
      <c r="CJ46" s="165"/>
      <c r="CK46" s="165"/>
      <c r="CL46" s="165"/>
      <c r="CM46" s="165"/>
      <c r="CN46" s="165"/>
      <c r="CO46" s="165"/>
      <c r="CP46" s="165"/>
      <c r="CQ46" s="165"/>
      <c r="CR46" s="165"/>
      <c r="CS46" s="165"/>
      <c r="CT46" s="165"/>
      <c r="CU46" s="165"/>
      <c r="CV46" s="165"/>
      <c r="CW46" s="165"/>
      <c r="CX46" s="165"/>
      <c r="CY46" s="165"/>
      <c r="CZ46" s="165"/>
      <c r="DA46" s="165"/>
      <c r="DB46" s="165"/>
      <c r="DC46" s="165"/>
      <c r="DD46" s="165"/>
      <c r="DE46" s="165"/>
      <c r="DF46" s="165"/>
      <c r="DG46" s="165"/>
      <c r="DH46" s="165"/>
      <c r="DI46" s="165"/>
      <c r="DJ46" s="165"/>
      <c r="DK46" s="165"/>
      <c r="DL46" s="165"/>
      <c r="DM46" s="165"/>
      <c r="DN46" s="165"/>
      <c r="DO46" s="165"/>
      <c r="DP46" s="165"/>
      <c r="DQ46" s="165"/>
      <c r="DR46" s="165"/>
      <c r="DS46" s="165"/>
      <c r="DT46" s="165"/>
      <c r="DU46" s="165"/>
      <c r="DV46" s="165"/>
      <c r="DW46" s="165"/>
      <c r="DX46" s="165"/>
      <c r="DY46" s="165"/>
      <c r="DZ46" s="165"/>
      <c r="EA46" s="165"/>
      <c r="EB46" s="165"/>
      <c r="EC46" s="165"/>
      <c r="ED46" s="165"/>
      <c r="EE46" s="165"/>
      <c r="EF46" s="165"/>
      <c r="EG46" s="165"/>
      <c r="EH46" s="165"/>
      <c r="EI46" s="165"/>
      <c r="EJ46" s="165"/>
      <c r="EK46" s="165"/>
      <c r="EL46" s="165"/>
      <c r="EM46" s="165"/>
      <c r="EN46" s="165"/>
      <c r="EO46" s="165"/>
      <c r="EP46" s="165"/>
      <c r="EQ46" s="165"/>
      <c r="ER46" s="165"/>
      <c r="ES46" s="165"/>
      <c r="ET46" s="165"/>
      <c r="EU46" s="165"/>
      <c r="EV46" s="165"/>
      <c r="EW46" s="165"/>
      <c r="EX46" s="165"/>
      <c r="EY46" s="165"/>
      <c r="EZ46" s="165"/>
      <c r="FA46" s="165"/>
      <c r="FB46" s="165"/>
      <c r="FC46" s="165"/>
      <c r="FD46" s="165"/>
      <c r="FE46" s="165"/>
      <c r="FF46" s="165"/>
      <c r="FG46" s="165"/>
      <c r="FH46" s="165"/>
      <c r="FI46" s="165"/>
      <c r="FJ46" s="165"/>
      <c r="FK46" s="165"/>
      <c r="FL46" s="165"/>
      <c r="FM46" s="165"/>
      <c r="FN46" s="165"/>
      <c r="FO46" s="165"/>
      <c r="FP46" s="165"/>
      <c r="FQ46" s="165"/>
      <c r="FR46" s="165"/>
      <c r="FS46" s="165"/>
      <c r="FT46" s="165"/>
      <c r="FU46" s="165"/>
      <c r="FV46" s="165"/>
      <c r="FW46" s="165"/>
      <c r="FX46" s="165"/>
    </row>
    <row r="47" spans="1:180" s="41" customFormat="1" ht="30" hidden="1" customHeight="1">
      <c r="A47" s="39"/>
      <c r="B47" s="54">
        <f t="shared" si="1"/>
        <v>0</v>
      </c>
      <c r="C47" s="48">
        <f t="shared" ref="C47:C59" si="18">IF(OR(CE47="OK",EQ47="OK"),N47,0)</f>
        <v>0</v>
      </c>
      <c r="D47" s="53" t="b">
        <f>IF($B$1=3,TRUE,FALSE)</f>
        <v>0</v>
      </c>
      <c r="E47" s="48"/>
      <c r="F47" s="48"/>
      <c r="G47" s="48">
        <f t="shared" si="2"/>
        <v>0</v>
      </c>
      <c r="H47" s="48">
        <f t="shared" si="3"/>
        <v>0</v>
      </c>
      <c r="I47" s="48">
        <f t="shared" si="4"/>
        <v>0</v>
      </c>
      <c r="J47" s="48">
        <f t="shared" si="5"/>
        <v>0</v>
      </c>
      <c r="K47" s="53"/>
      <c r="L47" s="87"/>
      <c r="M47" s="57" t="s">
        <v>26</v>
      </c>
      <c r="N47" s="176">
        <v>5</v>
      </c>
      <c r="O47" s="94"/>
      <c r="P47" s="94"/>
      <c r="Q47" s="94"/>
      <c r="R47" s="94"/>
      <c r="S47" s="107"/>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93" t="str">
        <f t="shared" ref="AY47:AY59" si="19">IF(AND(AY$1&lt;&gt;"",COUNTA(U47:AX47)&gt;0),"OK","N/E")</f>
        <v>N/E</v>
      </c>
      <c r="AZ47" s="60"/>
      <c r="BA47" s="60"/>
      <c r="BB47" s="60"/>
      <c r="BC47" s="60"/>
      <c r="BD47" s="60"/>
      <c r="BE47" s="60"/>
      <c r="BF47" s="60"/>
      <c r="BG47" s="60"/>
      <c r="BH47" s="60"/>
      <c r="BI47" s="60"/>
      <c r="BJ47" s="60"/>
      <c r="BK47" s="60"/>
      <c r="BL47" s="60"/>
      <c r="BM47" s="60"/>
      <c r="BN47" s="60"/>
      <c r="BO47" s="60"/>
      <c r="BP47" s="60"/>
      <c r="BQ47" s="60"/>
      <c r="BR47" s="60"/>
      <c r="BS47" s="60"/>
      <c r="BT47" s="60"/>
      <c r="BU47" s="60"/>
      <c r="BV47" s="60"/>
      <c r="BW47" s="60"/>
      <c r="BX47" s="60"/>
      <c r="BY47" s="60"/>
      <c r="BZ47" s="60"/>
      <c r="CA47" s="60"/>
      <c r="CB47" s="60"/>
      <c r="CC47" s="60"/>
      <c r="CD47" s="60"/>
      <c r="CE47" s="93" t="str">
        <f t="shared" ref="CE47:CE59" si="20">IF(AND(CE$1&lt;&gt;"",COUNTA(U47:CD47)&gt;1),"OK","N/E")</f>
        <v>N/E</v>
      </c>
      <c r="CF47" s="60"/>
      <c r="CG47" s="60"/>
      <c r="CH47" s="60"/>
      <c r="CI47" s="60"/>
      <c r="CJ47" s="60"/>
      <c r="CK47" s="60"/>
      <c r="CL47" s="60"/>
      <c r="CM47" s="60"/>
      <c r="CN47" s="60"/>
      <c r="CO47" s="60"/>
      <c r="CP47" s="60"/>
      <c r="CQ47" s="60"/>
      <c r="CR47" s="60"/>
      <c r="CS47" s="60"/>
      <c r="CT47" s="60"/>
      <c r="CU47" s="60"/>
      <c r="CV47" s="60"/>
      <c r="CW47" s="60"/>
      <c r="CX47" s="60"/>
      <c r="CY47" s="60"/>
      <c r="CZ47" s="60"/>
      <c r="DA47" s="60"/>
      <c r="DB47" s="60"/>
      <c r="DC47" s="60"/>
      <c r="DD47" s="60"/>
      <c r="DE47" s="60"/>
      <c r="DF47" s="60"/>
      <c r="DG47" s="60"/>
      <c r="DH47" s="60"/>
      <c r="DI47" s="60"/>
      <c r="DJ47" s="60"/>
      <c r="DK47" s="93" t="str">
        <f t="shared" ref="DK47:DK59" si="21">IF(AND(DK$1&lt;&gt;"",COUNTA(U47:DJ47)&gt;2),"OK","N/E")</f>
        <v>N/E</v>
      </c>
      <c r="DL47" s="60"/>
      <c r="DM47" s="60"/>
      <c r="DN47" s="60"/>
      <c r="DO47" s="60"/>
      <c r="DP47" s="60"/>
      <c r="DQ47" s="60"/>
      <c r="DR47" s="60"/>
      <c r="DS47" s="60"/>
      <c r="DT47" s="60"/>
      <c r="DU47" s="60"/>
      <c r="DV47" s="60"/>
      <c r="DW47" s="60"/>
      <c r="DX47" s="60"/>
      <c r="DY47" s="60"/>
      <c r="DZ47" s="60"/>
      <c r="EA47" s="60"/>
      <c r="EB47" s="60"/>
      <c r="EC47" s="60"/>
      <c r="ED47" s="60"/>
      <c r="EE47" s="60"/>
      <c r="EF47" s="60"/>
      <c r="EG47" s="60"/>
      <c r="EH47" s="60"/>
      <c r="EI47" s="60"/>
      <c r="EJ47" s="60"/>
      <c r="EK47" s="60"/>
      <c r="EL47" s="60"/>
      <c r="EM47" s="60"/>
      <c r="EN47" s="60"/>
      <c r="EO47" s="60"/>
      <c r="EP47" s="60"/>
      <c r="EQ47" s="93" t="str">
        <f t="shared" ref="EQ47:EQ59" si="22">IF(AND(EQ$1&lt;&gt;"",COUNTA(U47:EP47)&gt;3),"OK","N/E")</f>
        <v>N/E</v>
      </c>
      <c r="ER47" s="60"/>
      <c r="ES47" s="60"/>
      <c r="ET47" s="60"/>
      <c r="EU47" s="60"/>
      <c r="EV47" s="60"/>
      <c r="EW47" s="60"/>
      <c r="EX47" s="60"/>
      <c r="EY47" s="60"/>
      <c r="EZ47" s="60"/>
      <c r="FA47" s="60"/>
      <c r="FB47" s="60"/>
      <c r="FC47" s="60"/>
      <c r="FD47" s="60"/>
      <c r="FE47" s="60"/>
      <c r="FF47" s="60"/>
      <c r="FG47" s="60"/>
      <c r="FH47" s="60"/>
      <c r="FI47" s="60"/>
      <c r="FJ47" s="60"/>
      <c r="FK47" s="60"/>
      <c r="FL47" s="60"/>
      <c r="FM47" s="60"/>
      <c r="FN47" s="60"/>
      <c r="FO47" s="60"/>
      <c r="FP47" s="60"/>
      <c r="FQ47" s="60"/>
      <c r="FR47" s="60"/>
      <c r="FS47" s="60"/>
      <c r="FT47" s="60"/>
      <c r="FU47" s="60"/>
      <c r="FV47" s="60"/>
      <c r="FW47" s="93" t="str">
        <f t="shared" ref="FW47:FW59" si="23">IF(AND(FW$1&lt;&gt;"",COUNTA(U47:FV47)&gt;4),"OK","N/E")</f>
        <v>N/E</v>
      </c>
      <c r="FX47" s="164"/>
    </row>
    <row r="48" spans="1:180" s="41" customFormat="1" ht="30" hidden="1" customHeight="1">
      <c r="A48" s="39"/>
      <c r="B48" s="54">
        <f t="shared" si="1"/>
        <v>0</v>
      </c>
      <c r="C48" s="48">
        <f t="shared" si="18"/>
        <v>0</v>
      </c>
      <c r="D48" s="53" t="b">
        <f>IF($B$1=3,TRUE,FALSE)</f>
        <v>0</v>
      </c>
      <c r="E48" s="48"/>
      <c r="F48" s="48"/>
      <c r="G48" s="48">
        <f t="shared" si="2"/>
        <v>0</v>
      </c>
      <c r="H48" s="48">
        <f t="shared" si="3"/>
        <v>0</v>
      </c>
      <c r="I48" s="48">
        <f t="shared" si="4"/>
        <v>0</v>
      </c>
      <c r="J48" s="48">
        <f t="shared" si="5"/>
        <v>0</v>
      </c>
      <c r="K48" s="53"/>
      <c r="L48" s="87"/>
      <c r="M48" s="57" t="s">
        <v>27</v>
      </c>
      <c r="N48" s="176">
        <v>3</v>
      </c>
      <c r="O48" s="94"/>
      <c r="P48" s="94"/>
      <c r="Q48" s="94"/>
      <c r="R48" s="94"/>
      <c r="S48" s="107"/>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93" t="str">
        <f t="shared" si="19"/>
        <v>N/E</v>
      </c>
      <c r="AZ48" s="60"/>
      <c r="BA48" s="60"/>
      <c r="BB48" s="60"/>
      <c r="BC48" s="60"/>
      <c r="BD48" s="60"/>
      <c r="BE48" s="60"/>
      <c r="BF48" s="60"/>
      <c r="BG48" s="60"/>
      <c r="BH48" s="60"/>
      <c r="BI48" s="60"/>
      <c r="BJ48" s="60"/>
      <c r="BK48" s="60"/>
      <c r="BL48" s="60"/>
      <c r="BM48" s="60"/>
      <c r="BN48" s="60"/>
      <c r="BO48" s="60"/>
      <c r="BP48" s="60"/>
      <c r="BQ48" s="60"/>
      <c r="BR48" s="60"/>
      <c r="BS48" s="60"/>
      <c r="BT48" s="60"/>
      <c r="BU48" s="60"/>
      <c r="BV48" s="60"/>
      <c r="BW48" s="60"/>
      <c r="BX48" s="60"/>
      <c r="BY48" s="60"/>
      <c r="BZ48" s="60"/>
      <c r="CA48" s="60"/>
      <c r="CB48" s="60"/>
      <c r="CC48" s="60"/>
      <c r="CD48" s="60"/>
      <c r="CE48" s="93" t="str">
        <f t="shared" si="20"/>
        <v>N/E</v>
      </c>
      <c r="CF48" s="60"/>
      <c r="CG48" s="60"/>
      <c r="CH48" s="60"/>
      <c r="CI48" s="60"/>
      <c r="CJ48" s="60"/>
      <c r="CK48" s="60"/>
      <c r="CL48" s="60"/>
      <c r="CM48" s="60"/>
      <c r="CN48" s="60"/>
      <c r="CO48" s="60"/>
      <c r="CP48" s="60"/>
      <c r="CQ48" s="60"/>
      <c r="CR48" s="60"/>
      <c r="CS48" s="60"/>
      <c r="CT48" s="60"/>
      <c r="CU48" s="60"/>
      <c r="CV48" s="60"/>
      <c r="CW48" s="60"/>
      <c r="CX48" s="60"/>
      <c r="CY48" s="60"/>
      <c r="CZ48" s="60"/>
      <c r="DA48" s="60"/>
      <c r="DB48" s="60"/>
      <c r="DC48" s="60"/>
      <c r="DD48" s="60"/>
      <c r="DE48" s="60"/>
      <c r="DF48" s="60"/>
      <c r="DG48" s="60"/>
      <c r="DH48" s="60"/>
      <c r="DI48" s="60"/>
      <c r="DJ48" s="60"/>
      <c r="DK48" s="93" t="str">
        <f t="shared" si="21"/>
        <v>N/E</v>
      </c>
      <c r="DL48" s="60"/>
      <c r="DM48" s="60"/>
      <c r="DN48" s="60"/>
      <c r="DO48" s="60"/>
      <c r="DP48" s="60"/>
      <c r="DQ48" s="60"/>
      <c r="DR48" s="60"/>
      <c r="DS48" s="60"/>
      <c r="DT48" s="60"/>
      <c r="DU48" s="60"/>
      <c r="DV48" s="60"/>
      <c r="DW48" s="60"/>
      <c r="DX48" s="60"/>
      <c r="DY48" s="60"/>
      <c r="DZ48" s="60"/>
      <c r="EA48" s="60"/>
      <c r="EB48" s="60"/>
      <c r="EC48" s="60"/>
      <c r="ED48" s="60"/>
      <c r="EE48" s="60"/>
      <c r="EF48" s="60"/>
      <c r="EG48" s="60"/>
      <c r="EH48" s="60"/>
      <c r="EI48" s="60"/>
      <c r="EJ48" s="60"/>
      <c r="EK48" s="60"/>
      <c r="EL48" s="60"/>
      <c r="EM48" s="60"/>
      <c r="EN48" s="60"/>
      <c r="EO48" s="60"/>
      <c r="EP48" s="60"/>
      <c r="EQ48" s="93" t="str">
        <f t="shared" si="22"/>
        <v>N/E</v>
      </c>
      <c r="ER48" s="60"/>
      <c r="ES48" s="60"/>
      <c r="ET48" s="60"/>
      <c r="EU48" s="60"/>
      <c r="EV48" s="60"/>
      <c r="EW48" s="60"/>
      <c r="EX48" s="60"/>
      <c r="EY48" s="60"/>
      <c r="EZ48" s="60"/>
      <c r="FA48" s="60"/>
      <c r="FB48" s="60"/>
      <c r="FC48" s="60"/>
      <c r="FD48" s="60"/>
      <c r="FE48" s="60"/>
      <c r="FF48" s="60"/>
      <c r="FG48" s="60"/>
      <c r="FH48" s="60"/>
      <c r="FI48" s="60"/>
      <c r="FJ48" s="60"/>
      <c r="FK48" s="60"/>
      <c r="FL48" s="60"/>
      <c r="FM48" s="60"/>
      <c r="FN48" s="60"/>
      <c r="FO48" s="60"/>
      <c r="FP48" s="60"/>
      <c r="FQ48" s="60"/>
      <c r="FR48" s="60"/>
      <c r="FS48" s="60"/>
      <c r="FT48" s="60"/>
      <c r="FU48" s="60"/>
      <c r="FV48" s="60"/>
      <c r="FW48" s="93" t="str">
        <f t="shared" si="23"/>
        <v>N/E</v>
      </c>
      <c r="FX48" s="164"/>
    </row>
    <row r="49" spans="1:180" s="41" customFormat="1" ht="30" hidden="1" customHeight="1">
      <c r="A49" s="39"/>
      <c r="B49" s="54">
        <f t="shared" si="1"/>
        <v>0</v>
      </c>
      <c r="C49" s="48">
        <f t="shared" si="18"/>
        <v>0</v>
      </c>
      <c r="D49" s="53" t="b">
        <f>IF($B$1=3,TRUE,FALSE)</f>
        <v>0</v>
      </c>
      <c r="E49" s="48"/>
      <c r="F49" s="48"/>
      <c r="G49" s="48">
        <f t="shared" si="2"/>
        <v>0</v>
      </c>
      <c r="H49" s="48">
        <f t="shared" si="3"/>
        <v>0</v>
      </c>
      <c r="I49" s="48">
        <f t="shared" si="4"/>
        <v>0</v>
      </c>
      <c r="J49" s="48">
        <f t="shared" si="5"/>
        <v>0</v>
      </c>
      <c r="K49" s="53"/>
      <c r="L49" s="87"/>
      <c r="M49" s="57" t="s">
        <v>28</v>
      </c>
      <c r="N49" s="176">
        <v>3</v>
      </c>
      <c r="O49" s="94"/>
      <c r="P49" s="94"/>
      <c r="Q49" s="94"/>
      <c r="R49" s="94"/>
      <c r="S49" s="107"/>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93" t="str">
        <f t="shared" si="19"/>
        <v>N/E</v>
      </c>
      <c r="AZ49" s="60"/>
      <c r="BA49" s="60"/>
      <c r="BB49" s="60"/>
      <c r="BC49" s="60"/>
      <c r="BD49" s="60"/>
      <c r="BE49" s="60"/>
      <c r="BF49" s="60"/>
      <c r="BG49" s="60"/>
      <c r="BH49" s="60"/>
      <c r="BI49" s="60"/>
      <c r="BJ49" s="60"/>
      <c r="BK49" s="60"/>
      <c r="BL49" s="60"/>
      <c r="BM49" s="60"/>
      <c r="BN49" s="60"/>
      <c r="BO49" s="60"/>
      <c r="BP49" s="60"/>
      <c r="BQ49" s="60"/>
      <c r="BR49" s="60"/>
      <c r="BS49" s="60"/>
      <c r="BT49" s="60"/>
      <c r="BU49" s="60"/>
      <c r="BV49" s="60"/>
      <c r="BW49" s="60"/>
      <c r="BX49" s="60"/>
      <c r="BY49" s="60"/>
      <c r="BZ49" s="60"/>
      <c r="CA49" s="60"/>
      <c r="CB49" s="60"/>
      <c r="CC49" s="60"/>
      <c r="CD49" s="60"/>
      <c r="CE49" s="93" t="str">
        <f t="shared" si="20"/>
        <v>N/E</v>
      </c>
      <c r="CF49" s="60"/>
      <c r="CG49" s="60"/>
      <c r="CH49" s="60"/>
      <c r="CI49" s="60"/>
      <c r="CJ49" s="60"/>
      <c r="CK49" s="60"/>
      <c r="CL49" s="60"/>
      <c r="CM49" s="60"/>
      <c r="CN49" s="60"/>
      <c r="CO49" s="60"/>
      <c r="CP49" s="60"/>
      <c r="CQ49" s="60"/>
      <c r="CR49" s="60"/>
      <c r="CS49" s="60"/>
      <c r="CT49" s="60"/>
      <c r="CU49" s="60"/>
      <c r="CV49" s="60"/>
      <c r="CW49" s="60"/>
      <c r="CX49" s="60"/>
      <c r="CY49" s="60"/>
      <c r="CZ49" s="60"/>
      <c r="DA49" s="60"/>
      <c r="DB49" s="60"/>
      <c r="DC49" s="60"/>
      <c r="DD49" s="60"/>
      <c r="DE49" s="60"/>
      <c r="DF49" s="60"/>
      <c r="DG49" s="60"/>
      <c r="DH49" s="60"/>
      <c r="DI49" s="60"/>
      <c r="DJ49" s="60"/>
      <c r="DK49" s="93" t="str">
        <f t="shared" si="21"/>
        <v>N/E</v>
      </c>
      <c r="DL49" s="60"/>
      <c r="DM49" s="60"/>
      <c r="DN49" s="60"/>
      <c r="DO49" s="60"/>
      <c r="DP49" s="60"/>
      <c r="DQ49" s="60"/>
      <c r="DR49" s="60"/>
      <c r="DS49" s="60"/>
      <c r="DT49" s="60"/>
      <c r="DU49" s="60"/>
      <c r="DV49" s="60"/>
      <c r="DW49" s="60"/>
      <c r="DX49" s="60"/>
      <c r="DY49" s="60"/>
      <c r="DZ49" s="60"/>
      <c r="EA49" s="60"/>
      <c r="EB49" s="60"/>
      <c r="EC49" s="60"/>
      <c r="ED49" s="60"/>
      <c r="EE49" s="60"/>
      <c r="EF49" s="60"/>
      <c r="EG49" s="60"/>
      <c r="EH49" s="60"/>
      <c r="EI49" s="60"/>
      <c r="EJ49" s="60"/>
      <c r="EK49" s="60"/>
      <c r="EL49" s="60"/>
      <c r="EM49" s="60"/>
      <c r="EN49" s="60"/>
      <c r="EO49" s="60"/>
      <c r="EP49" s="60"/>
      <c r="EQ49" s="93" t="str">
        <f t="shared" si="22"/>
        <v>N/E</v>
      </c>
      <c r="ER49" s="60"/>
      <c r="ES49" s="60"/>
      <c r="ET49" s="60"/>
      <c r="EU49" s="60"/>
      <c r="EV49" s="60"/>
      <c r="EW49" s="60"/>
      <c r="EX49" s="60"/>
      <c r="EY49" s="60"/>
      <c r="EZ49" s="60"/>
      <c r="FA49" s="60"/>
      <c r="FB49" s="60"/>
      <c r="FC49" s="60"/>
      <c r="FD49" s="60"/>
      <c r="FE49" s="60"/>
      <c r="FF49" s="60"/>
      <c r="FG49" s="60"/>
      <c r="FH49" s="60"/>
      <c r="FI49" s="60"/>
      <c r="FJ49" s="60"/>
      <c r="FK49" s="60"/>
      <c r="FL49" s="60"/>
      <c r="FM49" s="60"/>
      <c r="FN49" s="60"/>
      <c r="FO49" s="60"/>
      <c r="FP49" s="60"/>
      <c r="FQ49" s="60"/>
      <c r="FR49" s="60"/>
      <c r="FS49" s="60"/>
      <c r="FT49" s="60"/>
      <c r="FU49" s="60"/>
      <c r="FV49" s="60"/>
      <c r="FW49" s="93" t="str">
        <f t="shared" si="23"/>
        <v>N/E</v>
      </c>
      <c r="FX49" s="164"/>
    </row>
    <row r="50" spans="1:180" s="41" customFormat="1" ht="30" hidden="1" customHeight="1">
      <c r="A50" s="39"/>
      <c r="B50" s="54">
        <f t="shared" si="1"/>
        <v>0</v>
      </c>
      <c r="C50" s="48">
        <f t="shared" si="18"/>
        <v>0</v>
      </c>
      <c r="D50" s="53" t="b">
        <f>IF($B$1=4,TRUE,FALSE)</f>
        <v>0</v>
      </c>
      <c r="E50" s="48"/>
      <c r="F50" s="48"/>
      <c r="G50" s="48">
        <f t="shared" si="2"/>
        <v>0</v>
      </c>
      <c r="H50" s="48">
        <f t="shared" si="3"/>
        <v>0</v>
      </c>
      <c r="I50" s="48">
        <f t="shared" si="4"/>
        <v>0</v>
      </c>
      <c r="J50" s="48">
        <f t="shared" si="5"/>
        <v>0</v>
      </c>
      <c r="K50" s="53"/>
      <c r="L50" s="87"/>
      <c r="M50" s="57" t="s">
        <v>68</v>
      </c>
      <c r="N50" s="177">
        <v>3</v>
      </c>
      <c r="O50" s="94"/>
      <c r="P50" s="94"/>
      <c r="Q50" s="94"/>
      <c r="R50" s="94"/>
      <c r="S50" s="107"/>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93" t="str">
        <f t="shared" si="19"/>
        <v>N/E</v>
      </c>
      <c r="AZ50" s="60"/>
      <c r="BA50" s="60"/>
      <c r="BB50" s="60"/>
      <c r="BC50" s="60"/>
      <c r="BD50" s="60"/>
      <c r="BE50" s="60"/>
      <c r="BF50" s="60"/>
      <c r="BG50" s="60"/>
      <c r="BH50" s="60"/>
      <c r="BI50" s="60"/>
      <c r="BJ50" s="60"/>
      <c r="BK50" s="60"/>
      <c r="BL50" s="60"/>
      <c r="BM50" s="60"/>
      <c r="BN50" s="60"/>
      <c r="BO50" s="60"/>
      <c r="BP50" s="60"/>
      <c r="BQ50" s="60"/>
      <c r="BR50" s="60"/>
      <c r="BS50" s="60"/>
      <c r="BT50" s="60"/>
      <c r="BU50" s="60"/>
      <c r="BV50" s="60"/>
      <c r="BW50" s="60"/>
      <c r="BX50" s="60"/>
      <c r="BY50" s="60"/>
      <c r="BZ50" s="60"/>
      <c r="CA50" s="60"/>
      <c r="CB50" s="60"/>
      <c r="CC50" s="60"/>
      <c r="CD50" s="60"/>
      <c r="CE50" s="93" t="str">
        <f t="shared" si="20"/>
        <v>N/E</v>
      </c>
      <c r="CF50" s="60"/>
      <c r="CG50" s="60"/>
      <c r="CH50" s="60"/>
      <c r="CI50" s="60"/>
      <c r="CJ50" s="60"/>
      <c r="CK50" s="60"/>
      <c r="CL50" s="60"/>
      <c r="CM50" s="60"/>
      <c r="CN50" s="60"/>
      <c r="CO50" s="60"/>
      <c r="CP50" s="60"/>
      <c r="CQ50" s="60"/>
      <c r="CR50" s="60"/>
      <c r="CS50" s="60"/>
      <c r="CT50" s="60"/>
      <c r="CU50" s="60"/>
      <c r="CV50" s="60"/>
      <c r="CW50" s="60"/>
      <c r="CX50" s="60"/>
      <c r="CY50" s="60"/>
      <c r="CZ50" s="60"/>
      <c r="DA50" s="60"/>
      <c r="DB50" s="60"/>
      <c r="DC50" s="60"/>
      <c r="DD50" s="60"/>
      <c r="DE50" s="60"/>
      <c r="DF50" s="60"/>
      <c r="DG50" s="60"/>
      <c r="DH50" s="60"/>
      <c r="DI50" s="60"/>
      <c r="DJ50" s="60"/>
      <c r="DK50" s="93" t="str">
        <f t="shared" si="21"/>
        <v>N/E</v>
      </c>
      <c r="DL50" s="60"/>
      <c r="DM50" s="60"/>
      <c r="DN50" s="60"/>
      <c r="DO50" s="60"/>
      <c r="DP50" s="60"/>
      <c r="DQ50" s="60"/>
      <c r="DR50" s="60"/>
      <c r="DS50" s="60"/>
      <c r="DT50" s="60"/>
      <c r="DU50" s="60"/>
      <c r="DV50" s="60"/>
      <c r="DW50" s="60"/>
      <c r="DX50" s="60"/>
      <c r="DY50" s="60"/>
      <c r="DZ50" s="60"/>
      <c r="EA50" s="60"/>
      <c r="EB50" s="60"/>
      <c r="EC50" s="60"/>
      <c r="ED50" s="60"/>
      <c r="EE50" s="60"/>
      <c r="EF50" s="60"/>
      <c r="EG50" s="60"/>
      <c r="EH50" s="60"/>
      <c r="EI50" s="60"/>
      <c r="EJ50" s="60"/>
      <c r="EK50" s="60"/>
      <c r="EL50" s="60"/>
      <c r="EM50" s="60"/>
      <c r="EN50" s="60"/>
      <c r="EO50" s="60"/>
      <c r="EP50" s="60"/>
      <c r="EQ50" s="93" t="str">
        <f t="shared" si="22"/>
        <v>N/E</v>
      </c>
      <c r="ER50" s="60"/>
      <c r="ES50" s="60"/>
      <c r="ET50" s="60"/>
      <c r="EU50" s="60"/>
      <c r="EV50" s="60"/>
      <c r="EW50" s="60"/>
      <c r="EX50" s="60"/>
      <c r="EY50" s="60"/>
      <c r="EZ50" s="60"/>
      <c r="FA50" s="60"/>
      <c r="FB50" s="60"/>
      <c r="FC50" s="60"/>
      <c r="FD50" s="60"/>
      <c r="FE50" s="60"/>
      <c r="FF50" s="60"/>
      <c r="FG50" s="60"/>
      <c r="FH50" s="60"/>
      <c r="FI50" s="60"/>
      <c r="FJ50" s="60"/>
      <c r="FK50" s="60"/>
      <c r="FL50" s="60"/>
      <c r="FM50" s="60"/>
      <c r="FN50" s="60"/>
      <c r="FO50" s="60"/>
      <c r="FP50" s="60"/>
      <c r="FQ50" s="60"/>
      <c r="FR50" s="60"/>
      <c r="FS50" s="60"/>
      <c r="FT50" s="60"/>
      <c r="FU50" s="60"/>
      <c r="FV50" s="60"/>
      <c r="FW50" s="93" t="str">
        <f t="shared" si="23"/>
        <v>N/E</v>
      </c>
      <c r="FX50" s="164"/>
    </row>
    <row r="51" spans="1:180" s="41" customFormat="1" ht="30" hidden="1" customHeight="1">
      <c r="A51" s="39"/>
      <c r="B51" s="54">
        <f t="shared" si="1"/>
        <v>0</v>
      </c>
      <c r="C51" s="48">
        <f t="shared" si="18"/>
        <v>0</v>
      </c>
      <c r="D51" s="53" t="b">
        <f>IF($B$1=4,TRUE,FALSE)</f>
        <v>0</v>
      </c>
      <c r="E51" s="48"/>
      <c r="F51" s="48"/>
      <c r="G51" s="48">
        <f t="shared" si="2"/>
        <v>0</v>
      </c>
      <c r="H51" s="48">
        <f t="shared" si="3"/>
        <v>0</v>
      </c>
      <c r="I51" s="48">
        <f t="shared" si="4"/>
        <v>0</v>
      </c>
      <c r="J51" s="48">
        <f t="shared" si="5"/>
        <v>0</v>
      </c>
      <c r="K51" s="53"/>
      <c r="L51" s="87"/>
      <c r="M51" s="57" t="s">
        <v>69</v>
      </c>
      <c r="N51" s="177">
        <v>4</v>
      </c>
      <c r="O51" s="94"/>
      <c r="P51" s="94"/>
      <c r="Q51" s="94"/>
      <c r="R51" s="94"/>
      <c r="S51" s="107"/>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93" t="str">
        <f t="shared" si="19"/>
        <v>N/E</v>
      </c>
      <c r="AZ51" s="60"/>
      <c r="BA51" s="60"/>
      <c r="BB51" s="60"/>
      <c r="BC51" s="60"/>
      <c r="BD51" s="60"/>
      <c r="BE51" s="60"/>
      <c r="BF51" s="60"/>
      <c r="BG51" s="60"/>
      <c r="BH51" s="60"/>
      <c r="BI51" s="60"/>
      <c r="BJ51" s="60"/>
      <c r="BK51" s="60"/>
      <c r="BL51" s="60"/>
      <c r="BM51" s="60"/>
      <c r="BN51" s="60"/>
      <c r="BO51" s="60"/>
      <c r="BP51" s="60"/>
      <c r="BQ51" s="60"/>
      <c r="BR51" s="60"/>
      <c r="BS51" s="60"/>
      <c r="BT51" s="60"/>
      <c r="BU51" s="60"/>
      <c r="BV51" s="60"/>
      <c r="BW51" s="60"/>
      <c r="BX51" s="60"/>
      <c r="BY51" s="60"/>
      <c r="BZ51" s="60"/>
      <c r="CA51" s="60"/>
      <c r="CB51" s="60"/>
      <c r="CC51" s="60"/>
      <c r="CD51" s="60"/>
      <c r="CE51" s="93" t="str">
        <f t="shared" si="20"/>
        <v>N/E</v>
      </c>
      <c r="CF51" s="60"/>
      <c r="CG51" s="60"/>
      <c r="CH51" s="60"/>
      <c r="CI51" s="60"/>
      <c r="CJ51" s="60"/>
      <c r="CK51" s="60"/>
      <c r="CL51" s="60"/>
      <c r="CM51" s="60"/>
      <c r="CN51" s="60"/>
      <c r="CO51" s="60"/>
      <c r="CP51" s="60"/>
      <c r="CQ51" s="60"/>
      <c r="CR51" s="60"/>
      <c r="CS51" s="60"/>
      <c r="CT51" s="60"/>
      <c r="CU51" s="60"/>
      <c r="CV51" s="60"/>
      <c r="CW51" s="60"/>
      <c r="CX51" s="60"/>
      <c r="CY51" s="60"/>
      <c r="CZ51" s="60"/>
      <c r="DA51" s="60"/>
      <c r="DB51" s="60"/>
      <c r="DC51" s="60"/>
      <c r="DD51" s="60"/>
      <c r="DE51" s="60"/>
      <c r="DF51" s="60"/>
      <c r="DG51" s="60"/>
      <c r="DH51" s="60"/>
      <c r="DI51" s="60"/>
      <c r="DJ51" s="60"/>
      <c r="DK51" s="93" t="str">
        <f t="shared" si="21"/>
        <v>N/E</v>
      </c>
      <c r="DL51" s="60"/>
      <c r="DM51" s="60"/>
      <c r="DN51" s="60"/>
      <c r="DO51" s="60"/>
      <c r="DP51" s="60"/>
      <c r="DQ51" s="60"/>
      <c r="DR51" s="60"/>
      <c r="DS51" s="60"/>
      <c r="DT51" s="60"/>
      <c r="DU51" s="60"/>
      <c r="DV51" s="60"/>
      <c r="DW51" s="60"/>
      <c r="DX51" s="60"/>
      <c r="DY51" s="60"/>
      <c r="DZ51" s="60"/>
      <c r="EA51" s="60"/>
      <c r="EB51" s="60"/>
      <c r="EC51" s="60"/>
      <c r="ED51" s="60"/>
      <c r="EE51" s="60"/>
      <c r="EF51" s="60"/>
      <c r="EG51" s="60"/>
      <c r="EH51" s="60"/>
      <c r="EI51" s="60"/>
      <c r="EJ51" s="60"/>
      <c r="EK51" s="60"/>
      <c r="EL51" s="60"/>
      <c r="EM51" s="60"/>
      <c r="EN51" s="60"/>
      <c r="EO51" s="60"/>
      <c r="EP51" s="60"/>
      <c r="EQ51" s="93" t="str">
        <f t="shared" si="22"/>
        <v>N/E</v>
      </c>
      <c r="ER51" s="60"/>
      <c r="ES51" s="60"/>
      <c r="ET51" s="60"/>
      <c r="EU51" s="60"/>
      <c r="EV51" s="60"/>
      <c r="EW51" s="60"/>
      <c r="EX51" s="60"/>
      <c r="EY51" s="60"/>
      <c r="EZ51" s="60"/>
      <c r="FA51" s="60"/>
      <c r="FB51" s="60"/>
      <c r="FC51" s="60"/>
      <c r="FD51" s="60"/>
      <c r="FE51" s="60"/>
      <c r="FF51" s="60"/>
      <c r="FG51" s="60"/>
      <c r="FH51" s="60"/>
      <c r="FI51" s="60"/>
      <c r="FJ51" s="60"/>
      <c r="FK51" s="60"/>
      <c r="FL51" s="60"/>
      <c r="FM51" s="60"/>
      <c r="FN51" s="60"/>
      <c r="FO51" s="60"/>
      <c r="FP51" s="60"/>
      <c r="FQ51" s="60"/>
      <c r="FR51" s="60"/>
      <c r="FS51" s="60"/>
      <c r="FT51" s="60"/>
      <c r="FU51" s="60"/>
      <c r="FV51" s="60"/>
      <c r="FW51" s="93" t="str">
        <f t="shared" si="23"/>
        <v>N/E</v>
      </c>
      <c r="FX51" s="164"/>
    </row>
    <row r="52" spans="1:180" s="41" customFormat="1" ht="30" hidden="1" customHeight="1">
      <c r="A52" s="39"/>
      <c r="B52" s="54">
        <f t="shared" si="1"/>
        <v>0</v>
      </c>
      <c r="C52" s="48">
        <f t="shared" si="18"/>
        <v>0</v>
      </c>
      <c r="D52" s="53" t="b">
        <f>IF($B$1=4,TRUE,FALSE)</f>
        <v>0</v>
      </c>
      <c r="E52" s="48"/>
      <c r="F52" s="48"/>
      <c r="G52" s="48">
        <f t="shared" si="2"/>
        <v>0</v>
      </c>
      <c r="H52" s="48">
        <f t="shared" si="3"/>
        <v>0</v>
      </c>
      <c r="I52" s="48">
        <f t="shared" si="4"/>
        <v>0</v>
      </c>
      <c r="J52" s="48">
        <f t="shared" si="5"/>
        <v>0</v>
      </c>
      <c r="K52" s="53"/>
      <c r="L52" s="87"/>
      <c r="M52" s="57" t="s">
        <v>70</v>
      </c>
      <c r="N52" s="177">
        <v>4</v>
      </c>
      <c r="O52" s="94"/>
      <c r="P52" s="94"/>
      <c r="Q52" s="94"/>
      <c r="R52" s="94"/>
      <c r="S52" s="107"/>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93" t="str">
        <f t="shared" si="19"/>
        <v>N/E</v>
      </c>
      <c r="AZ52" s="60"/>
      <c r="BA52" s="60"/>
      <c r="BB52" s="60"/>
      <c r="BC52" s="60"/>
      <c r="BD52" s="60"/>
      <c r="BE52" s="60"/>
      <c r="BF52" s="60"/>
      <c r="BG52" s="60"/>
      <c r="BH52" s="60"/>
      <c r="BI52" s="60"/>
      <c r="BJ52" s="60"/>
      <c r="BK52" s="60"/>
      <c r="BL52" s="60"/>
      <c r="BM52" s="60"/>
      <c r="BN52" s="60"/>
      <c r="BO52" s="60"/>
      <c r="BP52" s="60"/>
      <c r="BQ52" s="60"/>
      <c r="BR52" s="60"/>
      <c r="BS52" s="60"/>
      <c r="BT52" s="60"/>
      <c r="BU52" s="60"/>
      <c r="BV52" s="60"/>
      <c r="BW52" s="60"/>
      <c r="BX52" s="60"/>
      <c r="BY52" s="60"/>
      <c r="BZ52" s="60"/>
      <c r="CA52" s="60"/>
      <c r="CB52" s="60"/>
      <c r="CC52" s="60"/>
      <c r="CD52" s="60"/>
      <c r="CE52" s="93" t="str">
        <f t="shared" si="20"/>
        <v>N/E</v>
      </c>
      <c r="CF52" s="60"/>
      <c r="CG52" s="60"/>
      <c r="CH52" s="60"/>
      <c r="CI52" s="60"/>
      <c r="CJ52" s="60"/>
      <c r="CK52" s="60"/>
      <c r="CL52" s="60"/>
      <c r="CM52" s="60"/>
      <c r="CN52" s="60"/>
      <c r="CO52" s="60"/>
      <c r="CP52" s="60"/>
      <c r="CQ52" s="60"/>
      <c r="CR52" s="60"/>
      <c r="CS52" s="60"/>
      <c r="CT52" s="60"/>
      <c r="CU52" s="60"/>
      <c r="CV52" s="60"/>
      <c r="CW52" s="60"/>
      <c r="CX52" s="60"/>
      <c r="CY52" s="60"/>
      <c r="CZ52" s="60"/>
      <c r="DA52" s="60"/>
      <c r="DB52" s="60"/>
      <c r="DC52" s="60"/>
      <c r="DD52" s="60"/>
      <c r="DE52" s="60"/>
      <c r="DF52" s="60"/>
      <c r="DG52" s="60"/>
      <c r="DH52" s="60"/>
      <c r="DI52" s="60"/>
      <c r="DJ52" s="60"/>
      <c r="DK52" s="93" t="str">
        <f t="shared" si="21"/>
        <v>N/E</v>
      </c>
      <c r="DL52" s="60"/>
      <c r="DM52" s="60"/>
      <c r="DN52" s="60"/>
      <c r="DO52" s="60"/>
      <c r="DP52" s="60"/>
      <c r="DQ52" s="60"/>
      <c r="DR52" s="60"/>
      <c r="DS52" s="60"/>
      <c r="DT52" s="60"/>
      <c r="DU52" s="60"/>
      <c r="DV52" s="60"/>
      <c r="DW52" s="60"/>
      <c r="DX52" s="60"/>
      <c r="DY52" s="60"/>
      <c r="DZ52" s="60"/>
      <c r="EA52" s="60"/>
      <c r="EB52" s="60"/>
      <c r="EC52" s="60"/>
      <c r="ED52" s="60"/>
      <c r="EE52" s="60"/>
      <c r="EF52" s="60"/>
      <c r="EG52" s="60"/>
      <c r="EH52" s="60"/>
      <c r="EI52" s="60"/>
      <c r="EJ52" s="60"/>
      <c r="EK52" s="60"/>
      <c r="EL52" s="60"/>
      <c r="EM52" s="60"/>
      <c r="EN52" s="60"/>
      <c r="EO52" s="60"/>
      <c r="EP52" s="60"/>
      <c r="EQ52" s="93" t="str">
        <f t="shared" si="22"/>
        <v>N/E</v>
      </c>
      <c r="ER52" s="60"/>
      <c r="ES52" s="60"/>
      <c r="ET52" s="60"/>
      <c r="EU52" s="60"/>
      <c r="EV52" s="60"/>
      <c r="EW52" s="60"/>
      <c r="EX52" s="60"/>
      <c r="EY52" s="60"/>
      <c r="EZ52" s="60"/>
      <c r="FA52" s="60"/>
      <c r="FB52" s="60"/>
      <c r="FC52" s="60"/>
      <c r="FD52" s="60"/>
      <c r="FE52" s="60"/>
      <c r="FF52" s="60"/>
      <c r="FG52" s="60"/>
      <c r="FH52" s="60"/>
      <c r="FI52" s="60"/>
      <c r="FJ52" s="60"/>
      <c r="FK52" s="60"/>
      <c r="FL52" s="60"/>
      <c r="FM52" s="60"/>
      <c r="FN52" s="60"/>
      <c r="FO52" s="60"/>
      <c r="FP52" s="60"/>
      <c r="FQ52" s="60"/>
      <c r="FR52" s="60"/>
      <c r="FS52" s="60"/>
      <c r="FT52" s="60"/>
      <c r="FU52" s="60"/>
      <c r="FV52" s="60"/>
      <c r="FW52" s="93" t="str">
        <f t="shared" si="23"/>
        <v>N/E</v>
      </c>
      <c r="FX52" s="164"/>
    </row>
    <row r="53" spans="1:180" s="41" customFormat="1" ht="30" hidden="1" customHeight="1">
      <c r="A53" s="39"/>
      <c r="B53" s="54">
        <f t="shared" si="1"/>
        <v>0</v>
      </c>
      <c r="C53" s="48">
        <f t="shared" si="18"/>
        <v>0</v>
      </c>
      <c r="D53" s="53" t="b">
        <f>IF($B$1=5,TRUE,FALSE)</f>
        <v>0</v>
      </c>
      <c r="E53" s="48"/>
      <c r="F53" s="48"/>
      <c r="G53" s="48">
        <f t="shared" si="2"/>
        <v>0</v>
      </c>
      <c r="H53" s="48">
        <f t="shared" si="3"/>
        <v>0</v>
      </c>
      <c r="I53" s="48">
        <f t="shared" si="4"/>
        <v>0</v>
      </c>
      <c r="J53" s="48">
        <f t="shared" si="5"/>
        <v>0</v>
      </c>
      <c r="K53" s="53"/>
      <c r="L53" s="87"/>
      <c r="M53" s="57" t="s">
        <v>79</v>
      </c>
      <c r="N53" s="177">
        <v>3</v>
      </c>
      <c r="O53" s="94"/>
      <c r="P53" s="94"/>
      <c r="Q53" s="94"/>
      <c r="R53" s="94"/>
      <c r="S53" s="107"/>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93" t="str">
        <f t="shared" si="19"/>
        <v>N/E</v>
      </c>
      <c r="AZ53" s="60"/>
      <c r="BA53" s="60"/>
      <c r="BB53" s="60"/>
      <c r="BC53" s="60"/>
      <c r="BD53" s="60"/>
      <c r="BE53" s="60"/>
      <c r="BF53" s="60"/>
      <c r="BG53" s="60"/>
      <c r="BH53" s="60"/>
      <c r="BI53" s="60"/>
      <c r="BJ53" s="60"/>
      <c r="BK53" s="60"/>
      <c r="BL53" s="60"/>
      <c r="BM53" s="60"/>
      <c r="BN53" s="60"/>
      <c r="BO53" s="60"/>
      <c r="BP53" s="60"/>
      <c r="BQ53" s="60"/>
      <c r="BR53" s="60"/>
      <c r="BS53" s="60"/>
      <c r="BT53" s="60"/>
      <c r="BU53" s="60"/>
      <c r="BV53" s="60"/>
      <c r="BW53" s="60"/>
      <c r="BX53" s="60"/>
      <c r="BY53" s="60"/>
      <c r="BZ53" s="60"/>
      <c r="CA53" s="60"/>
      <c r="CB53" s="60"/>
      <c r="CC53" s="60"/>
      <c r="CD53" s="60"/>
      <c r="CE53" s="93" t="str">
        <f t="shared" si="20"/>
        <v>N/E</v>
      </c>
      <c r="CF53" s="60"/>
      <c r="CG53" s="60"/>
      <c r="CH53" s="60"/>
      <c r="CI53" s="60"/>
      <c r="CJ53" s="60"/>
      <c r="CK53" s="60"/>
      <c r="CL53" s="60"/>
      <c r="CM53" s="60"/>
      <c r="CN53" s="60"/>
      <c r="CO53" s="60"/>
      <c r="CP53" s="60"/>
      <c r="CQ53" s="60"/>
      <c r="CR53" s="60"/>
      <c r="CS53" s="60"/>
      <c r="CT53" s="60"/>
      <c r="CU53" s="60"/>
      <c r="CV53" s="60"/>
      <c r="CW53" s="60"/>
      <c r="CX53" s="60"/>
      <c r="CY53" s="60"/>
      <c r="CZ53" s="60"/>
      <c r="DA53" s="60"/>
      <c r="DB53" s="60"/>
      <c r="DC53" s="60"/>
      <c r="DD53" s="60"/>
      <c r="DE53" s="60"/>
      <c r="DF53" s="60"/>
      <c r="DG53" s="60"/>
      <c r="DH53" s="60"/>
      <c r="DI53" s="60"/>
      <c r="DJ53" s="60"/>
      <c r="DK53" s="93" t="str">
        <f t="shared" si="21"/>
        <v>N/E</v>
      </c>
      <c r="DL53" s="60"/>
      <c r="DM53" s="60"/>
      <c r="DN53" s="60"/>
      <c r="DO53" s="60"/>
      <c r="DP53" s="60"/>
      <c r="DQ53" s="60"/>
      <c r="DR53" s="60"/>
      <c r="DS53" s="60"/>
      <c r="DT53" s="60"/>
      <c r="DU53" s="60"/>
      <c r="DV53" s="60"/>
      <c r="DW53" s="60"/>
      <c r="DX53" s="60"/>
      <c r="DY53" s="60"/>
      <c r="DZ53" s="60"/>
      <c r="EA53" s="60"/>
      <c r="EB53" s="60"/>
      <c r="EC53" s="60"/>
      <c r="ED53" s="60"/>
      <c r="EE53" s="60"/>
      <c r="EF53" s="60"/>
      <c r="EG53" s="60"/>
      <c r="EH53" s="60"/>
      <c r="EI53" s="60"/>
      <c r="EJ53" s="60"/>
      <c r="EK53" s="60"/>
      <c r="EL53" s="60"/>
      <c r="EM53" s="60"/>
      <c r="EN53" s="60"/>
      <c r="EO53" s="60"/>
      <c r="EP53" s="60"/>
      <c r="EQ53" s="93" t="str">
        <f t="shared" si="22"/>
        <v>N/E</v>
      </c>
      <c r="ER53" s="60"/>
      <c r="ES53" s="60"/>
      <c r="ET53" s="60"/>
      <c r="EU53" s="60"/>
      <c r="EV53" s="60"/>
      <c r="EW53" s="60"/>
      <c r="EX53" s="60"/>
      <c r="EY53" s="60"/>
      <c r="EZ53" s="60"/>
      <c r="FA53" s="60"/>
      <c r="FB53" s="60"/>
      <c r="FC53" s="60"/>
      <c r="FD53" s="60"/>
      <c r="FE53" s="60"/>
      <c r="FF53" s="60"/>
      <c r="FG53" s="60"/>
      <c r="FH53" s="60"/>
      <c r="FI53" s="60"/>
      <c r="FJ53" s="60"/>
      <c r="FK53" s="60"/>
      <c r="FL53" s="60"/>
      <c r="FM53" s="60"/>
      <c r="FN53" s="60"/>
      <c r="FO53" s="60"/>
      <c r="FP53" s="60"/>
      <c r="FQ53" s="60"/>
      <c r="FR53" s="60"/>
      <c r="FS53" s="60"/>
      <c r="FT53" s="60"/>
      <c r="FU53" s="60"/>
      <c r="FV53" s="60"/>
      <c r="FW53" s="93" t="str">
        <f t="shared" si="23"/>
        <v>N/E</v>
      </c>
      <c r="FX53" s="164"/>
    </row>
    <row r="54" spans="1:180" s="41" customFormat="1" ht="30" hidden="1" customHeight="1">
      <c r="A54" s="39"/>
      <c r="B54" s="54">
        <f t="shared" si="1"/>
        <v>0</v>
      </c>
      <c r="C54" s="48">
        <f t="shared" si="18"/>
        <v>0</v>
      </c>
      <c r="D54" s="53" t="b">
        <f>IF($B$1=5,TRUE,FALSE)</f>
        <v>0</v>
      </c>
      <c r="E54" s="48"/>
      <c r="F54" s="48"/>
      <c r="G54" s="48">
        <f t="shared" si="2"/>
        <v>0</v>
      </c>
      <c r="H54" s="48">
        <f t="shared" si="3"/>
        <v>0</v>
      </c>
      <c r="I54" s="48">
        <f t="shared" si="4"/>
        <v>0</v>
      </c>
      <c r="J54" s="48">
        <f t="shared" si="5"/>
        <v>0</v>
      </c>
      <c r="K54" s="53"/>
      <c r="L54" s="87"/>
      <c r="M54" s="57" t="s">
        <v>80</v>
      </c>
      <c r="N54" s="177">
        <v>4</v>
      </c>
      <c r="O54" s="94"/>
      <c r="P54" s="94"/>
      <c r="Q54" s="94"/>
      <c r="R54" s="94"/>
      <c r="S54" s="107"/>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93" t="str">
        <f t="shared" si="19"/>
        <v>N/E</v>
      </c>
      <c r="AZ54" s="60"/>
      <c r="BA54" s="60"/>
      <c r="BB54" s="60"/>
      <c r="BC54" s="60"/>
      <c r="BD54" s="60"/>
      <c r="BE54" s="60"/>
      <c r="BF54" s="60"/>
      <c r="BG54" s="60"/>
      <c r="BH54" s="60"/>
      <c r="BI54" s="60"/>
      <c r="BJ54" s="60"/>
      <c r="BK54" s="60"/>
      <c r="BL54" s="60"/>
      <c r="BM54" s="60"/>
      <c r="BN54" s="60"/>
      <c r="BO54" s="60"/>
      <c r="BP54" s="60"/>
      <c r="BQ54" s="60"/>
      <c r="BR54" s="60"/>
      <c r="BS54" s="60"/>
      <c r="BT54" s="60"/>
      <c r="BU54" s="60"/>
      <c r="BV54" s="60"/>
      <c r="BW54" s="60"/>
      <c r="BX54" s="60"/>
      <c r="BY54" s="60"/>
      <c r="BZ54" s="60"/>
      <c r="CA54" s="60"/>
      <c r="CB54" s="60"/>
      <c r="CC54" s="60"/>
      <c r="CD54" s="60"/>
      <c r="CE54" s="93" t="str">
        <f t="shared" si="20"/>
        <v>N/E</v>
      </c>
      <c r="CF54" s="60"/>
      <c r="CG54" s="60"/>
      <c r="CH54" s="60"/>
      <c r="CI54" s="60"/>
      <c r="CJ54" s="60"/>
      <c r="CK54" s="60"/>
      <c r="CL54" s="60"/>
      <c r="CM54" s="60"/>
      <c r="CN54" s="60"/>
      <c r="CO54" s="60"/>
      <c r="CP54" s="60"/>
      <c r="CQ54" s="60"/>
      <c r="CR54" s="60"/>
      <c r="CS54" s="60"/>
      <c r="CT54" s="60"/>
      <c r="CU54" s="60"/>
      <c r="CV54" s="60"/>
      <c r="CW54" s="60"/>
      <c r="CX54" s="60"/>
      <c r="CY54" s="60"/>
      <c r="CZ54" s="60"/>
      <c r="DA54" s="60"/>
      <c r="DB54" s="60"/>
      <c r="DC54" s="60"/>
      <c r="DD54" s="60"/>
      <c r="DE54" s="60"/>
      <c r="DF54" s="60"/>
      <c r="DG54" s="60"/>
      <c r="DH54" s="60"/>
      <c r="DI54" s="60"/>
      <c r="DJ54" s="60"/>
      <c r="DK54" s="93" t="str">
        <f t="shared" si="21"/>
        <v>N/E</v>
      </c>
      <c r="DL54" s="60"/>
      <c r="DM54" s="60"/>
      <c r="DN54" s="60"/>
      <c r="DO54" s="60"/>
      <c r="DP54" s="60"/>
      <c r="DQ54" s="60"/>
      <c r="DR54" s="60"/>
      <c r="DS54" s="60"/>
      <c r="DT54" s="60"/>
      <c r="DU54" s="60"/>
      <c r="DV54" s="60"/>
      <c r="DW54" s="60"/>
      <c r="DX54" s="60"/>
      <c r="DY54" s="60"/>
      <c r="DZ54" s="60"/>
      <c r="EA54" s="60"/>
      <c r="EB54" s="60"/>
      <c r="EC54" s="60"/>
      <c r="ED54" s="60"/>
      <c r="EE54" s="60"/>
      <c r="EF54" s="60"/>
      <c r="EG54" s="60"/>
      <c r="EH54" s="60"/>
      <c r="EI54" s="60"/>
      <c r="EJ54" s="60"/>
      <c r="EK54" s="60"/>
      <c r="EL54" s="60"/>
      <c r="EM54" s="60"/>
      <c r="EN54" s="60"/>
      <c r="EO54" s="60"/>
      <c r="EP54" s="60"/>
      <c r="EQ54" s="93" t="str">
        <f t="shared" si="22"/>
        <v>N/E</v>
      </c>
      <c r="ER54" s="60"/>
      <c r="ES54" s="60"/>
      <c r="ET54" s="60"/>
      <c r="EU54" s="60"/>
      <c r="EV54" s="60"/>
      <c r="EW54" s="60"/>
      <c r="EX54" s="60"/>
      <c r="EY54" s="60"/>
      <c r="EZ54" s="60"/>
      <c r="FA54" s="60"/>
      <c r="FB54" s="60"/>
      <c r="FC54" s="60"/>
      <c r="FD54" s="60"/>
      <c r="FE54" s="60"/>
      <c r="FF54" s="60"/>
      <c r="FG54" s="60"/>
      <c r="FH54" s="60"/>
      <c r="FI54" s="60"/>
      <c r="FJ54" s="60"/>
      <c r="FK54" s="60"/>
      <c r="FL54" s="60"/>
      <c r="FM54" s="60"/>
      <c r="FN54" s="60"/>
      <c r="FO54" s="60"/>
      <c r="FP54" s="60"/>
      <c r="FQ54" s="60"/>
      <c r="FR54" s="60"/>
      <c r="FS54" s="60"/>
      <c r="FT54" s="60"/>
      <c r="FU54" s="60"/>
      <c r="FV54" s="60"/>
      <c r="FW54" s="93" t="str">
        <f t="shared" si="23"/>
        <v>N/E</v>
      </c>
      <c r="FX54" s="164"/>
    </row>
    <row r="55" spans="1:180" s="41" customFormat="1" ht="30" hidden="1" customHeight="1">
      <c r="A55" s="39"/>
      <c r="B55" s="54">
        <f t="shared" si="1"/>
        <v>0</v>
      </c>
      <c r="C55" s="48">
        <f t="shared" si="18"/>
        <v>0</v>
      </c>
      <c r="D55" s="53" t="b">
        <f>IF($B$1=5,TRUE,FALSE)</f>
        <v>0</v>
      </c>
      <c r="E55" s="48"/>
      <c r="F55" s="48"/>
      <c r="G55" s="48">
        <f t="shared" si="2"/>
        <v>0</v>
      </c>
      <c r="H55" s="48">
        <f t="shared" si="3"/>
        <v>0</v>
      </c>
      <c r="I55" s="48">
        <f t="shared" si="4"/>
        <v>0</v>
      </c>
      <c r="J55" s="48">
        <f t="shared" si="5"/>
        <v>0</v>
      </c>
      <c r="K55" s="53"/>
      <c r="L55" s="87"/>
      <c r="M55" s="57" t="s">
        <v>81</v>
      </c>
      <c r="N55" s="177">
        <v>4</v>
      </c>
      <c r="O55" s="94"/>
      <c r="P55" s="94"/>
      <c r="Q55" s="94"/>
      <c r="R55" s="94"/>
      <c r="S55" s="107"/>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93" t="str">
        <f t="shared" si="19"/>
        <v>N/E</v>
      </c>
      <c r="AZ55" s="60"/>
      <c r="BA55" s="60"/>
      <c r="BB55" s="60"/>
      <c r="BC55" s="60"/>
      <c r="BD55" s="60"/>
      <c r="BE55" s="60"/>
      <c r="BF55" s="60"/>
      <c r="BG55" s="60"/>
      <c r="BH55" s="60"/>
      <c r="BI55" s="60"/>
      <c r="BJ55" s="60"/>
      <c r="BK55" s="60"/>
      <c r="BL55" s="60"/>
      <c r="BM55" s="60"/>
      <c r="BN55" s="60"/>
      <c r="BO55" s="60"/>
      <c r="BP55" s="60"/>
      <c r="BQ55" s="60"/>
      <c r="BR55" s="60"/>
      <c r="BS55" s="60"/>
      <c r="BT55" s="60"/>
      <c r="BU55" s="60"/>
      <c r="BV55" s="60"/>
      <c r="BW55" s="60"/>
      <c r="BX55" s="60"/>
      <c r="BY55" s="60"/>
      <c r="BZ55" s="60"/>
      <c r="CA55" s="60"/>
      <c r="CB55" s="60"/>
      <c r="CC55" s="60"/>
      <c r="CD55" s="60"/>
      <c r="CE55" s="93" t="str">
        <f t="shared" si="20"/>
        <v>N/E</v>
      </c>
      <c r="CF55" s="60"/>
      <c r="CG55" s="60"/>
      <c r="CH55" s="60"/>
      <c r="CI55" s="60"/>
      <c r="CJ55" s="60"/>
      <c r="CK55" s="60"/>
      <c r="CL55" s="60"/>
      <c r="CM55" s="60"/>
      <c r="CN55" s="60"/>
      <c r="CO55" s="60"/>
      <c r="CP55" s="60"/>
      <c r="CQ55" s="60"/>
      <c r="CR55" s="60"/>
      <c r="CS55" s="60"/>
      <c r="CT55" s="60"/>
      <c r="CU55" s="60"/>
      <c r="CV55" s="60"/>
      <c r="CW55" s="60"/>
      <c r="CX55" s="60"/>
      <c r="CY55" s="60"/>
      <c r="CZ55" s="60"/>
      <c r="DA55" s="60"/>
      <c r="DB55" s="60"/>
      <c r="DC55" s="60"/>
      <c r="DD55" s="60"/>
      <c r="DE55" s="60"/>
      <c r="DF55" s="60"/>
      <c r="DG55" s="60"/>
      <c r="DH55" s="60"/>
      <c r="DI55" s="60"/>
      <c r="DJ55" s="60"/>
      <c r="DK55" s="93" t="str">
        <f t="shared" si="21"/>
        <v>N/E</v>
      </c>
      <c r="DL55" s="60"/>
      <c r="DM55" s="60"/>
      <c r="DN55" s="60"/>
      <c r="DO55" s="60"/>
      <c r="DP55" s="60"/>
      <c r="DQ55" s="60"/>
      <c r="DR55" s="60"/>
      <c r="DS55" s="60"/>
      <c r="DT55" s="60"/>
      <c r="DU55" s="60"/>
      <c r="DV55" s="60"/>
      <c r="DW55" s="60"/>
      <c r="DX55" s="60"/>
      <c r="DY55" s="60"/>
      <c r="DZ55" s="60"/>
      <c r="EA55" s="60"/>
      <c r="EB55" s="60"/>
      <c r="EC55" s="60"/>
      <c r="ED55" s="60"/>
      <c r="EE55" s="60"/>
      <c r="EF55" s="60"/>
      <c r="EG55" s="60"/>
      <c r="EH55" s="60"/>
      <c r="EI55" s="60"/>
      <c r="EJ55" s="60"/>
      <c r="EK55" s="60"/>
      <c r="EL55" s="60"/>
      <c r="EM55" s="60"/>
      <c r="EN55" s="60"/>
      <c r="EO55" s="60"/>
      <c r="EP55" s="60"/>
      <c r="EQ55" s="93" t="str">
        <f t="shared" si="22"/>
        <v>N/E</v>
      </c>
      <c r="ER55" s="60"/>
      <c r="ES55" s="60"/>
      <c r="ET55" s="60"/>
      <c r="EU55" s="60"/>
      <c r="EV55" s="60"/>
      <c r="EW55" s="60"/>
      <c r="EX55" s="60"/>
      <c r="EY55" s="60"/>
      <c r="EZ55" s="60"/>
      <c r="FA55" s="60"/>
      <c r="FB55" s="60"/>
      <c r="FC55" s="60"/>
      <c r="FD55" s="60"/>
      <c r="FE55" s="60"/>
      <c r="FF55" s="60"/>
      <c r="FG55" s="60"/>
      <c r="FH55" s="60"/>
      <c r="FI55" s="60"/>
      <c r="FJ55" s="60"/>
      <c r="FK55" s="60"/>
      <c r="FL55" s="60"/>
      <c r="FM55" s="60"/>
      <c r="FN55" s="60"/>
      <c r="FO55" s="60"/>
      <c r="FP55" s="60"/>
      <c r="FQ55" s="60"/>
      <c r="FR55" s="60"/>
      <c r="FS55" s="60"/>
      <c r="FT55" s="60"/>
      <c r="FU55" s="60"/>
      <c r="FV55" s="60"/>
      <c r="FW55" s="93" t="str">
        <f t="shared" si="23"/>
        <v>N/E</v>
      </c>
      <c r="FX55" s="164"/>
    </row>
    <row r="56" spans="1:180" s="41" customFormat="1" ht="30" hidden="1" customHeight="1">
      <c r="A56" s="39"/>
      <c r="B56" s="54">
        <f t="shared" si="1"/>
        <v>0</v>
      </c>
      <c r="C56" s="48">
        <f t="shared" si="18"/>
        <v>0</v>
      </c>
      <c r="D56" s="53" t="b">
        <f>IF($B$1=6,TRUE,FALSE)</f>
        <v>0</v>
      </c>
      <c r="E56" s="48"/>
      <c r="F56" s="48"/>
      <c r="G56" s="48">
        <f t="shared" si="2"/>
        <v>0</v>
      </c>
      <c r="H56" s="48">
        <f t="shared" si="3"/>
        <v>0</v>
      </c>
      <c r="I56" s="48">
        <f t="shared" si="4"/>
        <v>0</v>
      </c>
      <c r="J56" s="48">
        <f t="shared" si="5"/>
        <v>0</v>
      </c>
      <c r="K56" s="53"/>
      <c r="L56" s="87"/>
      <c r="M56" s="57" t="s">
        <v>89</v>
      </c>
      <c r="N56" s="177">
        <v>3</v>
      </c>
      <c r="O56" s="94"/>
      <c r="P56" s="94"/>
      <c r="Q56" s="94"/>
      <c r="R56" s="94"/>
      <c r="S56" s="107"/>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93" t="str">
        <f t="shared" si="19"/>
        <v>N/E</v>
      </c>
      <c r="AZ56" s="60"/>
      <c r="BA56" s="60"/>
      <c r="BB56" s="60"/>
      <c r="BC56" s="60"/>
      <c r="BD56" s="60"/>
      <c r="BE56" s="60"/>
      <c r="BF56" s="60"/>
      <c r="BG56" s="60"/>
      <c r="BH56" s="60"/>
      <c r="BI56" s="60"/>
      <c r="BJ56" s="60"/>
      <c r="BK56" s="60"/>
      <c r="BL56" s="60"/>
      <c r="BM56" s="60"/>
      <c r="BN56" s="60"/>
      <c r="BO56" s="60"/>
      <c r="BP56" s="60"/>
      <c r="BQ56" s="60"/>
      <c r="BR56" s="60"/>
      <c r="BS56" s="60"/>
      <c r="BT56" s="60"/>
      <c r="BU56" s="60"/>
      <c r="BV56" s="60"/>
      <c r="BW56" s="60"/>
      <c r="BX56" s="60"/>
      <c r="BY56" s="60"/>
      <c r="BZ56" s="60"/>
      <c r="CA56" s="60"/>
      <c r="CB56" s="60"/>
      <c r="CC56" s="60"/>
      <c r="CD56" s="60"/>
      <c r="CE56" s="93" t="str">
        <f t="shared" si="20"/>
        <v>N/E</v>
      </c>
      <c r="CF56" s="60"/>
      <c r="CG56" s="60"/>
      <c r="CH56" s="60"/>
      <c r="CI56" s="60"/>
      <c r="CJ56" s="60"/>
      <c r="CK56" s="60"/>
      <c r="CL56" s="60"/>
      <c r="CM56" s="60"/>
      <c r="CN56" s="60"/>
      <c r="CO56" s="60"/>
      <c r="CP56" s="60"/>
      <c r="CQ56" s="60"/>
      <c r="CR56" s="60"/>
      <c r="CS56" s="60"/>
      <c r="CT56" s="60"/>
      <c r="CU56" s="60"/>
      <c r="CV56" s="60"/>
      <c r="CW56" s="60"/>
      <c r="CX56" s="60"/>
      <c r="CY56" s="60"/>
      <c r="CZ56" s="60"/>
      <c r="DA56" s="60"/>
      <c r="DB56" s="60"/>
      <c r="DC56" s="60"/>
      <c r="DD56" s="60"/>
      <c r="DE56" s="60"/>
      <c r="DF56" s="60"/>
      <c r="DG56" s="60"/>
      <c r="DH56" s="60"/>
      <c r="DI56" s="60"/>
      <c r="DJ56" s="60"/>
      <c r="DK56" s="93" t="str">
        <f t="shared" si="21"/>
        <v>N/E</v>
      </c>
      <c r="DL56" s="60"/>
      <c r="DM56" s="60"/>
      <c r="DN56" s="60"/>
      <c r="DO56" s="60"/>
      <c r="DP56" s="60"/>
      <c r="DQ56" s="60"/>
      <c r="DR56" s="60"/>
      <c r="DS56" s="60"/>
      <c r="DT56" s="60"/>
      <c r="DU56" s="60"/>
      <c r="DV56" s="60"/>
      <c r="DW56" s="60"/>
      <c r="DX56" s="60"/>
      <c r="DY56" s="60"/>
      <c r="DZ56" s="60"/>
      <c r="EA56" s="60"/>
      <c r="EB56" s="60"/>
      <c r="EC56" s="60"/>
      <c r="ED56" s="60"/>
      <c r="EE56" s="60"/>
      <c r="EF56" s="60"/>
      <c r="EG56" s="60"/>
      <c r="EH56" s="60"/>
      <c r="EI56" s="60"/>
      <c r="EJ56" s="60"/>
      <c r="EK56" s="60"/>
      <c r="EL56" s="60"/>
      <c r="EM56" s="60"/>
      <c r="EN56" s="60"/>
      <c r="EO56" s="60"/>
      <c r="EP56" s="60"/>
      <c r="EQ56" s="93" t="str">
        <f t="shared" si="22"/>
        <v>N/E</v>
      </c>
      <c r="ER56" s="60"/>
      <c r="ES56" s="60"/>
      <c r="ET56" s="60"/>
      <c r="EU56" s="60"/>
      <c r="EV56" s="60"/>
      <c r="EW56" s="60"/>
      <c r="EX56" s="60"/>
      <c r="EY56" s="60"/>
      <c r="EZ56" s="60"/>
      <c r="FA56" s="60"/>
      <c r="FB56" s="60"/>
      <c r="FC56" s="60"/>
      <c r="FD56" s="60"/>
      <c r="FE56" s="60"/>
      <c r="FF56" s="60"/>
      <c r="FG56" s="60"/>
      <c r="FH56" s="60"/>
      <c r="FI56" s="60"/>
      <c r="FJ56" s="60"/>
      <c r="FK56" s="60"/>
      <c r="FL56" s="60"/>
      <c r="FM56" s="60"/>
      <c r="FN56" s="60"/>
      <c r="FO56" s="60"/>
      <c r="FP56" s="60"/>
      <c r="FQ56" s="60"/>
      <c r="FR56" s="60"/>
      <c r="FS56" s="60"/>
      <c r="FT56" s="60"/>
      <c r="FU56" s="60"/>
      <c r="FV56" s="60"/>
      <c r="FW56" s="93" t="str">
        <f t="shared" si="23"/>
        <v>N/E</v>
      </c>
      <c r="FX56" s="164"/>
    </row>
    <row r="57" spans="1:180" s="41" customFormat="1" ht="30" hidden="1" customHeight="1">
      <c r="A57" s="39"/>
      <c r="B57" s="54">
        <f t="shared" si="1"/>
        <v>0</v>
      </c>
      <c r="C57" s="48">
        <f t="shared" si="18"/>
        <v>0</v>
      </c>
      <c r="D57" s="53" t="b">
        <f>IF($B$1=6,TRUE,FALSE)</f>
        <v>0</v>
      </c>
      <c r="E57" s="48"/>
      <c r="F57" s="48"/>
      <c r="G57" s="48">
        <f t="shared" si="2"/>
        <v>0</v>
      </c>
      <c r="H57" s="48">
        <f t="shared" si="3"/>
        <v>0</v>
      </c>
      <c r="I57" s="48">
        <f t="shared" si="4"/>
        <v>0</v>
      </c>
      <c r="J57" s="48">
        <f t="shared" si="5"/>
        <v>0</v>
      </c>
      <c r="K57" s="53"/>
      <c r="L57" s="87"/>
      <c r="M57" s="57" t="s">
        <v>90</v>
      </c>
      <c r="N57" s="177">
        <v>5</v>
      </c>
      <c r="O57" s="94"/>
      <c r="P57" s="94"/>
      <c r="Q57" s="94"/>
      <c r="R57" s="94"/>
      <c r="S57" s="107"/>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93" t="str">
        <f t="shared" si="19"/>
        <v>N/E</v>
      </c>
      <c r="AZ57" s="60"/>
      <c r="BA57" s="60"/>
      <c r="BB57" s="60"/>
      <c r="BC57" s="60"/>
      <c r="BD57" s="60"/>
      <c r="BE57" s="60"/>
      <c r="BF57" s="60"/>
      <c r="BG57" s="60"/>
      <c r="BH57" s="60"/>
      <c r="BI57" s="60"/>
      <c r="BJ57" s="60"/>
      <c r="BK57" s="60"/>
      <c r="BL57" s="60"/>
      <c r="BM57" s="60"/>
      <c r="BN57" s="60"/>
      <c r="BO57" s="60"/>
      <c r="BP57" s="60"/>
      <c r="BQ57" s="60"/>
      <c r="BR57" s="60"/>
      <c r="BS57" s="60"/>
      <c r="BT57" s="60"/>
      <c r="BU57" s="60"/>
      <c r="BV57" s="60"/>
      <c r="BW57" s="60"/>
      <c r="BX57" s="60"/>
      <c r="BY57" s="60"/>
      <c r="BZ57" s="60"/>
      <c r="CA57" s="60"/>
      <c r="CB57" s="60"/>
      <c r="CC57" s="60"/>
      <c r="CD57" s="60"/>
      <c r="CE57" s="93" t="str">
        <f t="shared" si="20"/>
        <v>N/E</v>
      </c>
      <c r="CF57" s="60"/>
      <c r="CG57" s="60"/>
      <c r="CH57" s="60"/>
      <c r="CI57" s="60"/>
      <c r="CJ57" s="60"/>
      <c r="CK57" s="60"/>
      <c r="CL57" s="60"/>
      <c r="CM57" s="60"/>
      <c r="CN57" s="60"/>
      <c r="CO57" s="60"/>
      <c r="CP57" s="60"/>
      <c r="CQ57" s="60"/>
      <c r="CR57" s="60"/>
      <c r="CS57" s="60"/>
      <c r="CT57" s="60"/>
      <c r="CU57" s="60"/>
      <c r="CV57" s="60"/>
      <c r="CW57" s="60"/>
      <c r="CX57" s="60"/>
      <c r="CY57" s="60"/>
      <c r="CZ57" s="60"/>
      <c r="DA57" s="60"/>
      <c r="DB57" s="60"/>
      <c r="DC57" s="60"/>
      <c r="DD57" s="60"/>
      <c r="DE57" s="60"/>
      <c r="DF57" s="60"/>
      <c r="DG57" s="60"/>
      <c r="DH57" s="60"/>
      <c r="DI57" s="60"/>
      <c r="DJ57" s="60"/>
      <c r="DK57" s="93" t="str">
        <f t="shared" si="21"/>
        <v>N/E</v>
      </c>
      <c r="DL57" s="60"/>
      <c r="DM57" s="60"/>
      <c r="DN57" s="60"/>
      <c r="DO57" s="60"/>
      <c r="DP57" s="60"/>
      <c r="DQ57" s="60"/>
      <c r="DR57" s="60"/>
      <c r="DS57" s="60"/>
      <c r="DT57" s="60"/>
      <c r="DU57" s="60"/>
      <c r="DV57" s="60"/>
      <c r="DW57" s="60"/>
      <c r="DX57" s="60"/>
      <c r="DY57" s="60"/>
      <c r="DZ57" s="60"/>
      <c r="EA57" s="60"/>
      <c r="EB57" s="60"/>
      <c r="EC57" s="60"/>
      <c r="ED57" s="60"/>
      <c r="EE57" s="60"/>
      <c r="EF57" s="60"/>
      <c r="EG57" s="60"/>
      <c r="EH57" s="60"/>
      <c r="EI57" s="60"/>
      <c r="EJ57" s="60"/>
      <c r="EK57" s="60"/>
      <c r="EL57" s="60"/>
      <c r="EM57" s="60"/>
      <c r="EN57" s="60"/>
      <c r="EO57" s="60"/>
      <c r="EP57" s="60"/>
      <c r="EQ57" s="93" t="str">
        <f t="shared" si="22"/>
        <v>N/E</v>
      </c>
      <c r="ER57" s="60"/>
      <c r="ES57" s="60"/>
      <c r="ET57" s="60"/>
      <c r="EU57" s="60"/>
      <c r="EV57" s="60"/>
      <c r="EW57" s="60"/>
      <c r="EX57" s="60"/>
      <c r="EY57" s="60"/>
      <c r="EZ57" s="60"/>
      <c r="FA57" s="60"/>
      <c r="FB57" s="60"/>
      <c r="FC57" s="60"/>
      <c r="FD57" s="60"/>
      <c r="FE57" s="60"/>
      <c r="FF57" s="60"/>
      <c r="FG57" s="60"/>
      <c r="FH57" s="60"/>
      <c r="FI57" s="60"/>
      <c r="FJ57" s="60"/>
      <c r="FK57" s="60"/>
      <c r="FL57" s="60"/>
      <c r="FM57" s="60"/>
      <c r="FN57" s="60"/>
      <c r="FO57" s="60"/>
      <c r="FP57" s="60"/>
      <c r="FQ57" s="60"/>
      <c r="FR57" s="60"/>
      <c r="FS57" s="60"/>
      <c r="FT57" s="60"/>
      <c r="FU57" s="60"/>
      <c r="FV57" s="60"/>
      <c r="FW57" s="93" t="str">
        <f t="shared" si="23"/>
        <v>N/E</v>
      </c>
      <c r="FX57" s="164"/>
    </row>
    <row r="58" spans="1:180" s="41" customFormat="1" ht="30" hidden="1" customHeight="1">
      <c r="A58" s="39"/>
      <c r="B58" s="54">
        <f t="shared" si="1"/>
        <v>0</v>
      </c>
      <c r="C58" s="48">
        <f t="shared" si="18"/>
        <v>0</v>
      </c>
      <c r="D58" s="53" t="b">
        <f>IF($B$1=6,TRUE,FALSE)</f>
        <v>0</v>
      </c>
      <c r="E58" s="48"/>
      <c r="F58" s="48"/>
      <c r="G58" s="48">
        <f t="shared" si="2"/>
        <v>0</v>
      </c>
      <c r="H58" s="48">
        <f t="shared" si="3"/>
        <v>0</v>
      </c>
      <c r="I58" s="48">
        <f t="shared" si="4"/>
        <v>0</v>
      </c>
      <c r="J58" s="48">
        <f t="shared" si="5"/>
        <v>0</v>
      </c>
      <c r="K58" s="53"/>
      <c r="L58" s="87"/>
      <c r="M58" s="57" t="s">
        <v>91</v>
      </c>
      <c r="N58" s="177">
        <v>4</v>
      </c>
      <c r="O58" s="94"/>
      <c r="P58" s="94"/>
      <c r="Q58" s="94"/>
      <c r="R58" s="94"/>
      <c r="S58" s="107"/>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93" t="str">
        <f t="shared" si="19"/>
        <v>N/E</v>
      </c>
      <c r="AZ58" s="60"/>
      <c r="BA58" s="60"/>
      <c r="BB58" s="60"/>
      <c r="BC58" s="60"/>
      <c r="BD58" s="60"/>
      <c r="BE58" s="60"/>
      <c r="BF58" s="60"/>
      <c r="BG58" s="60"/>
      <c r="BH58" s="60"/>
      <c r="BI58" s="60"/>
      <c r="BJ58" s="60"/>
      <c r="BK58" s="60"/>
      <c r="BL58" s="60"/>
      <c r="BM58" s="60"/>
      <c r="BN58" s="60"/>
      <c r="BO58" s="60"/>
      <c r="BP58" s="60"/>
      <c r="BQ58" s="60"/>
      <c r="BR58" s="60"/>
      <c r="BS58" s="60"/>
      <c r="BT58" s="60"/>
      <c r="BU58" s="60"/>
      <c r="BV58" s="60"/>
      <c r="BW58" s="60"/>
      <c r="BX58" s="60"/>
      <c r="BY58" s="60"/>
      <c r="BZ58" s="60"/>
      <c r="CA58" s="60"/>
      <c r="CB58" s="60"/>
      <c r="CC58" s="60"/>
      <c r="CD58" s="60"/>
      <c r="CE58" s="93" t="str">
        <f t="shared" si="20"/>
        <v>N/E</v>
      </c>
      <c r="CF58" s="60"/>
      <c r="CG58" s="60"/>
      <c r="CH58" s="60"/>
      <c r="CI58" s="60"/>
      <c r="CJ58" s="60"/>
      <c r="CK58" s="60"/>
      <c r="CL58" s="60"/>
      <c r="CM58" s="60"/>
      <c r="CN58" s="60"/>
      <c r="CO58" s="60"/>
      <c r="CP58" s="60"/>
      <c r="CQ58" s="60"/>
      <c r="CR58" s="60"/>
      <c r="CS58" s="60"/>
      <c r="CT58" s="60"/>
      <c r="CU58" s="60"/>
      <c r="CV58" s="60"/>
      <c r="CW58" s="60"/>
      <c r="CX58" s="60"/>
      <c r="CY58" s="60"/>
      <c r="CZ58" s="60"/>
      <c r="DA58" s="60"/>
      <c r="DB58" s="60"/>
      <c r="DC58" s="60"/>
      <c r="DD58" s="60"/>
      <c r="DE58" s="60"/>
      <c r="DF58" s="60"/>
      <c r="DG58" s="60"/>
      <c r="DH58" s="60"/>
      <c r="DI58" s="60"/>
      <c r="DJ58" s="60"/>
      <c r="DK58" s="93" t="str">
        <f t="shared" si="21"/>
        <v>N/E</v>
      </c>
      <c r="DL58" s="60"/>
      <c r="DM58" s="60"/>
      <c r="DN58" s="60"/>
      <c r="DO58" s="60"/>
      <c r="DP58" s="60"/>
      <c r="DQ58" s="60"/>
      <c r="DR58" s="60"/>
      <c r="DS58" s="60"/>
      <c r="DT58" s="60"/>
      <c r="DU58" s="60"/>
      <c r="DV58" s="60"/>
      <c r="DW58" s="60"/>
      <c r="DX58" s="60"/>
      <c r="DY58" s="60"/>
      <c r="DZ58" s="60"/>
      <c r="EA58" s="60"/>
      <c r="EB58" s="60"/>
      <c r="EC58" s="60"/>
      <c r="ED58" s="60"/>
      <c r="EE58" s="60"/>
      <c r="EF58" s="60"/>
      <c r="EG58" s="60"/>
      <c r="EH58" s="60"/>
      <c r="EI58" s="60"/>
      <c r="EJ58" s="60"/>
      <c r="EK58" s="60"/>
      <c r="EL58" s="60"/>
      <c r="EM58" s="60"/>
      <c r="EN58" s="60"/>
      <c r="EO58" s="60"/>
      <c r="EP58" s="60"/>
      <c r="EQ58" s="93" t="str">
        <f t="shared" si="22"/>
        <v>N/E</v>
      </c>
      <c r="ER58" s="60"/>
      <c r="ES58" s="60"/>
      <c r="ET58" s="60"/>
      <c r="EU58" s="60"/>
      <c r="EV58" s="60"/>
      <c r="EW58" s="60"/>
      <c r="EX58" s="60"/>
      <c r="EY58" s="60"/>
      <c r="EZ58" s="60"/>
      <c r="FA58" s="60"/>
      <c r="FB58" s="60"/>
      <c r="FC58" s="60"/>
      <c r="FD58" s="60"/>
      <c r="FE58" s="60"/>
      <c r="FF58" s="60"/>
      <c r="FG58" s="60"/>
      <c r="FH58" s="60"/>
      <c r="FI58" s="60"/>
      <c r="FJ58" s="60"/>
      <c r="FK58" s="60"/>
      <c r="FL58" s="60"/>
      <c r="FM58" s="60"/>
      <c r="FN58" s="60"/>
      <c r="FO58" s="60"/>
      <c r="FP58" s="60"/>
      <c r="FQ58" s="60"/>
      <c r="FR58" s="60"/>
      <c r="FS58" s="60"/>
      <c r="FT58" s="60"/>
      <c r="FU58" s="60"/>
      <c r="FV58" s="60"/>
      <c r="FW58" s="93" t="str">
        <f t="shared" si="23"/>
        <v>N/E</v>
      </c>
      <c r="FX58" s="164"/>
    </row>
    <row r="59" spans="1:180" s="41" customFormat="1" ht="39.950000000000003" hidden="1" customHeight="1">
      <c r="A59" s="39"/>
      <c r="B59" s="54">
        <f t="shared" si="1"/>
        <v>0</v>
      </c>
      <c r="C59" s="48">
        <f t="shared" si="18"/>
        <v>0</v>
      </c>
      <c r="D59" s="53" t="b">
        <f>IF($B$1=6,TRUE,FALSE)</f>
        <v>0</v>
      </c>
      <c r="E59" s="48"/>
      <c r="F59" s="48"/>
      <c r="G59" s="48">
        <f t="shared" si="2"/>
        <v>0</v>
      </c>
      <c r="H59" s="48">
        <f t="shared" si="3"/>
        <v>0</v>
      </c>
      <c r="I59" s="48">
        <f t="shared" si="4"/>
        <v>0</v>
      </c>
      <c r="J59" s="48">
        <f t="shared" si="5"/>
        <v>0</v>
      </c>
      <c r="K59" s="53"/>
      <c r="L59" s="87"/>
      <c r="M59" s="57" t="s">
        <v>92</v>
      </c>
      <c r="N59" s="177">
        <v>5</v>
      </c>
      <c r="O59" s="94"/>
      <c r="P59" s="94"/>
      <c r="Q59" s="94"/>
      <c r="R59" s="94"/>
      <c r="S59" s="107"/>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93" t="str">
        <f t="shared" si="19"/>
        <v>N/E</v>
      </c>
      <c r="AZ59" s="60"/>
      <c r="BA59" s="60"/>
      <c r="BB59" s="60"/>
      <c r="BC59" s="60"/>
      <c r="BD59" s="60"/>
      <c r="BE59" s="60"/>
      <c r="BF59" s="60"/>
      <c r="BG59" s="60"/>
      <c r="BH59" s="60"/>
      <c r="BI59" s="60"/>
      <c r="BJ59" s="60"/>
      <c r="BK59" s="60"/>
      <c r="BL59" s="60"/>
      <c r="BM59" s="60"/>
      <c r="BN59" s="60"/>
      <c r="BO59" s="60"/>
      <c r="BP59" s="60"/>
      <c r="BQ59" s="60"/>
      <c r="BR59" s="60"/>
      <c r="BS59" s="60"/>
      <c r="BT59" s="60"/>
      <c r="BU59" s="60"/>
      <c r="BV59" s="60"/>
      <c r="BW59" s="60"/>
      <c r="BX59" s="60"/>
      <c r="BY59" s="60"/>
      <c r="BZ59" s="60"/>
      <c r="CA59" s="60"/>
      <c r="CB59" s="60"/>
      <c r="CC59" s="60"/>
      <c r="CD59" s="60"/>
      <c r="CE59" s="93" t="str">
        <f t="shared" si="20"/>
        <v>N/E</v>
      </c>
      <c r="CF59" s="60"/>
      <c r="CG59" s="60"/>
      <c r="CH59" s="60"/>
      <c r="CI59" s="60"/>
      <c r="CJ59" s="60"/>
      <c r="CK59" s="60"/>
      <c r="CL59" s="60"/>
      <c r="CM59" s="60"/>
      <c r="CN59" s="60"/>
      <c r="CO59" s="60"/>
      <c r="CP59" s="60"/>
      <c r="CQ59" s="60"/>
      <c r="CR59" s="60"/>
      <c r="CS59" s="60"/>
      <c r="CT59" s="60"/>
      <c r="CU59" s="60"/>
      <c r="CV59" s="60"/>
      <c r="CW59" s="60"/>
      <c r="CX59" s="60"/>
      <c r="CY59" s="60"/>
      <c r="CZ59" s="60"/>
      <c r="DA59" s="60"/>
      <c r="DB59" s="60"/>
      <c r="DC59" s="60"/>
      <c r="DD59" s="60"/>
      <c r="DE59" s="60"/>
      <c r="DF59" s="60"/>
      <c r="DG59" s="60"/>
      <c r="DH59" s="60"/>
      <c r="DI59" s="60"/>
      <c r="DJ59" s="60"/>
      <c r="DK59" s="93" t="str">
        <f t="shared" si="21"/>
        <v>N/E</v>
      </c>
      <c r="DL59" s="60"/>
      <c r="DM59" s="60"/>
      <c r="DN59" s="60"/>
      <c r="DO59" s="60"/>
      <c r="DP59" s="60"/>
      <c r="DQ59" s="60"/>
      <c r="DR59" s="60"/>
      <c r="DS59" s="60"/>
      <c r="DT59" s="60"/>
      <c r="DU59" s="60"/>
      <c r="DV59" s="60"/>
      <c r="DW59" s="60"/>
      <c r="DX59" s="60"/>
      <c r="DY59" s="60"/>
      <c r="DZ59" s="60"/>
      <c r="EA59" s="60"/>
      <c r="EB59" s="60"/>
      <c r="EC59" s="60"/>
      <c r="ED59" s="60"/>
      <c r="EE59" s="60"/>
      <c r="EF59" s="60"/>
      <c r="EG59" s="60"/>
      <c r="EH59" s="60"/>
      <c r="EI59" s="60"/>
      <c r="EJ59" s="60"/>
      <c r="EK59" s="60"/>
      <c r="EL59" s="60"/>
      <c r="EM59" s="60"/>
      <c r="EN59" s="60"/>
      <c r="EO59" s="60"/>
      <c r="EP59" s="60"/>
      <c r="EQ59" s="93" t="str">
        <f t="shared" si="22"/>
        <v>N/E</v>
      </c>
      <c r="ER59" s="60"/>
      <c r="ES59" s="60"/>
      <c r="ET59" s="60"/>
      <c r="EU59" s="60"/>
      <c r="EV59" s="60"/>
      <c r="EW59" s="60"/>
      <c r="EX59" s="60"/>
      <c r="EY59" s="60"/>
      <c r="EZ59" s="60"/>
      <c r="FA59" s="60"/>
      <c r="FB59" s="60"/>
      <c r="FC59" s="60"/>
      <c r="FD59" s="60"/>
      <c r="FE59" s="60"/>
      <c r="FF59" s="60"/>
      <c r="FG59" s="60"/>
      <c r="FH59" s="60"/>
      <c r="FI59" s="60"/>
      <c r="FJ59" s="60"/>
      <c r="FK59" s="60"/>
      <c r="FL59" s="60"/>
      <c r="FM59" s="60"/>
      <c r="FN59" s="60"/>
      <c r="FO59" s="60"/>
      <c r="FP59" s="60"/>
      <c r="FQ59" s="60"/>
      <c r="FR59" s="60"/>
      <c r="FS59" s="60"/>
      <c r="FT59" s="60"/>
      <c r="FU59" s="60"/>
      <c r="FV59" s="60"/>
      <c r="FW59" s="93" t="str">
        <f t="shared" si="23"/>
        <v>N/E</v>
      </c>
      <c r="FX59" s="164"/>
    </row>
    <row r="60" spans="1:180" s="4" customFormat="1" ht="17.100000000000001" hidden="1" customHeight="1">
      <c r="A60" s="29"/>
      <c r="B60" s="131"/>
      <c r="C60" s="132"/>
      <c r="D60" s="133" t="b">
        <f t="shared" ref="D60:D84" si="24">IF($B$1=2,TRUE,FALSE)</f>
        <v>0</v>
      </c>
      <c r="E60" s="132"/>
      <c r="F60" s="132"/>
      <c r="G60" s="132"/>
      <c r="H60" s="132"/>
      <c r="I60" s="132"/>
      <c r="J60" s="132"/>
      <c r="K60" s="53"/>
      <c r="L60" s="56" t="s">
        <v>234</v>
      </c>
      <c r="M60" s="210" t="s">
        <v>242</v>
      </c>
      <c r="N60" s="167"/>
      <c r="O60" s="56"/>
      <c r="P60" s="56"/>
      <c r="Q60" s="56"/>
      <c r="R60" s="56"/>
      <c r="S60" s="56"/>
      <c r="T60" s="165"/>
      <c r="U60" s="165"/>
      <c r="V60" s="165"/>
      <c r="W60" s="165"/>
      <c r="X60" s="165"/>
      <c r="Y60" s="165"/>
      <c r="Z60" s="165"/>
      <c r="AA60" s="165"/>
      <c r="AB60" s="165"/>
      <c r="AC60" s="165"/>
      <c r="AD60" s="165"/>
      <c r="AE60" s="165"/>
      <c r="AF60" s="165"/>
      <c r="AG60" s="165"/>
      <c r="AH60" s="165"/>
      <c r="AI60" s="165"/>
      <c r="AJ60" s="165"/>
      <c r="AK60" s="165"/>
      <c r="AL60" s="165"/>
      <c r="AM60" s="165"/>
      <c r="AN60" s="165"/>
      <c r="AO60" s="165"/>
      <c r="AP60" s="165"/>
      <c r="AQ60" s="165"/>
      <c r="AR60" s="165"/>
      <c r="AS60" s="165"/>
      <c r="AT60" s="165"/>
      <c r="AU60" s="165"/>
      <c r="AV60" s="165"/>
      <c r="AW60" s="165"/>
      <c r="AX60" s="165"/>
      <c r="AY60" s="165"/>
      <c r="AZ60" s="165"/>
      <c r="BA60" s="165"/>
      <c r="BB60" s="165"/>
      <c r="BC60" s="165"/>
      <c r="BD60" s="165"/>
      <c r="BE60" s="165"/>
      <c r="BF60" s="165"/>
      <c r="BG60" s="165"/>
      <c r="BH60" s="165"/>
      <c r="BI60" s="165"/>
      <c r="BJ60" s="165"/>
      <c r="BK60" s="165"/>
      <c r="BL60" s="165"/>
      <c r="BM60" s="165"/>
      <c r="BN60" s="165"/>
      <c r="BO60" s="165"/>
      <c r="BP60" s="165"/>
      <c r="BQ60" s="165"/>
      <c r="BR60" s="165"/>
      <c r="BS60" s="165"/>
      <c r="BT60" s="165"/>
      <c r="BU60" s="165"/>
      <c r="BV60" s="165"/>
      <c r="BW60" s="165"/>
      <c r="BX60" s="165"/>
      <c r="BY60" s="165"/>
      <c r="BZ60" s="165"/>
      <c r="CA60" s="165"/>
      <c r="CB60" s="165"/>
      <c r="CC60" s="165"/>
      <c r="CD60" s="165"/>
      <c r="CE60" s="165"/>
      <c r="CF60" s="165"/>
      <c r="CG60" s="165"/>
      <c r="CH60" s="165"/>
      <c r="CI60" s="165"/>
      <c r="CJ60" s="165"/>
      <c r="CK60" s="165"/>
      <c r="CL60" s="165"/>
      <c r="CM60" s="165"/>
      <c r="CN60" s="165"/>
      <c r="CO60" s="165"/>
      <c r="CP60" s="165"/>
      <c r="CQ60" s="165"/>
      <c r="CR60" s="165"/>
      <c r="CS60" s="165"/>
      <c r="CT60" s="165"/>
      <c r="CU60" s="165"/>
      <c r="CV60" s="165"/>
      <c r="CW60" s="165"/>
      <c r="CX60" s="165"/>
      <c r="CY60" s="165"/>
      <c r="CZ60" s="165"/>
      <c r="DA60" s="165"/>
      <c r="DB60" s="165"/>
      <c r="DC60" s="165"/>
      <c r="DD60" s="165"/>
      <c r="DE60" s="165"/>
      <c r="DF60" s="165"/>
      <c r="DG60" s="165"/>
      <c r="DH60" s="165"/>
      <c r="DI60" s="165"/>
      <c r="DJ60" s="165"/>
      <c r="DK60" s="165"/>
      <c r="DL60" s="165"/>
      <c r="DM60" s="165"/>
      <c r="DN60" s="165"/>
      <c r="DO60" s="165"/>
      <c r="DP60" s="165"/>
      <c r="DQ60" s="165"/>
      <c r="DR60" s="165"/>
      <c r="DS60" s="165"/>
      <c r="DT60" s="165"/>
      <c r="DU60" s="165"/>
      <c r="DV60" s="165"/>
      <c r="DW60" s="165"/>
      <c r="DX60" s="165"/>
      <c r="DY60" s="165"/>
      <c r="DZ60" s="165"/>
      <c r="EA60" s="165"/>
      <c r="EB60" s="165"/>
      <c r="EC60" s="165"/>
      <c r="ED60" s="165"/>
      <c r="EE60" s="165"/>
      <c r="EF60" s="165"/>
      <c r="EG60" s="165"/>
      <c r="EH60" s="165"/>
      <c r="EI60" s="165"/>
      <c r="EJ60" s="165"/>
      <c r="EK60" s="165"/>
      <c r="EL60" s="165"/>
      <c r="EM60" s="165"/>
      <c r="EN60" s="165"/>
      <c r="EO60" s="165"/>
      <c r="EP60" s="165"/>
      <c r="EQ60" s="165"/>
      <c r="ER60" s="165"/>
      <c r="ES60" s="165"/>
      <c r="ET60" s="165"/>
      <c r="EU60" s="165"/>
      <c r="EV60" s="165"/>
      <c r="EW60" s="165"/>
      <c r="EX60" s="165"/>
      <c r="EY60" s="165"/>
      <c r="EZ60" s="165"/>
      <c r="FA60" s="165"/>
      <c r="FB60" s="165"/>
      <c r="FC60" s="165"/>
      <c r="FD60" s="165"/>
      <c r="FE60" s="165"/>
      <c r="FF60" s="165"/>
      <c r="FG60" s="165"/>
      <c r="FH60" s="165"/>
      <c r="FI60" s="165"/>
      <c r="FJ60" s="165"/>
      <c r="FK60" s="165"/>
      <c r="FL60" s="165"/>
      <c r="FM60" s="165"/>
      <c r="FN60" s="165"/>
      <c r="FO60" s="165"/>
      <c r="FP60" s="165"/>
      <c r="FQ60" s="165"/>
      <c r="FR60" s="165"/>
      <c r="FS60" s="165"/>
      <c r="FT60" s="165"/>
      <c r="FU60" s="165"/>
      <c r="FV60" s="165"/>
      <c r="FW60" s="165"/>
      <c r="FX60" s="165"/>
    </row>
    <row r="61" spans="1:180" s="4" customFormat="1" ht="30" hidden="1" customHeight="1">
      <c r="A61" s="29"/>
      <c r="B61" s="54">
        <f t="shared" ref="B61:B65" si="25">N61*D61</f>
        <v>0</v>
      </c>
      <c r="C61" s="48">
        <f>IF(FX61="OK",N61,0)</f>
        <v>0</v>
      </c>
      <c r="D61" s="53" t="b">
        <f t="shared" si="24"/>
        <v>0</v>
      </c>
      <c r="E61" s="48"/>
      <c r="F61" s="48"/>
      <c r="G61" s="48">
        <f t="shared" ref="G61:G84" si="26">IF($FX61="",$B61,0)</f>
        <v>0</v>
      </c>
      <c r="H61" s="48">
        <f t="shared" ref="H61:H84" si="27">IF(OR($AY61="OK",$CE61="OK",$DK61="OK",$EQ61="OK",$FW61="OK"),$B61,0)</f>
        <v>0</v>
      </c>
      <c r="I61" s="48">
        <f t="shared" ref="I61:I84" si="28">IF($FX61="",0,$B61)</f>
        <v>0</v>
      </c>
      <c r="J61" s="48">
        <f t="shared" ref="J61:J84" si="29">IF($FX61="OK",$B61,0)</f>
        <v>0</v>
      </c>
      <c r="K61" s="97"/>
      <c r="L61" s="187" t="s">
        <v>237</v>
      </c>
      <c r="M61" s="90" t="s">
        <v>236</v>
      </c>
      <c r="N61" s="217">
        <v>1</v>
      </c>
      <c r="O61" s="94"/>
      <c r="P61" s="94"/>
      <c r="Q61" s="94"/>
      <c r="R61" s="94"/>
      <c r="S61" s="107"/>
      <c r="T61" s="86"/>
      <c r="U61" s="86"/>
      <c r="V61" s="86"/>
      <c r="W61" s="86"/>
      <c r="X61" s="86"/>
      <c r="Y61" s="86"/>
      <c r="Z61" s="86"/>
      <c r="AA61" s="86"/>
      <c r="AB61" s="86"/>
      <c r="AC61" s="86"/>
      <c r="AD61" s="86"/>
      <c r="AE61" s="86"/>
      <c r="AF61" s="86"/>
      <c r="AG61" s="86"/>
      <c r="AH61" s="86"/>
      <c r="AI61" s="86"/>
      <c r="AJ61" s="86"/>
      <c r="AK61" s="86"/>
      <c r="AL61" s="86"/>
      <c r="AM61" s="86"/>
      <c r="AN61" s="86"/>
      <c r="AO61" s="86"/>
      <c r="AP61" s="86"/>
      <c r="AQ61" s="86"/>
      <c r="AR61" s="86"/>
      <c r="AS61" s="86"/>
      <c r="AT61" s="86"/>
      <c r="AU61" s="86"/>
      <c r="AV61" s="86"/>
      <c r="AW61" s="86"/>
      <c r="AX61" s="86"/>
      <c r="AY61" s="92" t="s">
        <v>116</v>
      </c>
      <c r="AZ61" s="86"/>
      <c r="BA61" s="86"/>
      <c r="BB61" s="86"/>
      <c r="BC61" s="86"/>
      <c r="BD61" s="86"/>
      <c r="BE61" s="86"/>
      <c r="BF61" s="86"/>
      <c r="BG61" s="86"/>
      <c r="BH61" s="86"/>
      <c r="BI61" s="86"/>
      <c r="BJ61" s="86"/>
      <c r="BK61" s="86"/>
      <c r="BL61" s="86"/>
      <c r="BM61" s="86"/>
      <c r="BN61" s="86"/>
      <c r="BO61" s="86"/>
      <c r="BP61" s="86"/>
      <c r="BQ61" s="86"/>
      <c r="BR61" s="86"/>
      <c r="BS61" s="86"/>
      <c r="BT61" s="86"/>
      <c r="BU61" s="86"/>
      <c r="BV61" s="86"/>
      <c r="BW61" s="86"/>
      <c r="BX61" s="86"/>
      <c r="BY61" s="86"/>
      <c r="BZ61" s="86"/>
      <c r="CA61" s="86"/>
      <c r="CB61" s="86"/>
      <c r="CC61" s="86"/>
      <c r="CD61" s="86"/>
      <c r="CE61" s="92" t="s">
        <v>116</v>
      </c>
      <c r="CF61" s="86"/>
      <c r="CG61" s="86"/>
      <c r="CH61" s="86"/>
      <c r="CI61" s="86"/>
      <c r="CJ61" s="86"/>
      <c r="CK61" s="86"/>
      <c r="CL61" s="86"/>
      <c r="CM61" s="86"/>
      <c r="CN61" s="86"/>
      <c r="CO61" s="86"/>
      <c r="CP61" s="86"/>
      <c r="CQ61" s="86"/>
      <c r="CR61" s="86"/>
      <c r="CS61" s="86"/>
      <c r="CT61" s="86"/>
      <c r="CU61" s="86"/>
      <c r="CV61" s="86"/>
      <c r="CW61" s="86"/>
      <c r="CX61" s="86"/>
      <c r="CY61" s="86"/>
      <c r="CZ61" s="86"/>
      <c r="DA61" s="86"/>
      <c r="DB61" s="86"/>
      <c r="DC61" s="86"/>
      <c r="DD61" s="86"/>
      <c r="DE61" s="86"/>
      <c r="DF61" s="86"/>
      <c r="DG61" s="86"/>
      <c r="DH61" s="86"/>
      <c r="DI61" s="86"/>
      <c r="DJ61" s="86"/>
      <c r="DK61" s="92" t="s">
        <v>116</v>
      </c>
      <c r="DL61" s="86"/>
      <c r="DM61" s="86"/>
      <c r="DN61" s="86"/>
      <c r="DO61" s="86"/>
      <c r="DP61" s="86"/>
      <c r="DQ61" s="86"/>
      <c r="DR61" s="86"/>
      <c r="DS61" s="86"/>
      <c r="DT61" s="86"/>
      <c r="DU61" s="86"/>
      <c r="DV61" s="86"/>
      <c r="DW61" s="86"/>
      <c r="DX61" s="86"/>
      <c r="DY61" s="86"/>
      <c r="DZ61" s="86"/>
      <c r="EA61" s="86"/>
      <c r="EB61" s="86"/>
      <c r="EC61" s="86"/>
      <c r="ED61" s="86"/>
      <c r="EE61" s="86"/>
      <c r="EF61" s="86"/>
      <c r="EG61" s="86"/>
      <c r="EH61" s="86"/>
      <c r="EI61" s="86"/>
      <c r="EJ61" s="86"/>
      <c r="EK61" s="86"/>
      <c r="EL61" s="86"/>
      <c r="EM61" s="86"/>
      <c r="EN61" s="86"/>
      <c r="EO61" s="86"/>
      <c r="EP61" s="86"/>
      <c r="EQ61" s="92" t="s">
        <v>116</v>
      </c>
      <c r="ER61" s="86"/>
      <c r="ES61" s="86"/>
      <c r="ET61" s="86"/>
      <c r="EU61" s="86"/>
      <c r="EV61" s="86"/>
      <c r="EW61" s="86"/>
      <c r="EX61" s="86"/>
      <c r="EY61" s="86"/>
      <c r="EZ61" s="86"/>
      <c r="FA61" s="86"/>
      <c r="FB61" s="86"/>
      <c r="FC61" s="86"/>
      <c r="FD61" s="86"/>
      <c r="FE61" s="86"/>
      <c r="FF61" s="86"/>
      <c r="FG61" s="86"/>
      <c r="FH61" s="86"/>
      <c r="FI61" s="86"/>
      <c r="FJ61" s="86"/>
      <c r="FK61" s="86"/>
      <c r="FL61" s="86"/>
      <c r="FM61" s="86"/>
      <c r="FN61" s="86"/>
      <c r="FO61" s="86"/>
      <c r="FP61" s="86"/>
      <c r="FQ61" s="86"/>
      <c r="FR61" s="86"/>
      <c r="FS61" s="86"/>
      <c r="FT61" s="86"/>
      <c r="FU61" s="86"/>
      <c r="FV61" s="86"/>
      <c r="FW61" s="92" t="s">
        <v>116</v>
      </c>
      <c r="FX61" s="91" t="str">
        <f t="shared" ref="FX61:FX62" si="30">IF(COUNTA(U61:FW61)&gt;5,"OK","N/E")</f>
        <v>N/E</v>
      </c>
    </row>
    <row r="62" spans="1:180" s="41" customFormat="1" ht="30" hidden="1" customHeight="1">
      <c r="A62" s="39"/>
      <c r="B62" s="54">
        <f t="shared" si="25"/>
        <v>0</v>
      </c>
      <c r="C62" s="48">
        <f t="shared" ref="C62:C65" si="31">IF(FX62="OK",N62,0)</f>
        <v>0</v>
      </c>
      <c r="D62" s="53" t="b">
        <f t="shared" si="24"/>
        <v>0</v>
      </c>
      <c r="E62" s="48"/>
      <c r="F62" s="48"/>
      <c r="G62" s="48">
        <f t="shared" si="26"/>
        <v>0</v>
      </c>
      <c r="H62" s="48">
        <f t="shared" si="27"/>
        <v>0</v>
      </c>
      <c r="I62" s="48">
        <f t="shared" si="28"/>
        <v>0</v>
      </c>
      <c r="J62" s="48">
        <f t="shared" si="29"/>
        <v>0</v>
      </c>
      <c r="K62" s="97"/>
      <c r="L62" s="187" t="s">
        <v>237</v>
      </c>
      <c r="M62" s="90" t="s">
        <v>235</v>
      </c>
      <c r="N62" s="217">
        <v>1</v>
      </c>
      <c r="O62" s="94"/>
      <c r="P62" s="94"/>
      <c r="Q62" s="94"/>
      <c r="R62" s="94"/>
      <c r="S62" s="107"/>
      <c r="T62" s="86"/>
      <c r="U62" s="86"/>
      <c r="V62" s="86"/>
      <c r="W62" s="86"/>
      <c r="X62" s="86"/>
      <c r="Y62" s="86"/>
      <c r="Z62" s="86"/>
      <c r="AA62" s="86"/>
      <c r="AB62" s="86"/>
      <c r="AC62" s="86"/>
      <c r="AD62" s="86"/>
      <c r="AE62" s="86"/>
      <c r="AF62" s="86"/>
      <c r="AG62" s="86"/>
      <c r="AH62" s="86"/>
      <c r="AI62" s="86"/>
      <c r="AJ62" s="86"/>
      <c r="AK62" s="86"/>
      <c r="AL62" s="86"/>
      <c r="AM62" s="86"/>
      <c r="AN62" s="86"/>
      <c r="AO62" s="86"/>
      <c r="AP62" s="86"/>
      <c r="AQ62" s="86"/>
      <c r="AR62" s="86"/>
      <c r="AS62" s="86"/>
      <c r="AT62" s="86"/>
      <c r="AU62" s="86"/>
      <c r="AV62" s="86"/>
      <c r="AW62" s="86"/>
      <c r="AX62" s="86"/>
      <c r="AY62" s="92" t="s">
        <v>116</v>
      </c>
      <c r="AZ62" s="86"/>
      <c r="BA62" s="86"/>
      <c r="BB62" s="86"/>
      <c r="BC62" s="86"/>
      <c r="BD62" s="86"/>
      <c r="BE62" s="86"/>
      <c r="BF62" s="86"/>
      <c r="BG62" s="86"/>
      <c r="BH62" s="86"/>
      <c r="BI62" s="86"/>
      <c r="BJ62" s="86"/>
      <c r="BK62" s="86"/>
      <c r="BL62" s="86"/>
      <c r="BM62" s="86"/>
      <c r="BN62" s="86"/>
      <c r="BO62" s="86"/>
      <c r="BP62" s="86"/>
      <c r="BQ62" s="86"/>
      <c r="BR62" s="86"/>
      <c r="BS62" s="86"/>
      <c r="BT62" s="86"/>
      <c r="BU62" s="86"/>
      <c r="BV62" s="86"/>
      <c r="BW62" s="86"/>
      <c r="BX62" s="86"/>
      <c r="BY62" s="86"/>
      <c r="BZ62" s="86"/>
      <c r="CA62" s="86"/>
      <c r="CB62" s="86"/>
      <c r="CC62" s="86"/>
      <c r="CD62" s="86"/>
      <c r="CE62" s="92" t="s">
        <v>116</v>
      </c>
      <c r="CF62" s="86"/>
      <c r="CG62" s="86"/>
      <c r="CH62" s="86"/>
      <c r="CI62" s="86"/>
      <c r="CJ62" s="86"/>
      <c r="CK62" s="86"/>
      <c r="CL62" s="86"/>
      <c r="CM62" s="86"/>
      <c r="CN62" s="86"/>
      <c r="CO62" s="86"/>
      <c r="CP62" s="86"/>
      <c r="CQ62" s="86"/>
      <c r="CR62" s="86"/>
      <c r="CS62" s="86"/>
      <c r="CT62" s="86"/>
      <c r="CU62" s="86"/>
      <c r="CV62" s="86"/>
      <c r="CW62" s="86"/>
      <c r="CX62" s="86"/>
      <c r="CY62" s="86"/>
      <c r="CZ62" s="86"/>
      <c r="DA62" s="86"/>
      <c r="DB62" s="86"/>
      <c r="DC62" s="86"/>
      <c r="DD62" s="86"/>
      <c r="DE62" s="86"/>
      <c r="DF62" s="86"/>
      <c r="DG62" s="86"/>
      <c r="DH62" s="86"/>
      <c r="DI62" s="86"/>
      <c r="DJ62" s="86"/>
      <c r="DK62" s="92" t="s">
        <v>116</v>
      </c>
      <c r="DL62" s="86"/>
      <c r="DM62" s="86"/>
      <c r="DN62" s="86"/>
      <c r="DO62" s="86"/>
      <c r="DP62" s="86"/>
      <c r="DQ62" s="86"/>
      <c r="DR62" s="86"/>
      <c r="DS62" s="86"/>
      <c r="DT62" s="86"/>
      <c r="DU62" s="86"/>
      <c r="DV62" s="86"/>
      <c r="DW62" s="86"/>
      <c r="DX62" s="86"/>
      <c r="DY62" s="86"/>
      <c r="DZ62" s="86"/>
      <c r="EA62" s="86"/>
      <c r="EB62" s="86"/>
      <c r="EC62" s="86"/>
      <c r="ED62" s="86"/>
      <c r="EE62" s="86"/>
      <c r="EF62" s="86"/>
      <c r="EG62" s="86"/>
      <c r="EH62" s="86"/>
      <c r="EI62" s="86"/>
      <c r="EJ62" s="86"/>
      <c r="EK62" s="86"/>
      <c r="EL62" s="86"/>
      <c r="EM62" s="86"/>
      <c r="EN62" s="86"/>
      <c r="EO62" s="86"/>
      <c r="EP62" s="86"/>
      <c r="EQ62" s="92" t="s">
        <v>116</v>
      </c>
      <c r="ER62" s="86"/>
      <c r="ES62" s="86"/>
      <c r="ET62" s="86"/>
      <c r="EU62" s="86"/>
      <c r="EV62" s="86"/>
      <c r="EW62" s="86"/>
      <c r="EX62" s="86"/>
      <c r="EY62" s="86"/>
      <c r="EZ62" s="86"/>
      <c r="FA62" s="86"/>
      <c r="FB62" s="86"/>
      <c r="FC62" s="86"/>
      <c r="FD62" s="86"/>
      <c r="FE62" s="86"/>
      <c r="FF62" s="86"/>
      <c r="FG62" s="86"/>
      <c r="FH62" s="86"/>
      <c r="FI62" s="86"/>
      <c r="FJ62" s="86"/>
      <c r="FK62" s="86"/>
      <c r="FL62" s="86"/>
      <c r="FM62" s="86"/>
      <c r="FN62" s="86"/>
      <c r="FO62" s="86"/>
      <c r="FP62" s="86"/>
      <c r="FQ62" s="86"/>
      <c r="FR62" s="86"/>
      <c r="FS62" s="86"/>
      <c r="FT62" s="86"/>
      <c r="FU62" s="86"/>
      <c r="FV62" s="86"/>
      <c r="FW62" s="92" t="s">
        <v>116</v>
      </c>
      <c r="FX62" s="91" t="str">
        <f t="shared" si="30"/>
        <v>N/E</v>
      </c>
    </row>
    <row r="63" spans="1:180" s="41" customFormat="1" ht="30" hidden="1" customHeight="1">
      <c r="A63" s="39"/>
      <c r="B63" s="54">
        <f t="shared" si="25"/>
        <v>0</v>
      </c>
      <c r="C63" s="48">
        <f t="shared" si="31"/>
        <v>0</v>
      </c>
      <c r="D63" s="53" t="b">
        <f t="shared" si="24"/>
        <v>0</v>
      </c>
      <c r="E63" s="48"/>
      <c r="F63" s="48"/>
      <c r="G63" s="48">
        <f t="shared" si="26"/>
        <v>0</v>
      </c>
      <c r="H63" s="48">
        <f t="shared" si="27"/>
        <v>0</v>
      </c>
      <c r="I63" s="48">
        <f t="shared" si="28"/>
        <v>0</v>
      </c>
      <c r="J63" s="48">
        <f t="shared" si="29"/>
        <v>0</v>
      </c>
      <c r="K63" s="97"/>
      <c r="L63" s="187" t="s">
        <v>238</v>
      </c>
      <c r="M63" s="90" t="s">
        <v>239</v>
      </c>
      <c r="N63" s="217">
        <v>1</v>
      </c>
      <c r="O63" s="94"/>
      <c r="P63" s="94"/>
      <c r="Q63" s="94"/>
      <c r="R63" s="94"/>
      <c r="S63" s="107"/>
      <c r="T63" s="86"/>
      <c r="U63" s="86"/>
      <c r="V63" s="86"/>
      <c r="W63" s="86"/>
      <c r="X63" s="86"/>
      <c r="Y63" s="86"/>
      <c r="Z63" s="86"/>
      <c r="AA63" s="86"/>
      <c r="AB63" s="86"/>
      <c r="AC63" s="86"/>
      <c r="AD63" s="86"/>
      <c r="AE63" s="86"/>
      <c r="AF63" s="86"/>
      <c r="AG63" s="86"/>
      <c r="AH63" s="86"/>
      <c r="AI63" s="86"/>
      <c r="AJ63" s="86"/>
      <c r="AK63" s="86"/>
      <c r="AL63" s="86"/>
      <c r="AM63" s="86"/>
      <c r="AN63" s="86"/>
      <c r="AO63" s="86"/>
      <c r="AP63" s="86"/>
      <c r="AQ63" s="86"/>
      <c r="AR63" s="86"/>
      <c r="AS63" s="86"/>
      <c r="AT63" s="86"/>
      <c r="AU63" s="86"/>
      <c r="AV63" s="86"/>
      <c r="AW63" s="86"/>
      <c r="AX63" s="86"/>
      <c r="AY63" s="92" t="s">
        <v>116</v>
      </c>
      <c r="AZ63" s="86"/>
      <c r="BA63" s="86"/>
      <c r="BB63" s="86"/>
      <c r="BC63" s="86"/>
      <c r="BD63" s="86"/>
      <c r="BE63" s="86"/>
      <c r="BF63" s="86"/>
      <c r="BG63" s="86"/>
      <c r="BH63" s="86"/>
      <c r="BI63" s="86"/>
      <c r="BJ63" s="86"/>
      <c r="BK63" s="86"/>
      <c r="BL63" s="86"/>
      <c r="BM63" s="86"/>
      <c r="BN63" s="86"/>
      <c r="BO63" s="86"/>
      <c r="BP63" s="86"/>
      <c r="BQ63" s="86"/>
      <c r="BR63" s="86"/>
      <c r="BS63" s="86"/>
      <c r="BT63" s="86"/>
      <c r="BU63" s="86"/>
      <c r="BV63" s="86"/>
      <c r="BW63" s="86"/>
      <c r="BX63" s="86"/>
      <c r="BY63" s="86"/>
      <c r="BZ63" s="86"/>
      <c r="CA63" s="86"/>
      <c r="CB63" s="86"/>
      <c r="CC63" s="86"/>
      <c r="CD63" s="86"/>
      <c r="CE63" s="92" t="s">
        <v>116</v>
      </c>
      <c r="CF63" s="86"/>
      <c r="CG63" s="86"/>
      <c r="CH63" s="86"/>
      <c r="CI63" s="86"/>
      <c r="CJ63" s="86"/>
      <c r="CK63" s="86"/>
      <c r="CL63" s="86"/>
      <c r="CM63" s="86"/>
      <c r="CN63" s="86"/>
      <c r="CO63" s="86"/>
      <c r="CP63" s="86"/>
      <c r="CQ63" s="86"/>
      <c r="CR63" s="86"/>
      <c r="CS63" s="86"/>
      <c r="CT63" s="86"/>
      <c r="CU63" s="86"/>
      <c r="CV63" s="86"/>
      <c r="CW63" s="86"/>
      <c r="CX63" s="86"/>
      <c r="CY63" s="86"/>
      <c r="CZ63" s="86"/>
      <c r="DA63" s="86"/>
      <c r="DB63" s="86"/>
      <c r="DC63" s="86"/>
      <c r="DD63" s="86"/>
      <c r="DE63" s="86"/>
      <c r="DF63" s="86"/>
      <c r="DG63" s="86"/>
      <c r="DH63" s="86"/>
      <c r="DI63" s="86"/>
      <c r="DJ63" s="86"/>
      <c r="DK63" s="92" t="s">
        <v>116</v>
      </c>
      <c r="DL63" s="86"/>
      <c r="DM63" s="86"/>
      <c r="DN63" s="86"/>
      <c r="DO63" s="86"/>
      <c r="DP63" s="86"/>
      <c r="DQ63" s="86"/>
      <c r="DR63" s="86"/>
      <c r="DS63" s="86"/>
      <c r="DT63" s="86"/>
      <c r="DU63" s="86"/>
      <c r="DV63" s="86"/>
      <c r="DW63" s="86"/>
      <c r="DX63" s="86"/>
      <c r="DY63" s="86"/>
      <c r="DZ63" s="86"/>
      <c r="EA63" s="86"/>
      <c r="EB63" s="86"/>
      <c r="EC63" s="86"/>
      <c r="ED63" s="86"/>
      <c r="EE63" s="86"/>
      <c r="EF63" s="86"/>
      <c r="EG63" s="86"/>
      <c r="EH63" s="86"/>
      <c r="EI63" s="86"/>
      <c r="EJ63" s="86"/>
      <c r="EK63" s="86"/>
      <c r="EL63" s="86"/>
      <c r="EM63" s="86"/>
      <c r="EN63" s="86"/>
      <c r="EO63" s="86"/>
      <c r="EP63" s="86"/>
      <c r="EQ63" s="92" t="s">
        <v>116</v>
      </c>
      <c r="ER63" s="86"/>
      <c r="ES63" s="86"/>
      <c r="ET63" s="86"/>
      <c r="EU63" s="86"/>
      <c r="EV63" s="86"/>
      <c r="EW63" s="86"/>
      <c r="EX63" s="86"/>
      <c r="EY63" s="86"/>
      <c r="EZ63" s="86"/>
      <c r="FA63" s="86"/>
      <c r="FB63" s="86"/>
      <c r="FC63" s="86"/>
      <c r="FD63" s="86"/>
      <c r="FE63" s="86"/>
      <c r="FF63" s="86"/>
      <c r="FG63" s="86"/>
      <c r="FH63" s="86"/>
      <c r="FI63" s="86"/>
      <c r="FJ63" s="86"/>
      <c r="FK63" s="86"/>
      <c r="FL63" s="86"/>
      <c r="FM63" s="86"/>
      <c r="FN63" s="86"/>
      <c r="FO63" s="86"/>
      <c r="FP63" s="86"/>
      <c r="FQ63" s="86"/>
      <c r="FR63" s="86"/>
      <c r="FS63" s="86"/>
      <c r="FT63" s="86"/>
      <c r="FU63" s="86"/>
      <c r="FV63" s="86"/>
      <c r="FW63" s="92" t="s">
        <v>116</v>
      </c>
      <c r="FX63" s="91" t="str">
        <f>IF(COUNTA(U63:FW63)&gt;5,"OK","N/E")</f>
        <v>N/E</v>
      </c>
    </row>
    <row r="64" spans="1:180" s="4" customFormat="1" ht="30" hidden="1" customHeight="1">
      <c r="A64" s="29"/>
      <c r="B64" s="54">
        <f t="shared" si="25"/>
        <v>0</v>
      </c>
      <c r="C64" s="48">
        <f t="shared" si="31"/>
        <v>0</v>
      </c>
      <c r="D64" s="53" t="b">
        <f t="shared" si="24"/>
        <v>0</v>
      </c>
      <c r="E64" s="48"/>
      <c r="F64" s="48"/>
      <c r="G64" s="48">
        <f t="shared" si="26"/>
        <v>0</v>
      </c>
      <c r="H64" s="48">
        <f t="shared" si="27"/>
        <v>0</v>
      </c>
      <c r="I64" s="48">
        <f t="shared" si="28"/>
        <v>0</v>
      </c>
      <c r="J64" s="48">
        <f t="shared" si="29"/>
        <v>0</v>
      </c>
      <c r="K64" s="97"/>
      <c r="L64" s="187" t="s">
        <v>238</v>
      </c>
      <c r="M64" s="90" t="s">
        <v>240</v>
      </c>
      <c r="N64" s="217">
        <v>1</v>
      </c>
      <c r="O64" s="94"/>
      <c r="P64" s="94"/>
      <c r="Q64" s="94"/>
      <c r="R64" s="94"/>
      <c r="S64" s="107"/>
      <c r="T64" s="86"/>
      <c r="U64" s="86"/>
      <c r="V64" s="86"/>
      <c r="W64" s="86"/>
      <c r="X64" s="86"/>
      <c r="Y64" s="86"/>
      <c r="Z64" s="86"/>
      <c r="AA64" s="86"/>
      <c r="AB64" s="86"/>
      <c r="AC64" s="86"/>
      <c r="AD64" s="86"/>
      <c r="AE64" s="86"/>
      <c r="AF64" s="86"/>
      <c r="AG64" s="86"/>
      <c r="AH64" s="86"/>
      <c r="AI64" s="86"/>
      <c r="AJ64" s="86"/>
      <c r="AK64" s="86"/>
      <c r="AL64" s="86"/>
      <c r="AM64" s="86"/>
      <c r="AN64" s="86"/>
      <c r="AO64" s="86"/>
      <c r="AP64" s="86"/>
      <c r="AQ64" s="86"/>
      <c r="AR64" s="86"/>
      <c r="AS64" s="86"/>
      <c r="AT64" s="86"/>
      <c r="AU64" s="86"/>
      <c r="AV64" s="86"/>
      <c r="AW64" s="86"/>
      <c r="AX64" s="86"/>
      <c r="AY64" s="92" t="s">
        <v>116</v>
      </c>
      <c r="AZ64" s="86"/>
      <c r="BA64" s="86"/>
      <c r="BB64" s="86"/>
      <c r="BC64" s="86"/>
      <c r="BD64" s="86"/>
      <c r="BE64" s="86"/>
      <c r="BF64" s="86"/>
      <c r="BG64" s="86"/>
      <c r="BH64" s="86"/>
      <c r="BI64" s="86"/>
      <c r="BJ64" s="86"/>
      <c r="BK64" s="86"/>
      <c r="BL64" s="86"/>
      <c r="BM64" s="86"/>
      <c r="BN64" s="86"/>
      <c r="BO64" s="86"/>
      <c r="BP64" s="86"/>
      <c r="BQ64" s="86"/>
      <c r="BR64" s="86"/>
      <c r="BS64" s="86"/>
      <c r="BT64" s="86"/>
      <c r="BU64" s="86"/>
      <c r="BV64" s="86"/>
      <c r="BW64" s="86"/>
      <c r="BX64" s="86"/>
      <c r="BY64" s="86"/>
      <c r="BZ64" s="86"/>
      <c r="CA64" s="86"/>
      <c r="CB64" s="86"/>
      <c r="CC64" s="86"/>
      <c r="CD64" s="86"/>
      <c r="CE64" s="92" t="s">
        <v>116</v>
      </c>
      <c r="CF64" s="86"/>
      <c r="CG64" s="86"/>
      <c r="CH64" s="86"/>
      <c r="CI64" s="86"/>
      <c r="CJ64" s="86"/>
      <c r="CK64" s="86"/>
      <c r="CL64" s="86"/>
      <c r="CM64" s="86"/>
      <c r="CN64" s="86"/>
      <c r="CO64" s="86"/>
      <c r="CP64" s="86"/>
      <c r="CQ64" s="86"/>
      <c r="CR64" s="86"/>
      <c r="CS64" s="86"/>
      <c r="CT64" s="86"/>
      <c r="CU64" s="86"/>
      <c r="CV64" s="86"/>
      <c r="CW64" s="86"/>
      <c r="CX64" s="86"/>
      <c r="CY64" s="86"/>
      <c r="CZ64" s="86"/>
      <c r="DA64" s="86"/>
      <c r="DB64" s="86"/>
      <c r="DC64" s="86"/>
      <c r="DD64" s="86"/>
      <c r="DE64" s="86"/>
      <c r="DF64" s="86"/>
      <c r="DG64" s="86"/>
      <c r="DH64" s="86"/>
      <c r="DI64" s="86"/>
      <c r="DJ64" s="86"/>
      <c r="DK64" s="92" t="s">
        <v>116</v>
      </c>
      <c r="DL64" s="86"/>
      <c r="DM64" s="86"/>
      <c r="DN64" s="86"/>
      <c r="DO64" s="86"/>
      <c r="DP64" s="86"/>
      <c r="DQ64" s="86"/>
      <c r="DR64" s="86"/>
      <c r="DS64" s="86"/>
      <c r="DT64" s="86"/>
      <c r="DU64" s="86"/>
      <c r="DV64" s="86"/>
      <c r="DW64" s="86"/>
      <c r="DX64" s="86"/>
      <c r="DY64" s="86"/>
      <c r="DZ64" s="86"/>
      <c r="EA64" s="86"/>
      <c r="EB64" s="86"/>
      <c r="EC64" s="86"/>
      <c r="ED64" s="86"/>
      <c r="EE64" s="86"/>
      <c r="EF64" s="86"/>
      <c r="EG64" s="86"/>
      <c r="EH64" s="86"/>
      <c r="EI64" s="86"/>
      <c r="EJ64" s="86"/>
      <c r="EK64" s="86"/>
      <c r="EL64" s="86"/>
      <c r="EM64" s="86"/>
      <c r="EN64" s="86"/>
      <c r="EO64" s="86"/>
      <c r="EP64" s="86"/>
      <c r="EQ64" s="92" t="s">
        <v>116</v>
      </c>
      <c r="ER64" s="86"/>
      <c r="ES64" s="86"/>
      <c r="ET64" s="86"/>
      <c r="EU64" s="86"/>
      <c r="EV64" s="86"/>
      <c r="EW64" s="86"/>
      <c r="EX64" s="86"/>
      <c r="EY64" s="86"/>
      <c r="EZ64" s="86"/>
      <c r="FA64" s="86"/>
      <c r="FB64" s="86"/>
      <c r="FC64" s="86"/>
      <c r="FD64" s="86"/>
      <c r="FE64" s="86"/>
      <c r="FF64" s="86"/>
      <c r="FG64" s="86"/>
      <c r="FH64" s="86"/>
      <c r="FI64" s="86"/>
      <c r="FJ64" s="86"/>
      <c r="FK64" s="86"/>
      <c r="FL64" s="86"/>
      <c r="FM64" s="86"/>
      <c r="FN64" s="86"/>
      <c r="FO64" s="86"/>
      <c r="FP64" s="86"/>
      <c r="FQ64" s="86"/>
      <c r="FR64" s="86"/>
      <c r="FS64" s="86"/>
      <c r="FT64" s="86"/>
      <c r="FU64" s="86"/>
      <c r="FV64" s="86"/>
      <c r="FW64" s="92" t="s">
        <v>116</v>
      </c>
      <c r="FX64" s="91" t="str">
        <f>IF(COUNTA(U64:FW64)&gt;5,"OK","N/E")</f>
        <v>N/E</v>
      </c>
    </row>
    <row r="65" spans="1:180" s="41" customFormat="1" ht="30" hidden="1" customHeight="1">
      <c r="A65" s="39"/>
      <c r="B65" s="54">
        <f t="shared" si="25"/>
        <v>0</v>
      </c>
      <c r="C65" s="48">
        <f t="shared" si="31"/>
        <v>0</v>
      </c>
      <c r="D65" s="53" t="b">
        <f t="shared" si="24"/>
        <v>0</v>
      </c>
      <c r="E65" s="48"/>
      <c r="F65" s="48"/>
      <c r="G65" s="48">
        <f t="shared" si="26"/>
        <v>0</v>
      </c>
      <c r="H65" s="48">
        <f t="shared" si="27"/>
        <v>0</v>
      </c>
      <c r="I65" s="48">
        <f t="shared" si="28"/>
        <v>0</v>
      </c>
      <c r="J65" s="48">
        <f t="shared" si="29"/>
        <v>0</v>
      </c>
      <c r="K65" s="97"/>
      <c r="L65" s="187" t="s">
        <v>238</v>
      </c>
      <c r="M65" s="90" t="s">
        <v>241</v>
      </c>
      <c r="N65" s="217">
        <v>1</v>
      </c>
      <c r="O65" s="94"/>
      <c r="P65" s="94"/>
      <c r="Q65" s="94"/>
      <c r="R65" s="94"/>
      <c r="S65" s="107"/>
      <c r="T65" s="86"/>
      <c r="U65" s="86"/>
      <c r="V65" s="86"/>
      <c r="W65" s="86"/>
      <c r="X65" s="86"/>
      <c r="Y65" s="86"/>
      <c r="Z65" s="86"/>
      <c r="AA65" s="86"/>
      <c r="AB65" s="86"/>
      <c r="AC65" s="86"/>
      <c r="AD65" s="86"/>
      <c r="AE65" s="86"/>
      <c r="AF65" s="86"/>
      <c r="AG65" s="86"/>
      <c r="AH65" s="86"/>
      <c r="AI65" s="86"/>
      <c r="AJ65" s="86"/>
      <c r="AK65" s="86"/>
      <c r="AL65" s="86"/>
      <c r="AM65" s="86"/>
      <c r="AN65" s="86"/>
      <c r="AO65" s="86"/>
      <c r="AP65" s="86"/>
      <c r="AQ65" s="86"/>
      <c r="AR65" s="86"/>
      <c r="AS65" s="86"/>
      <c r="AT65" s="86"/>
      <c r="AU65" s="86"/>
      <c r="AV65" s="86"/>
      <c r="AW65" s="86"/>
      <c r="AX65" s="86"/>
      <c r="AY65" s="92" t="s">
        <v>116</v>
      </c>
      <c r="AZ65" s="86"/>
      <c r="BA65" s="86"/>
      <c r="BB65" s="86"/>
      <c r="BC65" s="86"/>
      <c r="BD65" s="86"/>
      <c r="BE65" s="86"/>
      <c r="BF65" s="86"/>
      <c r="BG65" s="86"/>
      <c r="BH65" s="86"/>
      <c r="BI65" s="86"/>
      <c r="BJ65" s="86"/>
      <c r="BK65" s="86"/>
      <c r="BL65" s="86"/>
      <c r="BM65" s="86"/>
      <c r="BN65" s="86"/>
      <c r="BO65" s="86"/>
      <c r="BP65" s="86"/>
      <c r="BQ65" s="86"/>
      <c r="BR65" s="86"/>
      <c r="BS65" s="86"/>
      <c r="BT65" s="86"/>
      <c r="BU65" s="86"/>
      <c r="BV65" s="86"/>
      <c r="BW65" s="86"/>
      <c r="BX65" s="86"/>
      <c r="BY65" s="86"/>
      <c r="BZ65" s="86"/>
      <c r="CA65" s="86"/>
      <c r="CB65" s="86"/>
      <c r="CC65" s="86"/>
      <c r="CD65" s="86"/>
      <c r="CE65" s="92" t="s">
        <v>116</v>
      </c>
      <c r="CF65" s="86"/>
      <c r="CG65" s="86"/>
      <c r="CH65" s="86"/>
      <c r="CI65" s="86"/>
      <c r="CJ65" s="86"/>
      <c r="CK65" s="86"/>
      <c r="CL65" s="86"/>
      <c r="CM65" s="86"/>
      <c r="CN65" s="86"/>
      <c r="CO65" s="86"/>
      <c r="CP65" s="86"/>
      <c r="CQ65" s="86"/>
      <c r="CR65" s="86"/>
      <c r="CS65" s="86"/>
      <c r="CT65" s="86"/>
      <c r="CU65" s="86"/>
      <c r="CV65" s="86"/>
      <c r="CW65" s="86"/>
      <c r="CX65" s="86"/>
      <c r="CY65" s="86"/>
      <c r="CZ65" s="86"/>
      <c r="DA65" s="86"/>
      <c r="DB65" s="86"/>
      <c r="DC65" s="86"/>
      <c r="DD65" s="86"/>
      <c r="DE65" s="86"/>
      <c r="DF65" s="86"/>
      <c r="DG65" s="86"/>
      <c r="DH65" s="86"/>
      <c r="DI65" s="86"/>
      <c r="DJ65" s="86"/>
      <c r="DK65" s="92" t="s">
        <v>116</v>
      </c>
      <c r="DL65" s="86"/>
      <c r="DM65" s="86"/>
      <c r="DN65" s="86"/>
      <c r="DO65" s="86"/>
      <c r="DP65" s="86"/>
      <c r="DQ65" s="86"/>
      <c r="DR65" s="86"/>
      <c r="DS65" s="86"/>
      <c r="DT65" s="86"/>
      <c r="DU65" s="86"/>
      <c r="DV65" s="86"/>
      <c r="DW65" s="86"/>
      <c r="DX65" s="86"/>
      <c r="DY65" s="86"/>
      <c r="DZ65" s="86"/>
      <c r="EA65" s="86"/>
      <c r="EB65" s="86"/>
      <c r="EC65" s="86"/>
      <c r="ED65" s="86"/>
      <c r="EE65" s="86"/>
      <c r="EF65" s="86"/>
      <c r="EG65" s="86"/>
      <c r="EH65" s="86"/>
      <c r="EI65" s="86"/>
      <c r="EJ65" s="86"/>
      <c r="EK65" s="86"/>
      <c r="EL65" s="86"/>
      <c r="EM65" s="86"/>
      <c r="EN65" s="86"/>
      <c r="EO65" s="86"/>
      <c r="EP65" s="86"/>
      <c r="EQ65" s="92" t="s">
        <v>116</v>
      </c>
      <c r="ER65" s="86"/>
      <c r="ES65" s="86"/>
      <c r="ET65" s="86"/>
      <c r="EU65" s="86"/>
      <c r="EV65" s="86"/>
      <c r="EW65" s="86"/>
      <c r="EX65" s="86"/>
      <c r="EY65" s="86"/>
      <c r="EZ65" s="86"/>
      <c r="FA65" s="86"/>
      <c r="FB65" s="86"/>
      <c r="FC65" s="86"/>
      <c r="FD65" s="86"/>
      <c r="FE65" s="86"/>
      <c r="FF65" s="86"/>
      <c r="FG65" s="86"/>
      <c r="FH65" s="86"/>
      <c r="FI65" s="86"/>
      <c r="FJ65" s="86"/>
      <c r="FK65" s="86"/>
      <c r="FL65" s="86"/>
      <c r="FM65" s="86"/>
      <c r="FN65" s="86"/>
      <c r="FO65" s="86"/>
      <c r="FP65" s="86"/>
      <c r="FQ65" s="86"/>
      <c r="FR65" s="86"/>
      <c r="FS65" s="86"/>
      <c r="FT65" s="86"/>
      <c r="FU65" s="86"/>
      <c r="FV65" s="86"/>
      <c r="FW65" s="92" t="s">
        <v>116</v>
      </c>
      <c r="FX65" s="91" t="str">
        <f>IF(COUNTA(U65:FW65)&gt;5,"OK","N/E")</f>
        <v>N/E</v>
      </c>
    </row>
    <row r="66" spans="1:180" s="41" customFormat="1" ht="30" hidden="1" customHeight="1">
      <c r="A66" s="39"/>
      <c r="B66" s="131"/>
      <c r="C66" s="132"/>
      <c r="D66" s="133" t="b">
        <f t="shared" si="24"/>
        <v>0</v>
      </c>
      <c r="E66" s="132"/>
      <c r="F66" s="132"/>
      <c r="G66" s="132"/>
      <c r="H66" s="132"/>
      <c r="I66" s="132"/>
      <c r="J66" s="132"/>
      <c r="K66" s="97"/>
      <c r="L66" s="209" t="s">
        <v>34</v>
      </c>
      <c r="M66" s="210" t="s">
        <v>147</v>
      </c>
      <c r="N66" s="167"/>
      <c r="O66" s="56"/>
      <c r="P66" s="56"/>
      <c r="Q66" s="56"/>
      <c r="R66" s="56"/>
      <c r="S66" s="56"/>
      <c r="T66" s="165"/>
      <c r="U66" s="165"/>
      <c r="V66" s="165"/>
      <c r="W66" s="165"/>
      <c r="X66" s="165"/>
      <c r="Y66" s="165"/>
      <c r="Z66" s="165"/>
      <c r="AA66" s="165"/>
      <c r="AB66" s="165"/>
      <c r="AC66" s="211"/>
      <c r="AD66" s="211"/>
      <c r="AE66" s="211"/>
      <c r="AF66" s="211"/>
      <c r="AG66" s="211"/>
      <c r="AH66" s="211"/>
      <c r="AI66" s="211"/>
      <c r="AJ66" s="211"/>
      <c r="AK66" s="211"/>
      <c r="AL66" s="211"/>
      <c r="AM66" s="211"/>
      <c r="AN66" s="211"/>
      <c r="AO66" s="211"/>
      <c r="AP66" s="211"/>
      <c r="AQ66" s="211"/>
      <c r="AR66" s="211"/>
      <c r="AS66" s="211"/>
      <c r="AT66" s="211"/>
      <c r="AU66" s="211"/>
      <c r="AV66" s="211"/>
      <c r="AW66" s="211"/>
      <c r="AX66" s="211"/>
      <c r="AY66" s="212"/>
      <c r="AZ66" s="211"/>
      <c r="BA66" s="211"/>
      <c r="BB66" s="211"/>
      <c r="BC66" s="211"/>
      <c r="BD66" s="211"/>
      <c r="BE66" s="211"/>
      <c r="BF66" s="211"/>
      <c r="BG66" s="211"/>
      <c r="BH66" s="211"/>
      <c r="BI66" s="211"/>
      <c r="BJ66" s="211"/>
      <c r="BK66" s="211"/>
      <c r="BL66" s="211"/>
      <c r="BM66" s="211"/>
      <c r="BN66" s="211"/>
      <c r="BO66" s="211"/>
      <c r="BP66" s="211"/>
      <c r="BQ66" s="211"/>
      <c r="BR66" s="211"/>
      <c r="BS66" s="211"/>
      <c r="BT66" s="211"/>
      <c r="BU66" s="211"/>
      <c r="BV66" s="211"/>
      <c r="BW66" s="211"/>
      <c r="BX66" s="211"/>
      <c r="BY66" s="211"/>
      <c r="BZ66" s="211"/>
      <c r="CA66" s="211"/>
      <c r="CB66" s="211"/>
      <c r="CC66" s="211"/>
      <c r="CD66" s="211"/>
      <c r="CE66" s="212"/>
      <c r="CF66" s="211"/>
      <c r="CG66" s="211"/>
      <c r="CH66" s="211"/>
      <c r="CI66" s="211"/>
      <c r="CJ66" s="211"/>
      <c r="CK66" s="211"/>
      <c r="CL66" s="211"/>
      <c r="CM66" s="211"/>
      <c r="CN66" s="211"/>
      <c r="CO66" s="211"/>
      <c r="CP66" s="211"/>
      <c r="CQ66" s="211"/>
      <c r="CR66" s="211"/>
      <c r="CS66" s="211"/>
      <c r="CT66" s="211"/>
      <c r="CU66" s="211"/>
      <c r="CV66" s="211"/>
      <c r="CW66" s="211"/>
      <c r="CX66" s="211"/>
      <c r="CY66" s="211"/>
      <c r="CZ66" s="211"/>
      <c r="DA66" s="211"/>
      <c r="DB66" s="211"/>
      <c r="DC66" s="211"/>
      <c r="DD66" s="211"/>
      <c r="DE66" s="211"/>
      <c r="DF66" s="211"/>
      <c r="DG66" s="211"/>
      <c r="DH66" s="211"/>
      <c r="DI66" s="211"/>
      <c r="DJ66" s="211"/>
      <c r="DK66" s="212"/>
      <c r="DL66" s="211"/>
      <c r="DM66" s="211"/>
      <c r="DN66" s="211"/>
      <c r="DO66" s="211"/>
      <c r="DP66" s="211"/>
      <c r="DQ66" s="211"/>
      <c r="DR66" s="211"/>
      <c r="DS66" s="211"/>
      <c r="DT66" s="211"/>
      <c r="DU66" s="211"/>
      <c r="DV66" s="211"/>
      <c r="DW66" s="211"/>
      <c r="DX66" s="211"/>
      <c r="DY66" s="211"/>
      <c r="DZ66" s="211"/>
      <c r="EA66" s="211"/>
      <c r="EB66" s="211"/>
      <c r="EC66" s="211"/>
      <c r="ED66" s="211"/>
      <c r="EE66" s="211"/>
      <c r="EF66" s="211"/>
      <c r="EG66" s="211"/>
      <c r="EH66" s="211"/>
      <c r="EI66" s="211"/>
      <c r="EJ66" s="211"/>
      <c r="EK66" s="211"/>
      <c r="EL66" s="211"/>
      <c r="EM66" s="211"/>
      <c r="EN66" s="211"/>
      <c r="EO66" s="211"/>
      <c r="EP66" s="211"/>
      <c r="EQ66" s="212"/>
      <c r="ER66" s="211"/>
      <c r="ES66" s="211"/>
      <c r="ET66" s="211"/>
      <c r="EU66" s="211"/>
      <c r="EV66" s="211"/>
      <c r="EW66" s="211"/>
      <c r="EX66" s="211"/>
      <c r="EY66" s="211"/>
      <c r="EZ66" s="211"/>
      <c r="FA66" s="211"/>
      <c r="FB66" s="211"/>
      <c r="FC66" s="211"/>
      <c r="FD66" s="211"/>
      <c r="FE66" s="211"/>
      <c r="FF66" s="211"/>
      <c r="FG66" s="211"/>
      <c r="FH66" s="211"/>
      <c r="FI66" s="211"/>
      <c r="FJ66" s="211"/>
      <c r="FK66" s="211"/>
      <c r="FL66" s="211"/>
      <c r="FM66" s="211"/>
      <c r="FN66" s="211"/>
      <c r="FO66" s="211"/>
      <c r="FP66" s="211"/>
      <c r="FQ66" s="211"/>
      <c r="FR66" s="211"/>
      <c r="FS66" s="211"/>
      <c r="FT66" s="211"/>
      <c r="FU66" s="211"/>
      <c r="FV66" s="211"/>
      <c r="FW66" s="212"/>
      <c r="FX66" s="213"/>
    </row>
    <row r="67" spans="1:180" s="41" customFormat="1" ht="30" hidden="1" customHeight="1">
      <c r="A67" s="39"/>
      <c r="B67" s="54">
        <f t="shared" ref="B67:B71" si="32">N67*D67</f>
        <v>0</v>
      </c>
      <c r="C67" s="48">
        <f t="shared" ref="C67:C71" si="33">IF(FX67="OK",N67,0)</f>
        <v>0</v>
      </c>
      <c r="D67" s="53" t="b">
        <f t="shared" si="24"/>
        <v>0</v>
      </c>
      <c r="E67" s="48"/>
      <c r="F67" s="48"/>
      <c r="G67" s="48">
        <f t="shared" si="26"/>
        <v>0</v>
      </c>
      <c r="H67" s="48">
        <f t="shared" si="27"/>
        <v>0</v>
      </c>
      <c r="I67" s="48">
        <f t="shared" si="28"/>
        <v>0</v>
      </c>
      <c r="J67" s="48">
        <f t="shared" si="29"/>
        <v>0</v>
      </c>
      <c r="K67" s="97"/>
      <c r="L67" s="208" t="s">
        <v>243</v>
      </c>
      <c r="M67" s="90" t="s">
        <v>244</v>
      </c>
      <c r="N67" s="217">
        <v>1</v>
      </c>
      <c r="O67" s="94"/>
      <c r="P67" s="94"/>
      <c r="Q67" s="94"/>
      <c r="R67" s="94"/>
      <c r="S67" s="107"/>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93" t="str">
        <f t="shared" ref="AY67:AY71" si="34">IF(AND(AY$1&lt;&gt;"",COUNTA(U67:AX67)&gt;0),"OK","N/E")</f>
        <v>N/E</v>
      </c>
      <c r="AZ67" s="60"/>
      <c r="BA67" s="60"/>
      <c r="BB67" s="60"/>
      <c r="BC67" s="60"/>
      <c r="BD67" s="60"/>
      <c r="BE67" s="60"/>
      <c r="BF67" s="60"/>
      <c r="BG67" s="60"/>
      <c r="BH67" s="60"/>
      <c r="BI67" s="60"/>
      <c r="BJ67" s="60"/>
      <c r="BK67" s="60"/>
      <c r="BL67" s="60"/>
      <c r="BM67" s="60"/>
      <c r="BN67" s="60"/>
      <c r="BO67" s="60"/>
      <c r="BP67" s="60"/>
      <c r="BQ67" s="60"/>
      <c r="BR67" s="60"/>
      <c r="BS67" s="60"/>
      <c r="BT67" s="60"/>
      <c r="BU67" s="60"/>
      <c r="BV67" s="60"/>
      <c r="BW67" s="60"/>
      <c r="BX67" s="60"/>
      <c r="BY67" s="60"/>
      <c r="BZ67" s="60"/>
      <c r="CA67" s="60"/>
      <c r="CB67" s="60"/>
      <c r="CC67" s="60"/>
      <c r="CD67" s="60"/>
      <c r="CE67" s="93" t="str">
        <f t="shared" ref="CE67:CE71" si="35">IF(AND(CE$1&lt;&gt;"",COUNTA(U67:CD67)&gt;1),"OK","N/E")</f>
        <v>N/E</v>
      </c>
      <c r="CF67" s="60"/>
      <c r="CG67" s="60"/>
      <c r="CH67" s="60"/>
      <c r="CI67" s="60"/>
      <c r="CJ67" s="60"/>
      <c r="CK67" s="60"/>
      <c r="CL67" s="60"/>
      <c r="CM67" s="60"/>
      <c r="CN67" s="60"/>
      <c r="CO67" s="60"/>
      <c r="CP67" s="60"/>
      <c r="CQ67" s="60"/>
      <c r="CR67" s="60"/>
      <c r="CS67" s="60"/>
      <c r="CT67" s="60"/>
      <c r="CU67" s="60"/>
      <c r="CV67" s="60"/>
      <c r="CW67" s="60"/>
      <c r="CX67" s="60"/>
      <c r="CY67" s="60"/>
      <c r="CZ67" s="60"/>
      <c r="DA67" s="60"/>
      <c r="DB67" s="60"/>
      <c r="DC67" s="60"/>
      <c r="DD67" s="60"/>
      <c r="DE67" s="60"/>
      <c r="DF67" s="60"/>
      <c r="DG67" s="60"/>
      <c r="DH67" s="60"/>
      <c r="DI67" s="60"/>
      <c r="DJ67" s="60"/>
      <c r="DK67" s="93" t="str">
        <f t="shared" ref="DK67:DK71" si="36">IF(AND(DK$1&lt;&gt;"",COUNTA(U67:DJ67)&gt;2),"OK","N/E")</f>
        <v>N/E</v>
      </c>
      <c r="DL67" s="60"/>
      <c r="DM67" s="60"/>
      <c r="DN67" s="60"/>
      <c r="DO67" s="60"/>
      <c r="DP67" s="60"/>
      <c r="DQ67" s="60"/>
      <c r="DR67" s="60"/>
      <c r="DS67" s="60"/>
      <c r="DT67" s="60"/>
      <c r="DU67" s="60"/>
      <c r="DV67" s="60"/>
      <c r="DW67" s="60"/>
      <c r="DX67" s="60"/>
      <c r="DY67" s="60"/>
      <c r="DZ67" s="60"/>
      <c r="EA67" s="60"/>
      <c r="EB67" s="60"/>
      <c r="EC67" s="60"/>
      <c r="ED67" s="60"/>
      <c r="EE67" s="60"/>
      <c r="EF67" s="60"/>
      <c r="EG67" s="60"/>
      <c r="EH67" s="60"/>
      <c r="EI67" s="60"/>
      <c r="EJ67" s="60"/>
      <c r="EK67" s="60"/>
      <c r="EL67" s="60"/>
      <c r="EM67" s="60"/>
      <c r="EN67" s="60"/>
      <c r="EO67" s="60"/>
      <c r="EP67" s="60"/>
      <c r="EQ67" s="93" t="str">
        <f t="shared" ref="EQ67:EQ71" si="37">IF(AND(EQ$1&lt;&gt;"",COUNTA(U67:EP67)&gt;3),"OK","N/E")</f>
        <v>N/E</v>
      </c>
      <c r="ER67" s="60"/>
      <c r="ES67" s="60"/>
      <c r="ET67" s="60"/>
      <c r="EU67" s="60"/>
      <c r="EV67" s="60"/>
      <c r="EW67" s="60"/>
      <c r="EX67" s="60"/>
      <c r="EY67" s="60"/>
      <c r="EZ67" s="60"/>
      <c r="FA67" s="60"/>
      <c r="FB67" s="60"/>
      <c r="FC67" s="60"/>
      <c r="FD67" s="60"/>
      <c r="FE67" s="60"/>
      <c r="FF67" s="60"/>
      <c r="FG67" s="60"/>
      <c r="FH67" s="60"/>
      <c r="FI67" s="60"/>
      <c r="FJ67" s="60"/>
      <c r="FK67" s="60"/>
      <c r="FL67" s="60"/>
      <c r="FM67" s="60"/>
      <c r="FN67" s="60"/>
      <c r="FO67" s="60"/>
      <c r="FP67" s="60"/>
      <c r="FQ67" s="60"/>
      <c r="FR67" s="60"/>
      <c r="FS67" s="60"/>
      <c r="FT67" s="60"/>
      <c r="FU67" s="60"/>
      <c r="FV67" s="60"/>
      <c r="FW67" s="93" t="str">
        <f t="shared" ref="FW67:FW71" si="38">IF(AND(FW$1&lt;&gt;"",COUNTA(U67:FV67)&gt;4),"OK","N/E")</f>
        <v>N/E</v>
      </c>
      <c r="FX67" s="164"/>
    </row>
    <row r="68" spans="1:180" s="41" customFormat="1" ht="30" hidden="1" customHeight="1">
      <c r="A68" s="39"/>
      <c r="B68" s="54">
        <f t="shared" si="32"/>
        <v>0</v>
      </c>
      <c r="C68" s="48">
        <f t="shared" si="33"/>
        <v>0</v>
      </c>
      <c r="D68" s="53" t="b">
        <f t="shared" si="24"/>
        <v>0</v>
      </c>
      <c r="E68" s="48"/>
      <c r="F68" s="48"/>
      <c r="G68" s="48">
        <f t="shared" si="26"/>
        <v>0</v>
      </c>
      <c r="H68" s="48">
        <f t="shared" si="27"/>
        <v>0</v>
      </c>
      <c r="I68" s="48">
        <f t="shared" si="28"/>
        <v>0</v>
      </c>
      <c r="J68" s="48">
        <f t="shared" si="29"/>
        <v>0</v>
      </c>
      <c r="K68" s="97"/>
      <c r="L68" s="187" t="s">
        <v>245</v>
      </c>
      <c r="M68" s="90" t="s">
        <v>246</v>
      </c>
      <c r="N68" s="217">
        <v>1</v>
      </c>
      <c r="O68" s="94"/>
      <c r="P68" s="94"/>
      <c r="Q68" s="94"/>
      <c r="R68" s="94"/>
      <c r="S68" s="107"/>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93" t="str">
        <f t="shared" si="34"/>
        <v>N/E</v>
      </c>
      <c r="AZ68" s="60"/>
      <c r="BA68" s="60"/>
      <c r="BB68" s="60"/>
      <c r="BC68" s="60"/>
      <c r="BD68" s="60"/>
      <c r="BE68" s="60"/>
      <c r="BF68" s="60"/>
      <c r="BG68" s="60"/>
      <c r="BH68" s="60"/>
      <c r="BI68" s="60"/>
      <c r="BJ68" s="60"/>
      <c r="BK68" s="60"/>
      <c r="BL68" s="60"/>
      <c r="BM68" s="60"/>
      <c r="BN68" s="60"/>
      <c r="BO68" s="60"/>
      <c r="BP68" s="60"/>
      <c r="BQ68" s="60"/>
      <c r="BR68" s="60"/>
      <c r="BS68" s="60"/>
      <c r="BT68" s="60"/>
      <c r="BU68" s="60"/>
      <c r="BV68" s="60"/>
      <c r="BW68" s="60"/>
      <c r="BX68" s="60"/>
      <c r="BY68" s="60"/>
      <c r="BZ68" s="60"/>
      <c r="CA68" s="60"/>
      <c r="CB68" s="60"/>
      <c r="CC68" s="60"/>
      <c r="CD68" s="60"/>
      <c r="CE68" s="93" t="str">
        <f t="shared" si="35"/>
        <v>N/E</v>
      </c>
      <c r="CF68" s="60"/>
      <c r="CG68" s="60"/>
      <c r="CH68" s="60"/>
      <c r="CI68" s="60"/>
      <c r="CJ68" s="60"/>
      <c r="CK68" s="60"/>
      <c r="CL68" s="60"/>
      <c r="CM68" s="60"/>
      <c r="CN68" s="60"/>
      <c r="CO68" s="60"/>
      <c r="CP68" s="60"/>
      <c r="CQ68" s="60"/>
      <c r="CR68" s="60"/>
      <c r="CS68" s="60"/>
      <c r="CT68" s="60"/>
      <c r="CU68" s="60"/>
      <c r="CV68" s="60"/>
      <c r="CW68" s="60"/>
      <c r="CX68" s="60"/>
      <c r="CY68" s="60"/>
      <c r="CZ68" s="60"/>
      <c r="DA68" s="60"/>
      <c r="DB68" s="60"/>
      <c r="DC68" s="60"/>
      <c r="DD68" s="60"/>
      <c r="DE68" s="60"/>
      <c r="DF68" s="60"/>
      <c r="DG68" s="60"/>
      <c r="DH68" s="60"/>
      <c r="DI68" s="60"/>
      <c r="DJ68" s="60"/>
      <c r="DK68" s="93" t="str">
        <f t="shared" si="36"/>
        <v>N/E</v>
      </c>
      <c r="DL68" s="60"/>
      <c r="DM68" s="60"/>
      <c r="DN68" s="60"/>
      <c r="DO68" s="60"/>
      <c r="DP68" s="60"/>
      <c r="DQ68" s="60"/>
      <c r="DR68" s="60"/>
      <c r="DS68" s="60"/>
      <c r="DT68" s="60"/>
      <c r="DU68" s="60"/>
      <c r="DV68" s="60"/>
      <c r="DW68" s="60"/>
      <c r="DX68" s="60"/>
      <c r="DY68" s="60"/>
      <c r="DZ68" s="60"/>
      <c r="EA68" s="60"/>
      <c r="EB68" s="60"/>
      <c r="EC68" s="60"/>
      <c r="ED68" s="60"/>
      <c r="EE68" s="60"/>
      <c r="EF68" s="60"/>
      <c r="EG68" s="60"/>
      <c r="EH68" s="60"/>
      <c r="EI68" s="60"/>
      <c r="EJ68" s="60"/>
      <c r="EK68" s="60"/>
      <c r="EL68" s="60"/>
      <c r="EM68" s="60"/>
      <c r="EN68" s="60"/>
      <c r="EO68" s="60"/>
      <c r="EP68" s="60"/>
      <c r="EQ68" s="93" t="str">
        <f t="shared" si="37"/>
        <v>N/E</v>
      </c>
      <c r="ER68" s="60"/>
      <c r="ES68" s="60"/>
      <c r="ET68" s="60"/>
      <c r="EU68" s="60"/>
      <c r="EV68" s="60"/>
      <c r="EW68" s="60"/>
      <c r="EX68" s="60"/>
      <c r="EY68" s="60"/>
      <c r="EZ68" s="60"/>
      <c r="FA68" s="60"/>
      <c r="FB68" s="60"/>
      <c r="FC68" s="60"/>
      <c r="FD68" s="60"/>
      <c r="FE68" s="60"/>
      <c r="FF68" s="60"/>
      <c r="FG68" s="60"/>
      <c r="FH68" s="60"/>
      <c r="FI68" s="60"/>
      <c r="FJ68" s="60"/>
      <c r="FK68" s="60"/>
      <c r="FL68" s="60"/>
      <c r="FM68" s="60"/>
      <c r="FN68" s="60"/>
      <c r="FO68" s="60"/>
      <c r="FP68" s="60"/>
      <c r="FQ68" s="60"/>
      <c r="FR68" s="60"/>
      <c r="FS68" s="60"/>
      <c r="FT68" s="60"/>
      <c r="FU68" s="60"/>
      <c r="FV68" s="60"/>
      <c r="FW68" s="93" t="str">
        <f t="shared" si="38"/>
        <v>N/E</v>
      </c>
      <c r="FX68" s="164"/>
    </row>
    <row r="69" spans="1:180" s="4" customFormat="1" ht="17.100000000000001" hidden="1" customHeight="1">
      <c r="A69" s="29"/>
      <c r="B69" s="54">
        <f t="shared" si="32"/>
        <v>0</v>
      </c>
      <c r="C69" s="48">
        <f t="shared" si="33"/>
        <v>0</v>
      </c>
      <c r="D69" s="53" t="b">
        <f t="shared" si="24"/>
        <v>0</v>
      </c>
      <c r="E69" s="48"/>
      <c r="F69" s="48"/>
      <c r="G69" s="48">
        <f t="shared" si="26"/>
        <v>0</v>
      </c>
      <c r="H69" s="48">
        <f t="shared" si="27"/>
        <v>0</v>
      </c>
      <c r="I69" s="48">
        <f t="shared" si="28"/>
        <v>0</v>
      </c>
      <c r="J69" s="48">
        <f t="shared" si="29"/>
        <v>0</v>
      </c>
      <c r="K69" s="97"/>
      <c r="L69" s="187" t="s">
        <v>245</v>
      </c>
      <c r="M69" s="90" t="s">
        <v>247</v>
      </c>
      <c r="N69" s="217">
        <v>1</v>
      </c>
      <c r="O69" s="94"/>
      <c r="P69" s="94"/>
      <c r="Q69" s="94"/>
      <c r="R69" s="94"/>
      <c r="S69" s="107"/>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93" t="str">
        <f t="shared" si="34"/>
        <v>N/E</v>
      </c>
      <c r="AZ69" s="60"/>
      <c r="BA69" s="60"/>
      <c r="BB69" s="60"/>
      <c r="BC69" s="60"/>
      <c r="BD69" s="60"/>
      <c r="BE69" s="60"/>
      <c r="BF69" s="60"/>
      <c r="BG69" s="60"/>
      <c r="BH69" s="60"/>
      <c r="BI69" s="60"/>
      <c r="BJ69" s="60"/>
      <c r="BK69" s="60"/>
      <c r="BL69" s="60"/>
      <c r="BM69" s="60"/>
      <c r="BN69" s="60"/>
      <c r="BO69" s="60"/>
      <c r="BP69" s="60"/>
      <c r="BQ69" s="60"/>
      <c r="BR69" s="60"/>
      <c r="BS69" s="60"/>
      <c r="BT69" s="60"/>
      <c r="BU69" s="60"/>
      <c r="BV69" s="60"/>
      <c r="BW69" s="60"/>
      <c r="BX69" s="60"/>
      <c r="BY69" s="60"/>
      <c r="BZ69" s="60"/>
      <c r="CA69" s="60"/>
      <c r="CB69" s="60"/>
      <c r="CC69" s="60"/>
      <c r="CD69" s="60"/>
      <c r="CE69" s="93" t="str">
        <f t="shared" si="35"/>
        <v>N/E</v>
      </c>
      <c r="CF69" s="60"/>
      <c r="CG69" s="60"/>
      <c r="CH69" s="60"/>
      <c r="CI69" s="60"/>
      <c r="CJ69" s="60"/>
      <c r="CK69" s="60"/>
      <c r="CL69" s="60"/>
      <c r="CM69" s="60"/>
      <c r="CN69" s="60"/>
      <c r="CO69" s="60"/>
      <c r="CP69" s="60"/>
      <c r="CQ69" s="60"/>
      <c r="CR69" s="60"/>
      <c r="CS69" s="60"/>
      <c r="CT69" s="60"/>
      <c r="CU69" s="60"/>
      <c r="CV69" s="60"/>
      <c r="CW69" s="60"/>
      <c r="CX69" s="60"/>
      <c r="CY69" s="60"/>
      <c r="CZ69" s="60"/>
      <c r="DA69" s="60"/>
      <c r="DB69" s="60"/>
      <c r="DC69" s="60"/>
      <c r="DD69" s="60"/>
      <c r="DE69" s="60"/>
      <c r="DF69" s="60"/>
      <c r="DG69" s="60"/>
      <c r="DH69" s="60"/>
      <c r="DI69" s="60"/>
      <c r="DJ69" s="60"/>
      <c r="DK69" s="93" t="str">
        <f t="shared" si="36"/>
        <v>N/E</v>
      </c>
      <c r="DL69" s="60"/>
      <c r="DM69" s="60"/>
      <c r="DN69" s="60"/>
      <c r="DO69" s="60"/>
      <c r="DP69" s="60"/>
      <c r="DQ69" s="60"/>
      <c r="DR69" s="60"/>
      <c r="DS69" s="60"/>
      <c r="DT69" s="60"/>
      <c r="DU69" s="60"/>
      <c r="DV69" s="60"/>
      <c r="DW69" s="60"/>
      <c r="DX69" s="60"/>
      <c r="DY69" s="60"/>
      <c r="DZ69" s="60"/>
      <c r="EA69" s="60"/>
      <c r="EB69" s="60"/>
      <c r="EC69" s="60"/>
      <c r="ED69" s="60"/>
      <c r="EE69" s="60"/>
      <c r="EF69" s="60"/>
      <c r="EG69" s="60"/>
      <c r="EH69" s="60"/>
      <c r="EI69" s="60"/>
      <c r="EJ69" s="60"/>
      <c r="EK69" s="60"/>
      <c r="EL69" s="60"/>
      <c r="EM69" s="60"/>
      <c r="EN69" s="60"/>
      <c r="EO69" s="60"/>
      <c r="EP69" s="60"/>
      <c r="EQ69" s="93" t="str">
        <f t="shared" si="37"/>
        <v>N/E</v>
      </c>
      <c r="ER69" s="60"/>
      <c r="ES69" s="60"/>
      <c r="ET69" s="60"/>
      <c r="EU69" s="60"/>
      <c r="EV69" s="60"/>
      <c r="EW69" s="60"/>
      <c r="EX69" s="60"/>
      <c r="EY69" s="60"/>
      <c r="EZ69" s="60"/>
      <c r="FA69" s="60"/>
      <c r="FB69" s="60"/>
      <c r="FC69" s="60"/>
      <c r="FD69" s="60"/>
      <c r="FE69" s="60"/>
      <c r="FF69" s="60"/>
      <c r="FG69" s="60"/>
      <c r="FH69" s="60"/>
      <c r="FI69" s="60"/>
      <c r="FJ69" s="60"/>
      <c r="FK69" s="60"/>
      <c r="FL69" s="60"/>
      <c r="FM69" s="60"/>
      <c r="FN69" s="60"/>
      <c r="FO69" s="60"/>
      <c r="FP69" s="60"/>
      <c r="FQ69" s="60"/>
      <c r="FR69" s="60"/>
      <c r="FS69" s="60"/>
      <c r="FT69" s="60"/>
      <c r="FU69" s="60"/>
      <c r="FV69" s="60"/>
      <c r="FW69" s="93" t="str">
        <f t="shared" si="38"/>
        <v>N/E</v>
      </c>
      <c r="FX69" s="164"/>
    </row>
    <row r="70" spans="1:180" s="4" customFormat="1" ht="30" hidden="1" customHeight="1">
      <c r="A70" s="29"/>
      <c r="B70" s="54">
        <f t="shared" si="32"/>
        <v>0</v>
      </c>
      <c r="C70" s="48">
        <f t="shared" si="33"/>
        <v>0</v>
      </c>
      <c r="D70" s="53" t="b">
        <f t="shared" si="24"/>
        <v>0</v>
      </c>
      <c r="E70" s="48"/>
      <c r="F70" s="48"/>
      <c r="G70" s="48">
        <f t="shared" si="26"/>
        <v>0</v>
      </c>
      <c r="H70" s="48">
        <f t="shared" si="27"/>
        <v>0</v>
      </c>
      <c r="I70" s="48">
        <f t="shared" si="28"/>
        <v>0</v>
      </c>
      <c r="J70" s="48">
        <f t="shared" si="29"/>
        <v>0</v>
      </c>
      <c r="K70" s="97"/>
      <c r="L70" s="187" t="s">
        <v>245</v>
      </c>
      <c r="M70" s="90" t="s">
        <v>248</v>
      </c>
      <c r="N70" s="217">
        <v>1</v>
      </c>
      <c r="O70" s="94"/>
      <c r="P70" s="94"/>
      <c r="Q70" s="94"/>
      <c r="R70" s="94"/>
      <c r="S70" s="107"/>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93" t="str">
        <f t="shared" si="34"/>
        <v>N/E</v>
      </c>
      <c r="AZ70" s="60"/>
      <c r="BA70" s="60"/>
      <c r="BB70" s="60"/>
      <c r="BC70" s="60"/>
      <c r="BD70" s="60"/>
      <c r="BE70" s="60"/>
      <c r="BF70" s="60"/>
      <c r="BG70" s="60"/>
      <c r="BH70" s="60"/>
      <c r="BI70" s="60"/>
      <c r="BJ70" s="60"/>
      <c r="BK70" s="60"/>
      <c r="BL70" s="60"/>
      <c r="BM70" s="60"/>
      <c r="BN70" s="60"/>
      <c r="BO70" s="60"/>
      <c r="BP70" s="60"/>
      <c r="BQ70" s="60"/>
      <c r="BR70" s="60"/>
      <c r="BS70" s="60"/>
      <c r="BT70" s="60"/>
      <c r="BU70" s="60"/>
      <c r="BV70" s="60"/>
      <c r="BW70" s="60"/>
      <c r="BX70" s="60"/>
      <c r="BY70" s="60"/>
      <c r="BZ70" s="60"/>
      <c r="CA70" s="60"/>
      <c r="CB70" s="60"/>
      <c r="CC70" s="60"/>
      <c r="CD70" s="60"/>
      <c r="CE70" s="93" t="str">
        <f t="shared" si="35"/>
        <v>N/E</v>
      </c>
      <c r="CF70" s="60"/>
      <c r="CG70" s="60"/>
      <c r="CH70" s="60"/>
      <c r="CI70" s="60"/>
      <c r="CJ70" s="60"/>
      <c r="CK70" s="60"/>
      <c r="CL70" s="60"/>
      <c r="CM70" s="60"/>
      <c r="CN70" s="60"/>
      <c r="CO70" s="60"/>
      <c r="CP70" s="60"/>
      <c r="CQ70" s="60"/>
      <c r="CR70" s="60"/>
      <c r="CS70" s="60"/>
      <c r="CT70" s="60"/>
      <c r="CU70" s="60"/>
      <c r="CV70" s="60"/>
      <c r="CW70" s="60"/>
      <c r="CX70" s="60"/>
      <c r="CY70" s="60"/>
      <c r="CZ70" s="60"/>
      <c r="DA70" s="60"/>
      <c r="DB70" s="60"/>
      <c r="DC70" s="60"/>
      <c r="DD70" s="60"/>
      <c r="DE70" s="60"/>
      <c r="DF70" s="60"/>
      <c r="DG70" s="60"/>
      <c r="DH70" s="60"/>
      <c r="DI70" s="60"/>
      <c r="DJ70" s="60"/>
      <c r="DK70" s="93" t="str">
        <f t="shared" si="36"/>
        <v>N/E</v>
      </c>
      <c r="DL70" s="60"/>
      <c r="DM70" s="60"/>
      <c r="DN70" s="60"/>
      <c r="DO70" s="60"/>
      <c r="DP70" s="60"/>
      <c r="DQ70" s="60"/>
      <c r="DR70" s="60"/>
      <c r="DS70" s="60"/>
      <c r="DT70" s="60"/>
      <c r="DU70" s="60"/>
      <c r="DV70" s="60"/>
      <c r="DW70" s="60"/>
      <c r="DX70" s="60"/>
      <c r="DY70" s="60"/>
      <c r="DZ70" s="60"/>
      <c r="EA70" s="60"/>
      <c r="EB70" s="60"/>
      <c r="EC70" s="60"/>
      <c r="ED70" s="60"/>
      <c r="EE70" s="60"/>
      <c r="EF70" s="60"/>
      <c r="EG70" s="60"/>
      <c r="EH70" s="60"/>
      <c r="EI70" s="60"/>
      <c r="EJ70" s="60"/>
      <c r="EK70" s="60"/>
      <c r="EL70" s="60"/>
      <c r="EM70" s="60"/>
      <c r="EN70" s="60"/>
      <c r="EO70" s="60"/>
      <c r="EP70" s="60"/>
      <c r="EQ70" s="93" t="str">
        <f t="shared" si="37"/>
        <v>N/E</v>
      </c>
      <c r="ER70" s="60"/>
      <c r="ES70" s="60"/>
      <c r="ET70" s="60"/>
      <c r="EU70" s="60"/>
      <c r="EV70" s="60"/>
      <c r="EW70" s="60"/>
      <c r="EX70" s="60"/>
      <c r="EY70" s="60"/>
      <c r="EZ70" s="60"/>
      <c r="FA70" s="60"/>
      <c r="FB70" s="60"/>
      <c r="FC70" s="60"/>
      <c r="FD70" s="60"/>
      <c r="FE70" s="60"/>
      <c r="FF70" s="60"/>
      <c r="FG70" s="60"/>
      <c r="FH70" s="60"/>
      <c r="FI70" s="60"/>
      <c r="FJ70" s="60"/>
      <c r="FK70" s="60"/>
      <c r="FL70" s="60"/>
      <c r="FM70" s="60"/>
      <c r="FN70" s="60"/>
      <c r="FO70" s="60"/>
      <c r="FP70" s="60"/>
      <c r="FQ70" s="60"/>
      <c r="FR70" s="60"/>
      <c r="FS70" s="60"/>
      <c r="FT70" s="60"/>
      <c r="FU70" s="60"/>
      <c r="FV70" s="60"/>
      <c r="FW70" s="93" t="str">
        <f t="shared" si="38"/>
        <v>N/E</v>
      </c>
      <c r="FX70" s="164"/>
    </row>
    <row r="71" spans="1:180" s="41" customFormat="1" ht="30" hidden="1" customHeight="1">
      <c r="A71" s="39"/>
      <c r="B71" s="54">
        <f t="shared" si="32"/>
        <v>0</v>
      </c>
      <c r="C71" s="48">
        <f t="shared" si="33"/>
        <v>0</v>
      </c>
      <c r="D71" s="53" t="b">
        <f t="shared" si="24"/>
        <v>0</v>
      </c>
      <c r="E71" s="48"/>
      <c r="F71" s="48"/>
      <c r="G71" s="48">
        <f t="shared" si="26"/>
        <v>0</v>
      </c>
      <c r="H71" s="48">
        <f t="shared" si="27"/>
        <v>0</v>
      </c>
      <c r="I71" s="48">
        <f t="shared" si="28"/>
        <v>0</v>
      </c>
      <c r="J71" s="48">
        <f t="shared" si="29"/>
        <v>0</v>
      </c>
      <c r="K71" s="97"/>
      <c r="L71" s="187" t="s">
        <v>245</v>
      </c>
      <c r="M71" s="90" t="s">
        <v>249</v>
      </c>
      <c r="N71" s="217">
        <v>1</v>
      </c>
      <c r="O71" s="94"/>
      <c r="P71" s="94"/>
      <c r="R71" s="94"/>
      <c r="S71" s="107"/>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93" t="str">
        <f t="shared" si="34"/>
        <v>N/E</v>
      </c>
      <c r="AZ71" s="60"/>
      <c r="BA71" s="60"/>
      <c r="BB71" s="60"/>
      <c r="BC71" s="60"/>
      <c r="BD71" s="60"/>
      <c r="BE71" s="60"/>
      <c r="BF71" s="60"/>
      <c r="BG71" s="60"/>
      <c r="BH71" s="60"/>
      <c r="BI71" s="60"/>
      <c r="BJ71" s="60"/>
      <c r="BK71" s="60"/>
      <c r="BL71" s="60"/>
      <c r="BM71" s="60"/>
      <c r="BN71" s="60"/>
      <c r="BO71" s="60"/>
      <c r="BP71" s="60"/>
      <c r="BQ71" s="60"/>
      <c r="BR71" s="60"/>
      <c r="BS71" s="60"/>
      <c r="BT71" s="60"/>
      <c r="BU71" s="60"/>
      <c r="BV71" s="60"/>
      <c r="BW71" s="60"/>
      <c r="BX71" s="60"/>
      <c r="BY71" s="60"/>
      <c r="BZ71" s="60"/>
      <c r="CA71" s="60"/>
      <c r="CB71" s="60"/>
      <c r="CC71" s="60"/>
      <c r="CD71" s="60"/>
      <c r="CE71" s="93" t="str">
        <f t="shared" si="35"/>
        <v>N/E</v>
      </c>
      <c r="CF71" s="60"/>
      <c r="CG71" s="60"/>
      <c r="CH71" s="60"/>
      <c r="CI71" s="60"/>
      <c r="CJ71" s="60"/>
      <c r="CK71" s="60"/>
      <c r="CL71" s="60"/>
      <c r="CM71" s="60"/>
      <c r="CN71" s="60"/>
      <c r="CO71" s="60"/>
      <c r="CP71" s="60"/>
      <c r="CQ71" s="60"/>
      <c r="CR71" s="60"/>
      <c r="CS71" s="60"/>
      <c r="CT71" s="60"/>
      <c r="CU71" s="60"/>
      <c r="CV71" s="60"/>
      <c r="CW71" s="60"/>
      <c r="CX71" s="60"/>
      <c r="CY71" s="60"/>
      <c r="CZ71" s="60"/>
      <c r="DA71" s="60"/>
      <c r="DB71" s="60"/>
      <c r="DC71" s="60"/>
      <c r="DD71" s="60"/>
      <c r="DE71" s="60"/>
      <c r="DF71" s="60"/>
      <c r="DG71" s="60"/>
      <c r="DH71" s="60"/>
      <c r="DI71" s="60"/>
      <c r="DJ71" s="60"/>
      <c r="DK71" s="93" t="str">
        <f t="shared" si="36"/>
        <v>N/E</v>
      </c>
      <c r="DL71" s="60"/>
      <c r="DM71" s="60"/>
      <c r="DN71" s="60"/>
      <c r="DO71" s="60"/>
      <c r="DP71" s="60"/>
      <c r="DQ71" s="60"/>
      <c r="DR71" s="60"/>
      <c r="DS71" s="60"/>
      <c r="DT71" s="60"/>
      <c r="DU71" s="60"/>
      <c r="DV71" s="60"/>
      <c r="DW71" s="60"/>
      <c r="DX71" s="60"/>
      <c r="DY71" s="60"/>
      <c r="DZ71" s="60"/>
      <c r="EA71" s="60"/>
      <c r="EB71" s="60"/>
      <c r="EC71" s="60"/>
      <c r="ED71" s="60"/>
      <c r="EE71" s="60"/>
      <c r="EF71" s="60"/>
      <c r="EG71" s="60"/>
      <c r="EH71" s="60"/>
      <c r="EI71" s="60"/>
      <c r="EJ71" s="60"/>
      <c r="EK71" s="60"/>
      <c r="EL71" s="60"/>
      <c r="EM71" s="60"/>
      <c r="EN71" s="60"/>
      <c r="EO71" s="60"/>
      <c r="EP71" s="60"/>
      <c r="EQ71" s="93" t="str">
        <f t="shared" si="37"/>
        <v>N/E</v>
      </c>
      <c r="ER71" s="60"/>
      <c r="ES71" s="60"/>
      <c r="ET71" s="60"/>
      <c r="EU71" s="60"/>
      <c r="EV71" s="60"/>
      <c r="EW71" s="60"/>
      <c r="EX71" s="60"/>
      <c r="EY71" s="60"/>
      <c r="EZ71" s="60"/>
      <c r="FA71" s="60"/>
      <c r="FB71" s="60"/>
      <c r="FC71" s="60"/>
      <c r="FD71" s="60"/>
      <c r="FE71" s="60"/>
      <c r="FF71" s="60"/>
      <c r="FG71" s="60"/>
      <c r="FH71" s="60"/>
      <c r="FI71" s="60"/>
      <c r="FJ71" s="60"/>
      <c r="FK71" s="60"/>
      <c r="FL71" s="60"/>
      <c r="FM71" s="60"/>
      <c r="FN71" s="60"/>
      <c r="FO71" s="60"/>
      <c r="FP71" s="60"/>
      <c r="FQ71" s="60"/>
      <c r="FR71" s="60"/>
      <c r="FS71" s="60"/>
      <c r="FT71" s="60"/>
      <c r="FU71" s="60"/>
      <c r="FV71" s="60"/>
      <c r="FW71" s="93" t="str">
        <f t="shared" si="38"/>
        <v>N/E</v>
      </c>
      <c r="FX71" s="164"/>
    </row>
    <row r="72" spans="1:180" s="41" customFormat="1" ht="30" hidden="1" customHeight="1">
      <c r="A72" s="39"/>
      <c r="B72" s="131"/>
      <c r="C72" s="132"/>
      <c r="D72" s="133" t="b">
        <f t="shared" si="24"/>
        <v>0</v>
      </c>
      <c r="E72" s="132"/>
      <c r="F72" s="132"/>
      <c r="G72" s="132"/>
      <c r="H72" s="132"/>
      <c r="I72" s="132"/>
      <c r="J72" s="132"/>
      <c r="K72" s="97"/>
      <c r="L72" s="209" t="s">
        <v>58</v>
      </c>
      <c r="M72" s="210" t="s">
        <v>148</v>
      </c>
      <c r="N72" s="167"/>
      <c r="O72" s="56"/>
      <c r="P72" s="56"/>
      <c r="Q72" s="56"/>
      <c r="R72" s="56"/>
      <c r="S72" s="56"/>
      <c r="T72" s="212"/>
      <c r="U72" s="212"/>
      <c r="V72" s="213"/>
      <c r="W72" s="214"/>
      <c r="X72" s="214"/>
      <c r="Y72" s="214"/>
      <c r="Z72" s="214"/>
      <c r="AA72" s="214"/>
      <c r="AB72" s="214"/>
      <c r="AC72" s="214"/>
      <c r="AD72" s="214"/>
      <c r="AE72" s="214"/>
      <c r="AF72" s="214"/>
      <c r="AG72" s="214"/>
      <c r="AH72" s="214"/>
      <c r="AI72" s="214"/>
      <c r="AJ72" s="214"/>
      <c r="AK72" s="214"/>
      <c r="AL72" s="214"/>
      <c r="AM72" s="214"/>
      <c r="AN72" s="214"/>
      <c r="AO72" s="214"/>
      <c r="AP72" s="214"/>
      <c r="AQ72" s="214"/>
      <c r="AR72" s="214"/>
      <c r="AS72" s="214"/>
      <c r="AT72" s="214"/>
      <c r="AU72" s="214"/>
      <c r="AV72" s="214"/>
      <c r="AW72" s="214"/>
      <c r="AX72" s="214"/>
      <c r="AY72" s="213"/>
      <c r="AZ72" s="214"/>
      <c r="BA72" s="214"/>
      <c r="BB72" s="214"/>
      <c r="BC72" s="214"/>
      <c r="BD72" s="214"/>
      <c r="BE72" s="214"/>
      <c r="BF72" s="214"/>
      <c r="BG72" s="214"/>
      <c r="BH72" s="214"/>
      <c r="BI72" s="214"/>
      <c r="BJ72" s="214"/>
      <c r="BK72" s="214"/>
      <c r="BL72" s="214"/>
      <c r="BM72" s="214"/>
      <c r="BN72" s="214"/>
      <c r="BO72" s="214"/>
      <c r="BP72" s="214"/>
      <c r="BQ72" s="214"/>
      <c r="BR72" s="214"/>
      <c r="BS72" s="214"/>
      <c r="BT72" s="214"/>
      <c r="BU72" s="214"/>
      <c r="BV72" s="214"/>
      <c r="BW72" s="214"/>
      <c r="BX72" s="214"/>
      <c r="BY72" s="214"/>
      <c r="BZ72" s="214"/>
      <c r="CA72" s="214"/>
      <c r="CB72" s="214"/>
      <c r="CC72" s="214"/>
      <c r="CD72" s="214"/>
      <c r="CE72" s="213"/>
      <c r="CF72" s="214"/>
      <c r="CG72" s="214"/>
      <c r="CH72" s="214"/>
      <c r="CI72" s="214"/>
      <c r="CJ72" s="214"/>
      <c r="CK72" s="214"/>
      <c r="CL72" s="214"/>
      <c r="CM72" s="214"/>
      <c r="CN72" s="214"/>
      <c r="CO72" s="214"/>
      <c r="CP72" s="214"/>
      <c r="CQ72" s="214"/>
      <c r="CR72" s="214"/>
      <c r="CS72" s="214"/>
      <c r="CT72" s="214"/>
      <c r="CU72" s="214"/>
      <c r="CV72" s="214"/>
      <c r="CW72" s="214"/>
      <c r="CX72" s="214"/>
      <c r="CY72" s="214"/>
      <c r="CZ72" s="214"/>
      <c r="DA72" s="214"/>
      <c r="DB72" s="214"/>
      <c r="DC72" s="214"/>
      <c r="DD72" s="214"/>
      <c r="DE72" s="214"/>
      <c r="DF72" s="214"/>
      <c r="DG72" s="214"/>
      <c r="DH72" s="214"/>
      <c r="DI72" s="214"/>
      <c r="DJ72" s="214"/>
      <c r="DK72" s="213"/>
      <c r="DL72" s="214"/>
      <c r="DM72" s="214"/>
      <c r="DN72" s="214"/>
      <c r="DO72" s="214"/>
      <c r="DP72" s="214"/>
      <c r="DQ72" s="214"/>
      <c r="DR72" s="214"/>
      <c r="DS72" s="214"/>
      <c r="DT72" s="214"/>
      <c r="DU72" s="214"/>
      <c r="DV72" s="214"/>
      <c r="DW72" s="214"/>
      <c r="DX72" s="214"/>
      <c r="DY72" s="214"/>
      <c r="DZ72" s="214"/>
      <c r="EA72" s="214"/>
      <c r="EB72" s="214"/>
      <c r="EC72" s="214"/>
      <c r="ED72" s="214"/>
      <c r="EE72" s="214"/>
      <c r="EF72" s="214"/>
      <c r="EG72" s="214"/>
      <c r="EH72" s="214"/>
      <c r="EI72" s="214"/>
      <c r="EJ72" s="214"/>
      <c r="EK72" s="214"/>
      <c r="EL72" s="214"/>
      <c r="EM72" s="214"/>
      <c r="EN72" s="214"/>
      <c r="EO72" s="214"/>
      <c r="EP72" s="214"/>
      <c r="EQ72" s="213"/>
      <c r="ER72" s="214"/>
      <c r="ES72" s="214"/>
      <c r="ET72" s="214"/>
      <c r="EU72" s="214"/>
      <c r="EV72" s="214"/>
      <c r="EW72" s="214"/>
      <c r="EX72" s="214"/>
      <c r="EY72" s="214"/>
      <c r="EZ72" s="214"/>
      <c r="FA72" s="214"/>
      <c r="FB72" s="214"/>
      <c r="FC72" s="214"/>
      <c r="FD72" s="214"/>
      <c r="FE72" s="214"/>
      <c r="FF72" s="214"/>
      <c r="FG72" s="214"/>
      <c r="FH72" s="214"/>
      <c r="FI72" s="214"/>
      <c r="FJ72" s="214"/>
      <c r="FK72" s="214"/>
      <c r="FL72" s="214"/>
      <c r="FM72" s="214"/>
      <c r="FN72" s="214"/>
      <c r="FO72" s="214"/>
      <c r="FP72" s="214"/>
      <c r="FQ72" s="214"/>
      <c r="FR72" s="214"/>
      <c r="FS72" s="214"/>
      <c r="FT72" s="214"/>
      <c r="FU72" s="214"/>
      <c r="FV72" s="214"/>
      <c r="FW72" s="213"/>
      <c r="FX72" s="215"/>
    </row>
    <row r="73" spans="1:180" s="41" customFormat="1" ht="30" hidden="1" customHeight="1">
      <c r="A73" s="39"/>
      <c r="B73" s="54">
        <f t="shared" ref="B73:B78" si="39">N73*D73</f>
        <v>0</v>
      </c>
      <c r="C73" s="48">
        <f t="shared" ref="C73:C78" si="40">IF(FX73="OK",N73,0)</f>
        <v>0</v>
      </c>
      <c r="D73" s="53" t="b">
        <f t="shared" si="24"/>
        <v>0</v>
      </c>
      <c r="E73" s="48"/>
      <c r="F73" s="48"/>
      <c r="G73" s="48">
        <f t="shared" si="26"/>
        <v>0</v>
      </c>
      <c r="H73" s="48">
        <f t="shared" si="27"/>
        <v>0</v>
      </c>
      <c r="I73" s="48">
        <f t="shared" si="28"/>
        <v>0</v>
      </c>
      <c r="J73" s="48">
        <f t="shared" si="29"/>
        <v>0</v>
      </c>
      <c r="K73" s="97"/>
      <c r="L73" s="187" t="s">
        <v>250</v>
      </c>
      <c r="M73" s="90" t="s">
        <v>252</v>
      </c>
      <c r="N73" s="217">
        <v>1</v>
      </c>
      <c r="O73" s="94"/>
      <c r="P73" s="94"/>
      <c r="Q73" s="94"/>
      <c r="R73" s="94"/>
      <c r="S73" s="107"/>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93" t="str">
        <f t="shared" ref="AY73:AY77" si="41">IF(AND(AY$1&lt;&gt;"",COUNTA(U73:AX73)&gt;0),"OK","N/E")</f>
        <v>N/E</v>
      </c>
      <c r="AZ73" s="60"/>
      <c r="BA73" s="60"/>
      <c r="BB73" s="60"/>
      <c r="BC73" s="60"/>
      <c r="BD73" s="60"/>
      <c r="BE73" s="60"/>
      <c r="BF73" s="60"/>
      <c r="BG73" s="60"/>
      <c r="BH73" s="60"/>
      <c r="BI73" s="60"/>
      <c r="BJ73" s="60"/>
      <c r="BK73" s="60"/>
      <c r="BL73" s="60"/>
      <c r="BM73" s="60"/>
      <c r="BN73" s="60"/>
      <c r="BO73" s="60"/>
      <c r="BP73" s="60"/>
      <c r="BQ73" s="60"/>
      <c r="BR73" s="60"/>
      <c r="BS73" s="60"/>
      <c r="BT73" s="60"/>
      <c r="BU73" s="60"/>
      <c r="BV73" s="60"/>
      <c r="BW73" s="60"/>
      <c r="BX73" s="60"/>
      <c r="BY73" s="60"/>
      <c r="BZ73" s="60"/>
      <c r="CA73" s="60"/>
      <c r="CB73" s="60"/>
      <c r="CC73" s="60"/>
      <c r="CD73" s="60"/>
      <c r="CE73" s="93" t="str">
        <f t="shared" ref="CE73:CE77" si="42">IF(AND(CE$1&lt;&gt;"",COUNTA(U73:CD73)&gt;1),"OK","N/E")</f>
        <v>N/E</v>
      </c>
      <c r="CF73" s="60"/>
      <c r="CG73" s="60"/>
      <c r="CH73" s="60"/>
      <c r="CI73" s="60"/>
      <c r="CJ73" s="60"/>
      <c r="CK73" s="60"/>
      <c r="CL73" s="60"/>
      <c r="CM73" s="60"/>
      <c r="CN73" s="60"/>
      <c r="CO73" s="60"/>
      <c r="CP73" s="60"/>
      <c r="CQ73" s="60"/>
      <c r="CR73" s="60"/>
      <c r="CS73" s="60"/>
      <c r="CT73" s="60"/>
      <c r="CU73" s="60"/>
      <c r="CV73" s="60"/>
      <c r="CW73" s="60"/>
      <c r="CX73" s="60"/>
      <c r="CY73" s="60"/>
      <c r="CZ73" s="60"/>
      <c r="DA73" s="60"/>
      <c r="DB73" s="60"/>
      <c r="DC73" s="60"/>
      <c r="DD73" s="60"/>
      <c r="DE73" s="60"/>
      <c r="DF73" s="60"/>
      <c r="DG73" s="60"/>
      <c r="DH73" s="60"/>
      <c r="DI73" s="60"/>
      <c r="DJ73" s="60"/>
      <c r="DK73" s="93" t="str">
        <f t="shared" ref="DK73:DK77" si="43">IF(AND(DK$1&lt;&gt;"",COUNTA(U73:DJ73)&gt;2),"OK","N/E")</f>
        <v>N/E</v>
      </c>
      <c r="DL73" s="60"/>
      <c r="DM73" s="60"/>
      <c r="DN73" s="60"/>
      <c r="DO73" s="60"/>
      <c r="DP73" s="60"/>
      <c r="DQ73" s="60"/>
      <c r="DR73" s="60"/>
      <c r="DS73" s="60"/>
      <c r="DT73" s="60"/>
      <c r="DU73" s="60"/>
      <c r="DV73" s="60"/>
      <c r="DW73" s="60"/>
      <c r="DX73" s="60"/>
      <c r="DY73" s="60"/>
      <c r="DZ73" s="60"/>
      <c r="EA73" s="60"/>
      <c r="EB73" s="60"/>
      <c r="EC73" s="60"/>
      <c r="ED73" s="60"/>
      <c r="EE73" s="60"/>
      <c r="EF73" s="60"/>
      <c r="EG73" s="60"/>
      <c r="EH73" s="60"/>
      <c r="EI73" s="60"/>
      <c r="EJ73" s="60"/>
      <c r="EK73" s="60"/>
      <c r="EL73" s="60"/>
      <c r="EM73" s="60"/>
      <c r="EN73" s="60"/>
      <c r="EO73" s="60"/>
      <c r="EP73" s="60"/>
      <c r="EQ73" s="93" t="str">
        <f t="shared" ref="EQ73:EQ77" si="44">IF(AND(EQ$1&lt;&gt;"",COUNTA(U73:EP73)&gt;3),"OK","N/E")</f>
        <v>N/E</v>
      </c>
      <c r="ER73" s="60"/>
      <c r="ES73" s="60"/>
      <c r="ET73" s="60"/>
      <c r="EU73" s="60"/>
      <c r="EV73" s="60"/>
      <c r="EW73" s="60"/>
      <c r="EX73" s="60"/>
      <c r="EY73" s="60"/>
      <c r="EZ73" s="60"/>
      <c r="FA73" s="60"/>
      <c r="FB73" s="60"/>
      <c r="FC73" s="60"/>
      <c r="FD73" s="60"/>
      <c r="FE73" s="60"/>
      <c r="FF73" s="60"/>
      <c r="FG73" s="60"/>
      <c r="FH73" s="60"/>
      <c r="FI73" s="60"/>
      <c r="FJ73" s="60"/>
      <c r="FK73" s="60"/>
      <c r="FL73" s="60"/>
      <c r="FM73" s="60"/>
      <c r="FN73" s="60"/>
      <c r="FO73" s="60"/>
      <c r="FP73" s="60"/>
      <c r="FQ73" s="60"/>
      <c r="FR73" s="60"/>
      <c r="FS73" s="60"/>
      <c r="FT73" s="60"/>
      <c r="FU73" s="60"/>
      <c r="FV73" s="60"/>
      <c r="FW73" s="93" t="str">
        <f t="shared" ref="FW73:FW77" si="45">IF(AND(FW$1&lt;&gt;"",COUNTA(U73:FV73)&gt;4),"OK","N/E")</f>
        <v>N/E</v>
      </c>
      <c r="FX73" s="164"/>
    </row>
    <row r="74" spans="1:180" s="41" customFormat="1" ht="30" hidden="1" customHeight="1">
      <c r="A74" s="39"/>
      <c r="B74" s="54">
        <f t="shared" si="39"/>
        <v>0</v>
      </c>
      <c r="C74" s="48">
        <f t="shared" si="40"/>
        <v>0</v>
      </c>
      <c r="D74" s="53" t="b">
        <f t="shared" si="24"/>
        <v>0</v>
      </c>
      <c r="E74" s="48"/>
      <c r="F74" s="48"/>
      <c r="G74" s="48">
        <f t="shared" si="26"/>
        <v>0</v>
      </c>
      <c r="H74" s="48">
        <f t="shared" si="27"/>
        <v>0</v>
      </c>
      <c r="I74" s="48">
        <f t="shared" si="28"/>
        <v>0</v>
      </c>
      <c r="J74" s="48">
        <f t="shared" si="29"/>
        <v>0</v>
      </c>
      <c r="K74" s="97"/>
      <c r="L74" s="187" t="s">
        <v>250</v>
      </c>
      <c r="M74" s="90" t="s">
        <v>253</v>
      </c>
      <c r="N74" s="217">
        <v>1</v>
      </c>
      <c r="O74" s="94"/>
      <c r="P74" s="94"/>
      <c r="Q74" s="94"/>
      <c r="R74" s="94"/>
      <c r="S74" s="107"/>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93" t="str">
        <f t="shared" si="41"/>
        <v>N/E</v>
      </c>
      <c r="AZ74" s="60"/>
      <c r="BA74" s="60"/>
      <c r="BB74" s="60"/>
      <c r="BC74" s="60"/>
      <c r="BD74" s="60"/>
      <c r="BE74" s="60"/>
      <c r="BF74" s="60"/>
      <c r="BG74" s="60"/>
      <c r="BH74" s="60"/>
      <c r="BI74" s="60"/>
      <c r="BJ74" s="60"/>
      <c r="BK74" s="60"/>
      <c r="BL74" s="60"/>
      <c r="BM74" s="60"/>
      <c r="BN74" s="60"/>
      <c r="BO74" s="60"/>
      <c r="BP74" s="60"/>
      <c r="BQ74" s="60"/>
      <c r="BR74" s="60"/>
      <c r="BS74" s="60"/>
      <c r="BT74" s="60"/>
      <c r="BU74" s="60"/>
      <c r="BV74" s="60"/>
      <c r="BW74" s="60"/>
      <c r="BX74" s="60"/>
      <c r="BY74" s="60"/>
      <c r="BZ74" s="60"/>
      <c r="CA74" s="60"/>
      <c r="CB74" s="60"/>
      <c r="CC74" s="60"/>
      <c r="CD74" s="60"/>
      <c r="CE74" s="93" t="str">
        <f t="shared" si="42"/>
        <v>N/E</v>
      </c>
      <c r="CF74" s="60"/>
      <c r="CG74" s="60"/>
      <c r="CH74" s="60"/>
      <c r="CI74" s="60"/>
      <c r="CJ74" s="60"/>
      <c r="CK74" s="60"/>
      <c r="CL74" s="60"/>
      <c r="CM74" s="60"/>
      <c r="CN74" s="60"/>
      <c r="CO74" s="60"/>
      <c r="CP74" s="60"/>
      <c r="CQ74" s="60"/>
      <c r="CR74" s="60"/>
      <c r="CS74" s="60"/>
      <c r="CT74" s="60"/>
      <c r="CU74" s="60"/>
      <c r="CV74" s="60"/>
      <c r="CW74" s="60"/>
      <c r="CX74" s="60"/>
      <c r="CY74" s="60"/>
      <c r="CZ74" s="60"/>
      <c r="DA74" s="60"/>
      <c r="DB74" s="60"/>
      <c r="DC74" s="60"/>
      <c r="DD74" s="60"/>
      <c r="DE74" s="60"/>
      <c r="DF74" s="60"/>
      <c r="DG74" s="60"/>
      <c r="DH74" s="60"/>
      <c r="DI74" s="60"/>
      <c r="DJ74" s="60"/>
      <c r="DK74" s="93" t="str">
        <f t="shared" si="43"/>
        <v>N/E</v>
      </c>
      <c r="DL74" s="60"/>
      <c r="DM74" s="60"/>
      <c r="DN74" s="60"/>
      <c r="DO74" s="60"/>
      <c r="DP74" s="60"/>
      <c r="DQ74" s="60"/>
      <c r="DR74" s="60"/>
      <c r="DS74" s="60"/>
      <c r="DT74" s="60"/>
      <c r="DU74" s="60"/>
      <c r="DV74" s="60"/>
      <c r="DW74" s="60"/>
      <c r="DX74" s="60"/>
      <c r="DY74" s="60"/>
      <c r="DZ74" s="60"/>
      <c r="EA74" s="60"/>
      <c r="EB74" s="60"/>
      <c r="EC74" s="60"/>
      <c r="ED74" s="60"/>
      <c r="EE74" s="60"/>
      <c r="EF74" s="60"/>
      <c r="EG74" s="60"/>
      <c r="EH74" s="60"/>
      <c r="EI74" s="60"/>
      <c r="EJ74" s="60"/>
      <c r="EK74" s="60"/>
      <c r="EL74" s="60"/>
      <c r="EM74" s="60"/>
      <c r="EN74" s="60"/>
      <c r="EO74" s="60"/>
      <c r="EP74" s="60"/>
      <c r="EQ74" s="93" t="str">
        <f t="shared" si="44"/>
        <v>N/E</v>
      </c>
      <c r="ER74" s="60"/>
      <c r="ES74" s="60"/>
      <c r="ET74" s="60"/>
      <c r="EU74" s="60"/>
      <c r="EV74" s="60"/>
      <c r="EW74" s="60"/>
      <c r="EX74" s="60"/>
      <c r="EY74" s="60"/>
      <c r="EZ74" s="60"/>
      <c r="FA74" s="60"/>
      <c r="FB74" s="60"/>
      <c r="FC74" s="60"/>
      <c r="FD74" s="60"/>
      <c r="FE74" s="60"/>
      <c r="FF74" s="60"/>
      <c r="FG74" s="60"/>
      <c r="FH74" s="60"/>
      <c r="FI74" s="60"/>
      <c r="FJ74" s="60"/>
      <c r="FK74" s="60"/>
      <c r="FL74" s="60"/>
      <c r="FM74" s="60"/>
      <c r="FN74" s="60"/>
      <c r="FO74" s="60"/>
      <c r="FP74" s="60"/>
      <c r="FQ74" s="60"/>
      <c r="FR74" s="60"/>
      <c r="FS74" s="60"/>
      <c r="FT74" s="60"/>
      <c r="FU74" s="60"/>
      <c r="FV74" s="60"/>
      <c r="FW74" s="93" t="str">
        <f t="shared" si="45"/>
        <v>N/E</v>
      </c>
      <c r="FX74" s="164"/>
    </row>
    <row r="75" spans="1:180" s="41" customFormat="1" ht="30" hidden="1" customHeight="1">
      <c r="A75" s="39"/>
      <c r="B75" s="54">
        <f t="shared" si="39"/>
        <v>0</v>
      </c>
      <c r="C75" s="48">
        <f t="shared" si="40"/>
        <v>0</v>
      </c>
      <c r="D75" s="53" t="b">
        <f t="shared" si="24"/>
        <v>0</v>
      </c>
      <c r="E75" s="48"/>
      <c r="F75" s="48"/>
      <c r="G75" s="48">
        <f t="shared" si="26"/>
        <v>0</v>
      </c>
      <c r="H75" s="48">
        <f t="shared" si="27"/>
        <v>0</v>
      </c>
      <c r="I75" s="48">
        <f t="shared" si="28"/>
        <v>0</v>
      </c>
      <c r="J75" s="48">
        <f t="shared" si="29"/>
        <v>0</v>
      </c>
      <c r="K75" s="97"/>
      <c r="L75" s="187" t="s">
        <v>250</v>
      </c>
      <c r="M75" s="90" t="s">
        <v>254</v>
      </c>
      <c r="N75" s="217">
        <v>1</v>
      </c>
      <c r="O75" s="94"/>
      <c r="P75" s="94"/>
      <c r="Q75" s="94"/>
      <c r="R75" s="94"/>
      <c r="S75" s="107"/>
      <c r="T75" s="86"/>
      <c r="U75" s="86"/>
      <c r="V75" s="86"/>
      <c r="W75" s="86"/>
      <c r="X75" s="86"/>
      <c r="Y75" s="86"/>
      <c r="Z75" s="86"/>
      <c r="AA75" s="86"/>
      <c r="AB75" s="86"/>
      <c r="AC75" s="86"/>
      <c r="AD75" s="86"/>
      <c r="AE75" s="86"/>
      <c r="AF75" s="86"/>
      <c r="AG75" s="86"/>
      <c r="AH75" s="86"/>
      <c r="AI75" s="86"/>
      <c r="AJ75" s="86"/>
      <c r="AK75" s="86"/>
      <c r="AL75" s="86"/>
      <c r="AM75" s="86"/>
      <c r="AN75" s="86"/>
      <c r="AO75" s="86"/>
      <c r="AP75" s="86"/>
      <c r="AQ75" s="86"/>
      <c r="AR75" s="86"/>
      <c r="AS75" s="86"/>
      <c r="AT75" s="86"/>
      <c r="AU75" s="86"/>
      <c r="AV75" s="86"/>
      <c r="AW75" s="86"/>
      <c r="AX75" s="86"/>
      <c r="AY75" s="92" t="s">
        <v>116</v>
      </c>
      <c r="AZ75" s="86"/>
      <c r="BA75" s="86"/>
      <c r="BB75" s="86"/>
      <c r="BC75" s="86"/>
      <c r="BD75" s="86"/>
      <c r="BE75" s="86"/>
      <c r="BF75" s="86"/>
      <c r="BG75" s="86"/>
      <c r="BH75" s="86"/>
      <c r="BI75" s="86"/>
      <c r="BJ75" s="86"/>
      <c r="BK75" s="86"/>
      <c r="BL75" s="86"/>
      <c r="BM75" s="86"/>
      <c r="BN75" s="86"/>
      <c r="BO75" s="86"/>
      <c r="BP75" s="86"/>
      <c r="BQ75" s="86"/>
      <c r="BR75" s="86"/>
      <c r="BS75" s="86"/>
      <c r="BT75" s="86"/>
      <c r="BU75" s="86"/>
      <c r="BV75" s="86"/>
      <c r="BW75" s="86"/>
      <c r="BX75" s="86"/>
      <c r="BY75" s="86"/>
      <c r="BZ75" s="86"/>
      <c r="CA75" s="86"/>
      <c r="CB75" s="86"/>
      <c r="CC75" s="86"/>
      <c r="CD75" s="86"/>
      <c r="CE75" s="92" t="s">
        <v>116</v>
      </c>
      <c r="CF75" s="86"/>
      <c r="CG75" s="86"/>
      <c r="CH75" s="86"/>
      <c r="CI75" s="86"/>
      <c r="CJ75" s="86"/>
      <c r="CK75" s="86"/>
      <c r="CL75" s="86"/>
      <c r="CM75" s="86"/>
      <c r="CN75" s="86"/>
      <c r="CO75" s="86"/>
      <c r="CP75" s="86"/>
      <c r="CQ75" s="86"/>
      <c r="CR75" s="86"/>
      <c r="CS75" s="86"/>
      <c r="CT75" s="86"/>
      <c r="CU75" s="86"/>
      <c r="CV75" s="86"/>
      <c r="CW75" s="86"/>
      <c r="CX75" s="86"/>
      <c r="CY75" s="86"/>
      <c r="CZ75" s="86"/>
      <c r="DA75" s="86"/>
      <c r="DB75" s="86"/>
      <c r="DC75" s="86"/>
      <c r="DD75" s="86"/>
      <c r="DE75" s="86"/>
      <c r="DF75" s="86"/>
      <c r="DG75" s="86"/>
      <c r="DH75" s="86"/>
      <c r="DI75" s="86"/>
      <c r="DJ75" s="86"/>
      <c r="DK75" s="92" t="s">
        <v>116</v>
      </c>
      <c r="DL75" s="86"/>
      <c r="DM75" s="86"/>
      <c r="DN75" s="86"/>
      <c r="DO75" s="86"/>
      <c r="DP75" s="86"/>
      <c r="DQ75" s="86"/>
      <c r="DR75" s="86"/>
      <c r="DS75" s="86"/>
      <c r="DT75" s="86"/>
      <c r="DU75" s="86"/>
      <c r="DV75" s="86"/>
      <c r="DW75" s="86"/>
      <c r="DX75" s="86"/>
      <c r="DY75" s="86"/>
      <c r="DZ75" s="86"/>
      <c r="EA75" s="86"/>
      <c r="EB75" s="86"/>
      <c r="EC75" s="86"/>
      <c r="ED75" s="86"/>
      <c r="EE75" s="86"/>
      <c r="EF75" s="86"/>
      <c r="EG75" s="86"/>
      <c r="EH75" s="86"/>
      <c r="EI75" s="86"/>
      <c r="EJ75" s="86"/>
      <c r="EK75" s="86"/>
      <c r="EL75" s="86"/>
      <c r="EM75" s="86"/>
      <c r="EN75" s="86"/>
      <c r="EO75" s="86"/>
      <c r="EP75" s="86"/>
      <c r="EQ75" s="92" t="s">
        <v>116</v>
      </c>
      <c r="ER75" s="86"/>
      <c r="ES75" s="86"/>
      <c r="ET75" s="86"/>
      <c r="EU75" s="86"/>
      <c r="EV75" s="86"/>
      <c r="EW75" s="86"/>
      <c r="EX75" s="86"/>
      <c r="EY75" s="86"/>
      <c r="EZ75" s="86"/>
      <c r="FA75" s="86"/>
      <c r="FB75" s="86"/>
      <c r="FC75" s="86"/>
      <c r="FD75" s="86"/>
      <c r="FE75" s="86"/>
      <c r="FF75" s="86"/>
      <c r="FG75" s="86"/>
      <c r="FH75" s="86"/>
      <c r="FI75" s="86"/>
      <c r="FJ75" s="86"/>
      <c r="FK75" s="86"/>
      <c r="FL75" s="86"/>
      <c r="FM75" s="86"/>
      <c r="FN75" s="86"/>
      <c r="FO75" s="86"/>
      <c r="FP75" s="86"/>
      <c r="FQ75" s="86"/>
      <c r="FR75" s="86"/>
      <c r="FS75" s="86"/>
      <c r="FT75" s="86"/>
      <c r="FU75" s="86"/>
      <c r="FV75" s="86"/>
      <c r="FW75" s="92" t="s">
        <v>116</v>
      </c>
      <c r="FX75" s="91" t="str">
        <f>IF(COUNTA(U75:FW75)&gt;5,"OK","N/E")</f>
        <v>N/E</v>
      </c>
    </row>
    <row r="76" spans="1:180" s="4" customFormat="1" ht="30" hidden="1" customHeight="1">
      <c r="A76" s="29"/>
      <c r="B76" s="54">
        <f t="shared" si="39"/>
        <v>0</v>
      </c>
      <c r="C76" s="48">
        <f t="shared" si="40"/>
        <v>0</v>
      </c>
      <c r="D76" s="53" t="b">
        <f t="shared" si="24"/>
        <v>0</v>
      </c>
      <c r="E76" s="48"/>
      <c r="F76" s="48"/>
      <c r="G76" s="48">
        <f t="shared" si="26"/>
        <v>0</v>
      </c>
      <c r="H76" s="48">
        <f t="shared" si="27"/>
        <v>0</v>
      </c>
      <c r="I76" s="48">
        <f t="shared" si="28"/>
        <v>0</v>
      </c>
      <c r="J76" s="48">
        <f t="shared" si="29"/>
        <v>0</v>
      </c>
      <c r="K76" s="97"/>
      <c r="L76" s="187" t="s">
        <v>250</v>
      </c>
      <c r="M76" s="90" t="s">
        <v>255</v>
      </c>
      <c r="N76" s="217">
        <v>1</v>
      </c>
      <c r="O76" s="94"/>
      <c r="P76" s="94"/>
      <c r="Q76" s="94"/>
      <c r="R76" s="94"/>
      <c r="S76" s="107"/>
      <c r="T76" s="86"/>
      <c r="U76" s="86"/>
      <c r="V76" s="86"/>
      <c r="W76" s="86"/>
      <c r="X76" s="86"/>
      <c r="Y76" s="86"/>
      <c r="Z76" s="86"/>
      <c r="AA76" s="86"/>
      <c r="AB76" s="86"/>
      <c r="AC76" s="86"/>
      <c r="AD76" s="86"/>
      <c r="AE76" s="86"/>
      <c r="AF76" s="86"/>
      <c r="AG76" s="86"/>
      <c r="AH76" s="86"/>
      <c r="AI76" s="86"/>
      <c r="AJ76" s="86"/>
      <c r="AK76" s="86"/>
      <c r="AL76" s="86"/>
      <c r="AM76" s="86"/>
      <c r="AN76" s="86"/>
      <c r="AO76" s="86"/>
      <c r="AP76" s="86"/>
      <c r="AQ76" s="86"/>
      <c r="AR76" s="86"/>
      <c r="AS76" s="86"/>
      <c r="AT76" s="86"/>
      <c r="AU76" s="86"/>
      <c r="AV76" s="86"/>
      <c r="AW76" s="86"/>
      <c r="AX76" s="86"/>
      <c r="AY76" s="92" t="s">
        <v>116</v>
      </c>
      <c r="AZ76" s="86"/>
      <c r="BA76" s="86"/>
      <c r="BB76" s="86"/>
      <c r="BC76" s="86"/>
      <c r="BD76" s="86"/>
      <c r="BE76" s="86"/>
      <c r="BF76" s="86"/>
      <c r="BG76" s="86"/>
      <c r="BH76" s="86"/>
      <c r="BI76" s="86"/>
      <c r="BJ76" s="86"/>
      <c r="BK76" s="86"/>
      <c r="BL76" s="86"/>
      <c r="BM76" s="86"/>
      <c r="BN76" s="86"/>
      <c r="BO76" s="86"/>
      <c r="BP76" s="86"/>
      <c r="BQ76" s="86"/>
      <c r="BR76" s="86"/>
      <c r="BS76" s="86"/>
      <c r="BT76" s="86"/>
      <c r="BU76" s="86"/>
      <c r="BV76" s="86"/>
      <c r="BW76" s="86"/>
      <c r="BX76" s="86"/>
      <c r="BY76" s="86"/>
      <c r="BZ76" s="86"/>
      <c r="CA76" s="86"/>
      <c r="CB76" s="86"/>
      <c r="CC76" s="86"/>
      <c r="CD76" s="86"/>
      <c r="CE76" s="92" t="s">
        <v>116</v>
      </c>
      <c r="CF76" s="86"/>
      <c r="CG76" s="86"/>
      <c r="CH76" s="86"/>
      <c r="CI76" s="86"/>
      <c r="CJ76" s="86"/>
      <c r="CK76" s="86"/>
      <c r="CL76" s="86"/>
      <c r="CM76" s="86"/>
      <c r="CN76" s="86"/>
      <c r="CO76" s="86"/>
      <c r="CP76" s="86"/>
      <c r="CQ76" s="86"/>
      <c r="CR76" s="86"/>
      <c r="CS76" s="86"/>
      <c r="CT76" s="86"/>
      <c r="CU76" s="86"/>
      <c r="CV76" s="86"/>
      <c r="CW76" s="86"/>
      <c r="CX76" s="86"/>
      <c r="CY76" s="86"/>
      <c r="CZ76" s="86"/>
      <c r="DA76" s="86"/>
      <c r="DB76" s="86"/>
      <c r="DC76" s="86"/>
      <c r="DD76" s="86"/>
      <c r="DE76" s="86"/>
      <c r="DF76" s="86"/>
      <c r="DG76" s="86"/>
      <c r="DH76" s="86"/>
      <c r="DI76" s="86"/>
      <c r="DJ76" s="86"/>
      <c r="DK76" s="92" t="s">
        <v>116</v>
      </c>
      <c r="DL76" s="86"/>
      <c r="DM76" s="86"/>
      <c r="DN76" s="86"/>
      <c r="DO76" s="86"/>
      <c r="DP76" s="86"/>
      <c r="DQ76" s="86"/>
      <c r="DR76" s="86"/>
      <c r="DS76" s="86"/>
      <c r="DT76" s="86"/>
      <c r="DU76" s="86"/>
      <c r="DV76" s="86"/>
      <c r="DW76" s="86"/>
      <c r="DX76" s="86"/>
      <c r="DY76" s="86"/>
      <c r="DZ76" s="86"/>
      <c r="EA76" s="86"/>
      <c r="EB76" s="86"/>
      <c r="EC76" s="86"/>
      <c r="ED76" s="86"/>
      <c r="EE76" s="86"/>
      <c r="EF76" s="86"/>
      <c r="EG76" s="86"/>
      <c r="EH76" s="86"/>
      <c r="EI76" s="86"/>
      <c r="EJ76" s="86"/>
      <c r="EK76" s="86"/>
      <c r="EL76" s="86"/>
      <c r="EM76" s="86"/>
      <c r="EN76" s="86"/>
      <c r="EO76" s="86"/>
      <c r="EP76" s="86"/>
      <c r="EQ76" s="92" t="s">
        <v>116</v>
      </c>
      <c r="ER76" s="86"/>
      <c r="ES76" s="86"/>
      <c r="ET76" s="86"/>
      <c r="EU76" s="86"/>
      <c r="EV76" s="86"/>
      <c r="EW76" s="86"/>
      <c r="EX76" s="86"/>
      <c r="EY76" s="86"/>
      <c r="EZ76" s="86"/>
      <c r="FA76" s="86"/>
      <c r="FB76" s="86"/>
      <c r="FC76" s="86"/>
      <c r="FD76" s="86"/>
      <c r="FE76" s="86"/>
      <c r="FF76" s="86"/>
      <c r="FG76" s="86"/>
      <c r="FH76" s="86"/>
      <c r="FI76" s="86"/>
      <c r="FJ76" s="86"/>
      <c r="FK76" s="86"/>
      <c r="FL76" s="86"/>
      <c r="FM76" s="86"/>
      <c r="FN76" s="86"/>
      <c r="FO76" s="86"/>
      <c r="FP76" s="86"/>
      <c r="FQ76" s="86"/>
      <c r="FR76" s="86"/>
      <c r="FS76" s="86"/>
      <c r="FT76" s="86"/>
      <c r="FU76" s="86"/>
      <c r="FV76" s="86"/>
      <c r="FW76" s="92" t="s">
        <v>116</v>
      </c>
      <c r="FX76" s="91" t="str">
        <f>IF(COUNTA(U76:FW76)&gt;5,"OK","N/E")</f>
        <v>N/E</v>
      </c>
    </row>
    <row r="77" spans="1:180" s="41" customFormat="1" ht="30" hidden="1" customHeight="1">
      <c r="A77" s="39"/>
      <c r="B77" s="54">
        <f t="shared" si="39"/>
        <v>0</v>
      </c>
      <c r="C77" s="48">
        <f t="shared" si="40"/>
        <v>0</v>
      </c>
      <c r="D77" s="53" t="b">
        <f t="shared" si="24"/>
        <v>0</v>
      </c>
      <c r="E77" s="48"/>
      <c r="F77" s="48"/>
      <c r="G77" s="48">
        <f t="shared" si="26"/>
        <v>0</v>
      </c>
      <c r="H77" s="48">
        <f t="shared" si="27"/>
        <v>0</v>
      </c>
      <c r="I77" s="48">
        <f t="shared" si="28"/>
        <v>0</v>
      </c>
      <c r="J77" s="48">
        <f t="shared" si="29"/>
        <v>0</v>
      </c>
      <c r="K77" s="97"/>
      <c r="L77" s="188" t="s">
        <v>251</v>
      </c>
      <c r="M77" s="90" t="s">
        <v>256</v>
      </c>
      <c r="N77" s="217">
        <v>1</v>
      </c>
      <c r="O77" s="94"/>
      <c r="P77" s="94"/>
      <c r="Q77" s="94"/>
      <c r="R77" s="94"/>
      <c r="S77" s="107"/>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93" t="str">
        <f t="shared" si="41"/>
        <v>N/E</v>
      </c>
      <c r="AZ77" s="60"/>
      <c r="BA77" s="60"/>
      <c r="BB77" s="60"/>
      <c r="BC77" s="60"/>
      <c r="BD77" s="60"/>
      <c r="BE77" s="60"/>
      <c r="BF77" s="60"/>
      <c r="BG77" s="60"/>
      <c r="BH77" s="60"/>
      <c r="BI77" s="60"/>
      <c r="BJ77" s="60"/>
      <c r="BK77" s="60"/>
      <c r="BL77" s="60"/>
      <c r="BM77" s="60"/>
      <c r="BN77" s="60"/>
      <c r="BO77" s="60"/>
      <c r="BP77" s="60"/>
      <c r="BQ77" s="60"/>
      <c r="BR77" s="60"/>
      <c r="BS77" s="60"/>
      <c r="BT77" s="60"/>
      <c r="BU77" s="60"/>
      <c r="BV77" s="60"/>
      <c r="BW77" s="60"/>
      <c r="BX77" s="60"/>
      <c r="BY77" s="60"/>
      <c r="BZ77" s="60"/>
      <c r="CA77" s="60"/>
      <c r="CB77" s="60"/>
      <c r="CC77" s="60"/>
      <c r="CD77" s="60"/>
      <c r="CE77" s="93" t="str">
        <f t="shared" si="42"/>
        <v>N/E</v>
      </c>
      <c r="CF77" s="60"/>
      <c r="CG77" s="60"/>
      <c r="CH77" s="60"/>
      <c r="CI77" s="60"/>
      <c r="CJ77" s="60"/>
      <c r="CK77" s="60"/>
      <c r="CL77" s="60"/>
      <c r="CM77" s="60"/>
      <c r="CN77" s="60"/>
      <c r="CO77" s="60"/>
      <c r="CP77" s="60"/>
      <c r="CQ77" s="60"/>
      <c r="CR77" s="60"/>
      <c r="CS77" s="60"/>
      <c r="CT77" s="60"/>
      <c r="CU77" s="60"/>
      <c r="CV77" s="60"/>
      <c r="CW77" s="60"/>
      <c r="CX77" s="60"/>
      <c r="CY77" s="60"/>
      <c r="CZ77" s="60"/>
      <c r="DA77" s="60"/>
      <c r="DB77" s="60"/>
      <c r="DC77" s="60"/>
      <c r="DD77" s="60"/>
      <c r="DE77" s="60"/>
      <c r="DF77" s="60"/>
      <c r="DG77" s="60"/>
      <c r="DH77" s="60"/>
      <c r="DI77" s="60"/>
      <c r="DJ77" s="60"/>
      <c r="DK77" s="93" t="str">
        <f t="shared" si="43"/>
        <v>N/E</v>
      </c>
      <c r="DL77" s="60"/>
      <c r="DM77" s="60"/>
      <c r="DN77" s="60"/>
      <c r="DO77" s="60"/>
      <c r="DP77" s="60"/>
      <c r="DQ77" s="60"/>
      <c r="DR77" s="60"/>
      <c r="DS77" s="60"/>
      <c r="DT77" s="60"/>
      <c r="DU77" s="60"/>
      <c r="DV77" s="60"/>
      <c r="DW77" s="60"/>
      <c r="DX77" s="60"/>
      <c r="DY77" s="60"/>
      <c r="DZ77" s="60"/>
      <c r="EA77" s="60"/>
      <c r="EB77" s="60"/>
      <c r="EC77" s="60"/>
      <c r="ED77" s="60"/>
      <c r="EE77" s="60"/>
      <c r="EF77" s="60"/>
      <c r="EG77" s="60"/>
      <c r="EH77" s="60"/>
      <c r="EI77" s="60"/>
      <c r="EJ77" s="60"/>
      <c r="EK77" s="60"/>
      <c r="EL77" s="60"/>
      <c r="EM77" s="60"/>
      <c r="EN77" s="60"/>
      <c r="EO77" s="60"/>
      <c r="EP77" s="60"/>
      <c r="EQ77" s="93" t="str">
        <f t="shared" si="44"/>
        <v>N/E</v>
      </c>
      <c r="ER77" s="60"/>
      <c r="ES77" s="60"/>
      <c r="ET77" s="60"/>
      <c r="EU77" s="60"/>
      <c r="EV77" s="60"/>
      <c r="EW77" s="60"/>
      <c r="EX77" s="60"/>
      <c r="EY77" s="60"/>
      <c r="EZ77" s="60"/>
      <c r="FA77" s="60"/>
      <c r="FB77" s="60"/>
      <c r="FC77" s="60"/>
      <c r="FD77" s="60"/>
      <c r="FE77" s="60"/>
      <c r="FF77" s="60"/>
      <c r="FG77" s="60"/>
      <c r="FH77" s="60"/>
      <c r="FI77" s="60"/>
      <c r="FJ77" s="60"/>
      <c r="FK77" s="60"/>
      <c r="FL77" s="60"/>
      <c r="FM77" s="60"/>
      <c r="FN77" s="60"/>
      <c r="FO77" s="60"/>
      <c r="FP77" s="60"/>
      <c r="FQ77" s="60"/>
      <c r="FR77" s="60"/>
      <c r="FS77" s="60"/>
      <c r="FT77" s="60"/>
      <c r="FU77" s="60"/>
      <c r="FV77" s="60"/>
      <c r="FW77" s="93" t="str">
        <f t="shared" si="45"/>
        <v>N/E</v>
      </c>
      <c r="FX77" s="164"/>
    </row>
    <row r="78" spans="1:180" s="41" customFormat="1" ht="30" hidden="1" customHeight="1">
      <c r="A78" s="39"/>
      <c r="B78" s="54">
        <f t="shared" si="39"/>
        <v>0</v>
      </c>
      <c r="C78" s="48">
        <f t="shared" si="40"/>
        <v>0</v>
      </c>
      <c r="D78" s="53" t="b">
        <f t="shared" si="24"/>
        <v>0</v>
      </c>
      <c r="E78" s="48"/>
      <c r="F78" s="48"/>
      <c r="G78" s="48">
        <f t="shared" si="26"/>
        <v>0</v>
      </c>
      <c r="H78" s="48">
        <f t="shared" si="27"/>
        <v>0</v>
      </c>
      <c r="I78" s="48">
        <f t="shared" si="28"/>
        <v>0</v>
      </c>
      <c r="J78" s="48">
        <f t="shared" si="29"/>
        <v>0</v>
      </c>
      <c r="K78" s="97"/>
      <c r="L78" s="188" t="s">
        <v>251</v>
      </c>
      <c r="M78" s="90" t="s">
        <v>257</v>
      </c>
      <c r="N78" s="217">
        <v>1</v>
      </c>
      <c r="O78" s="94"/>
      <c r="P78" s="94"/>
      <c r="Q78" s="94"/>
      <c r="R78" s="94"/>
      <c r="S78" s="107"/>
      <c r="T78" s="86"/>
      <c r="U78" s="86"/>
      <c r="V78" s="86"/>
      <c r="W78" s="86"/>
      <c r="X78" s="86"/>
      <c r="Y78" s="86"/>
      <c r="Z78" s="86"/>
      <c r="AA78" s="86"/>
      <c r="AB78" s="86"/>
      <c r="AC78" s="86"/>
      <c r="AD78" s="86"/>
      <c r="AE78" s="86"/>
      <c r="AF78" s="86"/>
      <c r="AG78" s="86"/>
      <c r="AH78" s="86"/>
      <c r="AI78" s="86"/>
      <c r="AJ78" s="86"/>
      <c r="AK78" s="86"/>
      <c r="AL78" s="86"/>
      <c r="AM78" s="86"/>
      <c r="AN78" s="86"/>
      <c r="AO78" s="86"/>
      <c r="AP78" s="86"/>
      <c r="AQ78" s="86"/>
      <c r="AR78" s="86"/>
      <c r="AS78" s="86"/>
      <c r="AT78" s="86"/>
      <c r="AU78" s="86"/>
      <c r="AV78" s="86"/>
      <c r="AW78" s="86"/>
      <c r="AX78" s="86"/>
      <c r="AY78" s="92" t="s">
        <v>116</v>
      </c>
      <c r="AZ78" s="86"/>
      <c r="BA78" s="86"/>
      <c r="BB78" s="86"/>
      <c r="BC78" s="86"/>
      <c r="BD78" s="86"/>
      <c r="BE78" s="86"/>
      <c r="BF78" s="86"/>
      <c r="BG78" s="86"/>
      <c r="BH78" s="86"/>
      <c r="BI78" s="86"/>
      <c r="BJ78" s="86"/>
      <c r="BK78" s="86"/>
      <c r="BL78" s="86"/>
      <c r="BM78" s="86"/>
      <c r="BN78" s="86"/>
      <c r="BO78" s="86"/>
      <c r="BP78" s="86"/>
      <c r="BQ78" s="86"/>
      <c r="BR78" s="86"/>
      <c r="BS78" s="86"/>
      <c r="BT78" s="86"/>
      <c r="BU78" s="86"/>
      <c r="BV78" s="86"/>
      <c r="BW78" s="86"/>
      <c r="BX78" s="86"/>
      <c r="BY78" s="86"/>
      <c r="BZ78" s="86"/>
      <c r="CA78" s="86"/>
      <c r="CB78" s="86"/>
      <c r="CC78" s="86"/>
      <c r="CD78" s="86"/>
      <c r="CE78" s="92" t="s">
        <v>116</v>
      </c>
      <c r="CF78" s="86"/>
      <c r="CG78" s="86"/>
      <c r="CH78" s="86"/>
      <c r="CI78" s="86"/>
      <c r="CJ78" s="86"/>
      <c r="CK78" s="86"/>
      <c r="CL78" s="86"/>
      <c r="CM78" s="86"/>
      <c r="CN78" s="86"/>
      <c r="CO78" s="86"/>
      <c r="CP78" s="86"/>
      <c r="CQ78" s="86"/>
      <c r="CR78" s="86"/>
      <c r="CS78" s="86"/>
      <c r="CT78" s="86"/>
      <c r="CU78" s="86"/>
      <c r="CV78" s="86"/>
      <c r="CW78" s="86"/>
      <c r="CX78" s="86"/>
      <c r="CY78" s="86"/>
      <c r="CZ78" s="86"/>
      <c r="DA78" s="86"/>
      <c r="DB78" s="86"/>
      <c r="DC78" s="86"/>
      <c r="DD78" s="86"/>
      <c r="DE78" s="86"/>
      <c r="DF78" s="86"/>
      <c r="DG78" s="86"/>
      <c r="DH78" s="86"/>
      <c r="DI78" s="86"/>
      <c r="DJ78" s="86"/>
      <c r="DK78" s="92" t="s">
        <v>116</v>
      </c>
      <c r="DL78" s="86"/>
      <c r="DM78" s="86"/>
      <c r="DN78" s="86"/>
      <c r="DO78" s="86"/>
      <c r="DP78" s="86"/>
      <c r="DQ78" s="86"/>
      <c r="DR78" s="86"/>
      <c r="DS78" s="86"/>
      <c r="DT78" s="86"/>
      <c r="DU78" s="86"/>
      <c r="DV78" s="86"/>
      <c r="DW78" s="86"/>
      <c r="DX78" s="86"/>
      <c r="DY78" s="86"/>
      <c r="DZ78" s="86"/>
      <c r="EA78" s="86"/>
      <c r="EB78" s="86"/>
      <c r="EC78" s="86"/>
      <c r="ED78" s="86"/>
      <c r="EE78" s="86"/>
      <c r="EF78" s="86"/>
      <c r="EG78" s="86"/>
      <c r="EH78" s="86"/>
      <c r="EI78" s="86"/>
      <c r="EJ78" s="86"/>
      <c r="EK78" s="86"/>
      <c r="EL78" s="86"/>
      <c r="EM78" s="86"/>
      <c r="EN78" s="86"/>
      <c r="EO78" s="86"/>
      <c r="EP78" s="86"/>
      <c r="EQ78" s="92" t="s">
        <v>116</v>
      </c>
      <c r="ER78" s="86"/>
      <c r="ES78" s="86"/>
      <c r="ET78" s="86"/>
      <c r="EU78" s="86"/>
      <c r="EV78" s="86"/>
      <c r="EW78" s="86"/>
      <c r="EX78" s="86"/>
      <c r="EY78" s="86"/>
      <c r="EZ78" s="86"/>
      <c r="FA78" s="86"/>
      <c r="FB78" s="86"/>
      <c r="FC78" s="86"/>
      <c r="FD78" s="86"/>
      <c r="FE78" s="86"/>
      <c r="FF78" s="86"/>
      <c r="FG78" s="86"/>
      <c r="FH78" s="86"/>
      <c r="FI78" s="86"/>
      <c r="FJ78" s="86"/>
      <c r="FK78" s="86"/>
      <c r="FL78" s="86"/>
      <c r="FM78" s="86"/>
      <c r="FN78" s="86"/>
      <c r="FO78" s="86"/>
      <c r="FP78" s="86"/>
      <c r="FQ78" s="86"/>
      <c r="FR78" s="86"/>
      <c r="FS78" s="86"/>
      <c r="FT78" s="86"/>
      <c r="FU78" s="86"/>
      <c r="FV78" s="86"/>
      <c r="FW78" s="92" t="s">
        <v>116</v>
      </c>
      <c r="FX78" s="91" t="str">
        <f>IF(COUNTA(U78:FW78)&gt;5,"OK","N/E")</f>
        <v>N/E</v>
      </c>
    </row>
    <row r="79" spans="1:180" s="41" customFormat="1" ht="30" hidden="1" customHeight="1">
      <c r="A79" s="39"/>
      <c r="B79" s="131"/>
      <c r="C79" s="132"/>
      <c r="D79" s="133" t="b">
        <f t="shared" si="24"/>
        <v>0</v>
      </c>
      <c r="E79" s="132"/>
      <c r="F79" s="132"/>
      <c r="G79" s="132"/>
      <c r="H79" s="132"/>
      <c r="I79" s="132"/>
      <c r="J79" s="132"/>
      <c r="K79" s="53"/>
      <c r="L79" s="56" t="s">
        <v>59</v>
      </c>
      <c r="M79" s="166" t="s">
        <v>149</v>
      </c>
      <c r="N79" s="167"/>
      <c r="O79" s="56"/>
      <c r="P79" s="56"/>
      <c r="Q79" s="56"/>
      <c r="R79" s="56"/>
      <c r="S79" s="56"/>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c r="AU79" s="165"/>
      <c r="AV79" s="165"/>
      <c r="AW79" s="165"/>
      <c r="AX79" s="165"/>
      <c r="AY79" s="165"/>
      <c r="AZ79" s="165"/>
      <c r="BA79" s="165"/>
      <c r="BB79" s="165"/>
      <c r="BC79" s="165"/>
      <c r="BD79" s="165"/>
      <c r="BE79" s="165"/>
      <c r="BF79" s="165"/>
      <c r="BG79" s="165"/>
      <c r="BH79" s="165"/>
      <c r="BI79" s="165"/>
      <c r="BJ79" s="165"/>
      <c r="BK79" s="165"/>
      <c r="BL79" s="165"/>
      <c r="BM79" s="165"/>
      <c r="BN79" s="165"/>
      <c r="BO79" s="165"/>
      <c r="BP79" s="165"/>
      <c r="BQ79" s="165"/>
      <c r="BR79" s="165"/>
      <c r="BS79" s="165"/>
      <c r="BT79" s="165"/>
      <c r="BU79" s="165"/>
      <c r="BV79" s="165"/>
      <c r="BW79" s="165"/>
      <c r="BX79" s="165"/>
      <c r="BY79" s="165"/>
      <c r="BZ79" s="165"/>
      <c r="CA79" s="165"/>
      <c r="CB79" s="165"/>
      <c r="CC79" s="165"/>
      <c r="CD79" s="165"/>
      <c r="CE79" s="165"/>
      <c r="CF79" s="165"/>
      <c r="CG79" s="165"/>
      <c r="CH79" s="165"/>
      <c r="CI79" s="165"/>
      <c r="CJ79" s="165"/>
      <c r="CK79" s="165"/>
      <c r="CL79" s="165"/>
      <c r="CM79" s="165"/>
      <c r="CN79" s="165"/>
      <c r="CO79" s="165"/>
      <c r="CP79" s="165"/>
      <c r="CQ79" s="165"/>
      <c r="CR79" s="165"/>
      <c r="CS79" s="165"/>
      <c r="CT79" s="165"/>
      <c r="CU79" s="165"/>
      <c r="CV79" s="165"/>
      <c r="CW79" s="165"/>
      <c r="CX79" s="165"/>
      <c r="CY79" s="165"/>
      <c r="CZ79" s="165"/>
      <c r="DA79" s="165"/>
      <c r="DB79" s="165"/>
      <c r="DC79" s="165"/>
      <c r="DD79" s="165"/>
      <c r="DE79" s="165"/>
      <c r="DF79" s="165"/>
      <c r="DG79" s="165"/>
      <c r="DH79" s="165"/>
      <c r="DI79" s="165"/>
      <c r="DJ79" s="165"/>
      <c r="DK79" s="165"/>
      <c r="DL79" s="165"/>
      <c r="DM79" s="165"/>
      <c r="DN79" s="165"/>
      <c r="DO79" s="165"/>
      <c r="DP79" s="165"/>
      <c r="DQ79" s="165"/>
      <c r="DR79" s="165"/>
      <c r="DS79" s="165"/>
      <c r="DT79" s="165"/>
      <c r="DU79" s="165"/>
      <c r="DV79" s="165"/>
      <c r="DW79" s="165"/>
      <c r="DX79" s="165"/>
      <c r="DY79" s="165"/>
      <c r="DZ79" s="165"/>
      <c r="EA79" s="165"/>
      <c r="EB79" s="165"/>
      <c r="EC79" s="165"/>
      <c r="ED79" s="165"/>
      <c r="EE79" s="165"/>
      <c r="EF79" s="165"/>
      <c r="EG79" s="165"/>
      <c r="EH79" s="165"/>
      <c r="EI79" s="165"/>
      <c r="EJ79" s="165"/>
      <c r="EK79" s="165"/>
      <c r="EL79" s="165"/>
      <c r="EM79" s="165"/>
      <c r="EN79" s="165"/>
      <c r="EO79" s="165"/>
      <c r="EP79" s="165"/>
      <c r="EQ79" s="165"/>
      <c r="ER79" s="165"/>
      <c r="ES79" s="165"/>
      <c r="ET79" s="165"/>
      <c r="EU79" s="165"/>
      <c r="EV79" s="165"/>
      <c r="EW79" s="165"/>
      <c r="EX79" s="165"/>
      <c r="EY79" s="165"/>
      <c r="EZ79" s="165"/>
      <c r="FA79" s="165"/>
      <c r="FB79" s="165"/>
      <c r="FC79" s="165"/>
      <c r="FD79" s="165"/>
      <c r="FE79" s="165"/>
      <c r="FF79" s="165"/>
      <c r="FG79" s="165"/>
      <c r="FH79" s="165"/>
      <c r="FI79" s="165"/>
      <c r="FJ79" s="165"/>
      <c r="FK79" s="165"/>
      <c r="FL79" s="165"/>
      <c r="FM79" s="165"/>
      <c r="FN79" s="165"/>
      <c r="FO79" s="165"/>
      <c r="FP79" s="165"/>
      <c r="FQ79" s="165"/>
      <c r="FR79" s="165"/>
      <c r="FS79" s="165"/>
      <c r="FT79" s="165"/>
      <c r="FU79" s="165"/>
      <c r="FV79" s="165"/>
      <c r="FW79" s="165"/>
      <c r="FX79" s="165"/>
    </row>
    <row r="80" spans="1:180" s="41" customFormat="1" ht="30" hidden="1" customHeight="1">
      <c r="A80" s="39"/>
      <c r="B80" s="54">
        <f t="shared" ref="B80:B84" si="46">N80*D80</f>
        <v>0</v>
      </c>
      <c r="C80" s="48">
        <f t="shared" ref="C80:C84" si="47">IF(FX80="OK",N80,0)</f>
        <v>0</v>
      </c>
      <c r="D80" s="53" t="b">
        <f t="shared" si="24"/>
        <v>0</v>
      </c>
      <c r="E80" s="48"/>
      <c r="F80" s="48"/>
      <c r="G80" s="48">
        <f t="shared" si="26"/>
        <v>0</v>
      </c>
      <c r="H80" s="48">
        <f t="shared" si="27"/>
        <v>0</v>
      </c>
      <c r="I80" s="48">
        <f t="shared" si="28"/>
        <v>0</v>
      </c>
      <c r="J80" s="48">
        <f t="shared" si="29"/>
        <v>0</v>
      </c>
      <c r="K80" s="97"/>
      <c r="L80" s="187" t="s">
        <v>258</v>
      </c>
      <c r="M80" s="90" t="s">
        <v>260</v>
      </c>
      <c r="N80" s="217">
        <v>1</v>
      </c>
      <c r="O80" s="94"/>
      <c r="P80" s="94"/>
      <c r="Q80" s="94"/>
      <c r="R80" s="94"/>
      <c r="S80" s="107"/>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93" t="str">
        <f t="shared" ref="AY80" si="48">IF(AND(AY$1&lt;&gt;"",COUNTA(U80:AX80)&gt;0),"OK","N/E")</f>
        <v>N/E</v>
      </c>
      <c r="AZ80" s="60"/>
      <c r="BA80" s="60"/>
      <c r="BB80" s="60"/>
      <c r="BC80" s="60"/>
      <c r="BD80" s="60"/>
      <c r="BE80" s="60"/>
      <c r="BF80" s="60"/>
      <c r="BG80" s="60"/>
      <c r="BH80" s="60"/>
      <c r="BI80" s="60"/>
      <c r="BJ80" s="60"/>
      <c r="BK80" s="60"/>
      <c r="BL80" s="60"/>
      <c r="BM80" s="60"/>
      <c r="BN80" s="60"/>
      <c r="BO80" s="60"/>
      <c r="BP80" s="60"/>
      <c r="BQ80" s="60"/>
      <c r="BR80" s="60"/>
      <c r="BS80" s="60"/>
      <c r="BT80" s="60"/>
      <c r="BU80" s="60"/>
      <c r="BV80" s="60"/>
      <c r="BW80" s="60"/>
      <c r="BX80" s="60"/>
      <c r="BY80" s="60"/>
      <c r="BZ80" s="60"/>
      <c r="CA80" s="60"/>
      <c r="CB80" s="60"/>
      <c r="CC80" s="60"/>
      <c r="CD80" s="60"/>
      <c r="CE80" s="93" t="str">
        <f t="shared" ref="CE80" si="49">IF(AND(CE$1&lt;&gt;"",COUNTA(U80:CD80)&gt;1),"OK","N/E")</f>
        <v>N/E</v>
      </c>
      <c r="CF80" s="60"/>
      <c r="CG80" s="60"/>
      <c r="CH80" s="60"/>
      <c r="CI80" s="60"/>
      <c r="CJ80" s="60"/>
      <c r="CK80" s="60"/>
      <c r="CL80" s="60"/>
      <c r="CM80" s="60"/>
      <c r="CN80" s="60"/>
      <c r="CO80" s="60"/>
      <c r="CP80" s="60"/>
      <c r="CQ80" s="60"/>
      <c r="CR80" s="60"/>
      <c r="CS80" s="60"/>
      <c r="CT80" s="60"/>
      <c r="CU80" s="60"/>
      <c r="CV80" s="60"/>
      <c r="CW80" s="60"/>
      <c r="CX80" s="60"/>
      <c r="CY80" s="60"/>
      <c r="CZ80" s="60"/>
      <c r="DA80" s="60"/>
      <c r="DB80" s="60"/>
      <c r="DC80" s="60"/>
      <c r="DD80" s="60"/>
      <c r="DE80" s="60"/>
      <c r="DF80" s="60"/>
      <c r="DG80" s="60"/>
      <c r="DH80" s="60"/>
      <c r="DI80" s="60"/>
      <c r="DJ80" s="60"/>
      <c r="DK80" s="93" t="str">
        <f t="shared" ref="DK80" si="50">IF(AND(DK$1&lt;&gt;"",COUNTA(U80:DJ80)&gt;2),"OK","N/E")</f>
        <v>N/E</v>
      </c>
      <c r="DL80" s="60"/>
      <c r="DM80" s="60"/>
      <c r="DN80" s="60"/>
      <c r="DO80" s="60"/>
      <c r="DP80" s="60"/>
      <c r="DQ80" s="60"/>
      <c r="DR80" s="60"/>
      <c r="DS80" s="60"/>
      <c r="DT80" s="60"/>
      <c r="DU80" s="60"/>
      <c r="DV80" s="60"/>
      <c r="DW80" s="60"/>
      <c r="DX80" s="60"/>
      <c r="DY80" s="60"/>
      <c r="DZ80" s="60"/>
      <c r="EA80" s="60"/>
      <c r="EB80" s="60"/>
      <c r="EC80" s="60"/>
      <c r="ED80" s="60"/>
      <c r="EE80" s="60"/>
      <c r="EF80" s="60"/>
      <c r="EG80" s="60"/>
      <c r="EH80" s="60"/>
      <c r="EI80" s="60"/>
      <c r="EJ80" s="60"/>
      <c r="EK80" s="60"/>
      <c r="EL80" s="60"/>
      <c r="EM80" s="60"/>
      <c r="EN80" s="60"/>
      <c r="EO80" s="60"/>
      <c r="EP80" s="60"/>
      <c r="EQ80" s="93" t="str">
        <f t="shared" ref="EQ80" si="51">IF(AND(EQ$1&lt;&gt;"",COUNTA(U80:EP80)&gt;3),"OK","N/E")</f>
        <v>N/E</v>
      </c>
      <c r="ER80" s="60"/>
      <c r="ES80" s="60"/>
      <c r="ET80" s="60"/>
      <c r="EU80" s="60"/>
      <c r="EV80" s="60"/>
      <c r="EW80" s="60"/>
      <c r="EX80" s="60"/>
      <c r="EY80" s="60"/>
      <c r="EZ80" s="60"/>
      <c r="FA80" s="60"/>
      <c r="FB80" s="60"/>
      <c r="FC80" s="60"/>
      <c r="FD80" s="60"/>
      <c r="FE80" s="60"/>
      <c r="FF80" s="60"/>
      <c r="FG80" s="60"/>
      <c r="FH80" s="60"/>
      <c r="FI80" s="60"/>
      <c r="FJ80" s="60"/>
      <c r="FK80" s="60"/>
      <c r="FL80" s="60"/>
      <c r="FM80" s="60"/>
      <c r="FN80" s="60"/>
      <c r="FO80" s="60"/>
      <c r="FP80" s="60"/>
      <c r="FQ80" s="60"/>
      <c r="FR80" s="60"/>
      <c r="FS80" s="60"/>
      <c r="FT80" s="60"/>
      <c r="FU80" s="60"/>
      <c r="FV80" s="60"/>
      <c r="FW80" s="93" t="str">
        <f t="shared" ref="FW80" si="52">IF(AND(FW$1&lt;&gt;"",COUNTA(U80:FV80)&gt;4),"OK","N/E")</f>
        <v>N/E</v>
      </c>
      <c r="FX80" s="164"/>
    </row>
    <row r="81" spans="1:180" s="41" customFormat="1" ht="30" hidden="1" customHeight="1">
      <c r="A81" s="39"/>
      <c r="B81" s="54">
        <f t="shared" si="46"/>
        <v>0</v>
      </c>
      <c r="C81" s="48">
        <f t="shared" si="47"/>
        <v>0</v>
      </c>
      <c r="D81" s="53" t="b">
        <f t="shared" si="24"/>
        <v>0</v>
      </c>
      <c r="E81" s="48"/>
      <c r="F81" s="48"/>
      <c r="G81" s="48">
        <f t="shared" si="26"/>
        <v>0</v>
      </c>
      <c r="H81" s="48">
        <f t="shared" si="27"/>
        <v>0</v>
      </c>
      <c r="I81" s="48">
        <f t="shared" si="28"/>
        <v>0</v>
      </c>
      <c r="J81" s="48">
        <f t="shared" si="29"/>
        <v>0</v>
      </c>
      <c r="K81" s="97"/>
      <c r="L81" s="187" t="s">
        <v>258</v>
      </c>
      <c r="M81" s="90" t="s">
        <v>261</v>
      </c>
      <c r="N81" s="217">
        <v>1</v>
      </c>
      <c r="O81" s="94"/>
      <c r="P81" s="94"/>
      <c r="Q81" s="94"/>
      <c r="R81" s="94"/>
      <c r="S81" s="107"/>
      <c r="T81" s="86"/>
      <c r="U81" s="86"/>
      <c r="V81" s="86"/>
      <c r="W81" s="86"/>
      <c r="X81" s="86"/>
      <c r="Y81" s="86"/>
      <c r="Z81" s="86"/>
      <c r="AA81" s="86"/>
      <c r="AB81" s="86"/>
      <c r="AC81" s="86"/>
      <c r="AD81" s="86"/>
      <c r="AE81" s="86"/>
      <c r="AF81" s="86"/>
      <c r="AG81" s="86"/>
      <c r="AH81" s="86"/>
      <c r="AI81" s="86"/>
      <c r="AJ81" s="86"/>
      <c r="AK81" s="86"/>
      <c r="AL81" s="86"/>
      <c r="AM81" s="86"/>
      <c r="AN81" s="86"/>
      <c r="AO81" s="86"/>
      <c r="AP81" s="86"/>
      <c r="AQ81" s="86"/>
      <c r="AR81" s="86"/>
      <c r="AS81" s="86"/>
      <c r="AT81" s="86"/>
      <c r="AU81" s="86"/>
      <c r="AV81" s="86"/>
      <c r="AW81" s="86"/>
      <c r="AX81" s="86"/>
      <c r="AY81" s="92" t="s">
        <v>116</v>
      </c>
      <c r="AZ81" s="86"/>
      <c r="BA81" s="86"/>
      <c r="BB81" s="86"/>
      <c r="BC81" s="86"/>
      <c r="BD81" s="86"/>
      <c r="BE81" s="86"/>
      <c r="BF81" s="86"/>
      <c r="BG81" s="86"/>
      <c r="BH81" s="86"/>
      <c r="BI81" s="86"/>
      <c r="BJ81" s="86"/>
      <c r="BK81" s="86"/>
      <c r="BL81" s="86"/>
      <c r="BM81" s="86"/>
      <c r="BN81" s="86"/>
      <c r="BO81" s="86"/>
      <c r="BP81" s="86"/>
      <c r="BQ81" s="86"/>
      <c r="BR81" s="86"/>
      <c r="BS81" s="86"/>
      <c r="BT81" s="86"/>
      <c r="BU81" s="86"/>
      <c r="BV81" s="86"/>
      <c r="BW81" s="86"/>
      <c r="BX81" s="86"/>
      <c r="BY81" s="86"/>
      <c r="BZ81" s="86"/>
      <c r="CA81" s="86"/>
      <c r="CB81" s="86"/>
      <c r="CC81" s="86"/>
      <c r="CD81" s="86"/>
      <c r="CE81" s="92" t="s">
        <v>116</v>
      </c>
      <c r="CF81" s="86"/>
      <c r="CG81" s="86"/>
      <c r="CH81" s="86"/>
      <c r="CI81" s="86"/>
      <c r="CJ81" s="86"/>
      <c r="CK81" s="86"/>
      <c r="CL81" s="86"/>
      <c r="CM81" s="86"/>
      <c r="CN81" s="86"/>
      <c r="CO81" s="86"/>
      <c r="CP81" s="86"/>
      <c r="CQ81" s="86"/>
      <c r="CR81" s="86"/>
      <c r="CS81" s="86"/>
      <c r="CT81" s="86"/>
      <c r="CU81" s="86"/>
      <c r="CV81" s="86"/>
      <c r="CW81" s="86"/>
      <c r="CX81" s="86"/>
      <c r="CY81" s="86"/>
      <c r="CZ81" s="86"/>
      <c r="DA81" s="86"/>
      <c r="DB81" s="86"/>
      <c r="DC81" s="86"/>
      <c r="DD81" s="86"/>
      <c r="DE81" s="86"/>
      <c r="DF81" s="86"/>
      <c r="DG81" s="86"/>
      <c r="DH81" s="86"/>
      <c r="DI81" s="86"/>
      <c r="DJ81" s="86"/>
      <c r="DK81" s="92" t="s">
        <v>116</v>
      </c>
      <c r="DL81" s="86"/>
      <c r="DM81" s="86"/>
      <c r="DN81" s="86"/>
      <c r="DO81" s="86"/>
      <c r="DP81" s="86"/>
      <c r="DQ81" s="86"/>
      <c r="DR81" s="86"/>
      <c r="DS81" s="86"/>
      <c r="DT81" s="86"/>
      <c r="DU81" s="86"/>
      <c r="DV81" s="86"/>
      <c r="DW81" s="86"/>
      <c r="DX81" s="86"/>
      <c r="DY81" s="86"/>
      <c r="DZ81" s="86"/>
      <c r="EA81" s="86"/>
      <c r="EB81" s="86"/>
      <c r="EC81" s="86"/>
      <c r="ED81" s="86"/>
      <c r="EE81" s="86"/>
      <c r="EF81" s="86"/>
      <c r="EG81" s="86"/>
      <c r="EH81" s="86"/>
      <c r="EI81" s="86"/>
      <c r="EJ81" s="86"/>
      <c r="EK81" s="86"/>
      <c r="EL81" s="86"/>
      <c r="EM81" s="86"/>
      <c r="EN81" s="86"/>
      <c r="EO81" s="86"/>
      <c r="EP81" s="86"/>
      <c r="EQ81" s="92" t="s">
        <v>116</v>
      </c>
      <c r="ER81" s="86"/>
      <c r="ES81" s="86"/>
      <c r="ET81" s="86"/>
      <c r="EU81" s="86"/>
      <c r="EV81" s="86"/>
      <c r="EW81" s="86"/>
      <c r="EX81" s="86"/>
      <c r="EY81" s="86"/>
      <c r="EZ81" s="86"/>
      <c r="FA81" s="86"/>
      <c r="FB81" s="86"/>
      <c r="FC81" s="86"/>
      <c r="FD81" s="86"/>
      <c r="FE81" s="86"/>
      <c r="FF81" s="86"/>
      <c r="FG81" s="86"/>
      <c r="FH81" s="86"/>
      <c r="FI81" s="86"/>
      <c r="FJ81" s="86"/>
      <c r="FK81" s="86"/>
      <c r="FL81" s="86"/>
      <c r="FM81" s="86"/>
      <c r="FN81" s="86"/>
      <c r="FO81" s="86"/>
      <c r="FP81" s="86"/>
      <c r="FQ81" s="86"/>
      <c r="FR81" s="86"/>
      <c r="FS81" s="86"/>
      <c r="FT81" s="86"/>
      <c r="FU81" s="86"/>
      <c r="FV81" s="86"/>
      <c r="FW81" s="92" t="s">
        <v>116</v>
      </c>
      <c r="FX81" s="91" t="str">
        <f>IF(COUNTA(U81:FW81)&gt;5,"OK","N/E")</f>
        <v>N/E</v>
      </c>
    </row>
    <row r="82" spans="1:180" s="41" customFormat="1" ht="30" hidden="1" customHeight="1">
      <c r="A82" s="39"/>
      <c r="B82" s="54">
        <f t="shared" si="46"/>
        <v>0</v>
      </c>
      <c r="C82" s="48">
        <f t="shared" si="47"/>
        <v>0</v>
      </c>
      <c r="D82" s="53" t="b">
        <f t="shared" si="24"/>
        <v>0</v>
      </c>
      <c r="E82" s="48"/>
      <c r="F82" s="48"/>
      <c r="G82" s="48">
        <f t="shared" si="26"/>
        <v>0</v>
      </c>
      <c r="H82" s="48">
        <f t="shared" si="27"/>
        <v>0</v>
      </c>
      <c r="I82" s="48">
        <f t="shared" si="28"/>
        <v>0</v>
      </c>
      <c r="J82" s="48">
        <f t="shared" si="29"/>
        <v>0</v>
      </c>
      <c r="K82" s="97"/>
      <c r="L82" s="187" t="s">
        <v>259</v>
      </c>
      <c r="M82" s="90" t="s">
        <v>262</v>
      </c>
      <c r="N82" s="217">
        <v>1</v>
      </c>
      <c r="O82" s="94"/>
      <c r="P82" s="94"/>
      <c r="Q82" s="94"/>
      <c r="R82" s="94"/>
      <c r="S82" s="107"/>
      <c r="T82" s="86"/>
      <c r="U82" s="86"/>
      <c r="V82" s="86"/>
      <c r="W82" s="86"/>
      <c r="X82" s="86"/>
      <c r="Y82" s="86"/>
      <c r="Z82" s="86"/>
      <c r="AA82" s="86"/>
      <c r="AB82" s="86"/>
      <c r="AC82" s="86"/>
      <c r="AD82" s="86"/>
      <c r="AE82" s="86"/>
      <c r="AF82" s="86"/>
      <c r="AG82" s="86"/>
      <c r="AH82" s="86"/>
      <c r="AI82" s="86"/>
      <c r="AJ82" s="86"/>
      <c r="AK82" s="86"/>
      <c r="AL82" s="86"/>
      <c r="AM82" s="86"/>
      <c r="AN82" s="86"/>
      <c r="AO82" s="86"/>
      <c r="AP82" s="86"/>
      <c r="AQ82" s="86"/>
      <c r="AR82" s="86"/>
      <c r="AS82" s="86"/>
      <c r="AT82" s="86"/>
      <c r="AU82" s="86"/>
      <c r="AV82" s="86"/>
      <c r="AW82" s="86"/>
      <c r="AX82" s="86"/>
      <c r="AY82" s="92" t="s">
        <v>116</v>
      </c>
      <c r="AZ82" s="86"/>
      <c r="BA82" s="86"/>
      <c r="BB82" s="86"/>
      <c r="BC82" s="86"/>
      <c r="BD82" s="86"/>
      <c r="BE82" s="86"/>
      <c r="BF82" s="86"/>
      <c r="BG82" s="86"/>
      <c r="BH82" s="86"/>
      <c r="BI82" s="86"/>
      <c r="BJ82" s="86"/>
      <c r="BK82" s="86"/>
      <c r="BL82" s="86"/>
      <c r="BM82" s="86"/>
      <c r="BN82" s="86"/>
      <c r="BO82" s="86"/>
      <c r="BP82" s="86"/>
      <c r="BQ82" s="86"/>
      <c r="BR82" s="86"/>
      <c r="BS82" s="86"/>
      <c r="BT82" s="86"/>
      <c r="BU82" s="86"/>
      <c r="BV82" s="86"/>
      <c r="BW82" s="86"/>
      <c r="BX82" s="86"/>
      <c r="BY82" s="86"/>
      <c r="BZ82" s="86"/>
      <c r="CA82" s="86"/>
      <c r="CB82" s="86"/>
      <c r="CC82" s="86"/>
      <c r="CD82" s="86"/>
      <c r="CE82" s="92" t="s">
        <v>116</v>
      </c>
      <c r="CF82" s="86"/>
      <c r="CG82" s="86"/>
      <c r="CH82" s="86"/>
      <c r="CI82" s="86"/>
      <c r="CJ82" s="86"/>
      <c r="CK82" s="86"/>
      <c r="CL82" s="86"/>
      <c r="CM82" s="86"/>
      <c r="CN82" s="86"/>
      <c r="CO82" s="86"/>
      <c r="CP82" s="86"/>
      <c r="CQ82" s="86"/>
      <c r="CR82" s="86"/>
      <c r="CS82" s="86"/>
      <c r="CT82" s="86"/>
      <c r="CU82" s="86"/>
      <c r="CV82" s="86"/>
      <c r="CW82" s="86"/>
      <c r="CX82" s="86"/>
      <c r="CY82" s="86"/>
      <c r="CZ82" s="86"/>
      <c r="DA82" s="86"/>
      <c r="DB82" s="86"/>
      <c r="DC82" s="86"/>
      <c r="DD82" s="86"/>
      <c r="DE82" s="86"/>
      <c r="DF82" s="86"/>
      <c r="DG82" s="86"/>
      <c r="DH82" s="86"/>
      <c r="DI82" s="86"/>
      <c r="DJ82" s="86"/>
      <c r="DK82" s="92" t="s">
        <v>116</v>
      </c>
      <c r="DL82" s="86"/>
      <c r="DM82" s="86"/>
      <c r="DN82" s="86"/>
      <c r="DO82" s="86"/>
      <c r="DP82" s="86"/>
      <c r="DQ82" s="86"/>
      <c r="DR82" s="86"/>
      <c r="DS82" s="86"/>
      <c r="DT82" s="86"/>
      <c r="DU82" s="86"/>
      <c r="DV82" s="86"/>
      <c r="DW82" s="86"/>
      <c r="DX82" s="86"/>
      <c r="DY82" s="86"/>
      <c r="DZ82" s="86"/>
      <c r="EA82" s="86"/>
      <c r="EB82" s="86"/>
      <c r="EC82" s="86"/>
      <c r="ED82" s="86"/>
      <c r="EE82" s="86"/>
      <c r="EF82" s="86"/>
      <c r="EG82" s="86"/>
      <c r="EH82" s="86"/>
      <c r="EI82" s="86"/>
      <c r="EJ82" s="86"/>
      <c r="EK82" s="86"/>
      <c r="EL82" s="86"/>
      <c r="EM82" s="86"/>
      <c r="EN82" s="86"/>
      <c r="EO82" s="86"/>
      <c r="EP82" s="86"/>
      <c r="EQ82" s="92" t="s">
        <v>116</v>
      </c>
      <c r="ER82" s="86"/>
      <c r="ES82" s="86"/>
      <c r="ET82" s="86"/>
      <c r="EU82" s="86"/>
      <c r="EV82" s="86"/>
      <c r="EW82" s="86"/>
      <c r="EX82" s="86"/>
      <c r="EY82" s="86"/>
      <c r="EZ82" s="86"/>
      <c r="FA82" s="86"/>
      <c r="FB82" s="86"/>
      <c r="FC82" s="86"/>
      <c r="FD82" s="86"/>
      <c r="FE82" s="86"/>
      <c r="FF82" s="86"/>
      <c r="FG82" s="86"/>
      <c r="FH82" s="86"/>
      <c r="FI82" s="86"/>
      <c r="FJ82" s="86"/>
      <c r="FK82" s="86"/>
      <c r="FL82" s="86"/>
      <c r="FM82" s="86"/>
      <c r="FN82" s="86"/>
      <c r="FO82" s="86"/>
      <c r="FP82" s="86"/>
      <c r="FQ82" s="86"/>
      <c r="FR82" s="86"/>
      <c r="FS82" s="86"/>
      <c r="FT82" s="86"/>
      <c r="FU82" s="86"/>
      <c r="FV82" s="86"/>
      <c r="FW82" s="92" t="s">
        <v>116</v>
      </c>
      <c r="FX82" s="91" t="str">
        <f t="shared" ref="FX82:FX84" si="53">IF(COUNTA(U82:FW82)&gt;5,"OK","N/E")</f>
        <v>N/E</v>
      </c>
    </row>
    <row r="83" spans="1:180" s="41" customFormat="1" ht="30" hidden="1" customHeight="1">
      <c r="A83" s="39"/>
      <c r="B83" s="54">
        <f t="shared" si="46"/>
        <v>0</v>
      </c>
      <c r="C83" s="48">
        <f t="shared" si="47"/>
        <v>0</v>
      </c>
      <c r="D83" s="53" t="b">
        <f t="shared" si="24"/>
        <v>0</v>
      </c>
      <c r="E83" s="48"/>
      <c r="F83" s="48"/>
      <c r="G83" s="48">
        <f t="shared" si="26"/>
        <v>0</v>
      </c>
      <c r="H83" s="48">
        <f t="shared" si="27"/>
        <v>0</v>
      </c>
      <c r="I83" s="48">
        <f t="shared" si="28"/>
        <v>0</v>
      </c>
      <c r="J83" s="48">
        <f t="shared" si="29"/>
        <v>0</v>
      </c>
      <c r="K83" s="97"/>
      <c r="L83" s="187" t="s">
        <v>259</v>
      </c>
      <c r="M83" s="90" t="s">
        <v>263</v>
      </c>
      <c r="N83" s="217">
        <v>1</v>
      </c>
      <c r="O83" s="94"/>
      <c r="P83" s="94"/>
      <c r="Q83" s="94"/>
      <c r="R83" s="94"/>
      <c r="S83" s="107"/>
      <c r="T83" s="86"/>
      <c r="U83" s="86"/>
      <c r="V83" s="86"/>
      <c r="W83" s="86"/>
      <c r="X83" s="86"/>
      <c r="Y83" s="86"/>
      <c r="Z83" s="86"/>
      <c r="AA83" s="86"/>
      <c r="AB83" s="86"/>
      <c r="AC83" s="86"/>
      <c r="AD83" s="86"/>
      <c r="AE83" s="86"/>
      <c r="AF83" s="86"/>
      <c r="AG83" s="86"/>
      <c r="AH83" s="86"/>
      <c r="AI83" s="86"/>
      <c r="AJ83" s="86"/>
      <c r="AK83" s="86"/>
      <c r="AL83" s="86"/>
      <c r="AM83" s="86"/>
      <c r="AN83" s="86"/>
      <c r="AO83" s="86"/>
      <c r="AP83" s="86"/>
      <c r="AQ83" s="86"/>
      <c r="AR83" s="86"/>
      <c r="AS83" s="86"/>
      <c r="AT83" s="86"/>
      <c r="AU83" s="86"/>
      <c r="AV83" s="86"/>
      <c r="AW83" s="86"/>
      <c r="AX83" s="86"/>
      <c r="AY83" s="92" t="s">
        <v>116</v>
      </c>
      <c r="AZ83" s="86"/>
      <c r="BA83" s="86"/>
      <c r="BB83" s="86"/>
      <c r="BC83" s="86"/>
      <c r="BD83" s="86"/>
      <c r="BE83" s="86"/>
      <c r="BF83" s="86"/>
      <c r="BG83" s="86"/>
      <c r="BH83" s="86"/>
      <c r="BI83" s="86"/>
      <c r="BJ83" s="86"/>
      <c r="BK83" s="86"/>
      <c r="BL83" s="86"/>
      <c r="BM83" s="86"/>
      <c r="BN83" s="86"/>
      <c r="BO83" s="86"/>
      <c r="BP83" s="86"/>
      <c r="BQ83" s="86"/>
      <c r="BR83" s="86"/>
      <c r="BS83" s="86"/>
      <c r="BT83" s="86"/>
      <c r="BU83" s="86"/>
      <c r="BV83" s="86"/>
      <c r="BW83" s="86"/>
      <c r="BX83" s="86"/>
      <c r="BY83" s="86"/>
      <c r="BZ83" s="86"/>
      <c r="CA83" s="86"/>
      <c r="CB83" s="86"/>
      <c r="CC83" s="86"/>
      <c r="CD83" s="86"/>
      <c r="CE83" s="92" t="s">
        <v>116</v>
      </c>
      <c r="CF83" s="86"/>
      <c r="CG83" s="86"/>
      <c r="CH83" s="86"/>
      <c r="CI83" s="86"/>
      <c r="CJ83" s="86"/>
      <c r="CK83" s="86"/>
      <c r="CL83" s="86"/>
      <c r="CM83" s="86"/>
      <c r="CN83" s="86"/>
      <c r="CO83" s="86"/>
      <c r="CP83" s="86"/>
      <c r="CQ83" s="86"/>
      <c r="CR83" s="86"/>
      <c r="CS83" s="86"/>
      <c r="CT83" s="86"/>
      <c r="CU83" s="86"/>
      <c r="CV83" s="86"/>
      <c r="CW83" s="86"/>
      <c r="CX83" s="86"/>
      <c r="CY83" s="86"/>
      <c r="CZ83" s="86"/>
      <c r="DA83" s="86"/>
      <c r="DB83" s="86"/>
      <c r="DC83" s="86"/>
      <c r="DD83" s="86"/>
      <c r="DE83" s="86"/>
      <c r="DF83" s="86"/>
      <c r="DG83" s="86"/>
      <c r="DH83" s="86"/>
      <c r="DI83" s="86"/>
      <c r="DJ83" s="86"/>
      <c r="DK83" s="92" t="s">
        <v>116</v>
      </c>
      <c r="DL83" s="86"/>
      <c r="DM83" s="86"/>
      <c r="DN83" s="86"/>
      <c r="DO83" s="86"/>
      <c r="DP83" s="86"/>
      <c r="DQ83" s="86"/>
      <c r="DR83" s="86"/>
      <c r="DS83" s="86"/>
      <c r="DT83" s="86"/>
      <c r="DU83" s="86"/>
      <c r="DV83" s="86"/>
      <c r="DW83" s="86"/>
      <c r="DX83" s="86"/>
      <c r="DY83" s="86"/>
      <c r="DZ83" s="86"/>
      <c r="EA83" s="86"/>
      <c r="EB83" s="86"/>
      <c r="EC83" s="86"/>
      <c r="ED83" s="86"/>
      <c r="EE83" s="86"/>
      <c r="EF83" s="86"/>
      <c r="EG83" s="86"/>
      <c r="EH83" s="86"/>
      <c r="EI83" s="86"/>
      <c r="EJ83" s="86"/>
      <c r="EK83" s="86"/>
      <c r="EL83" s="86"/>
      <c r="EM83" s="86"/>
      <c r="EN83" s="86"/>
      <c r="EO83" s="86"/>
      <c r="EP83" s="86"/>
      <c r="EQ83" s="92" t="s">
        <v>116</v>
      </c>
      <c r="ER83" s="86"/>
      <c r="ES83" s="86"/>
      <c r="ET83" s="86"/>
      <c r="EU83" s="86"/>
      <c r="EV83" s="86"/>
      <c r="EW83" s="86"/>
      <c r="EX83" s="86"/>
      <c r="EY83" s="86"/>
      <c r="EZ83" s="86"/>
      <c r="FA83" s="86"/>
      <c r="FB83" s="86"/>
      <c r="FC83" s="86"/>
      <c r="FD83" s="86"/>
      <c r="FE83" s="86"/>
      <c r="FF83" s="86"/>
      <c r="FG83" s="86"/>
      <c r="FH83" s="86"/>
      <c r="FI83" s="86"/>
      <c r="FJ83" s="86"/>
      <c r="FK83" s="86"/>
      <c r="FL83" s="86"/>
      <c r="FM83" s="86"/>
      <c r="FN83" s="86"/>
      <c r="FO83" s="86"/>
      <c r="FP83" s="86"/>
      <c r="FQ83" s="86"/>
      <c r="FR83" s="86"/>
      <c r="FS83" s="86"/>
      <c r="FT83" s="86"/>
      <c r="FU83" s="86"/>
      <c r="FV83" s="86"/>
      <c r="FW83" s="92" t="s">
        <v>116</v>
      </c>
      <c r="FX83" s="91" t="str">
        <f t="shared" si="53"/>
        <v>N/E</v>
      </c>
    </row>
    <row r="84" spans="1:180" s="4" customFormat="1" ht="17.100000000000001" hidden="1" customHeight="1">
      <c r="A84" s="29"/>
      <c r="B84" s="54">
        <f t="shared" si="46"/>
        <v>0</v>
      </c>
      <c r="C84" s="48">
        <f t="shared" si="47"/>
        <v>0</v>
      </c>
      <c r="D84" s="53" t="b">
        <f t="shared" si="24"/>
        <v>0</v>
      </c>
      <c r="E84" s="48"/>
      <c r="F84" s="48"/>
      <c r="G84" s="48">
        <f t="shared" si="26"/>
        <v>0</v>
      </c>
      <c r="H84" s="48">
        <f t="shared" si="27"/>
        <v>0</v>
      </c>
      <c r="I84" s="48">
        <f t="shared" si="28"/>
        <v>0</v>
      </c>
      <c r="J84" s="48">
        <f t="shared" si="29"/>
        <v>0</v>
      </c>
      <c r="K84" s="97"/>
      <c r="L84" s="187" t="s">
        <v>259</v>
      </c>
      <c r="M84" s="90" t="s">
        <v>264</v>
      </c>
      <c r="N84" s="217">
        <v>1</v>
      </c>
      <c r="O84" s="94"/>
      <c r="P84" s="94"/>
      <c r="Q84" s="94"/>
      <c r="R84" s="94"/>
      <c r="S84" s="107"/>
      <c r="T84" s="86"/>
      <c r="U84" s="86"/>
      <c r="V84" s="86"/>
      <c r="W84" s="86"/>
      <c r="X84" s="86"/>
      <c r="Y84" s="86"/>
      <c r="Z84" s="86"/>
      <c r="AA84" s="86"/>
      <c r="AB84" s="86"/>
      <c r="AC84" s="86"/>
      <c r="AD84" s="86"/>
      <c r="AE84" s="86"/>
      <c r="AF84" s="86"/>
      <c r="AG84" s="86"/>
      <c r="AH84" s="86"/>
      <c r="AI84" s="86"/>
      <c r="AJ84" s="86"/>
      <c r="AK84" s="86"/>
      <c r="AL84" s="86"/>
      <c r="AM84" s="86"/>
      <c r="AN84" s="86"/>
      <c r="AO84" s="86"/>
      <c r="AP84" s="86"/>
      <c r="AQ84" s="86"/>
      <c r="AR84" s="86"/>
      <c r="AS84" s="86"/>
      <c r="AT84" s="86"/>
      <c r="AU84" s="86"/>
      <c r="AV84" s="86"/>
      <c r="AW84" s="86"/>
      <c r="AX84" s="86"/>
      <c r="AY84" s="92" t="s">
        <v>116</v>
      </c>
      <c r="AZ84" s="86"/>
      <c r="BA84" s="86"/>
      <c r="BB84" s="86"/>
      <c r="BC84" s="86"/>
      <c r="BD84" s="86"/>
      <c r="BE84" s="86"/>
      <c r="BF84" s="86"/>
      <c r="BG84" s="86"/>
      <c r="BH84" s="86"/>
      <c r="BI84" s="86"/>
      <c r="BJ84" s="86"/>
      <c r="BK84" s="86"/>
      <c r="BL84" s="86"/>
      <c r="BM84" s="86"/>
      <c r="BN84" s="86"/>
      <c r="BO84" s="86"/>
      <c r="BP84" s="86"/>
      <c r="BQ84" s="86"/>
      <c r="BR84" s="86"/>
      <c r="BS84" s="86"/>
      <c r="BT84" s="86"/>
      <c r="BU84" s="86"/>
      <c r="BV84" s="86"/>
      <c r="BW84" s="86"/>
      <c r="BX84" s="86"/>
      <c r="BY84" s="86"/>
      <c r="BZ84" s="86"/>
      <c r="CA84" s="86"/>
      <c r="CB84" s="86"/>
      <c r="CC84" s="86"/>
      <c r="CD84" s="86"/>
      <c r="CE84" s="92" t="s">
        <v>116</v>
      </c>
      <c r="CF84" s="86"/>
      <c r="CG84" s="86"/>
      <c r="CH84" s="86"/>
      <c r="CI84" s="86"/>
      <c r="CJ84" s="86"/>
      <c r="CK84" s="86"/>
      <c r="CL84" s="86"/>
      <c r="CM84" s="86"/>
      <c r="CN84" s="86"/>
      <c r="CO84" s="86"/>
      <c r="CP84" s="86"/>
      <c r="CQ84" s="86"/>
      <c r="CR84" s="86"/>
      <c r="CS84" s="86"/>
      <c r="CT84" s="86"/>
      <c r="CU84" s="86"/>
      <c r="CV84" s="86"/>
      <c r="CW84" s="86"/>
      <c r="CX84" s="86"/>
      <c r="CY84" s="86"/>
      <c r="CZ84" s="86"/>
      <c r="DA84" s="86"/>
      <c r="DB84" s="86"/>
      <c r="DC84" s="86"/>
      <c r="DD84" s="86"/>
      <c r="DE84" s="86"/>
      <c r="DF84" s="86"/>
      <c r="DG84" s="86"/>
      <c r="DH84" s="86"/>
      <c r="DI84" s="86"/>
      <c r="DJ84" s="86"/>
      <c r="DK84" s="92" t="s">
        <v>116</v>
      </c>
      <c r="DL84" s="86"/>
      <c r="DM84" s="86"/>
      <c r="DN84" s="86"/>
      <c r="DO84" s="86"/>
      <c r="DP84" s="86"/>
      <c r="DQ84" s="86"/>
      <c r="DR84" s="86"/>
      <c r="DS84" s="86"/>
      <c r="DT84" s="86"/>
      <c r="DU84" s="86"/>
      <c r="DV84" s="86"/>
      <c r="DW84" s="86"/>
      <c r="DX84" s="86"/>
      <c r="DY84" s="86"/>
      <c r="DZ84" s="86"/>
      <c r="EA84" s="86"/>
      <c r="EB84" s="86"/>
      <c r="EC84" s="86"/>
      <c r="ED84" s="86"/>
      <c r="EE84" s="86"/>
      <c r="EF84" s="86"/>
      <c r="EG84" s="86"/>
      <c r="EH84" s="86"/>
      <c r="EI84" s="86"/>
      <c r="EJ84" s="86"/>
      <c r="EK84" s="86"/>
      <c r="EL84" s="86"/>
      <c r="EM84" s="86"/>
      <c r="EN84" s="86"/>
      <c r="EO84" s="86"/>
      <c r="EP84" s="86"/>
      <c r="EQ84" s="92" t="s">
        <v>116</v>
      </c>
      <c r="ER84" s="86"/>
      <c r="ES84" s="86"/>
      <c r="ET84" s="86"/>
      <c r="EU84" s="86"/>
      <c r="EV84" s="86"/>
      <c r="EW84" s="86"/>
      <c r="EX84" s="86"/>
      <c r="EY84" s="86"/>
      <c r="EZ84" s="86"/>
      <c r="FA84" s="86"/>
      <c r="FB84" s="86"/>
      <c r="FC84" s="86"/>
      <c r="FD84" s="86"/>
      <c r="FE84" s="86"/>
      <c r="FF84" s="86"/>
      <c r="FG84" s="86"/>
      <c r="FH84" s="86"/>
      <c r="FI84" s="86"/>
      <c r="FJ84" s="86"/>
      <c r="FK84" s="86"/>
      <c r="FL84" s="86"/>
      <c r="FM84" s="86"/>
      <c r="FN84" s="86"/>
      <c r="FO84" s="86"/>
      <c r="FP84" s="86"/>
      <c r="FQ84" s="86"/>
      <c r="FR84" s="86"/>
      <c r="FS84" s="86"/>
      <c r="FT84" s="86"/>
      <c r="FU84" s="86"/>
      <c r="FV84" s="86"/>
      <c r="FW84" s="92" t="s">
        <v>116</v>
      </c>
      <c r="FX84" s="91" t="str">
        <f t="shared" si="53"/>
        <v>N/E</v>
      </c>
    </row>
    <row r="85" spans="1:180" s="41" customFormat="1" ht="17.100000000000001" hidden="1" customHeight="1">
      <c r="A85" s="39"/>
      <c r="B85" s="48"/>
      <c r="C85" s="48"/>
      <c r="D85" s="53" t="b">
        <f>IF($B$1&gt;2,TRUE,FALSE)</f>
        <v>0</v>
      </c>
      <c r="E85" s="48"/>
      <c r="F85" s="48"/>
      <c r="G85" s="48"/>
      <c r="H85" s="48"/>
      <c r="I85" s="48"/>
      <c r="J85" s="48"/>
      <c r="K85" s="53"/>
      <c r="M85" s="55"/>
      <c r="N85" s="175"/>
      <c r="O85" s="54"/>
      <c r="P85" s="54"/>
      <c r="Q85" s="54"/>
      <c r="R85" s="54"/>
      <c r="S85" s="105"/>
    </row>
    <row r="86" spans="1:180" s="41" customFormat="1" hidden="1">
      <c r="A86" s="39"/>
      <c r="B86" s="48"/>
      <c r="C86" s="48"/>
      <c r="D86" s="53" t="b">
        <f>IF($B$1&gt;2,TRUE,FALSE)</f>
        <v>0</v>
      </c>
      <c r="E86" s="48"/>
      <c r="F86" s="48"/>
      <c r="G86" s="48"/>
      <c r="H86" s="48"/>
      <c r="I86" s="48"/>
      <c r="J86" s="48"/>
      <c r="K86" s="53"/>
      <c r="L86" s="43"/>
      <c r="M86" s="55" t="s">
        <v>29</v>
      </c>
      <c r="N86" s="175"/>
      <c r="O86" s="54"/>
      <c r="P86" s="54"/>
      <c r="Q86" s="54"/>
      <c r="R86" s="54"/>
      <c r="S86" s="105"/>
    </row>
    <row r="87" spans="1:180" s="41" customFormat="1" hidden="1">
      <c r="A87" s="39"/>
      <c r="B87" s="48"/>
      <c r="C87" s="48"/>
      <c r="D87" s="53" t="b">
        <f>IF($B$1&gt;2,TRUE,FALSE)</f>
        <v>0</v>
      </c>
      <c r="E87" s="48"/>
      <c r="F87" s="48"/>
      <c r="G87" s="48"/>
      <c r="H87" s="48"/>
      <c r="I87" s="48"/>
      <c r="J87" s="48"/>
      <c r="K87" s="53"/>
      <c r="L87" s="40"/>
      <c r="M87" s="55" t="s">
        <v>30</v>
      </c>
      <c r="N87" s="175"/>
      <c r="O87" s="54"/>
      <c r="P87" s="54"/>
      <c r="Q87" s="54"/>
      <c r="R87" s="54"/>
      <c r="S87" s="105"/>
    </row>
  </sheetData>
  <sheetProtection selectLockedCells="1"/>
  <autoFilter ref="D1:D87">
    <filterColumn colId="0">
      <filters>
        <filter val="VRAI"/>
      </filters>
    </filterColumn>
  </autoFilter>
  <conditionalFormatting sqref="S5:S6 S8:S9 S11:S13 S45">
    <cfRule type="cellIs" dxfId="81" priority="50" operator="equal">
      <formula>D5</formula>
    </cfRule>
  </conditionalFormatting>
  <conditionalFormatting sqref="O73">
    <cfRule type="cellIs" dxfId="80" priority="45" operator="equal">
      <formula>D73</formula>
    </cfRule>
  </conditionalFormatting>
  <conditionalFormatting sqref="O71">
    <cfRule type="cellIs" dxfId="79" priority="47" operator="equal">
      <formula>D71</formula>
    </cfRule>
  </conditionalFormatting>
  <conditionalFormatting sqref="O72">
    <cfRule type="cellIs" dxfId="78" priority="46" operator="equal">
      <formula>D72</formula>
    </cfRule>
  </conditionalFormatting>
  <conditionalFormatting sqref="O74">
    <cfRule type="cellIs" dxfId="77" priority="44" operator="equal">
      <formula>D74</formula>
    </cfRule>
  </conditionalFormatting>
  <conditionalFormatting sqref="O75">
    <cfRule type="cellIs" dxfId="76" priority="43" operator="equal">
      <formula>D75</formula>
    </cfRule>
  </conditionalFormatting>
  <conditionalFormatting sqref="O83">
    <cfRule type="cellIs" dxfId="75" priority="42" operator="equal">
      <formula>D83</formula>
    </cfRule>
  </conditionalFormatting>
  <conditionalFormatting sqref="O66">
    <cfRule type="cellIs" dxfId="74" priority="40" operator="equal">
      <formula>D66</formula>
    </cfRule>
  </conditionalFormatting>
  <conditionalFormatting sqref="O65">
    <cfRule type="cellIs" dxfId="73" priority="41" operator="equal">
      <formula>D65</formula>
    </cfRule>
  </conditionalFormatting>
  <conditionalFormatting sqref="O67">
    <cfRule type="cellIs" dxfId="72" priority="39" operator="equal">
      <formula>D67</formula>
    </cfRule>
  </conditionalFormatting>
  <conditionalFormatting sqref="O68">
    <cfRule type="cellIs" dxfId="71" priority="38" operator="equal">
      <formula>D68</formula>
    </cfRule>
  </conditionalFormatting>
  <conditionalFormatting sqref="O77">
    <cfRule type="cellIs" dxfId="70" priority="30" operator="equal">
      <formula>D77</formula>
    </cfRule>
  </conditionalFormatting>
  <conditionalFormatting sqref="O78">
    <cfRule type="cellIs" dxfId="69" priority="29" operator="equal">
      <formula>D78</formula>
    </cfRule>
  </conditionalFormatting>
  <conditionalFormatting sqref="O79">
    <cfRule type="cellIs" dxfId="68" priority="28" operator="equal">
      <formula>D79</formula>
    </cfRule>
  </conditionalFormatting>
  <conditionalFormatting sqref="O80">
    <cfRule type="cellIs" dxfId="67" priority="27" operator="equal">
      <formula>D80</formula>
    </cfRule>
  </conditionalFormatting>
  <conditionalFormatting sqref="O81">
    <cfRule type="cellIs" dxfId="66" priority="26" operator="equal">
      <formula>D81</formula>
    </cfRule>
  </conditionalFormatting>
  <conditionalFormatting sqref="O82">
    <cfRule type="cellIs" dxfId="65" priority="25" operator="equal">
      <formula>D82</formula>
    </cfRule>
  </conditionalFormatting>
  <conditionalFormatting sqref="O70">
    <cfRule type="cellIs" dxfId="64" priority="24" operator="equal">
      <formula>D70</formula>
    </cfRule>
  </conditionalFormatting>
  <conditionalFormatting sqref="O68">
    <cfRule type="cellIs" dxfId="63" priority="23" operator="equal">
      <formula>D68</formula>
    </cfRule>
  </conditionalFormatting>
  <conditionalFormatting sqref="O69">
    <cfRule type="cellIs" dxfId="62" priority="22" operator="equal">
      <formula>D69</formula>
    </cfRule>
  </conditionalFormatting>
  <conditionalFormatting sqref="O71">
    <cfRule type="cellIs" dxfId="61" priority="21" operator="equal">
      <formula>D71</formula>
    </cfRule>
  </conditionalFormatting>
  <conditionalFormatting sqref="O73">
    <cfRule type="cellIs" dxfId="60" priority="20" operator="equal">
      <formula>D73</formula>
    </cfRule>
  </conditionalFormatting>
  <conditionalFormatting sqref="O64">
    <cfRule type="cellIs" dxfId="59" priority="19" operator="equal">
      <formula>D64</formula>
    </cfRule>
  </conditionalFormatting>
  <conditionalFormatting sqref="O63">
    <cfRule type="cellIs" dxfId="58" priority="18" operator="equal">
      <formula>D63</formula>
    </cfRule>
  </conditionalFormatting>
  <conditionalFormatting sqref="O65">
    <cfRule type="cellIs" dxfId="57" priority="17" operator="equal">
      <formula>D65</formula>
    </cfRule>
  </conditionalFormatting>
  <conditionalFormatting sqref="O67">
    <cfRule type="cellIs" dxfId="56" priority="16" operator="equal">
      <formula>D67</formula>
    </cfRule>
  </conditionalFormatting>
  <conditionalFormatting sqref="O81">
    <cfRule type="cellIs" dxfId="55" priority="15" operator="equal">
      <formula>D81</formula>
    </cfRule>
  </conditionalFormatting>
  <conditionalFormatting sqref="O80">
    <cfRule type="cellIs" dxfId="54" priority="14" operator="equal">
      <formula>D80</formula>
    </cfRule>
  </conditionalFormatting>
  <conditionalFormatting sqref="O82">
    <cfRule type="cellIs" dxfId="53" priority="13" operator="equal">
      <formula>D82</formula>
    </cfRule>
  </conditionalFormatting>
  <conditionalFormatting sqref="O84">
    <cfRule type="cellIs" dxfId="52" priority="12" operator="equal">
      <formula>D84</formula>
    </cfRule>
  </conditionalFormatting>
  <conditionalFormatting sqref="O83">
    <cfRule type="cellIs" dxfId="51" priority="11" operator="equal">
      <formula>D83</formula>
    </cfRule>
  </conditionalFormatting>
  <conditionalFormatting sqref="O74">
    <cfRule type="cellIs" dxfId="50" priority="10" operator="equal">
      <formula>D74</formula>
    </cfRule>
  </conditionalFormatting>
  <conditionalFormatting sqref="O75">
    <cfRule type="cellIs" dxfId="49" priority="9" operator="equal">
      <formula>D75</formula>
    </cfRule>
  </conditionalFormatting>
  <conditionalFormatting sqref="O76">
    <cfRule type="cellIs" dxfId="48" priority="8" operator="equal">
      <formula>D76</formula>
    </cfRule>
  </conditionalFormatting>
  <conditionalFormatting sqref="O77">
    <cfRule type="cellIs" dxfId="47" priority="7" operator="equal">
      <formula>D77</formula>
    </cfRule>
  </conditionalFormatting>
  <conditionalFormatting sqref="O78">
    <cfRule type="cellIs" dxfId="46" priority="6" operator="equal">
      <formula>D78</formula>
    </cfRule>
  </conditionalFormatting>
  <conditionalFormatting sqref="P1">
    <cfRule type="cellIs" dxfId="45" priority="4" operator="greaterThan">
      <formula>0.75</formula>
    </cfRule>
    <cfRule type="cellIs" dxfId="44" priority="5" operator="lessThan">
      <formula>0.5</formula>
    </cfRule>
  </conditionalFormatting>
  <conditionalFormatting sqref="P1">
    <cfRule type="cellIs" dxfId="43" priority="3" operator="between">
      <formula>0.5</formula>
      <formula>0.75</formula>
    </cfRule>
  </conditionalFormatting>
  <conditionalFormatting sqref="Q1">
    <cfRule type="cellIs" dxfId="42" priority="1" operator="equal">
      <formula>1</formula>
    </cfRule>
    <cfRule type="cellIs" dxfId="41" priority="2" operator="lessThan">
      <formula>1</formula>
    </cfRule>
  </conditionalFormatting>
  <pageMargins left="0.75" right="0.75" top="1" bottom="1" header="0.5" footer="0.5"/>
  <pageSetup paperSize="9" orientation="portrait" horizontalDpi="4294967292" verticalDpi="4294967292" r:id="rId1"/>
  <drawing r:id="rId2"/>
  <legacyDrawing r:id="rId3"/>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sheetPr codeName="Feuil10" filterMode="1">
    <tabColor theme="5" tint="0.39997558519241921"/>
  </sheetPr>
  <dimension ref="A1:FY87"/>
  <sheetViews>
    <sheetView showGridLines="0" zoomScale="80" zoomScaleNormal="80" zoomScalePageLayoutView="80" workbookViewId="0">
      <pane ySplit="1" topLeftCell="A77" activePane="bottomLeft" state="frozenSplit"/>
      <selection activeCell="P1" sqref="P1:Q1048576"/>
      <selection pane="bottomLeft"/>
    </sheetView>
  </sheetViews>
  <sheetFormatPr baseColWidth="10" defaultColWidth="10.85546875" defaultRowHeight="15"/>
  <cols>
    <col min="1" max="1" width="10.85546875" style="27" customWidth="1"/>
    <col min="2" max="2" width="8.140625" style="59" hidden="1" customWidth="1"/>
    <col min="3" max="3" width="4.28515625" style="59" hidden="1" customWidth="1"/>
    <col min="4" max="4" width="5.85546875" style="10" hidden="1" customWidth="1"/>
    <col min="5" max="10" width="5.7109375" style="48" hidden="1" customWidth="1"/>
    <col min="11" max="11" width="10.85546875" style="96" customWidth="1"/>
    <col min="12" max="12" width="2.85546875" style="2" customWidth="1"/>
    <col min="13" max="13" width="100.85546875" style="3" customWidth="1"/>
    <col min="14" max="14" width="7" style="178" customWidth="1"/>
    <col min="15" max="15" width="10.85546875" style="68" customWidth="1"/>
    <col min="16" max="17" width="13.85546875" style="68" customWidth="1"/>
    <col min="18" max="18" width="10.85546875" style="68" customWidth="1"/>
    <col min="19" max="19" width="25.140625" style="103" customWidth="1"/>
    <col min="20" max="20" width="5.85546875" style="2" hidden="1" customWidth="1"/>
    <col min="21" max="21" width="5.85546875" style="2" customWidth="1"/>
    <col min="22" max="50" width="5.85546875" style="2" hidden="1" customWidth="1"/>
    <col min="51" max="51" width="5.85546875" style="2" customWidth="1"/>
    <col min="52" max="82" width="5.85546875" style="2" hidden="1" customWidth="1"/>
    <col min="83" max="83" width="5.85546875" style="2" customWidth="1"/>
    <col min="84" max="114" width="5.85546875" style="2" hidden="1" customWidth="1"/>
    <col min="115" max="115" width="5.85546875" style="2" customWidth="1"/>
    <col min="116" max="146" width="5.85546875" style="2" hidden="1" customWidth="1"/>
    <col min="147" max="147" width="5.85546875" style="2" customWidth="1"/>
    <col min="148" max="178" width="5.85546875" style="2" hidden="1" customWidth="1"/>
    <col min="179" max="180" width="5.85546875" style="2" customWidth="1"/>
    <col min="181" max="182" width="10.85546875" style="2" customWidth="1"/>
    <col min="183" max="16384" width="10.85546875" style="2"/>
  </cols>
  <sheetData>
    <row r="1" spans="1:181" s="5" customFormat="1" ht="200.1" customHeight="1" thickBot="1">
      <c r="A1" s="27"/>
      <c r="B1" s="62">
        <f>parametres!G6</f>
        <v>1</v>
      </c>
      <c r="C1" s="59"/>
      <c r="D1" s="63" t="b">
        <v>1</v>
      </c>
      <c r="E1" s="59"/>
      <c r="F1" s="59"/>
      <c r="G1" s="59" t="s">
        <v>169</v>
      </c>
      <c r="H1" s="59" t="s">
        <v>170</v>
      </c>
      <c r="I1" s="59" t="s">
        <v>171</v>
      </c>
      <c r="J1" s="59" t="s">
        <v>172</v>
      </c>
      <c r="K1" s="95"/>
      <c r="L1" s="64"/>
      <c r="M1" s="65" t="str">
        <f>CONCATENATE("E : ",Synthèse!E28," ",Synthèse!F28)</f>
        <v>E : … …</v>
      </c>
      <c r="N1" s="172"/>
      <c r="O1" s="98"/>
      <c r="P1" s="218" t="str">
        <f>IF($B$2&lt;&gt;0,H2/G2,"X")</f>
        <v>X</v>
      </c>
      <c r="Q1" s="218" t="str">
        <f>IF($B$2&lt;&gt;0,J2/I2,"X")</f>
        <v>X</v>
      </c>
      <c r="R1" s="99">
        <f>IF($B$2&lt;&gt;0,(H2+J2)/(G2+I2),0)</f>
        <v>0</v>
      </c>
      <c r="S1" s="102"/>
      <c r="T1" s="66" t="str">
        <f t="array" ref="T1:FX1">TRANSPOSE('Déclinaison projet'!Y10:Y170)</f>
        <v/>
      </c>
      <c r="U1" s="66" t="str">
        <v/>
      </c>
      <c r="V1" s="66" t="str">
        <v/>
      </c>
      <c r="W1" s="66" t="str">
        <v/>
      </c>
      <c r="X1" s="66" t="str">
        <v/>
      </c>
      <c r="Y1" s="66" t="str">
        <v/>
      </c>
      <c r="Z1" s="66" t="str">
        <v/>
      </c>
      <c r="AA1" s="66" t="str">
        <v/>
      </c>
      <c r="AB1" s="66" t="str">
        <v/>
      </c>
      <c r="AC1" s="66" t="str">
        <v/>
      </c>
      <c r="AD1" s="66" t="str">
        <v/>
      </c>
      <c r="AE1" s="66" t="str">
        <v/>
      </c>
      <c r="AF1" s="66" t="str">
        <v/>
      </c>
      <c r="AG1" s="66" t="str">
        <v/>
      </c>
      <c r="AH1" s="66" t="str">
        <v/>
      </c>
      <c r="AI1" s="66" t="str">
        <v/>
      </c>
      <c r="AJ1" s="66" t="str">
        <v/>
      </c>
      <c r="AK1" s="66" t="str">
        <v/>
      </c>
      <c r="AL1" s="66" t="str">
        <v/>
      </c>
      <c r="AM1" s="66" t="str">
        <v/>
      </c>
      <c r="AN1" s="66" t="str">
        <v/>
      </c>
      <c r="AO1" s="66" t="str">
        <v/>
      </c>
      <c r="AP1" s="66" t="str">
        <v/>
      </c>
      <c r="AQ1" s="66" t="str">
        <v/>
      </c>
      <c r="AR1" s="66" t="str">
        <v/>
      </c>
      <c r="AS1" s="66" t="str">
        <v/>
      </c>
      <c r="AT1" s="66" t="str">
        <v/>
      </c>
      <c r="AU1" s="66" t="str">
        <v/>
      </c>
      <c r="AV1" s="66" t="str">
        <v/>
      </c>
      <c r="AW1" s="66" t="str">
        <v/>
      </c>
      <c r="AX1" s="66" t="str">
        <v/>
      </c>
      <c r="AY1" s="84" t="str">
        <v>REVUE DE PROJET - Planification</v>
      </c>
      <c r="AZ1" s="66" t="str">
        <v/>
      </c>
      <c r="BA1" s="66" t="str">
        <v/>
      </c>
      <c r="BB1" s="66" t="str">
        <v/>
      </c>
      <c r="BC1" s="66" t="str">
        <v/>
      </c>
      <c r="BD1" s="66" t="str">
        <v/>
      </c>
      <c r="BE1" s="66" t="str">
        <v/>
      </c>
      <c r="BF1" s="66" t="str">
        <v/>
      </c>
      <c r="BG1" s="66" t="str">
        <v/>
      </c>
      <c r="BH1" s="66" t="str">
        <v/>
      </c>
      <c r="BI1" s="66" t="str">
        <v/>
      </c>
      <c r="BJ1" s="66" t="str">
        <v/>
      </c>
      <c r="BK1" s="66" t="str">
        <v/>
      </c>
      <c r="BL1" s="66" t="str">
        <v/>
      </c>
      <c r="BM1" s="66" t="str">
        <v/>
      </c>
      <c r="BN1" s="66" t="str">
        <v/>
      </c>
      <c r="BO1" s="66" t="str">
        <v/>
      </c>
      <c r="BP1" s="66" t="str">
        <v/>
      </c>
      <c r="BQ1" s="66" t="str">
        <v/>
      </c>
      <c r="BR1" s="66" t="str">
        <v/>
      </c>
      <c r="BS1" s="66" t="str">
        <v/>
      </c>
      <c r="BT1" s="66" t="str">
        <v/>
      </c>
      <c r="BU1" s="66" t="str">
        <v/>
      </c>
      <c r="BV1" s="66" t="str">
        <v/>
      </c>
      <c r="BW1" s="66" t="str">
        <v/>
      </c>
      <c r="BX1" s="66" t="str">
        <v/>
      </c>
      <c r="BY1" s="66" t="str">
        <v/>
      </c>
      <c r="BZ1" s="66" t="str">
        <v/>
      </c>
      <c r="CA1" s="66" t="str">
        <v/>
      </c>
      <c r="CB1" s="66" t="str">
        <v/>
      </c>
      <c r="CC1" s="66" t="str">
        <v/>
      </c>
      <c r="CD1" s="66" t="str">
        <v/>
      </c>
      <c r="CE1" s="84" t="str">
        <v>REVUE DE PROJET - Conception préliminaire</v>
      </c>
      <c r="CF1" s="66" t="str">
        <v/>
      </c>
      <c r="CG1" s="66" t="str">
        <v/>
      </c>
      <c r="CH1" s="66" t="str">
        <v/>
      </c>
      <c r="CI1" s="66" t="str">
        <v/>
      </c>
      <c r="CJ1" s="66" t="str">
        <v/>
      </c>
      <c r="CK1" s="66" t="str">
        <v/>
      </c>
      <c r="CL1" s="66" t="str">
        <v/>
      </c>
      <c r="CM1" s="66" t="str">
        <v/>
      </c>
      <c r="CN1" s="66" t="str">
        <v/>
      </c>
      <c r="CO1" s="66" t="str">
        <v/>
      </c>
      <c r="CP1" s="66" t="str">
        <v/>
      </c>
      <c r="CQ1" s="66" t="str">
        <v/>
      </c>
      <c r="CR1" s="66" t="str">
        <v/>
      </c>
      <c r="CS1" s="66" t="str">
        <v/>
      </c>
      <c r="CT1" s="66" t="str">
        <v/>
      </c>
      <c r="CU1" s="66" t="str">
        <v/>
      </c>
      <c r="CV1" s="66" t="str">
        <v/>
      </c>
      <c r="CW1" s="66" t="str">
        <v/>
      </c>
      <c r="CX1" s="66" t="str">
        <v/>
      </c>
      <c r="CY1" s="66" t="str">
        <v/>
      </c>
      <c r="CZ1" s="66" t="str">
        <v/>
      </c>
      <c r="DA1" s="66" t="str">
        <v/>
      </c>
      <c r="DB1" s="66" t="str">
        <v/>
      </c>
      <c r="DC1" s="66" t="str">
        <v/>
      </c>
      <c r="DD1" s="66" t="str">
        <v/>
      </c>
      <c r="DE1" s="66" t="str">
        <v/>
      </c>
      <c r="DF1" s="66" t="str">
        <v/>
      </c>
      <c r="DG1" s="66" t="str">
        <v/>
      </c>
      <c r="DH1" s="66" t="str">
        <v/>
      </c>
      <c r="DI1" s="66" t="str">
        <v/>
      </c>
      <c r="DJ1" s="66" t="str">
        <v/>
      </c>
      <c r="DK1" s="84" t="str">
        <v>REVUE DE PROJET - Conception détaillée</v>
      </c>
      <c r="DL1" s="66" t="str">
        <v/>
      </c>
      <c r="DM1" s="66" t="str">
        <v/>
      </c>
      <c r="DN1" s="66" t="str">
        <v/>
      </c>
      <c r="DO1" s="66" t="str">
        <v/>
      </c>
      <c r="DP1" s="66" t="str">
        <v/>
      </c>
      <c r="DQ1" s="66" t="str">
        <v/>
      </c>
      <c r="DR1" s="66" t="str">
        <v/>
      </c>
      <c r="DS1" s="66" t="str">
        <v/>
      </c>
      <c r="DT1" s="66" t="str">
        <v/>
      </c>
      <c r="DU1" s="66" t="str">
        <v/>
      </c>
      <c r="DV1" s="66" t="str">
        <v/>
      </c>
      <c r="DW1" s="66" t="str">
        <v/>
      </c>
      <c r="DX1" s="66" t="str">
        <v/>
      </c>
      <c r="DY1" s="66" t="str">
        <v/>
      </c>
      <c r="DZ1" s="66" t="str">
        <v/>
      </c>
      <c r="EA1" s="66" t="str">
        <v/>
      </c>
      <c r="EB1" s="66" t="str">
        <v/>
      </c>
      <c r="EC1" s="66" t="str">
        <v/>
      </c>
      <c r="ED1" s="66" t="str">
        <v/>
      </c>
      <c r="EE1" s="66" t="str">
        <v/>
      </c>
      <c r="EF1" s="66" t="str">
        <v/>
      </c>
      <c r="EG1" s="66" t="str">
        <v/>
      </c>
      <c r="EH1" s="66" t="str">
        <v/>
      </c>
      <c r="EI1" s="66" t="str">
        <v/>
      </c>
      <c r="EJ1" s="66" t="str">
        <v/>
      </c>
      <c r="EK1" s="66" t="str">
        <v/>
      </c>
      <c r="EL1" s="66" t="str">
        <v/>
      </c>
      <c r="EM1" s="66" t="str">
        <v/>
      </c>
      <c r="EN1" s="66" t="str">
        <v/>
      </c>
      <c r="EO1" s="66" t="str">
        <v/>
      </c>
      <c r="EP1" s="66" t="str">
        <v/>
      </c>
      <c r="EQ1" s="84" t="str">
        <v>REVUE DE PROJET - Réalisation</v>
      </c>
      <c r="ER1" s="66" t="str">
        <v/>
      </c>
      <c r="ES1" s="66" t="str">
        <v/>
      </c>
      <c r="ET1" s="66" t="str">
        <v/>
      </c>
      <c r="EU1" s="66" t="str">
        <v/>
      </c>
      <c r="EV1" s="66" t="str">
        <v/>
      </c>
      <c r="EW1" s="66" t="str">
        <v/>
      </c>
      <c r="EX1" s="66" t="str">
        <v/>
      </c>
      <c r="EY1" s="66" t="str">
        <v/>
      </c>
      <c r="EZ1" s="66" t="str">
        <v/>
      </c>
      <c r="FA1" s="66" t="str">
        <v/>
      </c>
      <c r="FB1" s="66" t="str">
        <v/>
      </c>
      <c r="FC1" s="66" t="str">
        <v/>
      </c>
      <c r="FD1" s="66" t="str">
        <v/>
      </c>
      <c r="FE1" s="66" t="str">
        <v/>
      </c>
      <c r="FF1" s="66" t="str">
        <v/>
      </c>
      <c r="FG1" s="66" t="str">
        <v/>
      </c>
      <c r="FH1" s="66" t="str">
        <v/>
      </c>
      <c r="FI1" s="66" t="str">
        <v/>
      </c>
      <c r="FJ1" s="66" t="str">
        <v/>
      </c>
      <c r="FK1" s="66" t="str">
        <v/>
      </c>
      <c r="FL1" s="66" t="str">
        <v/>
      </c>
      <c r="FM1" s="66" t="str">
        <v/>
      </c>
      <c r="FN1" s="66" t="str">
        <v/>
      </c>
      <c r="FO1" s="66" t="str">
        <v/>
      </c>
      <c r="FP1" s="66" t="str">
        <v/>
      </c>
      <c r="FQ1" s="66" t="str">
        <v/>
      </c>
      <c r="FR1" s="66" t="str">
        <v/>
      </c>
      <c r="FS1" s="66" t="str">
        <v/>
      </c>
      <c r="FT1" s="66" t="str">
        <v/>
      </c>
      <c r="FU1" s="66" t="str">
        <v/>
      </c>
      <c r="FV1" s="66" t="str">
        <v/>
      </c>
      <c r="FW1" s="84" t="str">
        <v>REVUE DE PROJET - Validation</v>
      </c>
      <c r="FX1" s="88" t="str">
        <v>PRESENTATION DU PROJET</v>
      </c>
    </row>
    <row r="2" spans="1:181" ht="33.950000000000003" customHeight="1">
      <c r="B2" s="48">
        <f>SUM(B4:B84)</f>
        <v>0</v>
      </c>
      <c r="D2" s="53" t="b">
        <v>1</v>
      </c>
      <c r="G2" s="48">
        <f>SUM(G4:G84)</f>
        <v>0</v>
      </c>
      <c r="H2" s="48">
        <f>SUM(H4:H84)</f>
        <v>0</v>
      </c>
      <c r="I2" s="48">
        <f>SUM(I4:I84)</f>
        <v>0</v>
      </c>
      <c r="J2" s="48">
        <f>SUM(J4:J84)</f>
        <v>0</v>
      </c>
      <c r="M2" s="61"/>
      <c r="N2" s="173"/>
      <c r="O2" s="101"/>
      <c r="P2" s="108" t="s">
        <v>153</v>
      </c>
      <c r="Q2" s="109" t="s">
        <v>154</v>
      </c>
      <c r="R2" s="110" t="s">
        <v>151</v>
      </c>
      <c r="T2" s="58"/>
      <c r="U2" s="58"/>
      <c r="V2" s="58"/>
      <c r="W2" s="58"/>
      <c r="X2" s="58"/>
      <c r="Y2" s="58"/>
      <c r="Z2" s="58"/>
      <c r="AA2" s="58"/>
      <c r="AB2" s="58"/>
      <c r="AC2" s="58"/>
      <c r="AD2" s="58"/>
      <c r="AE2" s="58"/>
      <c r="AF2" s="58"/>
      <c r="AG2" s="58"/>
      <c r="AH2" s="58"/>
      <c r="AI2" s="58"/>
      <c r="AJ2" s="58"/>
      <c r="AK2" s="58"/>
      <c r="AL2" s="58"/>
      <c r="AM2" s="58"/>
      <c r="AN2" s="58"/>
      <c r="AO2" s="58"/>
      <c r="AP2" s="58"/>
      <c r="AQ2" s="58"/>
      <c r="AR2" s="58"/>
      <c r="AS2" s="58"/>
      <c r="AT2" s="58"/>
      <c r="AU2" s="58"/>
      <c r="AV2" s="58"/>
      <c r="AW2" s="58"/>
      <c r="AX2" s="58"/>
      <c r="AY2" s="85"/>
      <c r="AZ2" s="58"/>
      <c r="BA2" s="58"/>
      <c r="BB2" s="58"/>
      <c r="BC2" s="58"/>
      <c r="BD2" s="58"/>
      <c r="BE2" s="58"/>
      <c r="BF2" s="58"/>
      <c r="BG2" s="58"/>
      <c r="BH2" s="58"/>
      <c r="BI2" s="58"/>
      <c r="BJ2" s="58"/>
      <c r="BK2" s="58"/>
      <c r="BL2" s="58"/>
      <c r="BM2" s="58"/>
      <c r="BN2" s="58"/>
      <c r="BO2" s="58"/>
      <c r="BP2" s="58"/>
      <c r="BQ2" s="58"/>
      <c r="BR2" s="58"/>
      <c r="BS2" s="58"/>
      <c r="BT2" s="58"/>
      <c r="BU2" s="58"/>
      <c r="BV2" s="58"/>
      <c r="BW2" s="58"/>
      <c r="BX2" s="58"/>
      <c r="BY2" s="58"/>
      <c r="BZ2" s="58"/>
      <c r="CA2" s="58"/>
      <c r="CB2" s="58"/>
      <c r="CC2" s="58"/>
      <c r="CD2" s="58"/>
      <c r="CE2" s="85"/>
      <c r="CF2" s="58"/>
      <c r="CG2" s="58"/>
      <c r="CH2" s="58"/>
      <c r="CI2" s="58"/>
      <c r="CJ2" s="58"/>
      <c r="CK2" s="58"/>
      <c r="CL2" s="58"/>
      <c r="CM2" s="58"/>
      <c r="CN2" s="58"/>
      <c r="CO2" s="58"/>
      <c r="CP2" s="58"/>
      <c r="CQ2" s="58"/>
      <c r="CR2" s="58"/>
      <c r="CS2" s="58"/>
      <c r="CT2" s="58"/>
      <c r="CU2" s="58"/>
      <c r="CV2" s="58"/>
      <c r="CW2" s="58"/>
      <c r="CX2" s="58"/>
      <c r="CY2" s="58"/>
      <c r="CZ2" s="58"/>
      <c r="DA2" s="58"/>
      <c r="DB2" s="58"/>
      <c r="DC2" s="58"/>
      <c r="DD2" s="58"/>
      <c r="DE2" s="58"/>
      <c r="DF2" s="58"/>
      <c r="DG2" s="58"/>
      <c r="DH2" s="58"/>
      <c r="DI2" s="58"/>
      <c r="DJ2" s="58"/>
      <c r="DK2" s="85"/>
      <c r="DL2" s="58"/>
      <c r="DM2" s="58"/>
      <c r="DN2" s="58"/>
      <c r="DO2" s="58"/>
      <c r="DP2" s="58"/>
      <c r="DQ2" s="58"/>
      <c r="DR2" s="58"/>
      <c r="DS2" s="58"/>
      <c r="DT2" s="58"/>
      <c r="DU2" s="58"/>
      <c r="DV2" s="58"/>
      <c r="DW2" s="58"/>
      <c r="DX2" s="58"/>
      <c r="DY2" s="58"/>
      <c r="DZ2" s="58"/>
      <c r="EA2" s="58"/>
      <c r="EB2" s="58"/>
      <c r="EC2" s="58"/>
      <c r="ED2" s="58"/>
      <c r="EE2" s="58"/>
      <c r="EF2" s="58"/>
      <c r="EG2" s="58"/>
      <c r="EH2" s="58"/>
      <c r="EI2" s="58"/>
      <c r="EJ2" s="58"/>
      <c r="EK2" s="58"/>
      <c r="EL2" s="58"/>
      <c r="EM2" s="58"/>
      <c r="EN2" s="58"/>
      <c r="EO2" s="58"/>
      <c r="EP2" s="58"/>
      <c r="EQ2" s="85"/>
      <c r="ER2" s="58"/>
      <c r="ES2" s="58"/>
      <c r="ET2" s="58"/>
      <c r="EU2" s="58"/>
      <c r="EV2" s="58"/>
      <c r="EW2" s="58"/>
      <c r="EX2" s="58"/>
      <c r="EY2" s="58"/>
      <c r="EZ2" s="58"/>
      <c r="FA2" s="58"/>
      <c r="FB2" s="58"/>
      <c r="FC2" s="58"/>
      <c r="FD2" s="58"/>
      <c r="FE2" s="58"/>
      <c r="FF2" s="58"/>
      <c r="FG2" s="58"/>
      <c r="FH2" s="58"/>
      <c r="FI2" s="58"/>
      <c r="FJ2" s="58"/>
      <c r="FK2" s="58"/>
      <c r="FL2" s="58"/>
      <c r="FM2" s="58"/>
      <c r="FN2" s="58"/>
      <c r="FO2" s="58"/>
      <c r="FP2" s="58"/>
      <c r="FQ2" s="58"/>
      <c r="FR2" s="58"/>
      <c r="FS2" s="58"/>
      <c r="FT2" s="58"/>
      <c r="FU2" s="58"/>
      <c r="FV2" s="58"/>
      <c r="FW2" s="85"/>
      <c r="FX2" s="89"/>
      <c r="FY2" s="142"/>
    </row>
    <row r="3" spans="1:181" ht="7.5" hidden="1" customHeight="1">
      <c r="B3" s="48"/>
      <c r="D3" s="53"/>
      <c r="M3" s="61"/>
      <c r="N3" s="173"/>
      <c r="O3" s="69"/>
      <c r="P3" s="100"/>
      <c r="Q3" s="100"/>
      <c r="R3" s="100"/>
      <c r="S3" s="104"/>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85"/>
      <c r="AZ3" s="58"/>
      <c r="BA3" s="58"/>
      <c r="BB3" s="58"/>
      <c r="BC3" s="58"/>
      <c r="BD3" s="58"/>
      <c r="BE3" s="58"/>
      <c r="BF3" s="58"/>
      <c r="BG3" s="58"/>
      <c r="BH3" s="58"/>
      <c r="BI3" s="58"/>
      <c r="BJ3" s="58"/>
      <c r="BK3" s="58"/>
      <c r="BL3" s="58"/>
      <c r="BM3" s="58"/>
      <c r="BN3" s="58"/>
      <c r="BO3" s="58"/>
      <c r="BP3" s="58"/>
      <c r="BQ3" s="58"/>
      <c r="BR3" s="58"/>
      <c r="BS3" s="58"/>
      <c r="BT3" s="58"/>
      <c r="BU3" s="58"/>
      <c r="BV3" s="58"/>
      <c r="BW3" s="58"/>
      <c r="BX3" s="58"/>
      <c r="BY3" s="58"/>
      <c r="BZ3" s="58"/>
      <c r="CA3" s="58"/>
      <c r="CB3" s="58"/>
      <c r="CC3" s="58"/>
      <c r="CD3" s="58"/>
      <c r="CE3" s="85"/>
      <c r="CF3" s="58"/>
      <c r="CG3" s="58"/>
      <c r="CH3" s="58"/>
      <c r="CI3" s="58"/>
      <c r="CJ3" s="58"/>
      <c r="CK3" s="58"/>
      <c r="CL3" s="58"/>
      <c r="CM3" s="58"/>
      <c r="CN3" s="58"/>
      <c r="CO3" s="58"/>
      <c r="CP3" s="58"/>
      <c r="CQ3" s="58"/>
      <c r="CR3" s="58"/>
      <c r="CS3" s="58"/>
      <c r="CT3" s="58"/>
      <c r="CU3" s="58"/>
      <c r="CV3" s="58"/>
      <c r="CW3" s="58"/>
      <c r="CX3" s="58"/>
      <c r="CY3" s="58"/>
      <c r="CZ3" s="58"/>
      <c r="DA3" s="58"/>
      <c r="DB3" s="58"/>
      <c r="DC3" s="58"/>
      <c r="DD3" s="58"/>
      <c r="DE3" s="58"/>
      <c r="DF3" s="58"/>
      <c r="DG3" s="58"/>
      <c r="DH3" s="58"/>
      <c r="DI3" s="58"/>
      <c r="DJ3" s="58"/>
      <c r="DK3" s="85"/>
      <c r="DL3" s="58"/>
      <c r="DM3" s="58"/>
      <c r="DN3" s="58"/>
      <c r="DO3" s="58"/>
      <c r="DP3" s="58"/>
      <c r="DQ3" s="58"/>
      <c r="DR3" s="58"/>
      <c r="DS3" s="58"/>
      <c r="DT3" s="58"/>
      <c r="DU3" s="58"/>
      <c r="DV3" s="58"/>
      <c r="DW3" s="58"/>
      <c r="DX3" s="58"/>
      <c r="DY3" s="58"/>
      <c r="DZ3" s="58"/>
      <c r="EA3" s="58"/>
      <c r="EB3" s="58"/>
      <c r="EC3" s="58"/>
      <c r="ED3" s="58"/>
      <c r="EE3" s="58"/>
      <c r="EF3" s="58"/>
      <c r="EG3" s="58"/>
      <c r="EH3" s="58"/>
      <c r="EI3" s="58"/>
      <c r="EJ3" s="58"/>
      <c r="EK3" s="58"/>
      <c r="EL3" s="58"/>
      <c r="EM3" s="58"/>
      <c r="EN3" s="58"/>
      <c r="EO3" s="58"/>
      <c r="EP3" s="58"/>
      <c r="EQ3" s="85"/>
      <c r="ER3" s="58"/>
      <c r="ES3" s="58"/>
      <c r="ET3" s="58"/>
      <c r="EU3" s="58"/>
      <c r="EV3" s="58"/>
      <c r="EW3" s="58"/>
      <c r="EX3" s="58"/>
      <c r="EY3" s="58"/>
      <c r="EZ3" s="58"/>
      <c r="FA3" s="58"/>
      <c r="FB3" s="58"/>
      <c r="FC3" s="58"/>
      <c r="FD3" s="58"/>
      <c r="FE3" s="58"/>
      <c r="FF3" s="58"/>
      <c r="FG3" s="58"/>
      <c r="FH3" s="58"/>
      <c r="FI3" s="58"/>
      <c r="FJ3" s="58"/>
      <c r="FK3" s="58"/>
      <c r="FL3" s="58"/>
      <c r="FM3" s="58"/>
      <c r="FN3" s="58"/>
      <c r="FO3" s="58"/>
      <c r="FP3" s="58"/>
      <c r="FQ3" s="58"/>
      <c r="FR3" s="58"/>
      <c r="FS3" s="58"/>
      <c r="FT3" s="58"/>
      <c r="FU3" s="58"/>
      <c r="FV3" s="58"/>
      <c r="FW3" s="85"/>
      <c r="FX3" s="89"/>
    </row>
    <row r="4" spans="1:181" s="4" customFormat="1" ht="17.100000000000001" hidden="1" customHeight="1">
      <c r="A4" s="39"/>
      <c r="B4" s="131"/>
      <c r="C4" s="132"/>
      <c r="D4" s="133" t="b">
        <f t="shared" ref="D4:D14" si="0">IF($B$1&gt;2,TRUE,FALSE)</f>
        <v>0</v>
      </c>
      <c r="E4" s="132"/>
      <c r="F4" s="132"/>
      <c r="G4" s="132"/>
      <c r="H4" s="132"/>
      <c r="I4" s="132"/>
      <c r="J4" s="132"/>
      <c r="L4" s="56"/>
      <c r="M4" s="56" t="s">
        <v>6</v>
      </c>
      <c r="N4" s="174"/>
      <c r="O4" s="56"/>
      <c r="P4" s="56"/>
      <c r="Q4" s="56"/>
      <c r="R4" s="56"/>
      <c r="S4" s="56"/>
      <c r="T4" s="165"/>
      <c r="U4" s="165"/>
      <c r="V4" s="165"/>
      <c r="W4" s="165"/>
      <c r="X4" s="165"/>
      <c r="Y4" s="165"/>
      <c r="Z4" s="165"/>
      <c r="AA4" s="165"/>
      <c r="AB4" s="165"/>
      <c r="AC4" s="165"/>
      <c r="AD4" s="165"/>
      <c r="AE4" s="165"/>
      <c r="AF4" s="165"/>
      <c r="AG4" s="165"/>
      <c r="AH4" s="165"/>
      <c r="AI4" s="165"/>
      <c r="AJ4" s="165"/>
      <c r="AK4" s="165"/>
      <c r="AL4" s="165"/>
      <c r="AM4" s="165"/>
      <c r="AN4" s="165"/>
      <c r="AO4" s="165"/>
      <c r="AP4" s="165"/>
      <c r="AQ4" s="165"/>
      <c r="AR4" s="165"/>
      <c r="AS4" s="165"/>
      <c r="AT4" s="165"/>
      <c r="AU4" s="165"/>
      <c r="AV4" s="165"/>
      <c r="AW4" s="165"/>
      <c r="AX4" s="165"/>
      <c r="AY4" s="165"/>
      <c r="AZ4" s="165"/>
      <c r="BA4" s="165"/>
      <c r="BB4" s="165"/>
      <c r="BC4" s="165"/>
      <c r="BD4" s="165"/>
      <c r="BE4" s="165"/>
      <c r="BF4" s="165"/>
      <c r="BG4" s="165"/>
      <c r="BH4" s="165"/>
      <c r="BI4" s="165"/>
      <c r="BJ4" s="165"/>
      <c r="BK4" s="165"/>
      <c r="BL4" s="165"/>
      <c r="BM4" s="165"/>
      <c r="BN4" s="165"/>
      <c r="BO4" s="165"/>
      <c r="BP4" s="165"/>
      <c r="BQ4" s="165"/>
      <c r="BR4" s="165"/>
      <c r="BS4" s="165"/>
      <c r="BT4" s="165"/>
      <c r="BU4" s="165"/>
      <c r="BV4" s="165"/>
      <c r="BW4" s="165"/>
      <c r="BX4" s="165"/>
      <c r="BY4" s="165"/>
      <c r="BZ4" s="165"/>
      <c r="CA4" s="165"/>
      <c r="CB4" s="165"/>
      <c r="CC4" s="165"/>
      <c r="CD4" s="165"/>
      <c r="CE4" s="165"/>
      <c r="CF4" s="165"/>
      <c r="CG4" s="165"/>
      <c r="CH4" s="165"/>
      <c r="CI4" s="165"/>
      <c r="CJ4" s="165"/>
      <c r="CK4" s="165"/>
      <c r="CL4" s="165"/>
      <c r="CM4" s="165"/>
      <c r="CN4" s="165"/>
      <c r="CO4" s="165"/>
      <c r="CP4" s="165"/>
      <c r="CQ4" s="165"/>
      <c r="CR4" s="165"/>
      <c r="CS4" s="165"/>
      <c r="CT4" s="165"/>
      <c r="CU4" s="165"/>
      <c r="CV4" s="165"/>
      <c r="CW4" s="165"/>
      <c r="CX4" s="165"/>
      <c r="CY4" s="165"/>
      <c r="CZ4" s="165"/>
      <c r="DA4" s="165"/>
      <c r="DB4" s="165"/>
      <c r="DC4" s="165"/>
      <c r="DD4" s="165"/>
      <c r="DE4" s="165"/>
      <c r="DF4" s="165"/>
      <c r="DG4" s="165"/>
      <c r="DH4" s="165"/>
      <c r="DI4" s="165"/>
      <c r="DJ4" s="165"/>
      <c r="DK4" s="165"/>
      <c r="DL4" s="165"/>
      <c r="DM4" s="165"/>
      <c r="DN4" s="165"/>
      <c r="DO4" s="165"/>
      <c r="DP4" s="165"/>
      <c r="DQ4" s="165"/>
      <c r="DR4" s="165"/>
      <c r="DS4" s="165"/>
      <c r="DT4" s="165"/>
      <c r="DU4" s="165"/>
      <c r="DV4" s="165"/>
      <c r="DW4" s="165"/>
      <c r="DX4" s="165"/>
      <c r="DY4" s="165"/>
      <c r="DZ4" s="165"/>
      <c r="EA4" s="165"/>
      <c r="EB4" s="165"/>
      <c r="EC4" s="165"/>
      <c r="ED4" s="165"/>
      <c r="EE4" s="165"/>
      <c r="EF4" s="165"/>
      <c r="EG4" s="165"/>
      <c r="EH4" s="165"/>
      <c r="EI4" s="165"/>
      <c r="EJ4" s="165"/>
      <c r="EK4" s="165"/>
      <c r="EL4" s="165"/>
      <c r="EM4" s="165"/>
      <c r="EN4" s="165"/>
      <c r="EO4" s="165"/>
      <c r="EP4" s="165"/>
      <c r="EQ4" s="165"/>
      <c r="ER4" s="165"/>
      <c r="ES4" s="165"/>
      <c r="ET4" s="165"/>
      <c r="EU4" s="165"/>
      <c r="EV4" s="165"/>
      <c r="EW4" s="165"/>
      <c r="EX4" s="165"/>
      <c r="EY4" s="165"/>
      <c r="EZ4" s="165"/>
      <c r="FA4" s="165"/>
      <c r="FB4" s="165"/>
      <c r="FC4" s="165"/>
      <c r="FD4" s="165"/>
      <c r="FE4" s="165"/>
      <c r="FF4" s="165"/>
      <c r="FG4" s="165"/>
      <c r="FH4" s="165"/>
      <c r="FI4" s="165"/>
      <c r="FJ4" s="165"/>
      <c r="FK4" s="165"/>
      <c r="FL4" s="165"/>
      <c r="FM4" s="165"/>
      <c r="FN4" s="165"/>
      <c r="FO4" s="165"/>
      <c r="FP4" s="165"/>
      <c r="FQ4" s="165"/>
      <c r="FR4" s="165"/>
      <c r="FS4" s="165"/>
      <c r="FT4" s="165"/>
      <c r="FU4" s="165"/>
      <c r="FV4" s="165"/>
      <c r="FW4" s="165"/>
      <c r="FX4" s="165"/>
    </row>
    <row r="5" spans="1:181" s="41" customFormat="1" ht="30" hidden="1" customHeight="1">
      <c r="A5" s="39"/>
      <c r="B5" s="54">
        <f t="shared" ref="B5:B59" si="1">N5*D5</f>
        <v>0</v>
      </c>
      <c r="C5" s="48">
        <f>IF(FX5="OK",N5,0)</f>
        <v>0</v>
      </c>
      <c r="D5" s="53" t="b">
        <f t="shared" si="0"/>
        <v>0</v>
      </c>
      <c r="E5" s="48"/>
      <c r="F5" s="48"/>
      <c r="G5" s="48">
        <f>IF($FX5="",$B5,0)</f>
        <v>0</v>
      </c>
      <c r="H5" s="48">
        <f>IF(OR($AY5="OK",$CE5="OK",$DK5="OK",$EQ5="OK",$FW5="OK"),$B5,0)</f>
        <v>0</v>
      </c>
      <c r="I5" s="48">
        <f>IF($FX5="",0,$B5)</f>
        <v>0</v>
      </c>
      <c r="J5" s="48">
        <f>IF($FX5="OK",$B5,0)</f>
        <v>0</v>
      </c>
      <c r="K5" s="53"/>
      <c r="L5" s="40"/>
      <c r="M5" s="57" t="s">
        <v>7</v>
      </c>
      <c r="N5" s="176">
        <v>5</v>
      </c>
      <c r="S5" s="105"/>
      <c r="T5" s="86"/>
      <c r="U5" s="86"/>
      <c r="V5" s="86"/>
      <c r="W5" s="86"/>
      <c r="X5" s="86"/>
      <c r="Y5" s="86"/>
      <c r="Z5" s="86"/>
      <c r="AA5" s="86"/>
      <c r="AB5" s="86"/>
      <c r="AC5" s="86"/>
      <c r="AD5" s="86"/>
      <c r="AE5" s="86"/>
      <c r="AF5" s="86"/>
      <c r="AG5" s="86"/>
      <c r="AH5" s="86"/>
      <c r="AI5" s="86"/>
      <c r="AJ5" s="86"/>
      <c r="AK5" s="86"/>
      <c r="AL5" s="86"/>
      <c r="AM5" s="86"/>
      <c r="AN5" s="86"/>
      <c r="AO5" s="86"/>
      <c r="AP5" s="86"/>
      <c r="AQ5" s="86"/>
      <c r="AR5" s="86"/>
      <c r="AS5" s="86"/>
      <c r="AT5" s="86"/>
      <c r="AU5" s="86"/>
      <c r="AV5" s="86"/>
      <c r="AW5" s="86"/>
      <c r="AX5" s="86"/>
      <c r="AY5" s="92" t="s">
        <v>116</v>
      </c>
      <c r="AZ5" s="86"/>
      <c r="BA5" s="86"/>
      <c r="BB5" s="86"/>
      <c r="BC5" s="86"/>
      <c r="BD5" s="86"/>
      <c r="BE5" s="86"/>
      <c r="BF5" s="86"/>
      <c r="BG5" s="86"/>
      <c r="BH5" s="86"/>
      <c r="BI5" s="86"/>
      <c r="BJ5" s="86"/>
      <c r="BK5" s="86"/>
      <c r="BL5" s="86"/>
      <c r="BM5" s="86"/>
      <c r="BN5" s="86"/>
      <c r="BO5" s="86"/>
      <c r="BP5" s="86"/>
      <c r="BQ5" s="86"/>
      <c r="BR5" s="86"/>
      <c r="BS5" s="86"/>
      <c r="BT5" s="86"/>
      <c r="BU5" s="86"/>
      <c r="BV5" s="86"/>
      <c r="BW5" s="86"/>
      <c r="BX5" s="86"/>
      <c r="BY5" s="86"/>
      <c r="BZ5" s="86"/>
      <c r="CA5" s="86"/>
      <c r="CB5" s="86"/>
      <c r="CC5" s="86"/>
      <c r="CD5" s="86"/>
      <c r="CE5" s="92" t="s">
        <v>116</v>
      </c>
      <c r="CF5" s="86"/>
      <c r="CG5" s="86"/>
      <c r="CH5" s="86"/>
      <c r="CI5" s="86"/>
      <c r="CJ5" s="86"/>
      <c r="CK5" s="86"/>
      <c r="CL5" s="86"/>
      <c r="CM5" s="86"/>
      <c r="CN5" s="86"/>
      <c r="CO5" s="86"/>
      <c r="CP5" s="86"/>
      <c r="CQ5" s="86"/>
      <c r="CR5" s="86"/>
      <c r="CS5" s="86"/>
      <c r="CT5" s="86"/>
      <c r="CU5" s="86"/>
      <c r="CV5" s="86"/>
      <c r="CW5" s="86"/>
      <c r="CX5" s="86"/>
      <c r="CY5" s="86"/>
      <c r="CZ5" s="86"/>
      <c r="DA5" s="86"/>
      <c r="DB5" s="86"/>
      <c r="DC5" s="86"/>
      <c r="DD5" s="86"/>
      <c r="DE5" s="86"/>
      <c r="DF5" s="86"/>
      <c r="DG5" s="86"/>
      <c r="DH5" s="86"/>
      <c r="DI5" s="86"/>
      <c r="DJ5" s="86"/>
      <c r="DK5" s="92" t="s">
        <v>116</v>
      </c>
      <c r="DL5" s="86"/>
      <c r="DM5" s="86"/>
      <c r="DN5" s="86"/>
      <c r="DO5" s="86"/>
      <c r="DP5" s="86"/>
      <c r="DQ5" s="86"/>
      <c r="DR5" s="86"/>
      <c r="DS5" s="86"/>
      <c r="DT5" s="86"/>
      <c r="DU5" s="86"/>
      <c r="DV5" s="86"/>
      <c r="DW5" s="86"/>
      <c r="DX5" s="86"/>
      <c r="DY5" s="86"/>
      <c r="DZ5" s="86"/>
      <c r="EA5" s="86"/>
      <c r="EB5" s="86"/>
      <c r="EC5" s="86"/>
      <c r="ED5" s="86"/>
      <c r="EE5" s="86"/>
      <c r="EF5" s="86"/>
      <c r="EG5" s="86"/>
      <c r="EH5" s="86"/>
      <c r="EI5" s="86"/>
      <c r="EJ5" s="86"/>
      <c r="EK5" s="86"/>
      <c r="EL5" s="86"/>
      <c r="EM5" s="86"/>
      <c r="EN5" s="86"/>
      <c r="EO5" s="86"/>
      <c r="EP5" s="86"/>
      <c r="EQ5" s="92" t="s">
        <v>116</v>
      </c>
      <c r="ER5" s="86"/>
      <c r="ES5" s="86"/>
      <c r="ET5" s="86"/>
      <c r="EU5" s="86"/>
      <c r="EV5" s="86"/>
      <c r="EW5" s="86"/>
      <c r="EX5" s="86"/>
      <c r="EY5" s="86"/>
      <c r="EZ5" s="86"/>
      <c r="FA5" s="86"/>
      <c r="FB5" s="86"/>
      <c r="FC5" s="86"/>
      <c r="FD5" s="86"/>
      <c r="FE5" s="86"/>
      <c r="FF5" s="86"/>
      <c r="FG5" s="86"/>
      <c r="FH5" s="86"/>
      <c r="FI5" s="86"/>
      <c r="FJ5" s="86"/>
      <c r="FK5" s="86"/>
      <c r="FL5" s="86"/>
      <c r="FM5" s="86"/>
      <c r="FN5" s="86"/>
      <c r="FO5" s="86"/>
      <c r="FP5" s="86"/>
      <c r="FQ5" s="86"/>
      <c r="FR5" s="86"/>
      <c r="FS5" s="86"/>
      <c r="FT5" s="86"/>
      <c r="FU5" s="86"/>
      <c r="FV5" s="86"/>
      <c r="FW5" s="92" t="s">
        <v>116</v>
      </c>
      <c r="FX5" s="91" t="str">
        <f>IF(COUNTA(U5:FW5)&gt;5,"OK","N/E")</f>
        <v>N/E</v>
      </c>
    </row>
    <row r="6" spans="1:181" s="41" customFormat="1" ht="30" hidden="1" customHeight="1">
      <c r="A6" s="39"/>
      <c r="B6" s="54">
        <f t="shared" si="1"/>
        <v>0</v>
      </c>
      <c r="C6" s="48">
        <f>IF(FX6="OK",N6,0)</f>
        <v>0</v>
      </c>
      <c r="D6" s="53" t="b">
        <f t="shared" si="0"/>
        <v>0</v>
      </c>
      <c r="E6" s="48"/>
      <c r="F6" s="48"/>
      <c r="G6" s="48">
        <f t="shared" ref="G6:G59" si="2">IF($FX6="",$B6,0)</f>
        <v>0</v>
      </c>
      <c r="H6" s="48">
        <f t="shared" ref="H6:H59" si="3">IF(OR($AY6="OK",$CE6="OK",$DK6="OK",$EQ6="OK",$FW6="OK"),$B6,0)</f>
        <v>0</v>
      </c>
      <c r="I6" s="48">
        <f t="shared" ref="I6:I59" si="4">IF($FX6="",0,$B6)</f>
        <v>0</v>
      </c>
      <c r="J6" s="48">
        <f t="shared" ref="J6:J59" si="5">IF($FX6="OK",$B6,0)</f>
        <v>0</v>
      </c>
      <c r="L6" s="40"/>
      <c r="M6" s="57" t="s">
        <v>8</v>
      </c>
      <c r="N6" s="176">
        <v>3</v>
      </c>
      <c r="O6" s="94"/>
      <c r="P6" s="94"/>
      <c r="Q6" s="94"/>
      <c r="R6" s="94"/>
      <c r="S6" s="106"/>
      <c r="T6" s="86"/>
      <c r="U6" s="86"/>
      <c r="V6" s="86"/>
      <c r="W6" s="86"/>
      <c r="X6" s="86"/>
      <c r="Y6" s="86"/>
      <c r="Z6" s="86"/>
      <c r="AA6" s="86"/>
      <c r="AB6" s="86"/>
      <c r="AC6" s="86"/>
      <c r="AD6" s="86"/>
      <c r="AE6" s="86"/>
      <c r="AF6" s="86"/>
      <c r="AG6" s="86"/>
      <c r="AH6" s="86"/>
      <c r="AI6" s="86"/>
      <c r="AJ6" s="86"/>
      <c r="AK6" s="86"/>
      <c r="AL6" s="86"/>
      <c r="AM6" s="86"/>
      <c r="AN6" s="86"/>
      <c r="AO6" s="86"/>
      <c r="AP6" s="86"/>
      <c r="AQ6" s="86"/>
      <c r="AR6" s="86"/>
      <c r="AS6" s="86"/>
      <c r="AT6" s="86"/>
      <c r="AU6" s="86"/>
      <c r="AV6" s="86"/>
      <c r="AW6" s="86"/>
      <c r="AX6" s="86"/>
      <c r="AY6" s="92" t="s">
        <v>116</v>
      </c>
      <c r="AZ6" s="86"/>
      <c r="BA6" s="86"/>
      <c r="BB6" s="86"/>
      <c r="BC6" s="86"/>
      <c r="BD6" s="86"/>
      <c r="BE6" s="86"/>
      <c r="BF6" s="86"/>
      <c r="BG6" s="86"/>
      <c r="BH6" s="86"/>
      <c r="BI6" s="86"/>
      <c r="BJ6" s="86"/>
      <c r="BK6" s="86"/>
      <c r="BL6" s="86"/>
      <c r="BM6" s="86"/>
      <c r="BN6" s="86"/>
      <c r="BO6" s="86"/>
      <c r="BP6" s="86"/>
      <c r="BQ6" s="86"/>
      <c r="BR6" s="86"/>
      <c r="BS6" s="86"/>
      <c r="BT6" s="86"/>
      <c r="BU6" s="86"/>
      <c r="BV6" s="86"/>
      <c r="BW6" s="86"/>
      <c r="BX6" s="86"/>
      <c r="BY6" s="86"/>
      <c r="BZ6" s="86"/>
      <c r="CA6" s="86"/>
      <c r="CB6" s="86"/>
      <c r="CC6" s="86"/>
      <c r="CD6" s="86"/>
      <c r="CE6" s="92" t="s">
        <v>116</v>
      </c>
      <c r="CF6" s="86"/>
      <c r="CG6" s="86"/>
      <c r="CH6" s="86"/>
      <c r="CI6" s="86"/>
      <c r="CJ6" s="86"/>
      <c r="CK6" s="86"/>
      <c r="CL6" s="86"/>
      <c r="CM6" s="86"/>
      <c r="CN6" s="86"/>
      <c r="CO6" s="86"/>
      <c r="CP6" s="86"/>
      <c r="CQ6" s="86"/>
      <c r="CR6" s="86"/>
      <c r="CS6" s="86"/>
      <c r="CT6" s="86"/>
      <c r="CU6" s="86"/>
      <c r="CV6" s="86"/>
      <c r="CW6" s="86"/>
      <c r="CX6" s="86"/>
      <c r="CY6" s="86"/>
      <c r="CZ6" s="86"/>
      <c r="DA6" s="86"/>
      <c r="DB6" s="86"/>
      <c r="DC6" s="86"/>
      <c r="DD6" s="86"/>
      <c r="DE6" s="86"/>
      <c r="DF6" s="86"/>
      <c r="DG6" s="86"/>
      <c r="DH6" s="86"/>
      <c r="DI6" s="86"/>
      <c r="DJ6" s="86"/>
      <c r="DK6" s="92" t="s">
        <v>116</v>
      </c>
      <c r="DL6" s="86"/>
      <c r="DM6" s="86"/>
      <c r="DN6" s="86"/>
      <c r="DO6" s="86"/>
      <c r="DP6" s="86"/>
      <c r="DQ6" s="86"/>
      <c r="DR6" s="86"/>
      <c r="DS6" s="86"/>
      <c r="DT6" s="86"/>
      <c r="DU6" s="86"/>
      <c r="DV6" s="86"/>
      <c r="DW6" s="86"/>
      <c r="DX6" s="86"/>
      <c r="DY6" s="86"/>
      <c r="DZ6" s="86"/>
      <c r="EA6" s="86"/>
      <c r="EB6" s="86"/>
      <c r="EC6" s="86"/>
      <c r="ED6" s="86"/>
      <c r="EE6" s="86"/>
      <c r="EF6" s="86"/>
      <c r="EG6" s="86"/>
      <c r="EH6" s="86"/>
      <c r="EI6" s="86"/>
      <c r="EJ6" s="86"/>
      <c r="EK6" s="86"/>
      <c r="EL6" s="86"/>
      <c r="EM6" s="86"/>
      <c r="EN6" s="86"/>
      <c r="EO6" s="86"/>
      <c r="EP6" s="86"/>
      <c r="EQ6" s="92" t="s">
        <v>116</v>
      </c>
      <c r="ER6" s="86"/>
      <c r="ES6" s="86"/>
      <c r="ET6" s="86"/>
      <c r="EU6" s="86"/>
      <c r="EV6" s="86"/>
      <c r="EW6" s="86"/>
      <c r="EX6" s="86"/>
      <c r="EY6" s="86"/>
      <c r="EZ6" s="86"/>
      <c r="FA6" s="86"/>
      <c r="FB6" s="86"/>
      <c r="FC6" s="86"/>
      <c r="FD6" s="86"/>
      <c r="FE6" s="86"/>
      <c r="FF6" s="86"/>
      <c r="FG6" s="86"/>
      <c r="FH6" s="86"/>
      <c r="FI6" s="86"/>
      <c r="FJ6" s="86"/>
      <c r="FK6" s="86"/>
      <c r="FL6" s="86"/>
      <c r="FM6" s="86"/>
      <c r="FN6" s="86"/>
      <c r="FO6" s="86"/>
      <c r="FP6" s="86"/>
      <c r="FQ6" s="86"/>
      <c r="FR6" s="86"/>
      <c r="FS6" s="86"/>
      <c r="FT6" s="86"/>
      <c r="FU6" s="86"/>
      <c r="FV6" s="86"/>
      <c r="FW6" s="92" t="s">
        <v>116</v>
      </c>
      <c r="FX6" s="91" t="str">
        <f>IF(COUNTA(U6:FW6)&gt;5,"OK","N/E")</f>
        <v>N/E</v>
      </c>
    </row>
    <row r="7" spans="1:181" s="4" customFormat="1" ht="17.100000000000001" hidden="1" customHeight="1">
      <c r="A7" s="39"/>
      <c r="B7" s="131"/>
      <c r="C7" s="132"/>
      <c r="D7" s="133" t="b">
        <f t="shared" si="0"/>
        <v>0</v>
      </c>
      <c r="E7" s="132"/>
      <c r="F7" s="132"/>
      <c r="G7" s="132"/>
      <c r="H7" s="132"/>
      <c r="I7" s="132"/>
      <c r="J7" s="132"/>
      <c r="K7" s="53"/>
      <c r="L7" s="56"/>
      <c r="M7" s="56" t="s">
        <v>9</v>
      </c>
      <c r="N7" s="174"/>
      <c r="O7" s="56"/>
      <c r="P7" s="56"/>
      <c r="Q7" s="56"/>
      <c r="R7" s="56"/>
      <c r="S7" s="56"/>
      <c r="T7" s="165"/>
      <c r="U7" s="165"/>
      <c r="V7" s="165"/>
      <c r="W7" s="165"/>
      <c r="X7" s="165"/>
      <c r="Y7" s="165"/>
      <c r="Z7" s="165"/>
      <c r="AA7" s="165"/>
      <c r="AB7" s="165"/>
      <c r="AC7" s="165"/>
      <c r="AD7" s="165"/>
      <c r="AE7" s="165"/>
      <c r="AF7" s="165"/>
      <c r="AG7" s="165"/>
      <c r="AH7" s="165"/>
      <c r="AI7" s="165"/>
      <c r="AJ7" s="165"/>
      <c r="AK7" s="165"/>
      <c r="AL7" s="165"/>
      <c r="AM7" s="165"/>
      <c r="AN7" s="165"/>
      <c r="AO7" s="165"/>
      <c r="AP7" s="165"/>
      <c r="AQ7" s="165"/>
      <c r="AR7" s="165"/>
      <c r="AS7" s="165"/>
      <c r="AT7" s="165"/>
      <c r="AU7" s="165"/>
      <c r="AV7" s="165"/>
      <c r="AW7" s="165"/>
      <c r="AX7" s="165"/>
      <c r="AY7" s="165"/>
      <c r="AZ7" s="165"/>
      <c r="BA7" s="165"/>
      <c r="BB7" s="165"/>
      <c r="BC7" s="165"/>
      <c r="BD7" s="165"/>
      <c r="BE7" s="165"/>
      <c r="BF7" s="165"/>
      <c r="BG7" s="165"/>
      <c r="BH7" s="165"/>
      <c r="BI7" s="165"/>
      <c r="BJ7" s="165"/>
      <c r="BK7" s="165"/>
      <c r="BL7" s="165"/>
      <c r="BM7" s="165"/>
      <c r="BN7" s="165"/>
      <c r="BO7" s="165"/>
      <c r="BP7" s="165"/>
      <c r="BQ7" s="165"/>
      <c r="BR7" s="165"/>
      <c r="BS7" s="165"/>
      <c r="BT7" s="165"/>
      <c r="BU7" s="165"/>
      <c r="BV7" s="165"/>
      <c r="BW7" s="165"/>
      <c r="BX7" s="165"/>
      <c r="BY7" s="165"/>
      <c r="BZ7" s="165"/>
      <c r="CA7" s="165"/>
      <c r="CB7" s="165"/>
      <c r="CC7" s="165"/>
      <c r="CD7" s="165"/>
      <c r="CE7" s="165"/>
      <c r="CF7" s="165"/>
      <c r="CG7" s="165"/>
      <c r="CH7" s="165"/>
      <c r="CI7" s="165"/>
      <c r="CJ7" s="165"/>
      <c r="CK7" s="165"/>
      <c r="CL7" s="165"/>
      <c r="CM7" s="165"/>
      <c r="CN7" s="165"/>
      <c r="CO7" s="165"/>
      <c r="CP7" s="165"/>
      <c r="CQ7" s="165"/>
      <c r="CR7" s="165"/>
      <c r="CS7" s="165"/>
      <c r="CT7" s="165"/>
      <c r="CU7" s="165"/>
      <c r="CV7" s="165"/>
      <c r="CW7" s="165"/>
      <c r="CX7" s="165"/>
      <c r="CY7" s="165"/>
      <c r="CZ7" s="165"/>
      <c r="DA7" s="165"/>
      <c r="DB7" s="165"/>
      <c r="DC7" s="165"/>
      <c r="DD7" s="165"/>
      <c r="DE7" s="165"/>
      <c r="DF7" s="165"/>
      <c r="DG7" s="165"/>
      <c r="DH7" s="165"/>
      <c r="DI7" s="165"/>
      <c r="DJ7" s="165"/>
      <c r="DK7" s="165"/>
      <c r="DL7" s="165"/>
      <c r="DM7" s="165"/>
      <c r="DN7" s="165"/>
      <c r="DO7" s="165"/>
      <c r="DP7" s="165"/>
      <c r="DQ7" s="165"/>
      <c r="DR7" s="165"/>
      <c r="DS7" s="165"/>
      <c r="DT7" s="165"/>
      <c r="DU7" s="165"/>
      <c r="DV7" s="165"/>
      <c r="DW7" s="165"/>
      <c r="DX7" s="165"/>
      <c r="DY7" s="165"/>
      <c r="DZ7" s="165"/>
      <c r="EA7" s="165"/>
      <c r="EB7" s="165"/>
      <c r="EC7" s="165"/>
      <c r="ED7" s="165"/>
      <c r="EE7" s="165"/>
      <c r="EF7" s="165"/>
      <c r="EG7" s="165"/>
      <c r="EH7" s="165"/>
      <c r="EI7" s="165"/>
      <c r="EJ7" s="165"/>
      <c r="EK7" s="165"/>
      <c r="EL7" s="165"/>
      <c r="EM7" s="165"/>
      <c r="EN7" s="165"/>
      <c r="EO7" s="165"/>
      <c r="EP7" s="165"/>
      <c r="EQ7" s="165"/>
      <c r="ER7" s="165"/>
      <c r="ES7" s="165"/>
      <c r="ET7" s="165"/>
      <c r="EU7" s="165"/>
      <c r="EV7" s="165"/>
      <c r="EW7" s="165"/>
      <c r="EX7" s="165"/>
      <c r="EY7" s="165"/>
      <c r="EZ7" s="165"/>
      <c r="FA7" s="165"/>
      <c r="FB7" s="165"/>
      <c r="FC7" s="165"/>
      <c r="FD7" s="165"/>
      <c r="FE7" s="165"/>
      <c r="FF7" s="165"/>
      <c r="FG7" s="165"/>
      <c r="FH7" s="165"/>
      <c r="FI7" s="165"/>
      <c r="FJ7" s="165"/>
      <c r="FK7" s="165"/>
      <c r="FL7" s="165"/>
      <c r="FM7" s="165"/>
      <c r="FN7" s="165"/>
      <c r="FO7" s="165"/>
      <c r="FP7" s="165"/>
      <c r="FQ7" s="165"/>
      <c r="FR7" s="165"/>
      <c r="FS7" s="165"/>
      <c r="FT7" s="165"/>
      <c r="FU7" s="165"/>
      <c r="FV7" s="165"/>
      <c r="FW7" s="165"/>
      <c r="FX7" s="165"/>
    </row>
    <row r="8" spans="1:181" s="41" customFormat="1" ht="30" hidden="1" customHeight="1">
      <c r="A8" s="39"/>
      <c r="B8" s="54">
        <f t="shared" si="1"/>
        <v>0</v>
      </c>
      <c r="C8" s="48">
        <f>IF(FX8="OK",N8,0)</f>
        <v>0</v>
      </c>
      <c r="D8" s="53" t="b">
        <f t="shared" si="0"/>
        <v>0</v>
      </c>
      <c r="E8" s="48"/>
      <c r="F8" s="48"/>
      <c r="G8" s="48">
        <f t="shared" si="2"/>
        <v>0</v>
      </c>
      <c r="H8" s="48">
        <f t="shared" si="3"/>
        <v>0</v>
      </c>
      <c r="I8" s="48">
        <f t="shared" si="4"/>
        <v>0</v>
      </c>
      <c r="J8" s="48">
        <f t="shared" si="5"/>
        <v>0</v>
      </c>
      <c r="K8" s="53"/>
      <c r="L8" s="40"/>
      <c r="M8" s="57" t="s">
        <v>10</v>
      </c>
      <c r="N8" s="176">
        <v>4</v>
      </c>
      <c r="O8" s="94"/>
      <c r="P8" s="94"/>
      <c r="Q8" s="94"/>
      <c r="R8" s="94"/>
      <c r="S8" s="106"/>
      <c r="T8" s="86"/>
      <c r="U8" s="86"/>
      <c r="V8" s="86"/>
      <c r="W8" s="86"/>
      <c r="X8" s="86"/>
      <c r="Y8" s="86"/>
      <c r="Z8" s="86"/>
      <c r="AA8" s="86"/>
      <c r="AB8" s="86"/>
      <c r="AC8" s="86"/>
      <c r="AD8" s="86"/>
      <c r="AE8" s="86"/>
      <c r="AF8" s="86"/>
      <c r="AG8" s="86"/>
      <c r="AH8" s="86"/>
      <c r="AI8" s="86"/>
      <c r="AJ8" s="86"/>
      <c r="AK8" s="86"/>
      <c r="AL8" s="86"/>
      <c r="AM8" s="86"/>
      <c r="AN8" s="86"/>
      <c r="AO8" s="86"/>
      <c r="AP8" s="86"/>
      <c r="AQ8" s="86"/>
      <c r="AR8" s="86"/>
      <c r="AS8" s="86"/>
      <c r="AT8" s="86"/>
      <c r="AU8" s="86"/>
      <c r="AV8" s="86"/>
      <c r="AW8" s="86"/>
      <c r="AX8" s="86"/>
      <c r="AY8" s="92" t="s">
        <v>116</v>
      </c>
      <c r="AZ8" s="86"/>
      <c r="BA8" s="86"/>
      <c r="BB8" s="86"/>
      <c r="BC8" s="86"/>
      <c r="BD8" s="86"/>
      <c r="BE8" s="86"/>
      <c r="BF8" s="86"/>
      <c r="BG8" s="86"/>
      <c r="BH8" s="86"/>
      <c r="BI8" s="86"/>
      <c r="BJ8" s="86"/>
      <c r="BK8" s="86"/>
      <c r="BL8" s="86"/>
      <c r="BM8" s="86"/>
      <c r="BN8" s="86"/>
      <c r="BO8" s="86"/>
      <c r="BP8" s="86"/>
      <c r="BQ8" s="86"/>
      <c r="BR8" s="86"/>
      <c r="BS8" s="86"/>
      <c r="BT8" s="86"/>
      <c r="BU8" s="86"/>
      <c r="BV8" s="86"/>
      <c r="BW8" s="86"/>
      <c r="BX8" s="86"/>
      <c r="BY8" s="86"/>
      <c r="BZ8" s="86"/>
      <c r="CA8" s="86"/>
      <c r="CB8" s="86"/>
      <c r="CC8" s="86"/>
      <c r="CD8" s="86"/>
      <c r="CE8" s="92" t="s">
        <v>116</v>
      </c>
      <c r="CF8" s="86"/>
      <c r="CG8" s="86"/>
      <c r="CH8" s="86"/>
      <c r="CI8" s="86"/>
      <c r="CJ8" s="86"/>
      <c r="CK8" s="86"/>
      <c r="CL8" s="86"/>
      <c r="CM8" s="86"/>
      <c r="CN8" s="86"/>
      <c r="CO8" s="86"/>
      <c r="CP8" s="86"/>
      <c r="CQ8" s="86"/>
      <c r="CR8" s="86"/>
      <c r="CS8" s="86"/>
      <c r="CT8" s="86"/>
      <c r="CU8" s="86"/>
      <c r="CV8" s="86"/>
      <c r="CW8" s="86"/>
      <c r="CX8" s="86"/>
      <c r="CY8" s="86"/>
      <c r="CZ8" s="86"/>
      <c r="DA8" s="86"/>
      <c r="DB8" s="86"/>
      <c r="DC8" s="86"/>
      <c r="DD8" s="86"/>
      <c r="DE8" s="86"/>
      <c r="DF8" s="86"/>
      <c r="DG8" s="86"/>
      <c r="DH8" s="86"/>
      <c r="DI8" s="86"/>
      <c r="DJ8" s="86"/>
      <c r="DK8" s="92" t="s">
        <v>116</v>
      </c>
      <c r="DL8" s="86"/>
      <c r="DM8" s="86"/>
      <c r="DN8" s="86"/>
      <c r="DO8" s="86"/>
      <c r="DP8" s="86"/>
      <c r="DQ8" s="86"/>
      <c r="DR8" s="86"/>
      <c r="DS8" s="86"/>
      <c r="DT8" s="86"/>
      <c r="DU8" s="86"/>
      <c r="DV8" s="86"/>
      <c r="DW8" s="86"/>
      <c r="DX8" s="86"/>
      <c r="DY8" s="86"/>
      <c r="DZ8" s="86"/>
      <c r="EA8" s="86"/>
      <c r="EB8" s="86"/>
      <c r="EC8" s="86"/>
      <c r="ED8" s="86"/>
      <c r="EE8" s="86"/>
      <c r="EF8" s="86"/>
      <c r="EG8" s="86"/>
      <c r="EH8" s="86"/>
      <c r="EI8" s="86"/>
      <c r="EJ8" s="86"/>
      <c r="EK8" s="86"/>
      <c r="EL8" s="86"/>
      <c r="EM8" s="86"/>
      <c r="EN8" s="86"/>
      <c r="EO8" s="86"/>
      <c r="EP8" s="86"/>
      <c r="EQ8" s="92" t="s">
        <v>116</v>
      </c>
      <c r="ER8" s="86"/>
      <c r="ES8" s="86"/>
      <c r="ET8" s="86"/>
      <c r="EU8" s="86"/>
      <c r="EV8" s="86"/>
      <c r="EW8" s="86"/>
      <c r="EX8" s="86"/>
      <c r="EY8" s="86"/>
      <c r="EZ8" s="86"/>
      <c r="FA8" s="86"/>
      <c r="FB8" s="86"/>
      <c r="FC8" s="86"/>
      <c r="FD8" s="86"/>
      <c r="FE8" s="86"/>
      <c r="FF8" s="86"/>
      <c r="FG8" s="86"/>
      <c r="FH8" s="86"/>
      <c r="FI8" s="86"/>
      <c r="FJ8" s="86"/>
      <c r="FK8" s="86"/>
      <c r="FL8" s="86"/>
      <c r="FM8" s="86"/>
      <c r="FN8" s="86"/>
      <c r="FO8" s="86"/>
      <c r="FP8" s="86"/>
      <c r="FQ8" s="86"/>
      <c r="FR8" s="86"/>
      <c r="FS8" s="86"/>
      <c r="FT8" s="86"/>
      <c r="FU8" s="86"/>
      <c r="FV8" s="86"/>
      <c r="FW8" s="92" t="s">
        <v>116</v>
      </c>
      <c r="FX8" s="91" t="str">
        <f>IF(COUNTA(U8:FW8)&gt;5,"OK","N/E")</f>
        <v>N/E</v>
      </c>
    </row>
    <row r="9" spans="1:181" s="41" customFormat="1" ht="30" hidden="1" customHeight="1">
      <c r="A9" s="42"/>
      <c r="B9" s="54">
        <f t="shared" si="1"/>
        <v>0</v>
      </c>
      <c r="C9" s="48">
        <f>IF(FX9="OK",N9,0)</f>
        <v>0</v>
      </c>
      <c r="D9" s="53" t="b">
        <f t="shared" si="0"/>
        <v>0</v>
      </c>
      <c r="E9" s="48"/>
      <c r="F9" s="48"/>
      <c r="G9" s="48">
        <f t="shared" si="2"/>
        <v>0</v>
      </c>
      <c r="H9" s="48">
        <f t="shared" si="3"/>
        <v>0</v>
      </c>
      <c r="I9" s="48">
        <f t="shared" si="4"/>
        <v>0</v>
      </c>
      <c r="J9" s="48">
        <f t="shared" si="5"/>
        <v>0</v>
      </c>
      <c r="K9" s="53"/>
      <c r="L9" s="40"/>
      <c r="M9" s="57" t="s">
        <v>11</v>
      </c>
      <c r="N9" s="176">
        <v>5</v>
      </c>
      <c r="O9" s="94"/>
      <c r="P9" s="94"/>
      <c r="Q9" s="94"/>
      <c r="R9" s="94"/>
      <c r="S9" s="106"/>
      <c r="T9" s="86"/>
      <c r="U9" s="86"/>
      <c r="V9" s="86"/>
      <c r="W9" s="86"/>
      <c r="X9" s="86"/>
      <c r="Y9" s="86"/>
      <c r="Z9" s="86"/>
      <c r="AA9" s="86"/>
      <c r="AB9" s="86"/>
      <c r="AC9" s="86"/>
      <c r="AD9" s="86"/>
      <c r="AE9" s="86"/>
      <c r="AF9" s="86"/>
      <c r="AG9" s="86"/>
      <c r="AH9" s="86"/>
      <c r="AI9" s="86"/>
      <c r="AJ9" s="86"/>
      <c r="AK9" s="86"/>
      <c r="AL9" s="86"/>
      <c r="AM9" s="86"/>
      <c r="AN9" s="86"/>
      <c r="AO9" s="86"/>
      <c r="AP9" s="86"/>
      <c r="AQ9" s="86"/>
      <c r="AR9" s="86"/>
      <c r="AS9" s="86"/>
      <c r="AT9" s="86"/>
      <c r="AU9" s="86"/>
      <c r="AV9" s="86"/>
      <c r="AW9" s="86"/>
      <c r="AX9" s="86"/>
      <c r="AY9" s="92" t="s">
        <v>116</v>
      </c>
      <c r="AZ9" s="86"/>
      <c r="BA9" s="86"/>
      <c r="BB9" s="86"/>
      <c r="BC9" s="86"/>
      <c r="BD9" s="86"/>
      <c r="BE9" s="86"/>
      <c r="BF9" s="86"/>
      <c r="BG9" s="86"/>
      <c r="BH9" s="86"/>
      <c r="BI9" s="86"/>
      <c r="BJ9" s="86"/>
      <c r="BK9" s="86"/>
      <c r="BL9" s="86"/>
      <c r="BM9" s="86"/>
      <c r="BN9" s="86"/>
      <c r="BO9" s="86"/>
      <c r="BP9" s="86"/>
      <c r="BQ9" s="86"/>
      <c r="BR9" s="86"/>
      <c r="BS9" s="86"/>
      <c r="BT9" s="86"/>
      <c r="BU9" s="86"/>
      <c r="BV9" s="86"/>
      <c r="BW9" s="86"/>
      <c r="BX9" s="86"/>
      <c r="BY9" s="86"/>
      <c r="BZ9" s="86"/>
      <c r="CA9" s="86"/>
      <c r="CB9" s="86"/>
      <c r="CC9" s="86"/>
      <c r="CD9" s="86"/>
      <c r="CE9" s="92" t="s">
        <v>116</v>
      </c>
      <c r="CF9" s="86"/>
      <c r="CG9" s="86"/>
      <c r="CH9" s="86"/>
      <c r="CI9" s="86"/>
      <c r="CJ9" s="86"/>
      <c r="CK9" s="86"/>
      <c r="CL9" s="86"/>
      <c r="CM9" s="86"/>
      <c r="CN9" s="86"/>
      <c r="CO9" s="86"/>
      <c r="CP9" s="86"/>
      <c r="CQ9" s="86"/>
      <c r="CR9" s="86"/>
      <c r="CS9" s="86"/>
      <c r="CT9" s="86"/>
      <c r="CU9" s="86"/>
      <c r="CV9" s="86"/>
      <c r="CW9" s="86"/>
      <c r="CX9" s="86"/>
      <c r="CY9" s="86"/>
      <c r="CZ9" s="86"/>
      <c r="DA9" s="86"/>
      <c r="DB9" s="86"/>
      <c r="DC9" s="86"/>
      <c r="DD9" s="86"/>
      <c r="DE9" s="86"/>
      <c r="DF9" s="86"/>
      <c r="DG9" s="86"/>
      <c r="DH9" s="86"/>
      <c r="DI9" s="86"/>
      <c r="DJ9" s="86"/>
      <c r="DK9" s="92" t="s">
        <v>116</v>
      </c>
      <c r="DL9" s="86"/>
      <c r="DM9" s="86"/>
      <c r="DN9" s="86"/>
      <c r="DO9" s="86"/>
      <c r="DP9" s="86"/>
      <c r="DQ9" s="86"/>
      <c r="DR9" s="86"/>
      <c r="DS9" s="86"/>
      <c r="DT9" s="86"/>
      <c r="DU9" s="86"/>
      <c r="DV9" s="86"/>
      <c r="DW9" s="86"/>
      <c r="DX9" s="86"/>
      <c r="DY9" s="86"/>
      <c r="DZ9" s="86"/>
      <c r="EA9" s="86"/>
      <c r="EB9" s="86"/>
      <c r="EC9" s="86"/>
      <c r="ED9" s="86"/>
      <c r="EE9" s="86"/>
      <c r="EF9" s="86"/>
      <c r="EG9" s="86"/>
      <c r="EH9" s="86"/>
      <c r="EI9" s="86"/>
      <c r="EJ9" s="86"/>
      <c r="EK9" s="86"/>
      <c r="EL9" s="86"/>
      <c r="EM9" s="86"/>
      <c r="EN9" s="86"/>
      <c r="EO9" s="86"/>
      <c r="EP9" s="86"/>
      <c r="EQ9" s="92" t="s">
        <v>116</v>
      </c>
      <c r="ER9" s="86"/>
      <c r="ES9" s="86"/>
      <c r="ET9" s="86"/>
      <c r="EU9" s="86"/>
      <c r="EV9" s="86"/>
      <c r="EW9" s="86"/>
      <c r="EX9" s="86"/>
      <c r="EY9" s="86"/>
      <c r="EZ9" s="86"/>
      <c r="FA9" s="86"/>
      <c r="FB9" s="86"/>
      <c r="FC9" s="86"/>
      <c r="FD9" s="86"/>
      <c r="FE9" s="86"/>
      <c r="FF9" s="86"/>
      <c r="FG9" s="86"/>
      <c r="FH9" s="86"/>
      <c r="FI9" s="86"/>
      <c r="FJ9" s="86"/>
      <c r="FK9" s="86"/>
      <c r="FL9" s="86"/>
      <c r="FM9" s="86"/>
      <c r="FN9" s="86"/>
      <c r="FO9" s="86"/>
      <c r="FP9" s="86"/>
      <c r="FQ9" s="86"/>
      <c r="FR9" s="86"/>
      <c r="FS9" s="86"/>
      <c r="FT9" s="86"/>
      <c r="FU9" s="86"/>
      <c r="FV9" s="86"/>
      <c r="FW9" s="92" t="s">
        <v>116</v>
      </c>
      <c r="FX9" s="91" t="str">
        <f>IF(COUNTA(U9:FW9)&gt;5,"OK","N/E")</f>
        <v>N/E</v>
      </c>
    </row>
    <row r="10" spans="1:181" s="4" customFormat="1" ht="17.100000000000001" hidden="1" customHeight="1">
      <c r="A10" s="29"/>
      <c r="B10" s="131"/>
      <c r="C10" s="132"/>
      <c r="D10" s="133" t="b">
        <f t="shared" si="0"/>
        <v>0</v>
      </c>
      <c r="E10" s="132"/>
      <c r="F10" s="132"/>
      <c r="G10" s="132"/>
      <c r="H10" s="132"/>
      <c r="I10" s="132"/>
      <c r="J10" s="132"/>
      <c r="K10" s="53"/>
      <c r="L10" s="56"/>
      <c r="M10" s="56" t="s">
        <v>12</v>
      </c>
      <c r="N10" s="174"/>
      <c r="O10" s="56"/>
      <c r="P10" s="56"/>
      <c r="Q10" s="56"/>
      <c r="R10" s="56"/>
      <c r="S10" s="56"/>
      <c r="T10" s="165"/>
      <c r="U10" s="165"/>
      <c r="V10" s="165"/>
      <c r="W10" s="165"/>
      <c r="X10" s="165"/>
      <c r="Y10" s="165"/>
      <c r="Z10" s="165"/>
      <c r="AA10" s="165"/>
      <c r="AB10" s="165"/>
      <c r="AC10" s="165"/>
      <c r="AD10" s="165"/>
      <c r="AE10" s="165"/>
      <c r="AF10" s="165"/>
      <c r="AG10" s="165"/>
      <c r="AH10" s="165"/>
      <c r="AI10" s="165"/>
      <c r="AJ10" s="165"/>
      <c r="AK10" s="165"/>
      <c r="AL10" s="165"/>
      <c r="AM10" s="165"/>
      <c r="AN10" s="165"/>
      <c r="AO10" s="165"/>
      <c r="AP10" s="165"/>
      <c r="AQ10" s="165"/>
      <c r="AR10" s="165"/>
      <c r="AS10" s="165"/>
      <c r="AT10" s="165"/>
      <c r="AU10" s="165"/>
      <c r="AV10" s="165"/>
      <c r="AW10" s="165"/>
      <c r="AX10" s="165"/>
      <c r="AY10" s="165"/>
      <c r="AZ10" s="165"/>
      <c r="BA10" s="165"/>
      <c r="BB10" s="165"/>
      <c r="BC10" s="165"/>
      <c r="BD10" s="165"/>
      <c r="BE10" s="165"/>
      <c r="BF10" s="165"/>
      <c r="BG10" s="165"/>
      <c r="BH10" s="165"/>
      <c r="BI10" s="165"/>
      <c r="BJ10" s="165"/>
      <c r="BK10" s="165"/>
      <c r="BL10" s="165"/>
      <c r="BM10" s="165"/>
      <c r="BN10" s="165"/>
      <c r="BO10" s="165"/>
      <c r="BP10" s="165"/>
      <c r="BQ10" s="165"/>
      <c r="BR10" s="165"/>
      <c r="BS10" s="165"/>
      <c r="BT10" s="165"/>
      <c r="BU10" s="165"/>
      <c r="BV10" s="165"/>
      <c r="BW10" s="165"/>
      <c r="BX10" s="165"/>
      <c r="BY10" s="165"/>
      <c r="BZ10" s="165"/>
      <c r="CA10" s="165"/>
      <c r="CB10" s="165"/>
      <c r="CC10" s="165"/>
      <c r="CD10" s="165"/>
      <c r="CE10" s="165"/>
      <c r="CF10" s="165"/>
      <c r="CG10" s="165"/>
      <c r="CH10" s="165"/>
      <c r="CI10" s="165"/>
      <c r="CJ10" s="165"/>
      <c r="CK10" s="165"/>
      <c r="CL10" s="165"/>
      <c r="CM10" s="165"/>
      <c r="CN10" s="165"/>
      <c r="CO10" s="165"/>
      <c r="CP10" s="165"/>
      <c r="CQ10" s="165"/>
      <c r="CR10" s="165"/>
      <c r="CS10" s="165"/>
      <c r="CT10" s="165"/>
      <c r="CU10" s="165"/>
      <c r="CV10" s="165"/>
      <c r="CW10" s="165"/>
      <c r="CX10" s="165"/>
      <c r="CY10" s="165"/>
      <c r="CZ10" s="165"/>
      <c r="DA10" s="165"/>
      <c r="DB10" s="165"/>
      <c r="DC10" s="165"/>
      <c r="DD10" s="165"/>
      <c r="DE10" s="165"/>
      <c r="DF10" s="165"/>
      <c r="DG10" s="165"/>
      <c r="DH10" s="165"/>
      <c r="DI10" s="165"/>
      <c r="DJ10" s="165"/>
      <c r="DK10" s="165"/>
      <c r="DL10" s="165"/>
      <c r="DM10" s="165"/>
      <c r="DN10" s="165"/>
      <c r="DO10" s="165"/>
      <c r="DP10" s="165"/>
      <c r="DQ10" s="165"/>
      <c r="DR10" s="165"/>
      <c r="DS10" s="165"/>
      <c r="DT10" s="165"/>
      <c r="DU10" s="165"/>
      <c r="DV10" s="165"/>
      <c r="DW10" s="165"/>
      <c r="DX10" s="165"/>
      <c r="DY10" s="165"/>
      <c r="DZ10" s="165"/>
      <c r="EA10" s="165"/>
      <c r="EB10" s="165"/>
      <c r="EC10" s="165"/>
      <c r="ED10" s="165"/>
      <c r="EE10" s="165"/>
      <c r="EF10" s="165"/>
      <c r="EG10" s="165"/>
      <c r="EH10" s="165"/>
      <c r="EI10" s="165"/>
      <c r="EJ10" s="165"/>
      <c r="EK10" s="165"/>
      <c r="EL10" s="165"/>
      <c r="EM10" s="165"/>
      <c r="EN10" s="165"/>
      <c r="EO10" s="165"/>
      <c r="EP10" s="165"/>
      <c r="EQ10" s="165"/>
      <c r="ER10" s="165"/>
      <c r="ES10" s="165"/>
      <c r="ET10" s="165"/>
      <c r="EU10" s="165"/>
      <c r="EV10" s="165"/>
      <c r="EW10" s="165"/>
      <c r="EX10" s="165"/>
      <c r="EY10" s="165"/>
      <c r="EZ10" s="165"/>
      <c r="FA10" s="165"/>
      <c r="FB10" s="165"/>
      <c r="FC10" s="165"/>
      <c r="FD10" s="165"/>
      <c r="FE10" s="165"/>
      <c r="FF10" s="165"/>
      <c r="FG10" s="165"/>
      <c r="FH10" s="165"/>
      <c r="FI10" s="165"/>
      <c r="FJ10" s="165"/>
      <c r="FK10" s="165"/>
      <c r="FL10" s="165"/>
      <c r="FM10" s="165"/>
      <c r="FN10" s="165"/>
      <c r="FO10" s="165"/>
      <c r="FP10" s="165"/>
      <c r="FQ10" s="165"/>
      <c r="FR10" s="165"/>
      <c r="FS10" s="165"/>
      <c r="FT10" s="165"/>
      <c r="FU10" s="165"/>
      <c r="FV10" s="165"/>
      <c r="FW10" s="165"/>
      <c r="FX10" s="165"/>
    </row>
    <row r="11" spans="1:181" s="41" customFormat="1" ht="30" hidden="1" customHeight="1">
      <c r="A11" s="30"/>
      <c r="B11" s="54">
        <f t="shared" si="1"/>
        <v>0</v>
      </c>
      <c r="C11" s="48">
        <f>IF(FX11="OK",N11,0)</f>
        <v>0</v>
      </c>
      <c r="D11" s="53" t="b">
        <f t="shared" si="0"/>
        <v>0</v>
      </c>
      <c r="E11" s="48"/>
      <c r="F11" s="48"/>
      <c r="G11" s="48">
        <f t="shared" si="2"/>
        <v>0</v>
      </c>
      <c r="H11" s="48">
        <f t="shared" si="3"/>
        <v>0</v>
      </c>
      <c r="I11" s="48">
        <f t="shared" si="4"/>
        <v>0</v>
      </c>
      <c r="J11" s="48">
        <f t="shared" si="5"/>
        <v>0</v>
      </c>
      <c r="K11" s="53"/>
      <c r="L11" s="40"/>
      <c r="M11" s="57" t="s">
        <v>13</v>
      </c>
      <c r="N11" s="176">
        <v>3</v>
      </c>
      <c r="O11" s="94"/>
      <c r="P11" s="94"/>
      <c r="Q11" s="94"/>
      <c r="R11" s="94"/>
      <c r="S11" s="106"/>
      <c r="T11" s="86"/>
      <c r="U11" s="86"/>
      <c r="V11" s="86"/>
      <c r="W11" s="86"/>
      <c r="X11" s="86"/>
      <c r="Y11" s="86"/>
      <c r="Z11" s="86"/>
      <c r="AA11" s="86"/>
      <c r="AB11" s="86"/>
      <c r="AC11" s="86"/>
      <c r="AD11" s="86"/>
      <c r="AE11" s="86"/>
      <c r="AF11" s="86"/>
      <c r="AG11" s="86"/>
      <c r="AH11" s="86"/>
      <c r="AI11" s="86"/>
      <c r="AJ11" s="86"/>
      <c r="AK11" s="86"/>
      <c r="AL11" s="86"/>
      <c r="AM11" s="86"/>
      <c r="AN11" s="86"/>
      <c r="AO11" s="86"/>
      <c r="AP11" s="86"/>
      <c r="AQ11" s="86"/>
      <c r="AR11" s="86"/>
      <c r="AS11" s="86"/>
      <c r="AT11" s="86"/>
      <c r="AU11" s="86"/>
      <c r="AV11" s="86"/>
      <c r="AW11" s="86"/>
      <c r="AX11" s="86"/>
      <c r="AY11" s="92" t="s">
        <v>116</v>
      </c>
      <c r="AZ11" s="86"/>
      <c r="BA11" s="86"/>
      <c r="BB11" s="86"/>
      <c r="BC11" s="86"/>
      <c r="BD11" s="86"/>
      <c r="BE11" s="86"/>
      <c r="BF11" s="86"/>
      <c r="BG11" s="86"/>
      <c r="BH11" s="86"/>
      <c r="BI11" s="86"/>
      <c r="BJ11" s="86"/>
      <c r="BK11" s="86"/>
      <c r="BL11" s="86"/>
      <c r="BM11" s="86"/>
      <c r="BN11" s="86"/>
      <c r="BO11" s="86"/>
      <c r="BP11" s="86"/>
      <c r="BQ11" s="86"/>
      <c r="BR11" s="86"/>
      <c r="BS11" s="86"/>
      <c r="BT11" s="86"/>
      <c r="BU11" s="86"/>
      <c r="BV11" s="86"/>
      <c r="BW11" s="86"/>
      <c r="BX11" s="86"/>
      <c r="BY11" s="86"/>
      <c r="BZ11" s="86"/>
      <c r="CA11" s="86"/>
      <c r="CB11" s="86"/>
      <c r="CC11" s="86"/>
      <c r="CD11" s="86"/>
      <c r="CE11" s="92" t="s">
        <v>116</v>
      </c>
      <c r="CF11" s="86"/>
      <c r="CG11" s="86"/>
      <c r="CH11" s="86"/>
      <c r="CI11" s="86"/>
      <c r="CJ11" s="86"/>
      <c r="CK11" s="86"/>
      <c r="CL11" s="86"/>
      <c r="CM11" s="86"/>
      <c r="CN11" s="86"/>
      <c r="CO11" s="86"/>
      <c r="CP11" s="86"/>
      <c r="CQ11" s="86"/>
      <c r="CR11" s="86"/>
      <c r="CS11" s="86"/>
      <c r="CT11" s="86"/>
      <c r="CU11" s="86"/>
      <c r="CV11" s="86"/>
      <c r="CW11" s="86"/>
      <c r="CX11" s="86"/>
      <c r="CY11" s="86"/>
      <c r="CZ11" s="86"/>
      <c r="DA11" s="86"/>
      <c r="DB11" s="86"/>
      <c r="DC11" s="86"/>
      <c r="DD11" s="86"/>
      <c r="DE11" s="86"/>
      <c r="DF11" s="86"/>
      <c r="DG11" s="86"/>
      <c r="DH11" s="86"/>
      <c r="DI11" s="86"/>
      <c r="DJ11" s="86"/>
      <c r="DK11" s="92" t="s">
        <v>116</v>
      </c>
      <c r="DL11" s="86"/>
      <c r="DM11" s="86"/>
      <c r="DN11" s="86"/>
      <c r="DO11" s="86"/>
      <c r="DP11" s="86"/>
      <c r="DQ11" s="86"/>
      <c r="DR11" s="86"/>
      <c r="DS11" s="86"/>
      <c r="DT11" s="86"/>
      <c r="DU11" s="86"/>
      <c r="DV11" s="86"/>
      <c r="DW11" s="86"/>
      <c r="DX11" s="86"/>
      <c r="DY11" s="86"/>
      <c r="DZ11" s="86"/>
      <c r="EA11" s="86"/>
      <c r="EB11" s="86"/>
      <c r="EC11" s="86"/>
      <c r="ED11" s="86"/>
      <c r="EE11" s="86"/>
      <c r="EF11" s="86"/>
      <c r="EG11" s="86"/>
      <c r="EH11" s="86"/>
      <c r="EI11" s="86"/>
      <c r="EJ11" s="86"/>
      <c r="EK11" s="86"/>
      <c r="EL11" s="86"/>
      <c r="EM11" s="86"/>
      <c r="EN11" s="86"/>
      <c r="EO11" s="86"/>
      <c r="EP11" s="86"/>
      <c r="EQ11" s="92" t="s">
        <v>116</v>
      </c>
      <c r="ER11" s="86"/>
      <c r="ES11" s="86"/>
      <c r="ET11" s="86"/>
      <c r="EU11" s="86"/>
      <c r="EV11" s="86"/>
      <c r="EW11" s="86"/>
      <c r="EX11" s="86"/>
      <c r="EY11" s="86"/>
      <c r="EZ11" s="86"/>
      <c r="FA11" s="86"/>
      <c r="FB11" s="86"/>
      <c r="FC11" s="86"/>
      <c r="FD11" s="86"/>
      <c r="FE11" s="86"/>
      <c r="FF11" s="86"/>
      <c r="FG11" s="86"/>
      <c r="FH11" s="86"/>
      <c r="FI11" s="86"/>
      <c r="FJ11" s="86"/>
      <c r="FK11" s="86"/>
      <c r="FL11" s="86"/>
      <c r="FM11" s="86"/>
      <c r="FN11" s="86"/>
      <c r="FO11" s="86"/>
      <c r="FP11" s="86"/>
      <c r="FQ11" s="86"/>
      <c r="FR11" s="86"/>
      <c r="FS11" s="86"/>
      <c r="FT11" s="86"/>
      <c r="FU11" s="86"/>
      <c r="FV11" s="86"/>
      <c r="FW11" s="92" t="s">
        <v>116</v>
      </c>
      <c r="FX11" s="91" t="str">
        <f>IF(COUNTA(U11:FW11)&gt;5,"OK","N/E")</f>
        <v>N/E</v>
      </c>
    </row>
    <row r="12" spans="1:181" s="41" customFormat="1" ht="30" hidden="1" customHeight="1">
      <c r="A12" s="42"/>
      <c r="B12" s="54">
        <f t="shared" si="1"/>
        <v>0</v>
      </c>
      <c r="C12" s="48">
        <f>IF(FX12="OK",N12,0)</f>
        <v>0</v>
      </c>
      <c r="D12" s="53" t="b">
        <f t="shared" si="0"/>
        <v>0</v>
      </c>
      <c r="E12" s="48"/>
      <c r="F12" s="48"/>
      <c r="G12" s="48">
        <f t="shared" si="2"/>
        <v>0</v>
      </c>
      <c r="H12" s="48">
        <f t="shared" si="3"/>
        <v>0</v>
      </c>
      <c r="I12" s="48">
        <f t="shared" si="4"/>
        <v>0</v>
      </c>
      <c r="J12" s="48">
        <f t="shared" si="5"/>
        <v>0</v>
      </c>
      <c r="K12" s="53"/>
      <c r="L12" s="40"/>
      <c r="M12" s="57" t="s">
        <v>14</v>
      </c>
      <c r="N12" s="176">
        <v>3</v>
      </c>
      <c r="O12" s="94"/>
      <c r="P12" s="94"/>
      <c r="Q12" s="94"/>
      <c r="R12" s="94"/>
      <c r="S12" s="106"/>
      <c r="T12" s="86"/>
      <c r="U12" s="86"/>
      <c r="V12" s="86"/>
      <c r="W12" s="86"/>
      <c r="X12" s="86"/>
      <c r="Y12" s="86"/>
      <c r="Z12" s="86"/>
      <c r="AA12" s="86"/>
      <c r="AB12" s="86"/>
      <c r="AC12" s="86"/>
      <c r="AD12" s="86"/>
      <c r="AE12" s="86"/>
      <c r="AF12" s="86"/>
      <c r="AG12" s="86"/>
      <c r="AH12" s="86"/>
      <c r="AI12" s="86"/>
      <c r="AJ12" s="86"/>
      <c r="AK12" s="86"/>
      <c r="AL12" s="86"/>
      <c r="AM12" s="86"/>
      <c r="AN12" s="86"/>
      <c r="AO12" s="86"/>
      <c r="AP12" s="86"/>
      <c r="AQ12" s="86"/>
      <c r="AR12" s="86"/>
      <c r="AS12" s="86"/>
      <c r="AT12" s="86"/>
      <c r="AU12" s="86"/>
      <c r="AV12" s="86"/>
      <c r="AW12" s="86"/>
      <c r="AX12" s="86"/>
      <c r="AY12" s="92" t="s">
        <v>116</v>
      </c>
      <c r="AZ12" s="86"/>
      <c r="BA12" s="86"/>
      <c r="BB12" s="86"/>
      <c r="BC12" s="86"/>
      <c r="BD12" s="86"/>
      <c r="BE12" s="86"/>
      <c r="BF12" s="86"/>
      <c r="BG12" s="86"/>
      <c r="BH12" s="86"/>
      <c r="BI12" s="86"/>
      <c r="BJ12" s="86"/>
      <c r="BK12" s="86"/>
      <c r="BL12" s="86"/>
      <c r="BM12" s="86"/>
      <c r="BN12" s="86"/>
      <c r="BO12" s="86"/>
      <c r="BP12" s="86"/>
      <c r="BQ12" s="86"/>
      <c r="BR12" s="86"/>
      <c r="BS12" s="86"/>
      <c r="BT12" s="86"/>
      <c r="BU12" s="86"/>
      <c r="BV12" s="86"/>
      <c r="BW12" s="86"/>
      <c r="BX12" s="86"/>
      <c r="BY12" s="86"/>
      <c r="BZ12" s="86"/>
      <c r="CA12" s="86"/>
      <c r="CB12" s="86"/>
      <c r="CC12" s="86"/>
      <c r="CD12" s="86"/>
      <c r="CE12" s="92" t="s">
        <v>116</v>
      </c>
      <c r="CF12" s="86"/>
      <c r="CG12" s="86"/>
      <c r="CH12" s="86"/>
      <c r="CI12" s="86"/>
      <c r="CJ12" s="86"/>
      <c r="CK12" s="86"/>
      <c r="CL12" s="86"/>
      <c r="CM12" s="86"/>
      <c r="CN12" s="86"/>
      <c r="CO12" s="86"/>
      <c r="CP12" s="86"/>
      <c r="CQ12" s="86"/>
      <c r="CR12" s="86"/>
      <c r="CS12" s="86"/>
      <c r="CT12" s="86"/>
      <c r="CU12" s="86"/>
      <c r="CV12" s="86"/>
      <c r="CW12" s="86"/>
      <c r="CX12" s="86"/>
      <c r="CY12" s="86"/>
      <c r="CZ12" s="86"/>
      <c r="DA12" s="86"/>
      <c r="DB12" s="86"/>
      <c r="DC12" s="86"/>
      <c r="DD12" s="86"/>
      <c r="DE12" s="86"/>
      <c r="DF12" s="86"/>
      <c r="DG12" s="86"/>
      <c r="DH12" s="86"/>
      <c r="DI12" s="86"/>
      <c r="DJ12" s="86"/>
      <c r="DK12" s="92" t="s">
        <v>116</v>
      </c>
      <c r="DL12" s="86"/>
      <c r="DM12" s="86"/>
      <c r="DN12" s="86"/>
      <c r="DO12" s="86"/>
      <c r="DP12" s="86"/>
      <c r="DQ12" s="86"/>
      <c r="DR12" s="86"/>
      <c r="DS12" s="86"/>
      <c r="DT12" s="86"/>
      <c r="DU12" s="86"/>
      <c r="DV12" s="86"/>
      <c r="DW12" s="86"/>
      <c r="DX12" s="86"/>
      <c r="DY12" s="86"/>
      <c r="DZ12" s="86"/>
      <c r="EA12" s="86"/>
      <c r="EB12" s="86"/>
      <c r="EC12" s="86"/>
      <c r="ED12" s="86"/>
      <c r="EE12" s="86"/>
      <c r="EF12" s="86"/>
      <c r="EG12" s="86"/>
      <c r="EH12" s="86"/>
      <c r="EI12" s="86"/>
      <c r="EJ12" s="86"/>
      <c r="EK12" s="86"/>
      <c r="EL12" s="86"/>
      <c r="EM12" s="86"/>
      <c r="EN12" s="86"/>
      <c r="EO12" s="86"/>
      <c r="EP12" s="86"/>
      <c r="EQ12" s="92" t="s">
        <v>116</v>
      </c>
      <c r="ER12" s="86"/>
      <c r="ES12" s="86"/>
      <c r="ET12" s="86"/>
      <c r="EU12" s="86"/>
      <c r="EV12" s="86"/>
      <c r="EW12" s="86"/>
      <c r="EX12" s="86"/>
      <c r="EY12" s="86"/>
      <c r="EZ12" s="86"/>
      <c r="FA12" s="86"/>
      <c r="FB12" s="86"/>
      <c r="FC12" s="86"/>
      <c r="FD12" s="86"/>
      <c r="FE12" s="86"/>
      <c r="FF12" s="86"/>
      <c r="FG12" s="86"/>
      <c r="FH12" s="86"/>
      <c r="FI12" s="86"/>
      <c r="FJ12" s="86"/>
      <c r="FK12" s="86"/>
      <c r="FL12" s="86"/>
      <c r="FM12" s="86"/>
      <c r="FN12" s="86"/>
      <c r="FO12" s="86"/>
      <c r="FP12" s="86"/>
      <c r="FQ12" s="86"/>
      <c r="FR12" s="86"/>
      <c r="FS12" s="86"/>
      <c r="FT12" s="86"/>
      <c r="FU12" s="86"/>
      <c r="FV12" s="86"/>
      <c r="FW12" s="92" t="s">
        <v>116</v>
      </c>
      <c r="FX12" s="91" t="str">
        <f>IF(COUNTA(U12:FW12)&gt;5,"OK","N/E")</f>
        <v>N/E</v>
      </c>
    </row>
    <row r="13" spans="1:181" s="41" customFormat="1" ht="30" hidden="1" customHeight="1">
      <c r="A13" s="42"/>
      <c r="B13" s="54">
        <f t="shared" si="1"/>
        <v>0</v>
      </c>
      <c r="C13" s="48">
        <f>IF(FX13="OK",N13,0)</f>
        <v>0</v>
      </c>
      <c r="D13" s="53" t="b">
        <f t="shared" si="0"/>
        <v>0</v>
      </c>
      <c r="E13" s="48"/>
      <c r="F13" s="48"/>
      <c r="G13" s="48">
        <f t="shared" si="2"/>
        <v>0</v>
      </c>
      <c r="H13" s="48">
        <f t="shared" si="3"/>
        <v>0</v>
      </c>
      <c r="I13" s="48">
        <f t="shared" si="4"/>
        <v>0</v>
      </c>
      <c r="J13" s="48">
        <f t="shared" si="5"/>
        <v>0</v>
      </c>
      <c r="K13" s="53"/>
      <c r="L13" s="40"/>
      <c r="M13" s="57" t="s">
        <v>15</v>
      </c>
      <c r="N13" s="176">
        <v>5</v>
      </c>
      <c r="O13" s="94"/>
      <c r="P13" s="94"/>
      <c r="Q13" s="94"/>
      <c r="R13" s="94"/>
      <c r="S13" s="106"/>
      <c r="T13" s="86"/>
      <c r="U13" s="86"/>
      <c r="V13" s="86"/>
      <c r="W13" s="86"/>
      <c r="X13" s="86"/>
      <c r="Y13" s="86"/>
      <c r="Z13" s="86"/>
      <c r="AA13" s="86"/>
      <c r="AB13" s="86"/>
      <c r="AC13" s="86"/>
      <c r="AD13" s="86"/>
      <c r="AE13" s="86"/>
      <c r="AF13" s="86"/>
      <c r="AG13" s="86"/>
      <c r="AH13" s="86"/>
      <c r="AI13" s="86"/>
      <c r="AJ13" s="86"/>
      <c r="AK13" s="86"/>
      <c r="AL13" s="86"/>
      <c r="AM13" s="86"/>
      <c r="AN13" s="86"/>
      <c r="AO13" s="86"/>
      <c r="AP13" s="86"/>
      <c r="AQ13" s="86"/>
      <c r="AR13" s="86"/>
      <c r="AS13" s="86"/>
      <c r="AT13" s="86"/>
      <c r="AU13" s="86"/>
      <c r="AV13" s="86"/>
      <c r="AW13" s="86"/>
      <c r="AX13" s="86"/>
      <c r="AY13" s="92" t="s">
        <v>116</v>
      </c>
      <c r="AZ13" s="86"/>
      <c r="BA13" s="86"/>
      <c r="BB13" s="86"/>
      <c r="BC13" s="86"/>
      <c r="BD13" s="86"/>
      <c r="BE13" s="86"/>
      <c r="BF13" s="86"/>
      <c r="BG13" s="86"/>
      <c r="BH13" s="86"/>
      <c r="BI13" s="86"/>
      <c r="BJ13" s="86"/>
      <c r="BK13" s="86"/>
      <c r="BL13" s="86"/>
      <c r="BM13" s="86"/>
      <c r="BN13" s="86"/>
      <c r="BO13" s="86"/>
      <c r="BP13" s="86"/>
      <c r="BQ13" s="86"/>
      <c r="BR13" s="86"/>
      <c r="BS13" s="86"/>
      <c r="BT13" s="86"/>
      <c r="BU13" s="86"/>
      <c r="BV13" s="86"/>
      <c r="BW13" s="86"/>
      <c r="BX13" s="86"/>
      <c r="BY13" s="86"/>
      <c r="BZ13" s="86"/>
      <c r="CA13" s="86"/>
      <c r="CB13" s="86"/>
      <c r="CC13" s="86"/>
      <c r="CD13" s="86"/>
      <c r="CE13" s="92" t="s">
        <v>116</v>
      </c>
      <c r="CF13" s="86"/>
      <c r="CG13" s="86"/>
      <c r="CH13" s="86"/>
      <c r="CI13" s="86"/>
      <c r="CJ13" s="86"/>
      <c r="CK13" s="86"/>
      <c r="CL13" s="86"/>
      <c r="CM13" s="86"/>
      <c r="CN13" s="86"/>
      <c r="CO13" s="86"/>
      <c r="CP13" s="86"/>
      <c r="CQ13" s="86"/>
      <c r="CR13" s="86"/>
      <c r="CS13" s="86"/>
      <c r="CT13" s="86"/>
      <c r="CU13" s="86"/>
      <c r="CV13" s="86"/>
      <c r="CW13" s="86"/>
      <c r="CX13" s="86"/>
      <c r="CY13" s="86"/>
      <c r="CZ13" s="86"/>
      <c r="DA13" s="86"/>
      <c r="DB13" s="86"/>
      <c r="DC13" s="86"/>
      <c r="DD13" s="86"/>
      <c r="DE13" s="86"/>
      <c r="DF13" s="86"/>
      <c r="DG13" s="86"/>
      <c r="DH13" s="86"/>
      <c r="DI13" s="86"/>
      <c r="DJ13" s="86"/>
      <c r="DK13" s="92" t="s">
        <v>116</v>
      </c>
      <c r="DL13" s="86"/>
      <c r="DM13" s="86"/>
      <c r="DN13" s="86"/>
      <c r="DO13" s="86"/>
      <c r="DP13" s="86"/>
      <c r="DQ13" s="86"/>
      <c r="DR13" s="86"/>
      <c r="DS13" s="86"/>
      <c r="DT13" s="86"/>
      <c r="DU13" s="86"/>
      <c r="DV13" s="86"/>
      <c r="DW13" s="86"/>
      <c r="DX13" s="86"/>
      <c r="DY13" s="86"/>
      <c r="DZ13" s="86"/>
      <c r="EA13" s="86"/>
      <c r="EB13" s="86"/>
      <c r="EC13" s="86"/>
      <c r="ED13" s="86"/>
      <c r="EE13" s="86"/>
      <c r="EF13" s="86"/>
      <c r="EG13" s="86"/>
      <c r="EH13" s="86"/>
      <c r="EI13" s="86"/>
      <c r="EJ13" s="86"/>
      <c r="EK13" s="86"/>
      <c r="EL13" s="86"/>
      <c r="EM13" s="86"/>
      <c r="EN13" s="86"/>
      <c r="EO13" s="86"/>
      <c r="EP13" s="86"/>
      <c r="EQ13" s="92" t="s">
        <v>116</v>
      </c>
      <c r="ER13" s="86"/>
      <c r="ES13" s="86"/>
      <c r="ET13" s="86"/>
      <c r="EU13" s="86"/>
      <c r="EV13" s="86"/>
      <c r="EW13" s="86"/>
      <c r="EX13" s="86"/>
      <c r="EY13" s="86"/>
      <c r="EZ13" s="86"/>
      <c r="FA13" s="86"/>
      <c r="FB13" s="86"/>
      <c r="FC13" s="86"/>
      <c r="FD13" s="86"/>
      <c r="FE13" s="86"/>
      <c r="FF13" s="86"/>
      <c r="FG13" s="86"/>
      <c r="FH13" s="86"/>
      <c r="FI13" s="86"/>
      <c r="FJ13" s="86"/>
      <c r="FK13" s="86"/>
      <c r="FL13" s="86"/>
      <c r="FM13" s="86"/>
      <c r="FN13" s="86"/>
      <c r="FO13" s="86"/>
      <c r="FP13" s="86"/>
      <c r="FQ13" s="86"/>
      <c r="FR13" s="86"/>
      <c r="FS13" s="86"/>
      <c r="FT13" s="86"/>
      <c r="FU13" s="86"/>
      <c r="FV13" s="86"/>
      <c r="FW13" s="92" t="s">
        <v>116</v>
      </c>
      <c r="FX13" s="91" t="str">
        <f>IF(COUNTA(U13:FW13)&gt;5,"OK","N/E")</f>
        <v>N/E</v>
      </c>
    </row>
    <row r="14" spans="1:181" s="4" customFormat="1" ht="17.100000000000001" hidden="1" customHeight="1">
      <c r="A14" s="29"/>
      <c r="B14" s="131"/>
      <c r="C14" s="132"/>
      <c r="D14" s="133" t="b">
        <f t="shared" si="0"/>
        <v>0</v>
      </c>
      <c r="E14" s="132"/>
      <c r="F14" s="132"/>
      <c r="G14" s="132"/>
      <c r="H14" s="132"/>
      <c r="I14" s="132"/>
      <c r="J14" s="132"/>
      <c r="K14" s="53"/>
      <c r="L14" s="56"/>
      <c r="M14" s="56" t="s">
        <v>16</v>
      </c>
      <c r="N14" s="174"/>
      <c r="O14" s="56"/>
      <c r="P14" s="56"/>
      <c r="Q14" s="56"/>
      <c r="R14" s="56"/>
      <c r="S14" s="56"/>
      <c r="T14" s="165"/>
      <c r="U14" s="165"/>
      <c r="V14" s="165"/>
      <c r="W14" s="165"/>
      <c r="X14" s="165"/>
      <c r="Y14" s="165"/>
      <c r="Z14" s="165"/>
      <c r="AA14" s="165"/>
      <c r="AB14" s="165"/>
      <c r="AC14" s="165"/>
      <c r="AD14" s="165"/>
      <c r="AE14" s="165"/>
      <c r="AF14" s="165"/>
      <c r="AG14" s="165"/>
      <c r="AH14" s="165"/>
      <c r="AI14" s="165"/>
      <c r="AJ14" s="165"/>
      <c r="AK14" s="165"/>
      <c r="AL14" s="165"/>
      <c r="AM14" s="165"/>
      <c r="AN14" s="165"/>
      <c r="AO14" s="165"/>
      <c r="AP14" s="165"/>
      <c r="AQ14" s="165"/>
      <c r="AR14" s="165"/>
      <c r="AS14" s="165"/>
      <c r="AT14" s="165"/>
      <c r="AU14" s="165"/>
      <c r="AV14" s="165"/>
      <c r="AW14" s="165"/>
      <c r="AX14" s="165"/>
      <c r="AY14" s="165"/>
      <c r="AZ14" s="165"/>
      <c r="BA14" s="165"/>
      <c r="BB14" s="165"/>
      <c r="BC14" s="165"/>
      <c r="BD14" s="165"/>
      <c r="BE14" s="165"/>
      <c r="BF14" s="165"/>
      <c r="BG14" s="165"/>
      <c r="BH14" s="165"/>
      <c r="BI14" s="165"/>
      <c r="BJ14" s="165"/>
      <c r="BK14" s="165"/>
      <c r="BL14" s="165"/>
      <c r="BM14" s="165"/>
      <c r="BN14" s="165"/>
      <c r="BO14" s="165"/>
      <c r="BP14" s="165"/>
      <c r="BQ14" s="165"/>
      <c r="BR14" s="165"/>
      <c r="BS14" s="165"/>
      <c r="BT14" s="165"/>
      <c r="BU14" s="165"/>
      <c r="BV14" s="165"/>
      <c r="BW14" s="165"/>
      <c r="BX14" s="165"/>
      <c r="BY14" s="165"/>
      <c r="BZ14" s="165"/>
      <c r="CA14" s="165"/>
      <c r="CB14" s="165"/>
      <c r="CC14" s="165"/>
      <c r="CD14" s="165"/>
      <c r="CE14" s="165"/>
      <c r="CF14" s="165"/>
      <c r="CG14" s="165"/>
      <c r="CH14" s="165"/>
      <c r="CI14" s="165"/>
      <c r="CJ14" s="165"/>
      <c r="CK14" s="165"/>
      <c r="CL14" s="165"/>
      <c r="CM14" s="165"/>
      <c r="CN14" s="165"/>
      <c r="CO14" s="165"/>
      <c r="CP14" s="165"/>
      <c r="CQ14" s="165"/>
      <c r="CR14" s="165"/>
      <c r="CS14" s="165"/>
      <c r="CT14" s="165"/>
      <c r="CU14" s="165"/>
      <c r="CV14" s="165"/>
      <c r="CW14" s="165"/>
      <c r="CX14" s="165"/>
      <c r="CY14" s="165"/>
      <c r="CZ14" s="165"/>
      <c r="DA14" s="165"/>
      <c r="DB14" s="165"/>
      <c r="DC14" s="165"/>
      <c r="DD14" s="165"/>
      <c r="DE14" s="165"/>
      <c r="DF14" s="165"/>
      <c r="DG14" s="165"/>
      <c r="DH14" s="165"/>
      <c r="DI14" s="165"/>
      <c r="DJ14" s="165"/>
      <c r="DK14" s="165"/>
      <c r="DL14" s="165"/>
      <c r="DM14" s="165"/>
      <c r="DN14" s="165"/>
      <c r="DO14" s="165"/>
      <c r="DP14" s="165"/>
      <c r="DQ14" s="165"/>
      <c r="DR14" s="165"/>
      <c r="DS14" s="165"/>
      <c r="DT14" s="165"/>
      <c r="DU14" s="165"/>
      <c r="DV14" s="165"/>
      <c r="DW14" s="165"/>
      <c r="DX14" s="165"/>
      <c r="DY14" s="165"/>
      <c r="DZ14" s="165"/>
      <c r="EA14" s="165"/>
      <c r="EB14" s="165"/>
      <c r="EC14" s="165"/>
      <c r="ED14" s="165"/>
      <c r="EE14" s="165"/>
      <c r="EF14" s="165"/>
      <c r="EG14" s="165"/>
      <c r="EH14" s="165"/>
      <c r="EI14" s="165"/>
      <c r="EJ14" s="165"/>
      <c r="EK14" s="165"/>
      <c r="EL14" s="165"/>
      <c r="EM14" s="165"/>
      <c r="EN14" s="165"/>
      <c r="EO14" s="165"/>
      <c r="EP14" s="165"/>
      <c r="EQ14" s="165"/>
      <c r="ER14" s="165"/>
      <c r="ES14" s="165"/>
      <c r="ET14" s="165"/>
      <c r="EU14" s="165"/>
      <c r="EV14" s="165"/>
      <c r="EW14" s="165"/>
      <c r="EX14" s="165"/>
      <c r="EY14" s="165"/>
      <c r="EZ14" s="165"/>
      <c r="FA14" s="165"/>
      <c r="FB14" s="165"/>
      <c r="FC14" s="165"/>
      <c r="FD14" s="165"/>
      <c r="FE14" s="165"/>
      <c r="FF14" s="165"/>
      <c r="FG14" s="165"/>
      <c r="FH14" s="165"/>
      <c r="FI14" s="165"/>
      <c r="FJ14" s="165"/>
      <c r="FK14" s="165"/>
      <c r="FL14" s="165"/>
      <c r="FM14" s="165"/>
      <c r="FN14" s="165"/>
      <c r="FO14" s="165"/>
      <c r="FP14" s="165"/>
      <c r="FQ14" s="165"/>
      <c r="FR14" s="165"/>
      <c r="FS14" s="165"/>
      <c r="FT14" s="165"/>
      <c r="FU14" s="165"/>
      <c r="FV14" s="165"/>
      <c r="FW14" s="165"/>
      <c r="FX14" s="165"/>
    </row>
    <row r="15" spans="1:181" s="41" customFormat="1" ht="30" hidden="1" customHeight="1">
      <c r="A15" s="31"/>
      <c r="B15" s="54">
        <f t="shared" si="1"/>
        <v>0</v>
      </c>
      <c r="C15" s="48">
        <f t="shared" ref="C15:C28" si="6">IF(OR(CE15="OK",EQ15="OK"),N15,0)</f>
        <v>0</v>
      </c>
      <c r="D15" s="53" t="b">
        <f>IF($B$1=3,TRUE,FALSE)</f>
        <v>0</v>
      </c>
      <c r="E15" s="48"/>
      <c r="F15" s="48"/>
      <c r="G15" s="48">
        <f t="shared" si="2"/>
        <v>0</v>
      </c>
      <c r="H15" s="48">
        <f t="shared" si="3"/>
        <v>0</v>
      </c>
      <c r="I15" s="48">
        <f t="shared" si="4"/>
        <v>0</v>
      </c>
      <c r="J15" s="48">
        <f t="shared" si="5"/>
        <v>0</v>
      </c>
      <c r="L15" s="87"/>
      <c r="M15" s="57" t="s">
        <v>17</v>
      </c>
      <c r="N15" s="176">
        <v>5</v>
      </c>
      <c r="O15" s="94"/>
      <c r="P15" s="94"/>
      <c r="Q15" s="94"/>
      <c r="R15" s="94"/>
      <c r="S15" s="107"/>
      <c r="T15" s="60"/>
      <c r="U15" s="60"/>
      <c r="V15" s="60"/>
      <c r="W15" s="60"/>
      <c r="X15" s="60"/>
      <c r="Y15" s="60"/>
      <c r="Z15" s="6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93" t="str">
        <f>IF(AND(AY$1&lt;&gt;"",COUNTA(U15:AX15)&gt;0),"OK","N/E")</f>
        <v>N/E</v>
      </c>
      <c r="AZ15" s="60"/>
      <c r="BA15" s="60"/>
      <c r="BB15" s="60"/>
      <c r="BC15" s="60"/>
      <c r="BD15" s="60"/>
      <c r="BE15" s="60"/>
      <c r="BF15" s="60"/>
      <c r="BG15" s="60"/>
      <c r="BH15" s="60"/>
      <c r="BI15" s="60"/>
      <c r="BJ15" s="60"/>
      <c r="BK15" s="60"/>
      <c r="BL15" s="60"/>
      <c r="BM15" s="60"/>
      <c r="BN15" s="60"/>
      <c r="BO15" s="60"/>
      <c r="BP15" s="60"/>
      <c r="BQ15" s="60"/>
      <c r="BR15" s="60"/>
      <c r="BS15" s="60"/>
      <c r="BT15" s="60"/>
      <c r="BU15" s="60"/>
      <c r="BV15" s="60"/>
      <c r="BW15" s="60"/>
      <c r="BX15" s="60"/>
      <c r="BY15" s="60"/>
      <c r="BZ15" s="60"/>
      <c r="CA15" s="60"/>
      <c r="CB15" s="60"/>
      <c r="CC15" s="60"/>
      <c r="CD15" s="60"/>
      <c r="CE15" s="93" t="str">
        <f>IF(AND(CE$1&lt;&gt;"",COUNTA(U15:CD15)&gt;1),"OK","N/E")</f>
        <v>N/E</v>
      </c>
      <c r="CF15" s="60"/>
      <c r="CG15" s="60"/>
      <c r="CH15" s="60"/>
      <c r="CI15" s="60"/>
      <c r="CJ15" s="60"/>
      <c r="CK15" s="60"/>
      <c r="CL15" s="60"/>
      <c r="CM15" s="60"/>
      <c r="CN15" s="60"/>
      <c r="CO15" s="60"/>
      <c r="CP15" s="60"/>
      <c r="CQ15" s="60"/>
      <c r="CR15" s="60"/>
      <c r="CS15" s="60"/>
      <c r="CT15" s="60"/>
      <c r="CU15" s="60"/>
      <c r="CV15" s="60"/>
      <c r="CW15" s="60"/>
      <c r="CX15" s="60"/>
      <c r="CY15" s="60"/>
      <c r="CZ15" s="60"/>
      <c r="DA15" s="60"/>
      <c r="DB15" s="60"/>
      <c r="DC15" s="60"/>
      <c r="DD15" s="60"/>
      <c r="DE15" s="60"/>
      <c r="DF15" s="60"/>
      <c r="DG15" s="60"/>
      <c r="DH15" s="60"/>
      <c r="DI15" s="60"/>
      <c r="DJ15" s="60"/>
      <c r="DK15" s="93" t="str">
        <f>IF(AND(DK$1&lt;&gt;"",COUNTA(U15:DJ15)&gt;2),"OK","N/E")</f>
        <v>N/E</v>
      </c>
      <c r="DL15" s="60"/>
      <c r="DM15" s="60"/>
      <c r="DN15" s="60"/>
      <c r="DO15" s="60"/>
      <c r="DP15" s="60"/>
      <c r="DQ15" s="60"/>
      <c r="DR15" s="60"/>
      <c r="DS15" s="60"/>
      <c r="DT15" s="60"/>
      <c r="DU15" s="60"/>
      <c r="DV15" s="60"/>
      <c r="DW15" s="60"/>
      <c r="DX15" s="60"/>
      <c r="DY15" s="60"/>
      <c r="DZ15" s="60"/>
      <c r="EA15" s="60"/>
      <c r="EB15" s="60"/>
      <c r="EC15" s="60"/>
      <c r="ED15" s="60"/>
      <c r="EE15" s="60"/>
      <c r="EF15" s="60"/>
      <c r="EG15" s="60"/>
      <c r="EH15" s="60"/>
      <c r="EI15" s="60"/>
      <c r="EJ15" s="60"/>
      <c r="EK15" s="60"/>
      <c r="EL15" s="60"/>
      <c r="EM15" s="60"/>
      <c r="EN15" s="60"/>
      <c r="EO15" s="60"/>
      <c r="EP15" s="60"/>
      <c r="EQ15" s="93" t="str">
        <f>IF(AND(EQ$1&lt;&gt;"",COUNTA(U15:EP15)&gt;3),"OK","N/E")</f>
        <v>N/E</v>
      </c>
      <c r="ER15" s="60"/>
      <c r="ES15" s="60"/>
      <c r="ET15" s="60"/>
      <c r="EU15" s="60"/>
      <c r="EV15" s="60"/>
      <c r="EW15" s="60"/>
      <c r="EX15" s="60"/>
      <c r="EY15" s="60"/>
      <c r="EZ15" s="60"/>
      <c r="FA15" s="60"/>
      <c r="FB15" s="60"/>
      <c r="FC15" s="60"/>
      <c r="FD15" s="60"/>
      <c r="FE15" s="60"/>
      <c r="FF15" s="60"/>
      <c r="FG15" s="60"/>
      <c r="FH15" s="60"/>
      <c r="FI15" s="60"/>
      <c r="FJ15" s="60"/>
      <c r="FK15" s="60"/>
      <c r="FL15" s="60"/>
      <c r="FM15" s="60"/>
      <c r="FN15" s="60"/>
      <c r="FO15" s="60"/>
      <c r="FP15" s="60"/>
      <c r="FQ15" s="60"/>
      <c r="FR15" s="60"/>
      <c r="FS15" s="60"/>
      <c r="FT15" s="60"/>
      <c r="FU15" s="60"/>
      <c r="FV15" s="60"/>
      <c r="FW15" s="93" t="str">
        <f>IF(AND(FW$1&lt;&gt;"",COUNTA(U15:FV15)&gt;4),"OK","N/E")</f>
        <v>N/E</v>
      </c>
      <c r="FX15" s="164"/>
    </row>
    <row r="16" spans="1:181" s="41" customFormat="1" ht="30" hidden="1" customHeight="1">
      <c r="A16" s="39"/>
      <c r="B16" s="54">
        <f t="shared" si="1"/>
        <v>0</v>
      </c>
      <c r="C16" s="48">
        <f t="shared" si="6"/>
        <v>0</v>
      </c>
      <c r="D16" s="53" t="b">
        <f>IF($B$1=3,TRUE,FALSE)</f>
        <v>0</v>
      </c>
      <c r="E16" s="48"/>
      <c r="F16" s="48"/>
      <c r="G16" s="48">
        <f t="shared" si="2"/>
        <v>0</v>
      </c>
      <c r="H16" s="48">
        <f t="shared" si="3"/>
        <v>0</v>
      </c>
      <c r="I16" s="48">
        <f t="shared" si="4"/>
        <v>0</v>
      </c>
      <c r="J16" s="48">
        <f t="shared" si="5"/>
        <v>0</v>
      </c>
      <c r="K16" s="53"/>
      <c r="L16" s="87"/>
      <c r="M16" s="57" t="s">
        <v>18</v>
      </c>
      <c r="N16" s="176">
        <v>7</v>
      </c>
      <c r="O16" s="94"/>
      <c r="P16" s="94"/>
      <c r="Q16" s="94"/>
      <c r="R16" s="94"/>
      <c r="S16" s="107"/>
      <c r="T16" s="60"/>
      <c r="U16" s="60"/>
      <c r="V16" s="60"/>
      <c r="W16" s="60"/>
      <c r="X16" s="60"/>
      <c r="Y16" s="60"/>
      <c r="Z16" s="6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93" t="str">
        <f t="shared" ref="AY16:AY28" si="7">IF(AND(AY$1&lt;&gt;"",COUNTA(U16:AX16)&gt;0),"OK","N/E")</f>
        <v>N/E</v>
      </c>
      <c r="AZ16" s="60"/>
      <c r="BA16" s="60"/>
      <c r="BB16" s="60"/>
      <c r="BC16" s="60"/>
      <c r="BD16" s="60"/>
      <c r="BE16" s="60"/>
      <c r="BF16" s="60"/>
      <c r="BG16" s="60"/>
      <c r="BH16" s="60"/>
      <c r="BI16" s="60"/>
      <c r="BJ16" s="60"/>
      <c r="BK16" s="60"/>
      <c r="BL16" s="60"/>
      <c r="BM16" s="60"/>
      <c r="BN16" s="60"/>
      <c r="BO16" s="60"/>
      <c r="BP16" s="60"/>
      <c r="BQ16" s="60"/>
      <c r="BR16" s="60"/>
      <c r="BS16" s="60"/>
      <c r="BT16" s="60"/>
      <c r="BU16" s="60"/>
      <c r="BV16" s="60"/>
      <c r="BW16" s="60"/>
      <c r="BX16" s="60"/>
      <c r="BY16" s="60"/>
      <c r="BZ16" s="60"/>
      <c r="CA16" s="60"/>
      <c r="CB16" s="60"/>
      <c r="CC16" s="60"/>
      <c r="CD16" s="60"/>
      <c r="CE16" s="93" t="str">
        <f t="shared" ref="CE16:CE28" si="8">IF(AND(CE$1&lt;&gt;"",COUNTA(U16:CD16)&gt;1),"OK","N/E")</f>
        <v>N/E</v>
      </c>
      <c r="CF16" s="60"/>
      <c r="CG16" s="60"/>
      <c r="CH16" s="60"/>
      <c r="CI16" s="60"/>
      <c r="CJ16" s="60"/>
      <c r="CK16" s="60"/>
      <c r="CL16" s="60"/>
      <c r="CM16" s="60"/>
      <c r="CN16" s="60"/>
      <c r="CO16" s="60"/>
      <c r="CP16" s="60"/>
      <c r="CQ16" s="60"/>
      <c r="CR16" s="60"/>
      <c r="CS16" s="60"/>
      <c r="CT16" s="60"/>
      <c r="CU16" s="60"/>
      <c r="CV16" s="60"/>
      <c r="CW16" s="60"/>
      <c r="CX16" s="60"/>
      <c r="CY16" s="60"/>
      <c r="CZ16" s="60"/>
      <c r="DA16" s="60"/>
      <c r="DB16" s="60"/>
      <c r="DC16" s="60"/>
      <c r="DD16" s="60"/>
      <c r="DE16" s="60"/>
      <c r="DF16" s="60"/>
      <c r="DG16" s="60"/>
      <c r="DH16" s="60"/>
      <c r="DI16" s="60"/>
      <c r="DJ16" s="60"/>
      <c r="DK16" s="93" t="str">
        <f t="shared" ref="DK16:DK28" si="9">IF(AND(DK$1&lt;&gt;"",COUNTA(U16:DJ16)&gt;2),"OK","N/E")</f>
        <v>N/E</v>
      </c>
      <c r="DL16" s="60"/>
      <c r="DM16" s="60"/>
      <c r="DN16" s="60"/>
      <c r="DO16" s="60"/>
      <c r="DP16" s="60"/>
      <c r="DQ16" s="60"/>
      <c r="DR16" s="60"/>
      <c r="DS16" s="60"/>
      <c r="DT16" s="60"/>
      <c r="DU16" s="60"/>
      <c r="DV16" s="60"/>
      <c r="DW16" s="60"/>
      <c r="DX16" s="60"/>
      <c r="DY16" s="60"/>
      <c r="DZ16" s="60"/>
      <c r="EA16" s="60"/>
      <c r="EB16" s="60"/>
      <c r="EC16" s="60"/>
      <c r="ED16" s="60"/>
      <c r="EE16" s="60"/>
      <c r="EF16" s="60"/>
      <c r="EG16" s="60"/>
      <c r="EH16" s="60"/>
      <c r="EI16" s="60"/>
      <c r="EJ16" s="60"/>
      <c r="EK16" s="60"/>
      <c r="EL16" s="60"/>
      <c r="EM16" s="60"/>
      <c r="EN16" s="60"/>
      <c r="EO16" s="60"/>
      <c r="EP16" s="60"/>
      <c r="EQ16" s="93" t="str">
        <f t="shared" ref="EQ16:EQ28" si="10">IF(AND(EQ$1&lt;&gt;"",COUNTA(U16:EP16)&gt;3),"OK","N/E")</f>
        <v>N/E</v>
      </c>
      <c r="ER16" s="60"/>
      <c r="ES16" s="60"/>
      <c r="ET16" s="60"/>
      <c r="EU16" s="60"/>
      <c r="EV16" s="60"/>
      <c r="EW16" s="60"/>
      <c r="EX16" s="60"/>
      <c r="EY16" s="60"/>
      <c r="EZ16" s="60"/>
      <c r="FA16" s="60"/>
      <c r="FB16" s="60"/>
      <c r="FC16" s="60"/>
      <c r="FD16" s="60"/>
      <c r="FE16" s="60"/>
      <c r="FF16" s="60"/>
      <c r="FG16" s="60"/>
      <c r="FH16" s="60"/>
      <c r="FI16" s="60"/>
      <c r="FJ16" s="60"/>
      <c r="FK16" s="60"/>
      <c r="FL16" s="60"/>
      <c r="FM16" s="60"/>
      <c r="FN16" s="60"/>
      <c r="FO16" s="60"/>
      <c r="FP16" s="60"/>
      <c r="FQ16" s="60"/>
      <c r="FR16" s="60"/>
      <c r="FS16" s="60"/>
      <c r="FT16" s="60"/>
      <c r="FU16" s="60"/>
      <c r="FV16" s="60"/>
      <c r="FW16" s="93" t="str">
        <f t="shared" ref="FW16:FW28" si="11">IF(AND(FW$1&lt;&gt;"",COUNTA(U16:FV16)&gt;4),"OK","N/E")</f>
        <v>N/E</v>
      </c>
      <c r="FX16" s="164"/>
    </row>
    <row r="17" spans="1:180" s="41" customFormat="1" ht="30" hidden="1" customHeight="1">
      <c r="A17" s="31"/>
      <c r="B17" s="54">
        <f t="shared" si="1"/>
        <v>0</v>
      </c>
      <c r="C17" s="48">
        <f t="shared" si="6"/>
        <v>0</v>
      </c>
      <c r="D17" s="53" t="b">
        <f>IF($B$1=3,TRUE,FALSE)</f>
        <v>0</v>
      </c>
      <c r="E17" s="48"/>
      <c r="F17" s="48"/>
      <c r="G17" s="48">
        <f t="shared" si="2"/>
        <v>0</v>
      </c>
      <c r="H17" s="48">
        <f t="shared" si="3"/>
        <v>0</v>
      </c>
      <c r="I17" s="48">
        <f t="shared" si="4"/>
        <v>0</v>
      </c>
      <c r="J17" s="48">
        <f t="shared" si="5"/>
        <v>0</v>
      </c>
      <c r="K17" s="53"/>
      <c r="L17" s="87"/>
      <c r="M17" s="57" t="s">
        <v>19</v>
      </c>
      <c r="N17" s="176">
        <v>4</v>
      </c>
      <c r="O17" s="94"/>
      <c r="P17" s="94"/>
      <c r="Q17" s="94"/>
      <c r="R17" s="94"/>
      <c r="S17" s="107"/>
      <c r="T17" s="60"/>
      <c r="U17" s="60"/>
      <c r="V17" s="60"/>
      <c r="W17" s="60"/>
      <c r="X17" s="60"/>
      <c r="Y17" s="60"/>
      <c r="Z17" s="6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93" t="str">
        <f t="shared" si="7"/>
        <v>N/E</v>
      </c>
      <c r="AZ17" s="60"/>
      <c r="BA17" s="60"/>
      <c r="BB17" s="60"/>
      <c r="BC17" s="60"/>
      <c r="BD17" s="60"/>
      <c r="BE17" s="60"/>
      <c r="BF17" s="60"/>
      <c r="BG17" s="60"/>
      <c r="BH17" s="60"/>
      <c r="BI17" s="60"/>
      <c r="BJ17" s="60"/>
      <c r="BK17" s="60"/>
      <c r="BL17" s="60"/>
      <c r="BM17" s="60"/>
      <c r="BN17" s="60"/>
      <c r="BO17" s="60"/>
      <c r="BP17" s="60"/>
      <c r="BQ17" s="60"/>
      <c r="BR17" s="60"/>
      <c r="BS17" s="60"/>
      <c r="BT17" s="60"/>
      <c r="BU17" s="60"/>
      <c r="BV17" s="60"/>
      <c r="BW17" s="60"/>
      <c r="BX17" s="60"/>
      <c r="BY17" s="60"/>
      <c r="BZ17" s="60"/>
      <c r="CA17" s="60"/>
      <c r="CB17" s="60"/>
      <c r="CC17" s="60"/>
      <c r="CD17" s="60"/>
      <c r="CE17" s="93" t="str">
        <f t="shared" si="8"/>
        <v>N/E</v>
      </c>
      <c r="CF17" s="60"/>
      <c r="CG17" s="60"/>
      <c r="CH17" s="60"/>
      <c r="CI17" s="60"/>
      <c r="CJ17" s="60"/>
      <c r="CK17" s="60"/>
      <c r="CL17" s="60"/>
      <c r="CM17" s="60"/>
      <c r="CN17" s="60"/>
      <c r="CO17" s="60"/>
      <c r="CP17" s="60"/>
      <c r="CQ17" s="60"/>
      <c r="CR17" s="60"/>
      <c r="CS17" s="60"/>
      <c r="CT17" s="60"/>
      <c r="CU17" s="60"/>
      <c r="CV17" s="60"/>
      <c r="CW17" s="60"/>
      <c r="CX17" s="60"/>
      <c r="CY17" s="60"/>
      <c r="CZ17" s="60"/>
      <c r="DA17" s="60"/>
      <c r="DB17" s="60"/>
      <c r="DC17" s="60"/>
      <c r="DD17" s="60"/>
      <c r="DE17" s="60"/>
      <c r="DF17" s="60"/>
      <c r="DG17" s="60"/>
      <c r="DH17" s="60"/>
      <c r="DI17" s="60"/>
      <c r="DJ17" s="60"/>
      <c r="DK17" s="93" t="str">
        <f t="shared" si="9"/>
        <v>N/E</v>
      </c>
      <c r="DL17" s="60"/>
      <c r="DM17" s="60"/>
      <c r="DN17" s="60"/>
      <c r="DO17" s="60"/>
      <c r="DP17" s="60"/>
      <c r="DQ17" s="60"/>
      <c r="DR17" s="60"/>
      <c r="DS17" s="60"/>
      <c r="DT17" s="60"/>
      <c r="DU17" s="60"/>
      <c r="DV17" s="60"/>
      <c r="DW17" s="60"/>
      <c r="DX17" s="60"/>
      <c r="DY17" s="60"/>
      <c r="DZ17" s="60"/>
      <c r="EA17" s="60"/>
      <c r="EB17" s="60"/>
      <c r="EC17" s="60"/>
      <c r="ED17" s="60"/>
      <c r="EE17" s="60"/>
      <c r="EF17" s="60"/>
      <c r="EG17" s="60"/>
      <c r="EH17" s="60"/>
      <c r="EI17" s="60"/>
      <c r="EJ17" s="60"/>
      <c r="EK17" s="60"/>
      <c r="EL17" s="60"/>
      <c r="EM17" s="60"/>
      <c r="EN17" s="60"/>
      <c r="EO17" s="60"/>
      <c r="EP17" s="60"/>
      <c r="EQ17" s="93" t="str">
        <f t="shared" si="10"/>
        <v>N/E</v>
      </c>
      <c r="ER17" s="60"/>
      <c r="ES17" s="60"/>
      <c r="ET17" s="60"/>
      <c r="EU17" s="60"/>
      <c r="EV17" s="60"/>
      <c r="EW17" s="60"/>
      <c r="EX17" s="60"/>
      <c r="EY17" s="60"/>
      <c r="EZ17" s="60"/>
      <c r="FA17" s="60"/>
      <c r="FB17" s="60"/>
      <c r="FC17" s="60"/>
      <c r="FD17" s="60"/>
      <c r="FE17" s="60"/>
      <c r="FF17" s="60"/>
      <c r="FG17" s="60"/>
      <c r="FH17" s="60"/>
      <c r="FI17" s="60"/>
      <c r="FJ17" s="60"/>
      <c r="FK17" s="60"/>
      <c r="FL17" s="60"/>
      <c r="FM17" s="60"/>
      <c r="FN17" s="60"/>
      <c r="FO17" s="60"/>
      <c r="FP17" s="60"/>
      <c r="FQ17" s="60"/>
      <c r="FR17" s="60"/>
      <c r="FS17" s="60"/>
      <c r="FT17" s="60"/>
      <c r="FU17" s="60"/>
      <c r="FV17" s="60"/>
      <c r="FW17" s="93" t="str">
        <f t="shared" si="11"/>
        <v>N/E</v>
      </c>
      <c r="FX17" s="164"/>
    </row>
    <row r="18" spans="1:180" s="41" customFormat="1" ht="30" hidden="1" customHeight="1">
      <c r="A18" s="39"/>
      <c r="B18" s="54">
        <f t="shared" si="1"/>
        <v>0</v>
      </c>
      <c r="C18" s="48">
        <f t="shared" si="6"/>
        <v>0</v>
      </c>
      <c r="D18" s="53" t="b">
        <f>IF($B$1=4,TRUE,FALSE)</f>
        <v>0</v>
      </c>
      <c r="E18" s="48"/>
      <c r="F18" s="48"/>
      <c r="G18" s="48">
        <f t="shared" si="2"/>
        <v>0</v>
      </c>
      <c r="H18" s="48">
        <f t="shared" si="3"/>
        <v>0</v>
      </c>
      <c r="I18" s="48">
        <f t="shared" si="4"/>
        <v>0</v>
      </c>
      <c r="J18" s="48">
        <f t="shared" si="5"/>
        <v>0</v>
      </c>
      <c r="K18" s="53"/>
      <c r="L18" s="87"/>
      <c r="M18" s="57" t="s">
        <v>60</v>
      </c>
      <c r="N18" s="177">
        <v>7</v>
      </c>
      <c r="O18" s="94"/>
      <c r="P18" s="94"/>
      <c r="Q18" s="94"/>
      <c r="R18" s="94"/>
      <c r="S18" s="107"/>
      <c r="T18" s="60"/>
      <c r="U18" s="60"/>
      <c r="V18" s="60"/>
      <c r="W18" s="60"/>
      <c r="X18" s="60"/>
      <c r="Y18" s="60"/>
      <c r="Z18" s="6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93" t="str">
        <f t="shared" si="7"/>
        <v>N/E</v>
      </c>
      <c r="AZ18" s="60"/>
      <c r="BA18" s="60"/>
      <c r="BB18" s="60"/>
      <c r="BC18" s="60"/>
      <c r="BD18" s="60"/>
      <c r="BE18" s="60"/>
      <c r="BF18" s="60"/>
      <c r="BG18" s="60"/>
      <c r="BH18" s="60"/>
      <c r="BI18" s="60"/>
      <c r="BJ18" s="60"/>
      <c r="BK18" s="60"/>
      <c r="BL18" s="60"/>
      <c r="BM18" s="60"/>
      <c r="BN18" s="60"/>
      <c r="BO18" s="60"/>
      <c r="BP18" s="60"/>
      <c r="BQ18" s="60"/>
      <c r="BR18" s="60"/>
      <c r="BS18" s="60"/>
      <c r="BT18" s="60"/>
      <c r="BU18" s="60"/>
      <c r="BV18" s="60"/>
      <c r="BW18" s="60"/>
      <c r="BX18" s="60"/>
      <c r="BY18" s="60"/>
      <c r="BZ18" s="60"/>
      <c r="CA18" s="60"/>
      <c r="CB18" s="60"/>
      <c r="CC18" s="60"/>
      <c r="CD18" s="60"/>
      <c r="CE18" s="93" t="str">
        <f t="shared" si="8"/>
        <v>N/E</v>
      </c>
      <c r="CF18" s="60"/>
      <c r="CG18" s="60"/>
      <c r="CH18" s="60"/>
      <c r="CI18" s="60"/>
      <c r="CJ18" s="60"/>
      <c r="CK18" s="60"/>
      <c r="CL18" s="60"/>
      <c r="CM18" s="60"/>
      <c r="CN18" s="60"/>
      <c r="CO18" s="60"/>
      <c r="CP18" s="60"/>
      <c r="CQ18" s="60"/>
      <c r="CR18" s="60"/>
      <c r="CS18" s="60"/>
      <c r="CT18" s="60"/>
      <c r="CU18" s="60"/>
      <c r="CV18" s="60"/>
      <c r="CW18" s="60"/>
      <c r="CX18" s="60"/>
      <c r="CY18" s="60"/>
      <c r="CZ18" s="60"/>
      <c r="DA18" s="60"/>
      <c r="DB18" s="60"/>
      <c r="DC18" s="60"/>
      <c r="DD18" s="60"/>
      <c r="DE18" s="60"/>
      <c r="DF18" s="60"/>
      <c r="DG18" s="60"/>
      <c r="DH18" s="60"/>
      <c r="DI18" s="60"/>
      <c r="DJ18" s="60"/>
      <c r="DK18" s="93" t="str">
        <f t="shared" si="9"/>
        <v>N/E</v>
      </c>
      <c r="DL18" s="60"/>
      <c r="DM18" s="60"/>
      <c r="DN18" s="60"/>
      <c r="DO18" s="60"/>
      <c r="DP18" s="60"/>
      <c r="DQ18" s="60"/>
      <c r="DR18" s="60"/>
      <c r="DS18" s="60"/>
      <c r="DT18" s="60"/>
      <c r="DU18" s="60"/>
      <c r="DV18" s="60"/>
      <c r="DW18" s="60"/>
      <c r="DX18" s="60"/>
      <c r="DY18" s="60"/>
      <c r="DZ18" s="60"/>
      <c r="EA18" s="60"/>
      <c r="EB18" s="60"/>
      <c r="EC18" s="60"/>
      <c r="ED18" s="60"/>
      <c r="EE18" s="60"/>
      <c r="EF18" s="60"/>
      <c r="EG18" s="60"/>
      <c r="EH18" s="60"/>
      <c r="EI18" s="60"/>
      <c r="EJ18" s="60"/>
      <c r="EK18" s="60"/>
      <c r="EL18" s="60"/>
      <c r="EM18" s="60"/>
      <c r="EN18" s="60"/>
      <c r="EO18" s="60"/>
      <c r="EP18" s="60"/>
      <c r="EQ18" s="93" t="str">
        <f t="shared" si="10"/>
        <v>N/E</v>
      </c>
      <c r="ER18" s="60"/>
      <c r="ES18" s="60"/>
      <c r="ET18" s="60"/>
      <c r="EU18" s="60"/>
      <c r="EV18" s="60"/>
      <c r="EW18" s="60"/>
      <c r="EX18" s="60"/>
      <c r="EY18" s="60"/>
      <c r="EZ18" s="60"/>
      <c r="FA18" s="60"/>
      <c r="FB18" s="60"/>
      <c r="FC18" s="60"/>
      <c r="FD18" s="60"/>
      <c r="FE18" s="60"/>
      <c r="FF18" s="60"/>
      <c r="FG18" s="60"/>
      <c r="FH18" s="60"/>
      <c r="FI18" s="60"/>
      <c r="FJ18" s="60"/>
      <c r="FK18" s="60"/>
      <c r="FL18" s="60"/>
      <c r="FM18" s="60"/>
      <c r="FN18" s="60"/>
      <c r="FO18" s="60"/>
      <c r="FP18" s="60"/>
      <c r="FQ18" s="60"/>
      <c r="FR18" s="60"/>
      <c r="FS18" s="60"/>
      <c r="FT18" s="60"/>
      <c r="FU18" s="60"/>
      <c r="FV18" s="60"/>
      <c r="FW18" s="93" t="str">
        <f t="shared" si="11"/>
        <v>N/E</v>
      </c>
      <c r="FX18" s="164"/>
    </row>
    <row r="19" spans="1:180" s="41" customFormat="1" ht="30" hidden="1" customHeight="1">
      <c r="A19" s="39"/>
      <c r="B19" s="54">
        <f t="shared" si="1"/>
        <v>0</v>
      </c>
      <c r="C19" s="48">
        <f t="shared" si="6"/>
        <v>0</v>
      </c>
      <c r="D19" s="53" t="b">
        <f>IF($B$1=4,TRUE,FALSE)</f>
        <v>0</v>
      </c>
      <c r="E19" s="48"/>
      <c r="F19" s="48"/>
      <c r="G19" s="48">
        <f t="shared" si="2"/>
        <v>0</v>
      </c>
      <c r="H19" s="48">
        <f t="shared" si="3"/>
        <v>0</v>
      </c>
      <c r="I19" s="48">
        <f t="shared" si="4"/>
        <v>0</v>
      </c>
      <c r="J19" s="48">
        <f t="shared" si="5"/>
        <v>0</v>
      </c>
      <c r="K19" s="53"/>
      <c r="L19" s="87"/>
      <c r="M19" s="57" t="s">
        <v>61</v>
      </c>
      <c r="N19" s="177">
        <v>6</v>
      </c>
      <c r="O19" s="94"/>
      <c r="P19" s="94"/>
      <c r="Q19" s="94"/>
      <c r="R19" s="94"/>
      <c r="S19" s="107"/>
      <c r="T19" s="60"/>
      <c r="U19" s="60"/>
      <c r="V19" s="60"/>
      <c r="W19" s="60"/>
      <c r="X19" s="60"/>
      <c r="Y19" s="60"/>
      <c r="Z19" s="6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93" t="str">
        <f t="shared" si="7"/>
        <v>N/E</v>
      </c>
      <c r="AZ19" s="60"/>
      <c r="BA19" s="60"/>
      <c r="BB19" s="60"/>
      <c r="BC19" s="60"/>
      <c r="BD19" s="60"/>
      <c r="BE19" s="60"/>
      <c r="BF19" s="60"/>
      <c r="BG19" s="60"/>
      <c r="BH19" s="60"/>
      <c r="BI19" s="60"/>
      <c r="BJ19" s="60"/>
      <c r="BK19" s="60"/>
      <c r="BL19" s="60"/>
      <c r="BM19" s="60"/>
      <c r="BN19" s="60"/>
      <c r="BO19" s="60"/>
      <c r="BP19" s="60"/>
      <c r="BQ19" s="60"/>
      <c r="BR19" s="60"/>
      <c r="BS19" s="60"/>
      <c r="BT19" s="60"/>
      <c r="BU19" s="60"/>
      <c r="BV19" s="60"/>
      <c r="BW19" s="60"/>
      <c r="BX19" s="60"/>
      <c r="BY19" s="60"/>
      <c r="BZ19" s="60"/>
      <c r="CA19" s="60"/>
      <c r="CB19" s="60"/>
      <c r="CC19" s="60"/>
      <c r="CD19" s="60"/>
      <c r="CE19" s="93" t="str">
        <f t="shared" si="8"/>
        <v>N/E</v>
      </c>
      <c r="CF19" s="60"/>
      <c r="CG19" s="60"/>
      <c r="CH19" s="60"/>
      <c r="CI19" s="60"/>
      <c r="CJ19" s="60"/>
      <c r="CK19" s="60"/>
      <c r="CL19" s="60"/>
      <c r="CM19" s="60"/>
      <c r="CN19" s="60"/>
      <c r="CO19" s="60"/>
      <c r="CP19" s="60"/>
      <c r="CQ19" s="60"/>
      <c r="CR19" s="60"/>
      <c r="CS19" s="60"/>
      <c r="CT19" s="60"/>
      <c r="CU19" s="60"/>
      <c r="CV19" s="60"/>
      <c r="CW19" s="60"/>
      <c r="CX19" s="60"/>
      <c r="CY19" s="60"/>
      <c r="CZ19" s="60"/>
      <c r="DA19" s="60"/>
      <c r="DB19" s="60"/>
      <c r="DC19" s="60"/>
      <c r="DD19" s="60"/>
      <c r="DE19" s="60"/>
      <c r="DF19" s="60"/>
      <c r="DG19" s="60"/>
      <c r="DH19" s="60"/>
      <c r="DI19" s="60"/>
      <c r="DJ19" s="60"/>
      <c r="DK19" s="93" t="str">
        <f t="shared" si="9"/>
        <v>N/E</v>
      </c>
      <c r="DL19" s="60"/>
      <c r="DM19" s="60"/>
      <c r="DN19" s="60"/>
      <c r="DO19" s="60"/>
      <c r="DP19" s="60"/>
      <c r="DQ19" s="60"/>
      <c r="DR19" s="60"/>
      <c r="DS19" s="60"/>
      <c r="DT19" s="60"/>
      <c r="DU19" s="60"/>
      <c r="DV19" s="60"/>
      <c r="DW19" s="60"/>
      <c r="DX19" s="60"/>
      <c r="DY19" s="60"/>
      <c r="DZ19" s="60"/>
      <c r="EA19" s="60"/>
      <c r="EB19" s="60"/>
      <c r="EC19" s="60"/>
      <c r="ED19" s="60"/>
      <c r="EE19" s="60"/>
      <c r="EF19" s="60"/>
      <c r="EG19" s="60"/>
      <c r="EH19" s="60"/>
      <c r="EI19" s="60"/>
      <c r="EJ19" s="60"/>
      <c r="EK19" s="60"/>
      <c r="EL19" s="60"/>
      <c r="EM19" s="60"/>
      <c r="EN19" s="60"/>
      <c r="EO19" s="60"/>
      <c r="EP19" s="60"/>
      <c r="EQ19" s="93" t="str">
        <f t="shared" si="10"/>
        <v>N/E</v>
      </c>
      <c r="ER19" s="60"/>
      <c r="ES19" s="60"/>
      <c r="ET19" s="60"/>
      <c r="EU19" s="60"/>
      <c r="EV19" s="60"/>
      <c r="EW19" s="60"/>
      <c r="EX19" s="60"/>
      <c r="EY19" s="60"/>
      <c r="EZ19" s="60"/>
      <c r="FA19" s="60"/>
      <c r="FB19" s="60"/>
      <c r="FC19" s="60"/>
      <c r="FD19" s="60"/>
      <c r="FE19" s="60"/>
      <c r="FF19" s="60"/>
      <c r="FG19" s="60"/>
      <c r="FH19" s="60"/>
      <c r="FI19" s="60"/>
      <c r="FJ19" s="60"/>
      <c r="FK19" s="60"/>
      <c r="FL19" s="60"/>
      <c r="FM19" s="60"/>
      <c r="FN19" s="60"/>
      <c r="FO19" s="60"/>
      <c r="FP19" s="60"/>
      <c r="FQ19" s="60"/>
      <c r="FR19" s="60"/>
      <c r="FS19" s="60"/>
      <c r="FT19" s="60"/>
      <c r="FU19" s="60"/>
      <c r="FV19" s="60"/>
      <c r="FW19" s="93" t="str">
        <f t="shared" si="11"/>
        <v>N/E</v>
      </c>
      <c r="FX19" s="164"/>
    </row>
    <row r="20" spans="1:180" s="41" customFormat="1" ht="30" hidden="1" customHeight="1">
      <c r="A20" s="39"/>
      <c r="B20" s="54">
        <f t="shared" si="1"/>
        <v>0</v>
      </c>
      <c r="C20" s="48">
        <f t="shared" si="6"/>
        <v>0</v>
      </c>
      <c r="D20" s="53" t="b">
        <f>IF($B$1=4,TRUE,FALSE)</f>
        <v>0</v>
      </c>
      <c r="E20" s="48"/>
      <c r="F20" s="48"/>
      <c r="G20" s="48">
        <f t="shared" si="2"/>
        <v>0</v>
      </c>
      <c r="H20" s="48">
        <f t="shared" si="3"/>
        <v>0</v>
      </c>
      <c r="I20" s="48">
        <f t="shared" si="4"/>
        <v>0</v>
      </c>
      <c r="J20" s="48">
        <f t="shared" si="5"/>
        <v>0</v>
      </c>
      <c r="K20" s="53"/>
      <c r="L20" s="87"/>
      <c r="M20" s="57" t="s">
        <v>62</v>
      </c>
      <c r="N20" s="177">
        <v>4</v>
      </c>
      <c r="O20" s="94"/>
      <c r="P20" s="94"/>
      <c r="Q20" s="94"/>
      <c r="R20" s="94"/>
      <c r="S20" s="107"/>
      <c r="T20" s="60"/>
      <c r="U20" s="60"/>
      <c r="V20" s="60"/>
      <c r="W20" s="60"/>
      <c r="X20" s="60"/>
      <c r="Y20" s="60"/>
      <c r="Z20" s="6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93" t="str">
        <f t="shared" si="7"/>
        <v>N/E</v>
      </c>
      <c r="AZ20" s="60"/>
      <c r="BA20" s="60"/>
      <c r="BB20" s="60"/>
      <c r="BC20" s="60"/>
      <c r="BD20" s="60"/>
      <c r="BE20" s="60"/>
      <c r="BF20" s="60"/>
      <c r="BG20" s="60"/>
      <c r="BH20" s="60"/>
      <c r="BI20" s="60"/>
      <c r="BJ20" s="60"/>
      <c r="BK20" s="60"/>
      <c r="BL20" s="60"/>
      <c r="BM20" s="60"/>
      <c r="BN20" s="60"/>
      <c r="BO20" s="60"/>
      <c r="BP20" s="60"/>
      <c r="BQ20" s="60"/>
      <c r="BR20" s="60"/>
      <c r="BS20" s="60"/>
      <c r="BT20" s="60"/>
      <c r="BU20" s="60"/>
      <c r="BV20" s="60"/>
      <c r="BW20" s="60"/>
      <c r="BX20" s="60"/>
      <c r="BY20" s="60"/>
      <c r="BZ20" s="60"/>
      <c r="CA20" s="60"/>
      <c r="CB20" s="60"/>
      <c r="CC20" s="60"/>
      <c r="CD20" s="60"/>
      <c r="CE20" s="93" t="str">
        <f t="shared" si="8"/>
        <v>N/E</v>
      </c>
      <c r="CF20" s="60"/>
      <c r="CG20" s="60"/>
      <c r="CH20" s="60"/>
      <c r="CI20" s="60"/>
      <c r="CJ20" s="60"/>
      <c r="CK20" s="60"/>
      <c r="CL20" s="60"/>
      <c r="CM20" s="60"/>
      <c r="CN20" s="60"/>
      <c r="CO20" s="60"/>
      <c r="CP20" s="60"/>
      <c r="CQ20" s="60"/>
      <c r="CR20" s="60"/>
      <c r="CS20" s="60"/>
      <c r="CT20" s="60"/>
      <c r="CU20" s="60"/>
      <c r="CV20" s="60"/>
      <c r="CW20" s="60"/>
      <c r="CX20" s="60"/>
      <c r="CY20" s="60"/>
      <c r="CZ20" s="60"/>
      <c r="DA20" s="60"/>
      <c r="DB20" s="60"/>
      <c r="DC20" s="60"/>
      <c r="DD20" s="60"/>
      <c r="DE20" s="60"/>
      <c r="DF20" s="60"/>
      <c r="DG20" s="60"/>
      <c r="DH20" s="60"/>
      <c r="DI20" s="60"/>
      <c r="DJ20" s="60"/>
      <c r="DK20" s="93" t="str">
        <f t="shared" si="9"/>
        <v>N/E</v>
      </c>
      <c r="DL20" s="60"/>
      <c r="DM20" s="60"/>
      <c r="DN20" s="60"/>
      <c r="DO20" s="60"/>
      <c r="DP20" s="60"/>
      <c r="DQ20" s="60"/>
      <c r="DR20" s="60"/>
      <c r="DS20" s="60"/>
      <c r="DT20" s="60"/>
      <c r="DU20" s="60"/>
      <c r="DV20" s="60"/>
      <c r="DW20" s="60"/>
      <c r="DX20" s="60"/>
      <c r="DY20" s="60"/>
      <c r="DZ20" s="60"/>
      <c r="EA20" s="60"/>
      <c r="EB20" s="60"/>
      <c r="EC20" s="60"/>
      <c r="ED20" s="60"/>
      <c r="EE20" s="60"/>
      <c r="EF20" s="60"/>
      <c r="EG20" s="60"/>
      <c r="EH20" s="60"/>
      <c r="EI20" s="60"/>
      <c r="EJ20" s="60"/>
      <c r="EK20" s="60"/>
      <c r="EL20" s="60"/>
      <c r="EM20" s="60"/>
      <c r="EN20" s="60"/>
      <c r="EO20" s="60"/>
      <c r="EP20" s="60"/>
      <c r="EQ20" s="93" t="str">
        <f t="shared" si="10"/>
        <v>N/E</v>
      </c>
      <c r="ER20" s="60"/>
      <c r="ES20" s="60"/>
      <c r="ET20" s="60"/>
      <c r="EU20" s="60"/>
      <c r="EV20" s="60"/>
      <c r="EW20" s="60"/>
      <c r="EX20" s="60"/>
      <c r="EY20" s="60"/>
      <c r="EZ20" s="60"/>
      <c r="FA20" s="60"/>
      <c r="FB20" s="60"/>
      <c r="FC20" s="60"/>
      <c r="FD20" s="60"/>
      <c r="FE20" s="60"/>
      <c r="FF20" s="60"/>
      <c r="FG20" s="60"/>
      <c r="FH20" s="60"/>
      <c r="FI20" s="60"/>
      <c r="FJ20" s="60"/>
      <c r="FK20" s="60"/>
      <c r="FL20" s="60"/>
      <c r="FM20" s="60"/>
      <c r="FN20" s="60"/>
      <c r="FO20" s="60"/>
      <c r="FP20" s="60"/>
      <c r="FQ20" s="60"/>
      <c r="FR20" s="60"/>
      <c r="FS20" s="60"/>
      <c r="FT20" s="60"/>
      <c r="FU20" s="60"/>
      <c r="FV20" s="60"/>
      <c r="FW20" s="93" t="str">
        <f t="shared" si="11"/>
        <v>N/E</v>
      </c>
      <c r="FX20" s="164"/>
    </row>
    <row r="21" spans="1:180" s="41" customFormat="1" ht="30" hidden="1" customHeight="1">
      <c r="A21" s="39"/>
      <c r="B21" s="54">
        <f t="shared" si="1"/>
        <v>0</v>
      </c>
      <c r="C21" s="48">
        <f t="shared" si="6"/>
        <v>0</v>
      </c>
      <c r="D21" s="53" t="b">
        <f>IF($B$1=4,TRUE,FALSE)</f>
        <v>0</v>
      </c>
      <c r="E21" s="48"/>
      <c r="F21" s="48"/>
      <c r="G21" s="48">
        <f t="shared" si="2"/>
        <v>0</v>
      </c>
      <c r="H21" s="48">
        <f t="shared" si="3"/>
        <v>0</v>
      </c>
      <c r="I21" s="48">
        <f t="shared" si="4"/>
        <v>0</v>
      </c>
      <c r="J21" s="48">
        <f t="shared" si="5"/>
        <v>0</v>
      </c>
      <c r="K21" s="53"/>
      <c r="L21" s="87"/>
      <c r="M21" s="57" t="s">
        <v>63</v>
      </c>
      <c r="N21" s="177">
        <v>4</v>
      </c>
      <c r="O21" s="94"/>
      <c r="P21" s="94"/>
      <c r="Q21" s="94"/>
      <c r="R21" s="94"/>
      <c r="S21" s="107"/>
      <c r="T21" s="60"/>
      <c r="U21" s="60"/>
      <c r="V21" s="60"/>
      <c r="W21" s="60"/>
      <c r="X21" s="60"/>
      <c r="Y21" s="60"/>
      <c r="Z21" s="6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93" t="str">
        <f t="shared" si="7"/>
        <v>N/E</v>
      </c>
      <c r="AZ21" s="60"/>
      <c r="BA21" s="60"/>
      <c r="BB21" s="60"/>
      <c r="BC21" s="60"/>
      <c r="BD21" s="60"/>
      <c r="BE21" s="60"/>
      <c r="BF21" s="60"/>
      <c r="BG21" s="60"/>
      <c r="BH21" s="60"/>
      <c r="BI21" s="60"/>
      <c r="BJ21" s="60"/>
      <c r="BK21" s="60"/>
      <c r="BL21" s="60"/>
      <c r="BM21" s="60"/>
      <c r="BN21" s="60"/>
      <c r="BO21" s="60"/>
      <c r="BP21" s="60"/>
      <c r="BQ21" s="60"/>
      <c r="BR21" s="60"/>
      <c r="BS21" s="60"/>
      <c r="BT21" s="60"/>
      <c r="BU21" s="60"/>
      <c r="BV21" s="60"/>
      <c r="BW21" s="60"/>
      <c r="BX21" s="60"/>
      <c r="BY21" s="60"/>
      <c r="BZ21" s="60"/>
      <c r="CA21" s="60"/>
      <c r="CB21" s="60"/>
      <c r="CC21" s="60"/>
      <c r="CD21" s="60"/>
      <c r="CE21" s="93" t="str">
        <f t="shared" si="8"/>
        <v>N/E</v>
      </c>
      <c r="CF21" s="60"/>
      <c r="CG21" s="60"/>
      <c r="CH21" s="60"/>
      <c r="CI21" s="60"/>
      <c r="CJ21" s="60"/>
      <c r="CK21" s="60"/>
      <c r="CL21" s="60"/>
      <c r="CM21" s="60"/>
      <c r="CN21" s="60"/>
      <c r="CO21" s="60"/>
      <c r="CP21" s="60"/>
      <c r="CQ21" s="60"/>
      <c r="CR21" s="60"/>
      <c r="CS21" s="60"/>
      <c r="CT21" s="60"/>
      <c r="CU21" s="60"/>
      <c r="CV21" s="60"/>
      <c r="CW21" s="60"/>
      <c r="CX21" s="60"/>
      <c r="CY21" s="60"/>
      <c r="CZ21" s="60"/>
      <c r="DA21" s="60"/>
      <c r="DB21" s="60"/>
      <c r="DC21" s="60"/>
      <c r="DD21" s="60"/>
      <c r="DE21" s="60"/>
      <c r="DF21" s="60"/>
      <c r="DG21" s="60"/>
      <c r="DH21" s="60"/>
      <c r="DI21" s="60"/>
      <c r="DJ21" s="60"/>
      <c r="DK21" s="93" t="str">
        <f t="shared" si="9"/>
        <v>N/E</v>
      </c>
      <c r="DL21" s="60"/>
      <c r="DM21" s="60"/>
      <c r="DN21" s="60"/>
      <c r="DO21" s="60"/>
      <c r="DP21" s="60"/>
      <c r="DQ21" s="60"/>
      <c r="DR21" s="60"/>
      <c r="DS21" s="60"/>
      <c r="DT21" s="60"/>
      <c r="DU21" s="60"/>
      <c r="DV21" s="60"/>
      <c r="DW21" s="60"/>
      <c r="DX21" s="60"/>
      <c r="DY21" s="60"/>
      <c r="DZ21" s="60"/>
      <c r="EA21" s="60"/>
      <c r="EB21" s="60"/>
      <c r="EC21" s="60"/>
      <c r="ED21" s="60"/>
      <c r="EE21" s="60"/>
      <c r="EF21" s="60"/>
      <c r="EG21" s="60"/>
      <c r="EH21" s="60"/>
      <c r="EI21" s="60"/>
      <c r="EJ21" s="60"/>
      <c r="EK21" s="60"/>
      <c r="EL21" s="60"/>
      <c r="EM21" s="60"/>
      <c r="EN21" s="60"/>
      <c r="EO21" s="60"/>
      <c r="EP21" s="60"/>
      <c r="EQ21" s="93" t="str">
        <f t="shared" si="10"/>
        <v>N/E</v>
      </c>
      <c r="ER21" s="60"/>
      <c r="ES21" s="60"/>
      <c r="ET21" s="60"/>
      <c r="EU21" s="60"/>
      <c r="EV21" s="60"/>
      <c r="EW21" s="60"/>
      <c r="EX21" s="60"/>
      <c r="EY21" s="60"/>
      <c r="EZ21" s="60"/>
      <c r="FA21" s="60"/>
      <c r="FB21" s="60"/>
      <c r="FC21" s="60"/>
      <c r="FD21" s="60"/>
      <c r="FE21" s="60"/>
      <c r="FF21" s="60"/>
      <c r="FG21" s="60"/>
      <c r="FH21" s="60"/>
      <c r="FI21" s="60"/>
      <c r="FJ21" s="60"/>
      <c r="FK21" s="60"/>
      <c r="FL21" s="60"/>
      <c r="FM21" s="60"/>
      <c r="FN21" s="60"/>
      <c r="FO21" s="60"/>
      <c r="FP21" s="60"/>
      <c r="FQ21" s="60"/>
      <c r="FR21" s="60"/>
      <c r="FS21" s="60"/>
      <c r="FT21" s="60"/>
      <c r="FU21" s="60"/>
      <c r="FV21" s="60"/>
      <c r="FW21" s="93" t="str">
        <f t="shared" si="11"/>
        <v>N/E</v>
      </c>
      <c r="FX21" s="164"/>
    </row>
    <row r="22" spans="1:180" s="41" customFormat="1" ht="30" hidden="1" customHeight="1">
      <c r="A22" s="39"/>
      <c r="B22" s="54">
        <f t="shared" si="1"/>
        <v>0</v>
      </c>
      <c r="C22" s="48">
        <f t="shared" si="6"/>
        <v>0</v>
      </c>
      <c r="D22" s="53" t="b">
        <f>IF($B$1=5,TRUE,FALSE)</f>
        <v>0</v>
      </c>
      <c r="E22" s="48"/>
      <c r="F22" s="48"/>
      <c r="G22" s="48">
        <f t="shared" si="2"/>
        <v>0</v>
      </c>
      <c r="H22" s="48">
        <f t="shared" si="3"/>
        <v>0</v>
      </c>
      <c r="I22" s="48">
        <f t="shared" si="4"/>
        <v>0</v>
      </c>
      <c r="J22" s="48">
        <f t="shared" si="5"/>
        <v>0</v>
      </c>
      <c r="K22" s="53"/>
      <c r="L22" s="87"/>
      <c r="M22" s="57" t="s">
        <v>71</v>
      </c>
      <c r="N22" s="177">
        <v>5</v>
      </c>
      <c r="O22" s="94"/>
      <c r="P22" s="94"/>
      <c r="Q22" s="94"/>
      <c r="R22" s="94"/>
      <c r="S22" s="107"/>
      <c r="T22" s="60"/>
      <c r="U22" s="60"/>
      <c r="V22" s="60"/>
      <c r="W22" s="60"/>
      <c r="X22" s="60"/>
      <c r="Y22" s="60"/>
      <c r="Z22" s="6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93" t="str">
        <f t="shared" si="7"/>
        <v>N/E</v>
      </c>
      <c r="AZ22" s="60"/>
      <c r="BA22" s="60"/>
      <c r="BB22" s="60"/>
      <c r="BC22" s="60"/>
      <c r="BD22" s="60"/>
      <c r="BE22" s="60"/>
      <c r="BF22" s="60"/>
      <c r="BG22" s="60"/>
      <c r="BH22" s="60"/>
      <c r="BI22" s="60"/>
      <c r="BJ22" s="60"/>
      <c r="BK22" s="60"/>
      <c r="BL22" s="60"/>
      <c r="BM22" s="60"/>
      <c r="BN22" s="60"/>
      <c r="BO22" s="60"/>
      <c r="BP22" s="60"/>
      <c r="BQ22" s="60"/>
      <c r="BR22" s="60"/>
      <c r="BS22" s="60"/>
      <c r="BT22" s="60"/>
      <c r="BU22" s="60"/>
      <c r="BV22" s="60"/>
      <c r="BW22" s="60"/>
      <c r="BX22" s="60"/>
      <c r="BY22" s="60"/>
      <c r="BZ22" s="60"/>
      <c r="CA22" s="60"/>
      <c r="CB22" s="60"/>
      <c r="CC22" s="60"/>
      <c r="CD22" s="60"/>
      <c r="CE22" s="93" t="str">
        <f t="shared" si="8"/>
        <v>N/E</v>
      </c>
      <c r="CF22" s="60"/>
      <c r="CG22" s="60"/>
      <c r="CH22" s="60"/>
      <c r="CI22" s="60"/>
      <c r="CJ22" s="60"/>
      <c r="CK22" s="60"/>
      <c r="CL22" s="60"/>
      <c r="CM22" s="60"/>
      <c r="CN22" s="60"/>
      <c r="CO22" s="60"/>
      <c r="CP22" s="60"/>
      <c r="CQ22" s="60"/>
      <c r="CR22" s="60"/>
      <c r="CS22" s="60"/>
      <c r="CT22" s="60"/>
      <c r="CU22" s="60"/>
      <c r="CV22" s="60"/>
      <c r="CW22" s="60"/>
      <c r="CX22" s="60"/>
      <c r="CY22" s="60"/>
      <c r="CZ22" s="60"/>
      <c r="DA22" s="60"/>
      <c r="DB22" s="60"/>
      <c r="DC22" s="60"/>
      <c r="DD22" s="60"/>
      <c r="DE22" s="60"/>
      <c r="DF22" s="60"/>
      <c r="DG22" s="60"/>
      <c r="DH22" s="60"/>
      <c r="DI22" s="60"/>
      <c r="DJ22" s="60"/>
      <c r="DK22" s="93" t="str">
        <f t="shared" si="9"/>
        <v>N/E</v>
      </c>
      <c r="DL22" s="60"/>
      <c r="DM22" s="60"/>
      <c r="DN22" s="60"/>
      <c r="DO22" s="60"/>
      <c r="DP22" s="60"/>
      <c r="DQ22" s="60"/>
      <c r="DR22" s="60"/>
      <c r="DS22" s="60"/>
      <c r="DT22" s="60"/>
      <c r="DU22" s="60"/>
      <c r="DV22" s="60"/>
      <c r="DW22" s="60"/>
      <c r="DX22" s="60"/>
      <c r="DY22" s="60"/>
      <c r="DZ22" s="60"/>
      <c r="EA22" s="60"/>
      <c r="EB22" s="60"/>
      <c r="EC22" s="60"/>
      <c r="ED22" s="60"/>
      <c r="EE22" s="60"/>
      <c r="EF22" s="60"/>
      <c r="EG22" s="60"/>
      <c r="EH22" s="60"/>
      <c r="EI22" s="60"/>
      <c r="EJ22" s="60"/>
      <c r="EK22" s="60"/>
      <c r="EL22" s="60"/>
      <c r="EM22" s="60"/>
      <c r="EN22" s="60"/>
      <c r="EO22" s="60"/>
      <c r="EP22" s="60"/>
      <c r="EQ22" s="93" t="str">
        <f t="shared" si="10"/>
        <v>N/E</v>
      </c>
      <c r="ER22" s="60"/>
      <c r="ES22" s="60"/>
      <c r="ET22" s="60"/>
      <c r="EU22" s="60"/>
      <c r="EV22" s="60"/>
      <c r="EW22" s="60"/>
      <c r="EX22" s="60"/>
      <c r="EY22" s="60"/>
      <c r="EZ22" s="60"/>
      <c r="FA22" s="60"/>
      <c r="FB22" s="60"/>
      <c r="FC22" s="60"/>
      <c r="FD22" s="60"/>
      <c r="FE22" s="60"/>
      <c r="FF22" s="60"/>
      <c r="FG22" s="60"/>
      <c r="FH22" s="60"/>
      <c r="FI22" s="60"/>
      <c r="FJ22" s="60"/>
      <c r="FK22" s="60"/>
      <c r="FL22" s="60"/>
      <c r="FM22" s="60"/>
      <c r="FN22" s="60"/>
      <c r="FO22" s="60"/>
      <c r="FP22" s="60"/>
      <c r="FQ22" s="60"/>
      <c r="FR22" s="60"/>
      <c r="FS22" s="60"/>
      <c r="FT22" s="60"/>
      <c r="FU22" s="60"/>
      <c r="FV22" s="60"/>
      <c r="FW22" s="93" t="str">
        <f t="shared" si="11"/>
        <v>N/E</v>
      </c>
      <c r="FX22" s="164"/>
    </row>
    <row r="23" spans="1:180" s="41" customFormat="1" ht="30" hidden="1" customHeight="1">
      <c r="A23" s="39"/>
      <c r="B23" s="54">
        <f t="shared" si="1"/>
        <v>0</v>
      </c>
      <c r="C23" s="48">
        <f t="shared" si="6"/>
        <v>0</v>
      </c>
      <c r="D23" s="53" t="b">
        <f>IF($B$1=5,TRUE,FALSE)</f>
        <v>0</v>
      </c>
      <c r="E23" s="48"/>
      <c r="F23" s="48"/>
      <c r="G23" s="48">
        <f t="shared" si="2"/>
        <v>0</v>
      </c>
      <c r="H23" s="48">
        <f t="shared" si="3"/>
        <v>0</v>
      </c>
      <c r="I23" s="48">
        <f t="shared" si="4"/>
        <v>0</v>
      </c>
      <c r="J23" s="48">
        <f t="shared" si="5"/>
        <v>0</v>
      </c>
      <c r="K23" s="53"/>
      <c r="L23" s="87"/>
      <c r="M23" s="57" t="s">
        <v>72</v>
      </c>
      <c r="N23" s="177">
        <v>6</v>
      </c>
      <c r="O23" s="94"/>
      <c r="P23" s="94"/>
      <c r="Q23" s="94"/>
      <c r="R23" s="94"/>
      <c r="S23" s="107"/>
      <c r="T23" s="60"/>
      <c r="U23" s="60"/>
      <c r="V23" s="60"/>
      <c r="W23" s="60"/>
      <c r="X23" s="60"/>
      <c r="Y23" s="60"/>
      <c r="Z23" s="6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93" t="str">
        <f t="shared" si="7"/>
        <v>N/E</v>
      </c>
      <c r="AZ23" s="60"/>
      <c r="BA23" s="60"/>
      <c r="BB23" s="60"/>
      <c r="BC23" s="60"/>
      <c r="BD23" s="60"/>
      <c r="BE23" s="60"/>
      <c r="BF23" s="60"/>
      <c r="BG23" s="60"/>
      <c r="BH23" s="60"/>
      <c r="BI23" s="60"/>
      <c r="BJ23" s="60"/>
      <c r="BK23" s="60"/>
      <c r="BL23" s="60"/>
      <c r="BM23" s="60"/>
      <c r="BN23" s="60"/>
      <c r="BO23" s="60"/>
      <c r="BP23" s="60"/>
      <c r="BQ23" s="60"/>
      <c r="BR23" s="60"/>
      <c r="BS23" s="60"/>
      <c r="BT23" s="60"/>
      <c r="BU23" s="60"/>
      <c r="BV23" s="60"/>
      <c r="BW23" s="60"/>
      <c r="BX23" s="60"/>
      <c r="BY23" s="60"/>
      <c r="BZ23" s="60"/>
      <c r="CA23" s="60"/>
      <c r="CB23" s="60"/>
      <c r="CC23" s="60"/>
      <c r="CD23" s="60"/>
      <c r="CE23" s="93" t="str">
        <f t="shared" si="8"/>
        <v>N/E</v>
      </c>
      <c r="CF23" s="60"/>
      <c r="CG23" s="60"/>
      <c r="CH23" s="60"/>
      <c r="CI23" s="60"/>
      <c r="CJ23" s="60"/>
      <c r="CK23" s="60"/>
      <c r="CL23" s="60"/>
      <c r="CM23" s="60"/>
      <c r="CN23" s="60"/>
      <c r="CO23" s="60"/>
      <c r="CP23" s="60"/>
      <c r="CQ23" s="60"/>
      <c r="CR23" s="60"/>
      <c r="CS23" s="60"/>
      <c r="CT23" s="60"/>
      <c r="CU23" s="60"/>
      <c r="CV23" s="60"/>
      <c r="CW23" s="60"/>
      <c r="CX23" s="60"/>
      <c r="CY23" s="60"/>
      <c r="CZ23" s="60"/>
      <c r="DA23" s="60"/>
      <c r="DB23" s="60"/>
      <c r="DC23" s="60"/>
      <c r="DD23" s="60"/>
      <c r="DE23" s="60"/>
      <c r="DF23" s="60"/>
      <c r="DG23" s="60"/>
      <c r="DH23" s="60"/>
      <c r="DI23" s="60"/>
      <c r="DJ23" s="60"/>
      <c r="DK23" s="93" t="str">
        <f t="shared" si="9"/>
        <v>N/E</v>
      </c>
      <c r="DL23" s="60"/>
      <c r="DM23" s="60"/>
      <c r="DN23" s="60"/>
      <c r="DO23" s="60"/>
      <c r="DP23" s="60"/>
      <c r="DQ23" s="60"/>
      <c r="DR23" s="60"/>
      <c r="DS23" s="60"/>
      <c r="DT23" s="60"/>
      <c r="DU23" s="60"/>
      <c r="DV23" s="60"/>
      <c r="DW23" s="60"/>
      <c r="DX23" s="60"/>
      <c r="DY23" s="60"/>
      <c r="DZ23" s="60"/>
      <c r="EA23" s="60"/>
      <c r="EB23" s="60"/>
      <c r="EC23" s="60"/>
      <c r="ED23" s="60"/>
      <c r="EE23" s="60"/>
      <c r="EF23" s="60"/>
      <c r="EG23" s="60"/>
      <c r="EH23" s="60"/>
      <c r="EI23" s="60"/>
      <c r="EJ23" s="60"/>
      <c r="EK23" s="60"/>
      <c r="EL23" s="60"/>
      <c r="EM23" s="60"/>
      <c r="EN23" s="60"/>
      <c r="EO23" s="60"/>
      <c r="EP23" s="60"/>
      <c r="EQ23" s="93" t="str">
        <f t="shared" si="10"/>
        <v>N/E</v>
      </c>
      <c r="ER23" s="60"/>
      <c r="ES23" s="60"/>
      <c r="ET23" s="60"/>
      <c r="EU23" s="60"/>
      <c r="EV23" s="60"/>
      <c r="EW23" s="60"/>
      <c r="EX23" s="60"/>
      <c r="EY23" s="60"/>
      <c r="EZ23" s="60"/>
      <c r="FA23" s="60"/>
      <c r="FB23" s="60"/>
      <c r="FC23" s="60"/>
      <c r="FD23" s="60"/>
      <c r="FE23" s="60"/>
      <c r="FF23" s="60"/>
      <c r="FG23" s="60"/>
      <c r="FH23" s="60"/>
      <c r="FI23" s="60"/>
      <c r="FJ23" s="60"/>
      <c r="FK23" s="60"/>
      <c r="FL23" s="60"/>
      <c r="FM23" s="60"/>
      <c r="FN23" s="60"/>
      <c r="FO23" s="60"/>
      <c r="FP23" s="60"/>
      <c r="FQ23" s="60"/>
      <c r="FR23" s="60"/>
      <c r="FS23" s="60"/>
      <c r="FT23" s="60"/>
      <c r="FU23" s="60"/>
      <c r="FV23" s="60"/>
      <c r="FW23" s="93" t="str">
        <f t="shared" si="11"/>
        <v>N/E</v>
      </c>
      <c r="FX23" s="164"/>
    </row>
    <row r="24" spans="1:180" s="41" customFormat="1" ht="30" hidden="1" customHeight="1">
      <c r="A24" s="39"/>
      <c r="B24" s="54">
        <f t="shared" si="1"/>
        <v>0</v>
      </c>
      <c r="C24" s="48">
        <f t="shared" si="6"/>
        <v>0</v>
      </c>
      <c r="D24" s="53" t="b">
        <f>IF($B$1=5,TRUE,FALSE)</f>
        <v>0</v>
      </c>
      <c r="E24" s="48"/>
      <c r="F24" s="48"/>
      <c r="G24" s="48">
        <f t="shared" si="2"/>
        <v>0</v>
      </c>
      <c r="H24" s="48">
        <f t="shared" si="3"/>
        <v>0</v>
      </c>
      <c r="I24" s="48">
        <f t="shared" si="4"/>
        <v>0</v>
      </c>
      <c r="J24" s="48">
        <f t="shared" si="5"/>
        <v>0</v>
      </c>
      <c r="K24" s="53"/>
      <c r="L24" s="87"/>
      <c r="M24" s="57" t="s">
        <v>73</v>
      </c>
      <c r="N24" s="177">
        <v>3</v>
      </c>
      <c r="O24" s="94"/>
      <c r="P24" s="94"/>
      <c r="Q24" s="94"/>
      <c r="R24" s="94"/>
      <c r="S24" s="107"/>
      <c r="T24" s="60"/>
      <c r="U24" s="60"/>
      <c r="V24" s="60"/>
      <c r="W24" s="60"/>
      <c r="X24" s="60"/>
      <c r="Y24" s="60"/>
      <c r="Z24" s="6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93" t="str">
        <f t="shared" si="7"/>
        <v>N/E</v>
      </c>
      <c r="AZ24" s="60"/>
      <c r="BA24" s="60"/>
      <c r="BB24" s="60"/>
      <c r="BC24" s="60"/>
      <c r="BD24" s="60"/>
      <c r="BE24" s="60"/>
      <c r="BF24" s="60"/>
      <c r="BG24" s="60"/>
      <c r="BH24" s="60"/>
      <c r="BI24" s="60"/>
      <c r="BJ24" s="60"/>
      <c r="BK24" s="60"/>
      <c r="BL24" s="60"/>
      <c r="BM24" s="60"/>
      <c r="BN24" s="60"/>
      <c r="BO24" s="60"/>
      <c r="BP24" s="60"/>
      <c r="BQ24" s="60"/>
      <c r="BR24" s="60"/>
      <c r="BS24" s="60"/>
      <c r="BT24" s="60"/>
      <c r="BU24" s="60"/>
      <c r="BV24" s="60"/>
      <c r="BW24" s="60"/>
      <c r="BX24" s="60"/>
      <c r="BY24" s="60"/>
      <c r="BZ24" s="60"/>
      <c r="CA24" s="60"/>
      <c r="CB24" s="60"/>
      <c r="CC24" s="60"/>
      <c r="CD24" s="60"/>
      <c r="CE24" s="93" t="str">
        <f t="shared" si="8"/>
        <v>N/E</v>
      </c>
      <c r="CF24" s="60"/>
      <c r="CG24" s="60"/>
      <c r="CH24" s="60"/>
      <c r="CI24" s="60"/>
      <c r="CJ24" s="60"/>
      <c r="CK24" s="60"/>
      <c r="CL24" s="60"/>
      <c r="CM24" s="60"/>
      <c r="CN24" s="60"/>
      <c r="CO24" s="60"/>
      <c r="CP24" s="60"/>
      <c r="CQ24" s="60"/>
      <c r="CR24" s="60"/>
      <c r="CS24" s="60"/>
      <c r="CT24" s="60"/>
      <c r="CU24" s="60"/>
      <c r="CV24" s="60"/>
      <c r="CW24" s="60"/>
      <c r="CX24" s="60"/>
      <c r="CY24" s="60"/>
      <c r="CZ24" s="60"/>
      <c r="DA24" s="60"/>
      <c r="DB24" s="60"/>
      <c r="DC24" s="60"/>
      <c r="DD24" s="60"/>
      <c r="DE24" s="60"/>
      <c r="DF24" s="60"/>
      <c r="DG24" s="60"/>
      <c r="DH24" s="60"/>
      <c r="DI24" s="60"/>
      <c r="DJ24" s="60"/>
      <c r="DK24" s="93" t="str">
        <f t="shared" si="9"/>
        <v>N/E</v>
      </c>
      <c r="DL24" s="60"/>
      <c r="DM24" s="60"/>
      <c r="DN24" s="60"/>
      <c r="DO24" s="60"/>
      <c r="DP24" s="60"/>
      <c r="DQ24" s="60"/>
      <c r="DR24" s="60"/>
      <c r="DS24" s="60"/>
      <c r="DT24" s="60"/>
      <c r="DU24" s="60"/>
      <c r="DV24" s="60"/>
      <c r="DW24" s="60"/>
      <c r="DX24" s="60"/>
      <c r="DY24" s="60"/>
      <c r="DZ24" s="60"/>
      <c r="EA24" s="60"/>
      <c r="EB24" s="60"/>
      <c r="EC24" s="60"/>
      <c r="ED24" s="60"/>
      <c r="EE24" s="60"/>
      <c r="EF24" s="60"/>
      <c r="EG24" s="60"/>
      <c r="EH24" s="60"/>
      <c r="EI24" s="60"/>
      <c r="EJ24" s="60"/>
      <c r="EK24" s="60"/>
      <c r="EL24" s="60"/>
      <c r="EM24" s="60"/>
      <c r="EN24" s="60"/>
      <c r="EO24" s="60"/>
      <c r="EP24" s="60"/>
      <c r="EQ24" s="93" t="str">
        <f t="shared" si="10"/>
        <v>N/E</v>
      </c>
      <c r="ER24" s="60"/>
      <c r="ES24" s="60"/>
      <c r="ET24" s="60"/>
      <c r="EU24" s="60"/>
      <c r="EV24" s="60"/>
      <c r="EW24" s="60"/>
      <c r="EX24" s="60"/>
      <c r="EY24" s="60"/>
      <c r="EZ24" s="60"/>
      <c r="FA24" s="60"/>
      <c r="FB24" s="60"/>
      <c r="FC24" s="60"/>
      <c r="FD24" s="60"/>
      <c r="FE24" s="60"/>
      <c r="FF24" s="60"/>
      <c r="FG24" s="60"/>
      <c r="FH24" s="60"/>
      <c r="FI24" s="60"/>
      <c r="FJ24" s="60"/>
      <c r="FK24" s="60"/>
      <c r="FL24" s="60"/>
      <c r="FM24" s="60"/>
      <c r="FN24" s="60"/>
      <c r="FO24" s="60"/>
      <c r="FP24" s="60"/>
      <c r="FQ24" s="60"/>
      <c r="FR24" s="60"/>
      <c r="FS24" s="60"/>
      <c r="FT24" s="60"/>
      <c r="FU24" s="60"/>
      <c r="FV24" s="60"/>
      <c r="FW24" s="93" t="str">
        <f t="shared" si="11"/>
        <v>N/E</v>
      </c>
      <c r="FX24" s="164"/>
    </row>
    <row r="25" spans="1:180" s="41" customFormat="1" ht="30" hidden="1" customHeight="1">
      <c r="A25" s="39"/>
      <c r="B25" s="54">
        <f t="shared" si="1"/>
        <v>0</v>
      </c>
      <c r="C25" s="48">
        <f t="shared" si="6"/>
        <v>0</v>
      </c>
      <c r="D25" s="53" t="b">
        <f>IF($B$1=5,TRUE,FALSE)</f>
        <v>0</v>
      </c>
      <c r="E25" s="48"/>
      <c r="F25" s="48"/>
      <c r="G25" s="48">
        <f t="shared" si="2"/>
        <v>0</v>
      </c>
      <c r="H25" s="48">
        <f t="shared" si="3"/>
        <v>0</v>
      </c>
      <c r="I25" s="48">
        <f t="shared" si="4"/>
        <v>0</v>
      </c>
      <c r="J25" s="48">
        <f t="shared" si="5"/>
        <v>0</v>
      </c>
      <c r="K25" s="53"/>
      <c r="L25" s="87"/>
      <c r="M25" s="57" t="s">
        <v>74</v>
      </c>
      <c r="N25" s="177">
        <v>2</v>
      </c>
      <c r="O25" s="94"/>
      <c r="P25" s="94"/>
      <c r="Q25" s="94"/>
      <c r="R25" s="94"/>
      <c r="S25" s="107"/>
      <c r="T25" s="60"/>
      <c r="U25" s="60"/>
      <c r="V25" s="60"/>
      <c r="W25" s="60"/>
      <c r="X25" s="60"/>
      <c r="Y25" s="60"/>
      <c r="Z25" s="6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93" t="str">
        <f t="shared" si="7"/>
        <v>N/E</v>
      </c>
      <c r="AZ25" s="60"/>
      <c r="BA25" s="60"/>
      <c r="BB25" s="60"/>
      <c r="BC25" s="60"/>
      <c r="BD25" s="60"/>
      <c r="BE25" s="60"/>
      <c r="BF25" s="60"/>
      <c r="BG25" s="60"/>
      <c r="BH25" s="60"/>
      <c r="BI25" s="60"/>
      <c r="BJ25" s="60"/>
      <c r="BK25" s="60"/>
      <c r="BL25" s="60"/>
      <c r="BM25" s="60"/>
      <c r="BN25" s="60"/>
      <c r="BO25" s="60"/>
      <c r="BP25" s="60"/>
      <c r="BQ25" s="60"/>
      <c r="BR25" s="60"/>
      <c r="BS25" s="60"/>
      <c r="BT25" s="60"/>
      <c r="BU25" s="60"/>
      <c r="BV25" s="60"/>
      <c r="BW25" s="60"/>
      <c r="BX25" s="60"/>
      <c r="BY25" s="60"/>
      <c r="BZ25" s="60"/>
      <c r="CA25" s="60"/>
      <c r="CB25" s="60"/>
      <c r="CC25" s="60"/>
      <c r="CD25" s="60"/>
      <c r="CE25" s="93" t="str">
        <f t="shared" si="8"/>
        <v>N/E</v>
      </c>
      <c r="CF25" s="60"/>
      <c r="CG25" s="60"/>
      <c r="CH25" s="60"/>
      <c r="CI25" s="60"/>
      <c r="CJ25" s="60"/>
      <c r="CK25" s="60"/>
      <c r="CL25" s="60"/>
      <c r="CM25" s="60"/>
      <c r="CN25" s="60"/>
      <c r="CO25" s="60"/>
      <c r="CP25" s="60"/>
      <c r="CQ25" s="60"/>
      <c r="CR25" s="60"/>
      <c r="CS25" s="60"/>
      <c r="CT25" s="60"/>
      <c r="CU25" s="60"/>
      <c r="CV25" s="60"/>
      <c r="CW25" s="60"/>
      <c r="CX25" s="60"/>
      <c r="CY25" s="60"/>
      <c r="CZ25" s="60"/>
      <c r="DA25" s="60"/>
      <c r="DB25" s="60"/>
      <c r="DC25" s="60"/>
      <c r="DD25" s="60"/>
      <c r="DE25" s="60"/>
      <c r="DF25" s="60"/>
      <c r="DG25" s="60"/>
      <c r="DH25" s="60"/>
      <c r="DI25" s="60"/>
      <c r="DJ25" s="60"/>
      <c r="DK25" s="93" t="str">
        <f t="shared" si="9"/>
        <v>N/E</v>
      </c>
      <c r="DL25" s="60"/>
      <c r="DM25" s="60"/>
      <c r="DN25" s="60"/>
      <c r="DO25" s="60"/>
      <c r="DP25" s="60"/>
      <c r="DQ25" s="60"/>
      <c r="DR25" s="60"/>
      <c r="DS25" s="60"/>
      <c r="DT25" s="60"/>
      <c r="DU25" s="60"/>
      <c r="DV25" s="60"/>
      <c r="DW25" s="60"/>
      <c r="DX25" s="60"/>
      <c r="DY25" s="60"/>
      <c r="DZ25" s="60"/>
      <c r="EA25" s="60"/>
      <c r="EB25" s="60"/>
      <c r="EC25" s="60"/>
      <c r="ED25" s="60"/>
      <c r="EE25" s="60"/>
      <c r="EF25" s="60"/>
      <c r="EG25" s="60"/>
      <c r="EH25" s="60"/>
      <c r="EI25" s="60"/>
      <c r="EJ25" s="60"/>
      <c r="EK25" s="60"/>
      <c r="EL25" s="60"/>
      <c r="EM25" s="60"/>
      <c r="EN25" s="60"/>
      <c r="EO25" s="60"/>
      <c r="EP25" s="60"/>
      <c r="EQ25" s="93" t="str">
        <f t="shared" si="10"/>
        <v>N/E</v>
      </c>
      <c r="ER25" s="60"/>
      <c r="ES25" s="60"/>
      <c r="ET25" s="60"/>
      <c r="EU25" s="60"/>
      <c r="EV25" s="60"/>
      <c r="EW25" s="60"/>
      <c r="EX25" s="60"/>
      <c r="EY25" s="60"/>
      <c r="EZ25" s="60"/>
      <c r="FA25" s="60"/>
      <c r="FB25" s="60"/>
      <c r="FC25" s="60"/>
      <c r="FD25" s="60"/>
      <c r="FE25" s="60"/>
      <c r="FF25" s="60"/>
      <c r="FG25" s="60"/>
      <c r="FH25" s="60"/>
      <c r="FI25" s="60"/>
      <c r="FJ25" s="60"/>
      <c r="FK25" s="60"/>
      <c r="FL25" s="60"/>
      <c r="FM25" s="60"/>
      <c r="FN25" s="60"/>
      <c r="FO25" s="60"/>
      <c r="FP25" s="60"/>
      <c r="FQ25" s="60"/>
      <c r="FR25" s="60"/>
      <c r="FS25" s="60"/>
      <c r="FT25" s="60"/>
      <c r="FU25" s="60"/>
      <c r="FV25" s="60"/>
      <c r="FW25" s="93" t="str">
        <f t="shared" si="11"/>
        <v>N/E</v>
      </c>
      <c r="FX25" s="164"/>
    </row>
    <row r="26" spans="1:180" s="41" customFormat="1" ht="30" hidden="1" customHeight="1">
      <c r="A26" s="39"/>
      <c r="B26" s="54">
        <f t="shared" si="1"/>
        <v>0</v>
      </c>
      <c r="C26" s="48">
        <f t="shared" si="6"/>
        <v>0</v>
      </c>
      <c r="D26" s="53" t="b">
        <f>IF($B$1=6,TRUE,FALSE)</f>
        <v>0</v>
      </c>
      <c r="E26" s="48"/>
      <c r="F26" s="48"/>
      <c r="G26" s="48">
        <f t="shared" si="2"/>
        <v>0</v>
      </c>
      <c r="H26" s="48">
        <f t="shared" si="3"/>
        <v>0</v>
      </c>
      <c r="I26" s="48">
        <f t="shared" si="4"/>
        <v>0</v>
      </c>
      <c r="J26" s="48">
        <f t="shared" si="5"/>
        <v>0</v>
      </c>
      <c r="K26" s="53"/>
      <c r="L26" s="87"/>
      <c r="M26" s="57" t="s">
        <v>82</v>
      </c>
      <c r="N26" s="177">
        <v>4</v>
      </c>
      <c r="O26" s="94"/>
      <c r="P26" s="94"/>
      <c r="Q26" s="94"/>
      <c r="R26" s="94"/>
      <c r="S26" s="107"/>
      <c r="T26" s="60"/>
      <c r="U26" s="60"/>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93" t="str">
        <f t="shared" si="7"/>
        <v>N/E</v>
      </c>
      <c r="AZ26" s="60"/>
      <c r="BA26" s="60"/>
      <c r="BB26" s="60"/>
      <c r="BC26" s="60"/>
      <c r="BD26" s="60"/>
      <c r="BE26" s="60"/>
      <c r="BF26" s="60"/>
      <c r="BG26" s="60"/>
      <c r="BH26" s="60"/>
      <c r="BI26" s="60"/>
      <c r="BJ26" s="60"/>
      <c r="BK26" s="60"/>
      <c r="BL26" s="60"/>
      <c r="BM26" s="60"/>
      <c r="BN26" s="60"/>
      <c r="BO26" s="60"/>
      <c r="BP26" s="60"/>
      <c r="BQ26" s="60"/>
      <c r="BR26" s="60"/>
      <c r="BS26" s="60"/>
      <c r="BT26" s="60"/>
      <c r="BU26" s="60"/>
      <c r="BV26" s="60"/>
      <c r="BW26" s="60"/>
      <c r="BX26" s="60"/>
      <c r="BY26" s="60"/>
      <c r="BZ26" s="60"/>
      <c r="CA26" s="60"/>
      <c r="CB26" s="60"/>
      <c r="CC26" s="60"/>
      <c r="CD26" s="60"/>
      <c r="CE26" s="93" t="str">
        <f t="shared" si="8"/>
        <v>N/E</v>
      </c>
      <c r="CF26" s="60"/>
      <c r="CG26" s="60"/>
      <c r="CH26" s="60"/>
      <c r="CI26" s="60"/>
      <c r="CJ26" s="60"/>
      <c r="CK26" s="60"/>
      <c r="CL26" s="60"/>
      <c r="CM26" s="60"/>
      <c r="CN26" s="60"/>
      <c r="CO26" s="60"/>
      <c r="CP26" s="60"/>
      <c r="CQ26" s="60"/>
      <c r="CR26" s="60"/>
      <c r="CS26" s="60"/>
      <c r="CT26" s="60"/>
      <c r="CU26" s="60"/>
      <c r="CV26" s="60"/>
      <c r="CW26" s="60"/>
      <c r="CX26" s="60"/>
      <c r="CY26" s="60"/>
      <c r="CZ26" s="60"/>
      <c r="DA26" s="60"/>
      <c r="DB26" s="60"/>
      <c r="DC26" s="60"/>
      <c r="DD26" s="60"/>
      <c r="DE26" s="60"/>
      <c r="DF26" s="60"/>
      <c r="DG26" s="60"/>
      <c r="DH26" s="60"/>
      <c r="DI26" s="60"/>
      <c r="DJ26" s="60"/>
      <c r="DK26" s="93" t="str">
        <f t="shared" si="9"/>
        <v>N/E</v>
      </c>
      <c r="DL26" s="60"/>
      <c r="DM26" s="60"/>
      <c r="DN26" s="60"/>
      <c r="DO26" s="60"/>
      <c r="DP26" s="60"/>
      <c r="DQ26" s="60"/>
      <c r="DR26" s="60"/>
      <c r="DS26" s="60"/>
      <c r="DT26" s="60"/>
      <c r="DU26" s="60"/>
      <c r="DV26" s="60"/>
      <c r="DW26" s="60"/>
      <c r="DX26" s="60"/>
      <c r="DY26" s="60"/>
      <c r="DZ26" s="60"/>
      <c r="EA26" s="60"/>
      <c r="EB26" s="60"/>
      <c r="EC26" s="60"/>
      <c r="ED26" s="60"/>
      <c r="EE26" s="60"/>
      <c r="EF26" s="60"/>
      <c r="EG26" s="60"/>
      <c r="EH26" s="60"/>
      <c r="EI26" s="60"/>
      <c r="EJ26" s="60"/>
      <c r="EK26" s="60"/>
      <c r="EL26" s="60"/>
      <c r="EM26" s="60"/>
      <c r="EN26" s="60"/>
      <c r="EO26" s="60"/>
      <c r="EP26" s="60"/>
      <c r="EQ26" s="93" t="str">
        <f t="shared" si="10"/>
        <v>N/E</v>
      </c>
      <c r="ER26" s="60"/>
      <c r="ES26" s="60"/>
      <c r="ET26" s="60"/>
      <c r="EU26" s="60"/>
      <c r="EV26" s="60"/>
      <c r="EW26" s="60"/>
      <c r="EX26" s="60"/>
      <c r="EY26" s="60"/>
      <c r="EZ26" s="60"/>
      <c r="FA26" s="60"/>
      <c r="FB26" s="60"/>
      <c r="FC26" s="60"/>
      <c r="FD26" s="60"/>
      <c r="FE26" s="60"/>
      <c r="FF26" s="60"/>
      <c r="FG26" s="60"/>
      <c r="FH26" s="60"/>
      <c r="FI26" s="60"/>
      <c r="FJ26" s="60"/>
      <c r="FK26" s="60"/>
      <c r="FL26" s="60"/>
      <c r="FM26" s="60"/>
      <c r="FN26" s="60"/>
      <c r="FO26" s="60"/>
      <c r="FP26" s="60"/>
      <c r="FQ26" s="60"/>
      <c r="FR26" s="60"/>
      <c r="FS26" s="60"/>
      <c r="FT26" s="60"/>
      <c r="FU26" s="60"/>
      <c r="FV26" s="60"/>
      <c r="FW26" s="93" t="str">
        <f t="shared" si="11"/>
        <v>N/E</v>
      </c>
      <c r="FX26" s="164"/>
    </row>
    <row r="27" spans="1:180" s="41" customFormat="1" ht="30" hidden="1" customHeight="1">
      <c r="A27" s="39"/>
      <c r="B27" s="54">
        <f t="shared" si="1"/>
        <v>0</v>
      </c>
      <c r="C27" s="48">
        <f t="shared" si="6"/>
        <v>0</v>
      </c>
      <c r="D27" s="53" t="b">
        <f>IF($B$1=6,TRUE,FALSE)</f>
        <v>0</v>
      </c>
      <c r="E27" s="48"/>
      <c r="F27" s="48"/>
      <c r="G27" s="48">
        <f t="shared" si="2"/>
        <v>0</v>
      </c>
      <c r="H27" s="48">
        <f t="shared" si="3"/>
        <v>0</v>
      </c>
      <c r="I27" s="48">
        <f t="shared" si="4"/>
        <v>0</v>
      </c>
      <c r="J27" s="48">
        <f t="shared" si="5"/>
        <v>0</v>
      </c>
      <c r="K27" s="53"/>
      <c r="L27" s="87"/>
      <c r="M27" s="57" t="s">
        <v>83</v>
      </c>
      <c r="N27" s="177">
        <v>5</v>
      </c>
      <c r="O27" s="94"/>
      <c r="P27" s="94"/>
      <c r="Q27" s="94"/>
      <c r="R27" s="94"/>
      <c r="S27" s="107"/>
      <c r="T27" s="60"/>
      <c r="U27" s="60"/>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93" t="str">
        <f t="shared" si="7"/>
        <v>N/E</v>
      </c>
      <c r="AZ27" s="60"/>
      <c r="BA27" s="60"/>
      <c r="BB27" s="60"/>
      <c r="BC27" s="60"/>
      <c r="BD27" s="60"/>
      <c r="BE27" s="60"/>
      <c r="BF27" s="60"/>
      <c r="BG27" s="60"/>
      <c r="BH27" s="60"/>
      <c r="BI27" s="60"/>
      <c r="BJ27" s="60"/>
      <c r="BK27" s="60"/>
      <c r="BL27" s="60"/>
      <c r="BM27" s="60"/>
      <c r="BN27" s="60"/>
      <c r="BO27" s="60"/>
      <c r="BP27" s="60"/>
      <c r="BQ27" s="60"/>
      <c r="BR27" s="60"/>
      <c r="BS27" s="60"/>
      <c r="BT27" s="60"/>
      <c r="BU27" s="60"/>
      <c r="BV27" s="60"/>
      <c r="BW27" s="60"/>
      <c r="BX27" s="60"/>
      <c r="BY27" s="60"/>
      <c r="BZ27" s="60"/>
      <c r="CA27" s="60"/>
      <c r="CB27" s="60"/>
      <c r="CC27" s="60"/>
      <c r="CD27" s="60"/>
      <c r="CE27" s="93" t="str">
        <f t="shared" si="8"/>
        <v>N/E</v>
      </c>
      <c r="CF27" s="60"/>
      <c r="CG27" s="60"/>
      <c r="CH27" s="60"/>
      <c r="CI27" s="60"/>
      <c r="CJ27" s="60"/>
      <c r="CK27" s="60"/>
      <c r="CL27" s="60"/>
      <c r="CM27" s="60"/>
      <c r="CN27" s="60"/>
      <c r="CO27" s="60"/>
      <c r="CP27" s="60"/>
      <c r="CQ27" s="60"/>
      <c r="CR27" s="60"/>
      <c r="CS27" s="60"/>
      <c r="CT27" s="60"/>
      <c r="CU27" s="60"/>
      <c r="CV27" s="60"/>
      <c r="CW27" s="60"/>
      <c r="CX27" s="60"/>
      <c r="CY27" s="60"/>
      <c r="CZ27" s="60"/>
      <c r="DA27" s="60"/>
      <c r="DB27" s="60"/>
      <c r="DC27" s="60"/>
      <c r="DD27" s="60"/>
      <c r="DE27" s="60"/>
      <c r="DF27" s="60"/>
      <c r="DG27" s="60"/>
      <c r="DH27" s="60"/>
      <c r="DI27" s="60"/>
      <c r="DJ27" s="60"/>
      <c r="DK27" s="93" t="str">
        <f t="shared" si="9"/>
        <v>N/E</v>
      </c>
      <c r="DL27" s="60"/>
      <c r="DM27" s="60"/>
      <c r="DN27" s="60"/>
      <c r="DO27" s="60"/>
      <c r="DP27" s="60"/>
      <c r="DQ27" s="60"/>
      <c r="DR27" s="60"/>
      <c r="DS27" s="60"/>
      <c r="DT27" s="60"/>
      <c r="DU27" s="60"/>
      <c r="DV27" s="60"/>
      <c r="DW27" s="60"/>
      <c r="DX27" s="60"/>
      <c r="DY27" s="60"/>
      <c r="DZ27" s="60"/>
      <c r="EA27" s="60"/>
      <c r="EB27" s="60"/>
      <c r="EC27" s="60"/>
      <c r="ED27" s="60"/>
      <c r="EE27" s="60"/>
      <c r="EF27" s="60"/>
      <c r="EG27" s="60"/>
      <c r="EH27" s="60"/>
      <c r="EI27" s="60"/>
      <c r="EJ27" s="60"/>
      <c r="EK27" s="60"/>
      <c r="EL27" s="60"/>
      <c r="EM27" s="60"/>
      <c r="EN27" s="60"/>
      <c r="EO27" s="60"/>
      <c r="EP27" s="60"/>
      <c r="EQ27" s="93" t="str">
        <f t="shared" si="10"/>
        <v>N/E</v>
      </c>
      <c r="ER27" s="60"/>
      <c r="ES27" s="60"/>
      <c r="ET27" s="60"/>
      <c r="EU27" s="60"/>
      <c r="EV27" s="60"/>
      <c r="EW27" s="60"/>
      <c r="EX27" s="60"/>
      <c r="EY27" s="60"/>
      <c r="EZ27" s="60"/>
      <c r="FA27" s="60"/>
      <c r="FB27" s="60"/>
      <c r="FC27" s="60"/>
      <c r="FD27" s="60"/>
      <c r="FE27" s="60"/>
      <c r="FF27" s="60"/>
      <c r="FG27" s="60"/>
      <c r="FH27" s="60"/>
      <c r="FI27" s="60"/>
      <c r="FJ27" s="60"/>
      <c r="FK27" s="60"/>
      <c r="FL27" s="60"/>
      <c r="FM27" s="60"/>
      <c r="FN27" s="60"/>
      <c r="FO27" s="60"/>
      <c r="FP27" s="60"/>
      <c r="FQ27" s="60"/>
      <c r="FR27" s="60"/>
      <c r="FS27" s="60"/>
      <c r="FT27" s="60"/>
      <c r="FU27" s="60"/>
      <c r="FV27" s="60"/>
      <c r="FW27" s="93" t="str">
        <f t="shared" si="11"/>
        <v>N/E</v>
      </c>
      <c r="FX27" s="164"/>
    </row>
    <row r="28" spans="1:180" s="41" customFormat="1" ht="30" hidden="1" customHeight="1">
      <c r="A28" s="39"/>
      <c r="B28" s="54">
        <f t="shared" si="1"/>
        <v>0</v>
      </c>
      <c r="C28" s="48">
        <f t="shared" si="6"/>
        <v>0</v>
      </c>
      <c r="D28" s="53" t="b">
        <f>IF($B$1=6,TRUE,FALSE)</f>
        <v>0</v>
      </c>
      <c r="E28" s="48"/>
      <c r="F28" s="48"/>
      <c r="G28" s="48">
        <f t="shared" si="2"/>
        <v>0</v>
      </c>
      <c r="H28" s="48">
        <f t="shared" si="3"/>
        <v>0</v>
      </c>
      <c r="I28" s="48">
        <f t="shared" si="4"/>
        <v>0</v>
      </c>
      <c r="J28" s="48">
        <f t="shared" si="5"/>
        <v>0</v>
      </c>
      <c r="K28" s="53"/>
      <c r="L28" s="87"/>
      <c r="M28" s="57" t="s">
        <v>84</v>
      </c>
      <c r="N28" s="177">
        <v>4</v>
      </c>
      <c r="O28" s="94"/>
      <c r="P28" s="94"/>
      <c r="Q28" s="94"/>
      <c r="R28" s="94"/>
      <c r="S28" s="107"/>
      <c r="T28" s="60"/>
      <c r="U28" s="60"/>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93" t="str">
        <f t="shared" si="7"/>
        <v>N/E</v>
      </c>
      <c r="AZ28" s="60"/>
      <c r="BA28" s="60"/>
      <c r="BB28" s="60"/>
      <c r="BC28" s="60"/>
      <c r="BD28" s="60"/>
      <c r="BE28" s="60"/>
      <c r="BF28" s="60"/>
      <c r="BG28" s="60"/>
      <c r="BH28" s="60"/>
      <c r="BI28" s="60"/>
      <c r="BJ28" s="60"/>
      <c r="BK28" s="60"/>
      <c r="BL28" s="60"/>
      <c r="BM28" s="60"/>
      <c r="BN28" s="60"/>
      <c r="BO28" s="60"/>
      <c r="BP28" s="60"/>
      <c r="BQ28" s="60"/>
      <c r="BR28" s="60"/>
      <c r="BS28" s="60"/>
      <c r="BT28" s="60"/>
      <c r="BU28" s="60"/>
      <c r="BV28" s="60"/>
      <c r="BW28" s="60"/>
      <c r="BX28" s="60"/>
      <c r="BY28" s="60"/>
      <c r="BZ28" s="60"/>
      <c r="CA28" s="60"/>
      <c r="CB28" s="60"/>
      <c r="CC28" s="60"/>
      <c r="CD28" s="60"/>
      <c r="CE28" s="93" t="str">
        <f t="shared" si="8"/>
        <v>N/E</v>
      </c>
      <c r="CF28" s="60"/>
      <c r="CG28" s="60"/>
      <c r="CH28" s="60"/>
      <c r="CI28" s="60"/>
      <c r="CJ28" s="60"/>
      <c r="CK28" s="60"/>
      <c r="CL28" s="60"/>
      <c r="CM28" s="60"/>
      <c r="CN28" s="60"/>
      <c r="CO28" s="60"/>
      <c r="CP28" s="60"/>
      <c r="CQ28" s="60"/>
      <c r="CR28" s="60"/>
      <c r="CS28" s="60"/>
      <c r="CT28" s="60"/>
      <c r="CU28" s="60"/>
      <c r="CV28" s="60"/>
      <c r="CW28" s="60"/>
      <c r="CX28" s="60"/>
      <c r="CY28" s="60"/>
      <c r="CZ28" s="60"/>
      <c r="DA28" s="60"/>
      <c r="DB28" s="60"/>
      <c r="DC28" s="60"/>
      <c r="DD28" s="60"/>
      <c r="DE28" s="60"/>
      <c r="DF28" s="60"/>
      <c r="DG28" s="60"/>
      <c r="DH28" s="60"/>
      <c r="DI28" s="60"/>
      <c r="DJ28" s="60"/>
      <c r="DK28" s="93" t="str">
        <f t="shared" si="9"/>
        <v>N/E</v>
      </c>
      <c r="DL28" s="60"/>
      <c r="DM28" s="60"/>
      <c r="DN28" s="60"/>
      <c r="DO28" s="60"/>
      <c r="DP28" s="60"/>
      <c r="DQ28" s="60"/>
      <c r="DR28" s="60"/>
      <c r="DS28" s="60"/>
      <c r="DT28" s="60"/>
      <c r="DU28" s="60"/>
      <c r="DV28" s="60"/>
      <c r="DW28" s="60"/>
      <c r="DX28" s="60"/>
      <c r="DY28" s="60"/>
      <c r="DZ28" s="60"/>
      <c r="EA28" s="60"/>
      <c r="EB28" s="60"/>
      <c r="EC28" s="60"/>
      <c r="ED28" s="60"/>
      <c r="EE28" s="60"/>
      <c r="EF28" s="60"/>
      <c r="EG28" s="60"/>
      <c r="EH28" s="60"/>
      <c r="EI28" s="60"/>
      <c r="EJ28" s="60"/>
      <c r="EK28" s="60"/>
      <c r="EL28" s="60"/>
      <c r="EM28" s="60"/>
      <c r="EN28" s="60"/>
      <c r="EO28" s="60"/>
      <c r="EP28" s="60"/>
      <c r="EQ28" s="93" t="str">
        <f t="shared" si="10"/>
        <v>N/E</v>
      </c>
      <c r="ER28" s="60"/>
      <c r="ES28" s="60"/>
      <c r="ET28" s="60"/>
      <c r="EU28" s="60"/>
      <c r="EV28" s="60"/>
      <c r="EW28" s="60"/>
      <c r="EX28" s="60"/>
      <c r="EY28" s="60"/>
      <c r="EZ28" s="60"/>
      <c r="FA28" s="60"/>
      <c r="FB28" s="60"/>
      <c r="FC28" s="60"/>
      <c r="FD28" s="60"/>
      <c r="FE28" s="60"/>
      <c r="FF28" s="60"/>
      <c r="FG28" s="60"/>
      <c r="FH28" s="60"/>
      <c r="FI28" s="60"/>
      <c r="FJ28" s="60"/>
      <c r="FK28" s="60"/>
      <c r="FL28" s="60"/>
      <c r="FM28" s="60"/>
      <c r="FN28" s="60"/>
      <c r="FO28" s="60"/>
      <c r="FP28" s="60"/>
      <c r="FQ28" s="60"/>
      <c r="FR28" s="60"/>
      <c r="FS28" s="60"/>
      <c r="FT28" s="60"/>
      <c r="FU28" s="60"/>
      <c r="FV28" s="60"/>
      <c r="FW28" s="93" t="str">
        <f t="shared" si="11"/>
        <v>N/E</v>
      </c>
      <c r="FX28" s="164"/>
    </row>
    <row r="29" spans="1:180" s="4" customFormat="1" ht="17.100000000000001" hidden="1" customHeight="1">
      <c r="A29" s="29"/>
      <c r="B29" s="131"/>
      <c r="C29" s="132"/>
      <c r="D29" s="133" t="b">
        <f>IF($B$1&gt;2,TRUE,FALSE)</f>
        <v>0</v>
      </c>
      <c r="E29" s="132"/>
      <c r="F29" s="132"/>
      <c r="G29" s="132"/>
      <c r="H29" s="132"/>
      <c r="I29" s="132"/>
      <c r="J29" s="132"/>
      <c r="K29" s="53"/>
      <c r="L29" s="56"/>
      <c r="M29" s="56" t="s">
        <v>20</v>
      </c>
      <c r="N29" s="174"/>
      <c r="O29" s="56"/>
      <c r="P29" s="56"/>
      <c r="Q29" s="56"/>
      <c r="R29" s="56"/>
      <c r="S29" s="56"/>
      <c r="T29" s="165"/>
      <c r="U29" s="165"/>
      <c r="V29" s="165"/>
      <c r="W29" s="165"/>
      <c r="X29" s="165"/>
      <c r="Y29" s="165"/>
      <c r="Z29" s="165"/>
      <c r="AA29" s="165"/>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c r="BJ29" s="165"/>
      <c r="BK29" s="165"/>
      <c r="BL29" s="165"/>
      <c r="BM29" s="165"/>
      <c r="BN29" s="165"/>
      <c r="BO29" s="165"/>
      <c r="BP29" s="165"/>
      <c r="BQ29" s="165"/>
      <c r="BR29" s="165"/>
      <c r="BS29" s="165"/>
      <c r="BT29" s="165"/>
      <c r="BU29" s="165"/>
      <c r="BV29" s="165"/>
      <c r="BW29" s="165"/>
      <c r="BX29" s="165"/>
      <c r="BY29" s="165"/>
      <c r="BZ29" s="165"/>
      <c r="CA29" s="165"/>
      <c r="CB29" s="165"/>
      <c r="CC29" s="165"/>
      <c r="CD29" s="165"/>
      <c r="CE29" s="165"/>
      <c r="CF29" s="165"/>
      <c r="CG29" s="165"/>
      <c r="CH29" s="165"/>
      <c r="CI29" s="165"/>
      <c r="CJ29" s="165"/>
      <c r="CK29" s="165"/>
      <c r="CL29" s="165"/>
      <c r="CM29" s="165"/>
      <c r="CN29" s="165"/>
      <c r="CO29" s="165"/>
      <c r="CP29" s="165"/>
      <c r="CQ29" s="165"/>
      <c r="CR29" s="165"/>
      <c r="CS29" s="165"/>
      <c r="CT29" s="165"/>
      <c r="CU29" s="165"/>
      <c r="CV29" s="165"/>
      <c r="CW29" s="165"/>
      <c r="CX29" s="165"/>
      <c r="CY29" s="165"/>
      <c r="CZ29" s="165"/>
      <c r="DA29" s="165"/>
      <c r="DB29" s="165"/>
      <c r="DC29" s="165"/>
      <c r="DD29" s="165"/>
      <c r="DE29" s="165"/>
      <c r="DF29" s="165"/>
      <c r="DG29" s="165"/>
      <c r="DH29" s="165"/>
      <c r="DI29" s="165"/>
      <c r="DJ29" s="165"/>
      <c r="DK29" s="165"/>
      <c r="DL29" s="165"/>
      <c r="DM29" s="165"/>
      <c r="DN29" s="165"/>
      <c r="DO29" s="165"/>
      <c r="DP29" s="165"/>
      <c r="DQ29" s="165"/>
      <c r="DR29" s="165"/>
      <c r="DS29" s="165"/>
      <c r="DT29" s="165"/>
      <c r="DU29" s="165"/>
      <c r="DV29" s="165"/>
      <c r="DW29" s="165"/>
      <c r="DX29" s="165"/>
      <c r="DY29" s="165"/>
      <c r="DZ29" s="165"/>
      <c r="EA29" s="165"/>
      <c r="EB29" s="165"/>
      <c r="EC29" s="165"/>
      <c r="ED29" s="165"/>
      <c r="EE29" s="165"/>
      <c r="EF29" s="165"/>
      <c r="EG29" s="165"/>
      <c r="EH29" s="165"/>
      <c r="EI29" s="165"/>
      <c r="EJ29" s="165"/>
      <c r="EK29" s="165"/>
      <c r="EL29" s="165"/>
      <c r="EM29" s="165"/>
      <c r="EN29" s="165"/>
      <c r="EO29" s="165"/>
      <c r="EP29" s="165"/>
      <c r="EQ29" s="165"/>
      <c r="ER29" s="165"/>
      <c r="ES29" s="165"/>
      <c r="ET29" s="165"/>
      <c r="EU29" s="165"/>
      <c r="EV29" s="165"/>
      <c r="EW29" s="165"/>
      <c r="EX29" s="165"/>
      <c r="EY29" s="165"/>
      <c r="EZ29" s="165"/>
      <c r="FA29" s="165"/>
      <c r="FB29" s="165"/>
      <c r="FC29" s="165"/>
      <c r="FD29" s="165"/>
      <c r="FE29" s="165"/>
      <c r="FF29" s="165"/>
      <c r="FG29" s="165"/>
      <c r="FH29" s="165"/>
      <c r="FI29" s="165"/>
      <c r="FJ29" s="165"/>
      <c r="FK29" s="165"/>
      <c r="FL29" s="165"/>
      <c r="FM29" s="165"/>
      <c r="FN29" s="165"/>
      <c r="FO29" s="165"/>
      <c r="FP29" s="165"/>
      <c r="FQ29" s="165"/>
      <c r="FR29" s="165"/>
      <c r="FS29" s="165"/>
      <c r="FT29" s="165"/>
      <c r="FU29" s="165"/>
      <c r="FV29" s="165"/>
      <c r="FW29" s="165"/>
      <c r="FX29" s="165"/>
    </row>
    <row r="30" spans="1:180" s="41" customFormat="1" ht="30" hidden="1" customHeight="1">
      <c r="A30" s="39"/>
      <c r="B30" s="54">
        <f t="shared" si="1"/>
        <v>0</v>
      </c>
      <c r="C30" s="48">
        <f t="shared" ref="C30:C44" si="12">IF(OR(CE30="OK",EQ30="OK"),N30,0)</f>
        <v>0</v>
      </c>
      <c r="D30" s="53" t="b">
        <f>IF($B$1=3,TRUE,FALSE)</f>
        <v>0</v>
      </c>
      <c r="E30" s="48"/>
      <c r="F30" s="48"/>
      <c r="G30" s="48">
        <f t="shared" si="2"/>
        <v>0</v>
      </c>
      <c r="H30" s="48">
        <f t="shared" si="3"/>
        <v>0</v>
      </c>
      <c r="I30" s="48">
        <f t="shared" si="4"/>
        <v>0</v>
      </c>
      <c r="J30" s="48">
        <f t="shared" si="5"/>
        <v>0</v>
      </c>
      <c r="K30" s="53"/>
      <c r="L30" s="87"/>
      <c r="M30" s="57" t="s">
        <v>21</v>
      </c>
      <c r="N30" s="176">
        <v>4</v>
      </c>
      <c r="O30" s="94"/>
      <c r="P30" s="94"/>
      <c r="Q30" s="94"/>
      <c r="R30" s="94"/>
      <c r="S30" s="107"/>
      <c r="T30" s="60"/>
      <c r="U30" s="60"/>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93" t="str">
        <f t="shared" ref="AY30:AY44" si="13">IF(AND(AY$1&lt;&gt;"",COUNTA(U30:AX30)&gt;0),"OK","N/E")</f>
        <v>N/E</v>
      </c>
      <c r="AZ30" s="60"/>
      <c r="BA30" s="60"/>
      <c r="BB30" s="60"/>
      <c r="BC30" s="60"/>
      <c r="BD30" s="60"/>
      <c r="BE30" s="60"/>
      <c r="BF30" s="60"/>
      <c r="BG30" s="60"/>
      <c r="BH30" s="60"/>
      <c r="BI30" s="60"/>
      <c r="BJ30" s="60"/>
      <c r="BK30" s="60"/>
      <c r="BL30" s="60"/>
      <c r="BM30" s="60"/>
      <c r="BN30" s="60"/>
      <c r="BO30" s="60"/>
      <c r="BP30" s="60"/>
      <c r="BQ30" s="60"/>
      <c r="BR30" s="60"/>
      <c r="BS30" s="60"/>
      <c r="BT30" s="60"/>
      <c r="BU30" s="60"/>
      <c r="BV30" s="60"/>
      <c r="BW30" s="60"/>
      <c r="BX30" s="60"/>
      <c r="BY30" s="60"/>
      <c r="BZ30" s="60"/>
      <c r="CA30" s="60"/>
      <c r="CB30" s="60"/>
      <c r="CC30" s="60"/>
      <c r="CD30" s="60"/>
      <c r="CE30" s="93" t="str">
        <f t="shared" ref="CE30:CE44" si="14">IF(AND(CE$1&lt;&gt;"",COUNTA(U30:CD30)&gt;1),"OK","N/E")</f>
        <v>N/E</v>
      </c>
      <c r="CF30" s="60"/>
      <c r="CG30" s="60"/>
      <c r="CH30" s="60"/>
      <c r="CI30" s="60"/>
      <c r="CJ30" s="60"/>
      <c r="CK30" s="60"/>
      <c r="CL30" s="60"/>
      <c r="CM30" s="60"/>
      <c r="CN30" s="60"/>
      <c r="CO30" s="60"/>
      <c r="CP30" s="60"/>
      <c r="CQ30" s="60"/>
      <c r="CR30" s="60"/>
      <c r="CS30" s="60"/>
      <c r="CT30" s="60"/>
      <c r="CU30" s="60"/>
      <c r="CV30" s="60"/>
      <c r="CW30" s="60"/>
      <c r="CX30" s="60"/>
      <c r="CY30" s="60"/>
      <c r="CZ30" s="60"/>
      <c r="DA30" s="60"/>
      <c r="DB30" s="60"/>
      <c r="DC30" s="60"/>
      <c r="DD30" s="60"/>
      <c r="DE30" s="60"/>
      <c r="DF30" s="60"/>
      <c r="DG30" s="60"/>
      <c r="DH30" s="60"/>
      <c r="DI30" s="60"/>
      <c r="DJ30" s="60"/>
      <c r="DK30" s="93" t="str">
        <f t="shared" ref="DK30:DK44" si="15">IF(AND(DK$1&lt;&gt;"",COUNTA(U30:DJ30)&gt;2),"OK","N/E")</f>
        <v>N/E</v>
      </c>
      <c r="DL30" s="60"/>
      <c r="DM30" s="60"/>
      <c r="DN30" s="60"/>
      <c r="DO30" s="60"/>
      <c r="DP30" s="60"/>
      <c r="DQ30" s="60"/>
      <c r="DR30" s="60"/>
      <c r="DS30" s="60"/>
      <c r="DT30" s="60"/>
      <c r="DU30" s="60"/>
      <c r="DV30" s="60"/>
      <c r="DW30" s="60"/>
      <c r="DX30" s="60"/>
      <c r="DY30" s="60"/>
      <c r="DZ30" s="60"/>
      <c r="EA30" s="60"/>
      <c r="EB30" s="60"/>
      <c r="EC30" s="60"/>
      <c r="ED30" s="60"/>
      <c r="EE30" s="60"/>
      <c r="EF30" s="60"/>
      <c r="EG30" s="60"/>
      <c r="EH30" s="60"/>
      <c r="EI30" s="60"/>
      <c r="EJ30" s="60"/>
      <c r="EK30" s="60"/>
      <c r="EL30" s="60"/>
      <c r="EM30" s="60"/>
      <c r="EN30" s="60"/>
      <c r="EO30" s="60"/>
      <c r="EP30" s="60"/>
      <c r="EQ30" s="93" t="str">
        <f t="shared" ref="EQ30:EQ44" si="16">IF(AND(EQ$1&lt;&gt;"",COUNTA(U30:EP30)&gt;3),"OK","N/E")</f>
        <v>N/E</v>
      </c>
      <c r="ER30" s="60"/>
      <c r="ES30" s="60"/>
      <c r="ET30" s="60"/>
      <c r="EU30" s="60"/>
      <c r="EV30" s="60"/>
      <c r="EW30" s="60"/>
      <c r="EX30" s="60"/>
      <c r="EY30" s="60"/>
      <c r="EZ30" s="60"/>
      <c r="FA30" s="60"/>
      <c r="FB30" s="60"/>
      <c r="FC30" s="60"/>
      <c r="FD30" s="60"/>
      <c r="FE30" s="60"/>
      <c r="FF30" s="60"/>
      <c r="FG30" s="60"/>
      <c r="FH30" s="60"/>
      <c r="FI30" s="60"/>
      <c r="FJ30" s="60"/>
      <c r="FK30" s="60"/>
      <c r="FL30" s="60"/>
      <c r="FM30" s="60"/>
      <c r="FN30" s="60"/>
      <c r="FO30" s="60"/>
      <c r="FP30" s="60"/>
      <c r="FQ30" s="60"/>
      <c r="FR30" s="60"/>
      <c r="FS30" s="60"/>
      <c r="FT30" s="60"/>
      <c r="FU30" s="60"/>
      <c r="FV30" s="60"/>
      <c r="FW30" s="93" t="str">
        <f t="shared" ref="FW30:FW44" si="17">IF(AND(FW$1&lt;&gt;"",COUNTA(U30:FV30)&gt;4),"OK","N/E")</f>
        <v>N/E</v>
      </c>
      <c r="FX30" s="164"/>
    </row>
    <row r="31" spans="1:180" s="41" customFormat="1" ht="30" hidden="1" customHeight="1">
      <c r="A31" s="39"/>
      <c r="B31" s="54">
        <f t="shared" si="1"/>
        <v>0</v>
      </c>
      <c r="C31" s="48">
        <f t="shared" si="12"/>
        <v>0</v>
      </c>
      <c r="D31" s="53" t="b">
        <f>IF($B$1=3,TRUE,FALSE)</f>
        <v>0</v>
      </c>
      <c r="E31" s="48"/>
      <c r="F31" s="48"/>
      <c r="G31" s="48">
        <f t="shared" si="2"/>
        <v>0</v>
      </c>
      <c r="H31" s="48">
        <f t="shared" si="3"/>
        <v>0</v>
      </c>
      <c r="I31" s="48">
        <f t="shared" si="4"/>
        <v>0</v>
      </c>
      <c r="J31" s="48">
        <f t="shared" si="5"/>
        <v>0</v>
      </c>
      <c r="K31" s="53"/>
      <c r="L31" s="87"/>
      <c r="M31" s="57" t="s">
        <v>22</v>
      </c>
      <c r="N31" s="176">
        <v>4</v>
      </c>
      <c r="O31" s="94"/>
      <c r="P31" s="94"/>
      <c r="Q31" s="94"/>
      <c r="R31" s="94"/>
      <c r="S31" s="107"/>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93" t="str">
        <f t="shared" si="13"/>
        <v>N/E</v>
      </c>
      <c r="AZ31" s="60"/>
      <c r="BA31" s="60"/>
      <c r="BB31" s="60"/>
      <c r="BC31" s="60"/>
      <c r="BD31" s="60"/>
      <c r="BE31" s="60"/>
      <c r="BF31" s="60"/>
      <c r="BG31" s="60"/>
      <c r="BH31" s="60"/>
      <c r="BI31" s="60"/>
      <c r="BJ31" s="60"/>
      <c r="BK31" s="60"/>
      <c r="BL31" s="60"/>
      <c r="BM31" s="60"/>
      <c r="BN31" s="60"/>
      <c r="BO31" s="60"/>
      <c r="BP31" s="60"/>
      <c r="BQ31" s="60"/>
      <c r="BR31" s="60"/>
      <c r="BS31" s="60"/>
      <c r="BT31" s="60"/>
      <c r="BU31" s="60"/>
      <c r="BV31" s="60"/>
      <c r="BW31" s="60"/>
      <c r="BX31" s="60"/>
      <c r="BY31" s="60"/>
      <c r="BZ31" s="60"/>
      <c r="CA31" s="60"/>
      <c r="CB31" s="60"/>
      <c r="CC31" s="60"/>
      <c r="CD31" s="60"/>
      <c r="CE31" s="93" t="str">
        <f t="shared" si="14"/>
        <v>N/E</v>
      </c>
      <c r="CF31" s="60"/>
      <c r="CG31" s="60"/>
      <c r="CH31" s="60"/>
      <c r="CI31" s="60"/>
      <c r="CJ31" s="60"/>
      <c r="CK31" s="60"/>
      <c r="CL31" s="60"/>
      <c r="CM31" s="60"/>
      <c r="CN31" s="60"/>
      <c r="CO31" s="60"/>
      <c r="CP31" s="60"/>
      <c r="CQ31" s="60"/>
      <c r="CR31" s="60"/>
      <c r="CS31" s="60"/>
      <c r="CT31" s="60"/>
      <c r="CU31" s="60"/>
      <c r="CV31" s="60"/>
      <c r="CW31" s="60"/>
      <c r="CX31" s="60"/>
      <c r="CY31" s="60"/>
      <c r="CZ31" s="60"/>
      <c r="DA31" s="60"/>
      <c r="DB31" s="60"/>
      <c r="DC31" s="60"/>
      <c r="DD31" s="60"/>
      <c r="DE31" s="60"/>
      <c r="DF31" s="60"/>
      <c r="DG31" s="60"/>
      <c r="DH31" s="60"/>
      <c r="DI31" s="60"/>
      <c r="DJ31" s="60"/>
      <c r="DK31" s="93" t="str">
        <f t="shared" si="15"/>
        <v>N/E</v>
      </c>
      <c r="DL31" s="60"/>
      <c r="DM31" s="60"/>
      <c r="DN31" s="60"/>
      <c r="DO31" s="60"/>
      <c r="DP31" s="60"/>
      <c r="DQ31" s="60"/>
      <c r="DR31" s="60"/>
      <c r="DS31" s="60"/>
      <c r="DT31" s="60"/>
      <c r="DU31" s="60"/>
      <c r="DV31" s="60"/>
      <c r="DW31" s="60"/>
      <c r="DX31" s="60"/>
      <c r="DY31" s="60"/>
      <c r="DZ31" s="60"/>
      <c r="EA31" s="60"/>
      <c r="EB31" s="60"/>
      <c r="EC31" s="60"/>
      <c r="ED31" s="60"/>
      <c r="EE31" s="60"/>
      <c r="EF31" s="60"/>
      <c r="EG31" s="60"/>
      <c r="EH31" s="60"/>
      <c r="EI31" s="60"/>
      <c r="EJ31" s="60"/>
      <c r="EK31" s="60"/>
      <c r="EL31" s="60"/>
      <c r="EM31" s="60"/>
      <c r="EN31" s="60"/>
      <c r="EO31" s="60"/>
      <c r="EP31" s="60"/>
      <c r="EQ31" s="93" t="str">
        <f t="shared" si="16"/>
        <v>N/E</v>
      </c>
      <c r="ER31" s="60"/>
      <c r="ES31" s="60"/>
      <c r="ET31" s="60"/>
      <c r="EU31" s="60"/>
      <c r="EV31" s="60"/>
      <c r="EW31" s="60"/>
      <c r="EX31" s="60"/>
      <c r="EY31" s="60"/>
      <c r="EZ31" s="60"/>
      <c r="FA31" s="60"/>
      <c r="FB31" s="60"/>
      <c r="FC31" s="60"/>
      <c r="FD31" s="60"/>
      <c r="FE31" s="60"/>
      <c r="FF31" s="60"/>
      <c r="FG31" s="60"/>
      <c r="FH31" s="60"/>
      <c r="FI31" s="60"/>
      <c r="FJ31" s="60"/>
      <c r="FK31" s="60"/>
      <c r="FL31" s="60"/>
      <c r="FM31" s="60"/>
      <c r="FN31" s="60"/>
      <c r="FO31" s="60"/>
      <c r="FP31" s="60"/>
      <c r="FQ31" s="60"/>
      <c r="FR31" s="60"/>
      <c r="FS31" s="60"/>
      <c r="FT31" s="60"/>
      <c r="FU31" s="60"/>
      <c r="FV31" s="60"/>
      <c r="FW31" s="93" t="str">
        <f t="shared" si="17"/>
        <v>N/E</v>
      </c>
      <c r="FX31" s="164"/>
    </row>
    <row r="32" spans="1:180" s="41" customFormat="1" ht="30" hidden="1" customHeight="1">
      <c r="A32" s="39"/>
      <c r="B32" s="54">
        <f t="shared" si="1"/>
        <v>0</v>
      </c>
      <c r="C32" s="48">
        <f t="shared" si="12"/>
        <v>0</v>
      </c>
      <c r="D32" s="53" t="b">
        <f>IF($B$1=3,TRUE,FALSE)</f>
        <v>0</v>
      </c>
      <c r="E32" s="48"/>
      <c r="F32" s="48"/>
      <c r="G32" s="48">
        <f t="shared" si="2"/>
        <v>0</v>
      </c>
      <c r="H32" s="48">
        <f t="shared" si="3"/>
        <v>0</v>
      </c>
      <c r="I32" s="48">
        <f t="shared" si="4"/>
        <v>0</v>
      </c>
      <c r="J32" s="48">
        <f t="shared" si="5"/>
        <v>0</v>
      </c>
      <c r="K32" s="53"/>
      <c r="L32" s="87"/>
      <c r="M32" s="57" t="s">
        <v>23</v>
      </c>
      <c r="N32" s="176">
        <v>4</v>
      </c>
      <c r="O32" s="94"/>
      <c r="P32" s="94"/>
      <c r="Q32" s="94"/>
      <c r="R32" s="94"/>
      <c r="S32" s="107"/>
      <c r="T32" s="60"/>
      <c r="U32" s="60"/>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93" t="str">
        <f t="shared" si="13"/>
        <v>N/E</v>
      </c>
      <c r="AZ32" s="60"/>
      <c r="BA32" s="60"/>
      <c r="BB32" s="60"/>
      <c r="BC32" s="60"/>
      <c r="BD32" s="60"/>
      <c r="BE32" s="60"/>
      <c r="BF32" s="60"/>
      <c r="BG32" s="60"/>
      <c r="BH32" s="60"/>
      <c r="BI32" s="60"/>
      <c r="BJ32" s="60"/>
      <c r="BK32" s="60"/>
      <c r="BL32" s="60"/>
      <c r="BM32" s="60"/>
      <c r="BN32" s="60"/>
      <c r="BO32" s="60"/>
      <c r="BP32" s="60"/>
      <c r="BQ32" s="60"/>
      <c r="BR32" s="60"/>
      <c r="BS32" s="60"/>
      <c r="BT32" s="60"/>
      <c r="BU32" s="60"/>
      <c r="BV32" s="60"/>
      <c r="BW32" s="60"/>
      <c r="BX32" s="60"/>
      <c r="BY32" s="60"/>
      <c r="BZ32" s="60"/>
      <c r="CA32" s="60"/>
      <c r="CB32" s="60"/>
      <c r="CC32" s="60"/>
      <c r="CD32" s="60"/>
      <c r="CE32" s="93" t="str">
        <f t="shared" si="14"/>
        <v>N/E</v>
      </c>
      <c r="CF32" s="60"/>
      <c r="CG32" s="60"/>
      <c r="CH32" s="60"/>
      <c r="CI32" s="60"/>
      <c r="CJ32" s="60"/>
      <c r="CK32" s="60"/>
      <c r="CL32" s="60"/>
      <c r="CM32" s="60"/>
      <c r="CN32" s="60"/>
      <c r="CO32" s="60"/>
      <c r="CP32" s="60"/>
      <c r="CQ32" s="60"/>
      <c r="CR32" s="60"/>
      <c r="CS32" s="60"/>
      <c r="CT32" s="60"/>
      <c r="CU32" s="60"/>
      <c r="CV32" s="60"/>
      <c r="CW32" s="60"/>
      <c r="CX32" s="60"/>
      <c r="CY32" s="60"/>
      <c r="CZ32" s="60"/>
      <c r="DA32" s="60"/>
      <c r="DB32" s="60"/>
      <c r="DC32" s="60"/>
      <c r="DD32" s="60"/>
      <c r="DE32" s="60"/>
      <c r="DF32" s="60"/>
      <c r="DG32" s="60"/>
      <c r="DH32" s="60"/>
      <c r="DI32" s="60"/>
      <c r="DJ32" s="60"/>
      <c r="DK32" s="93" t="str">
        <f t="shared" si="15"/>
        <v>N/E</v>
      </c>
      <c r="DL32" s="60"/>
      <c r="DM32" s="60"/>
      <c r="DN32" s="60"/>
      <c r="DO32" s="60"/>
      <c r="DP32" s="60"/>
      <c r="DQ32" s="60"/>
      <c r="DR32" s="60"/>
      <c r="DS32" s="60"/>
      <c r="DT32" s="60"/>
      <c r="DU32" s="60"/>
      <c r="DV32" s="60"/>
      <c r="DW32" s="60"/>
      <c r="DX32" s="60"/>
      <c r="DY32" s="60"/>
      <c r="DZ32" s="60"/>
      <c r="EA32" s="60"/>
      <c r="EB32" s="60"/>
      <c r="EC32" s="60"/>
      <c r="ED32" s="60"/>
      <c r="EE32" s="60"/>
      <c r="EF32" s="60"/>
      <c r="EG32" s="60"/>
      <c r="EH32" s="60"/>
      <c r="EI32" s="60"/>
      <c r="EJ32" s="60"/>
      <c r="EK32" s="60"/>
      <c r="EL32" s="60"/>
      <c r="EM32" s="60"/>
      <c r="EN32" s="60"/>
      <c r="EO32" s="60"/>
      <c r="EP32" s="60"/>
      <c r="EQ32" s="93" t="str">
        <f t="shared" si="16"/>
        <v>N/E</v>
      </c>
      <c r="ER32" s="60"/>
      <c r="ES32" s="60"/>
      <c r="ET32" s="60"/>
      <c r="EU32" s="60"/>
      <c r="EV32" s="60"/>
      <c r="EW32" s="60"/>
      <c r="EX32" s="60"/>
      <c r="EY32" s="60"/>
      <c r="EZ32" s="60"/>
      <c r="FA32" s="60"/>
      <c r="FB32" s="60"/>
      <c r="FC32" s="60"/>
      <c r="FD32" s="60"/>
      <c r="FE32" s="60"/>
      <c r="FF32" s="60"/>
      <c r="FG32" s="60"/>
      <c r="FH32" s="60"/>
      <c r="FI32" s="60"/>
      <c r="FJ32" s="60"/>
      <c r="FK32" s="60"/>
      <c r="FL32" s="60"/>
      <c r="FM32" s="60"/>
      <c r="FN32" s="60"/>
      <c r="FO32" s="60"/>
      <c r="FP32" s="60"/>
      <c r="FQ32" s="60"/>
      <c r="FR32" s="60"/>
      <c r="FS32" s="60"/>
      <c r="FT32" s="60"/>
      <c r="FU32" s="60"/>
      <c r="FV32" s="60"/>
      <c r="FW32" s="93" t="str">
        <f t="shared" si="17"/>
        <v>N/E</v>
      </c>
      <c r="FX32" s="164"/>
    </row>
    <row r="33" spans="1:180" s="41" customFormat="1" ht="30" hidden="1" customHeight="1">
      <c r="A33" s="39"/>
      <c r="B33" s="54">
        <f t="shared" si="1"/>
        <v>0</v>
      </c>
      <c r="C33" s="48">
        <f t="shared" si="12"/>
        <v>0</v>
      </c>
      <c r="D33" s="53" t="b">
        <f>IF($B$1=4,TRUE,FALSE)</f>
        <v>0</v>
      </c>
      <c r="E33" s="48"/>
      <c r="F33" s="48"/>
      <c r="G33" s="48">
        <f t="shared" si="2"/>
        <v>0</v>
      </c>
      <c r="H33" s="48">
        <f t="shared" si="3"/>
        <v>0</v>
      </c>
      <c r="I33" s="48">
        <f t="shared" si="4"/>
        <v>0</v>
      </c>
      <c r="J33" s="48">
        <f t="shared" si="5"/>
        <v>0</v>
      </c>
      <c r="K33" s="53"/>
      <c r="L33" s="87"/>
      <c r="M33" s="57" t="s">
        <v>64</v>
      </c>
      <c r="N33" s="177">
        <v>3</v>
      </c>
      <c r="O33" s="94"/>
      <c r="P33" s="94"/>
      <c r="Q33" s="94"/>
      <c r="R33" s="94"/>
      <c r="S33" s="107"/>
      <c r="T33" s="60"/>
      <c r="U33" s="60"/>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93" t="str">
        <f t="shared" si="13"/>
        <v>N/E</v>
      </c>
      <c r="AZ33" s="60"/>
      <c r="BA33" s="60"/>
      <c r="BB33" s="60"/>
      <c r="BC33" s="60"/>
      <c r="BD33" s="60"/>
      <c r="BE33" s="60"/>
      <c r="BF33" s="60"/>
      <c r="BG33" s="60"/>
      <c r="BH33" s="60"/>
      <c r="BI33" s="60"/>
      <c r="BJ33" s="60"/>
      <c r="BK33" s="60"/>
      <c r="BL33" s="60"/>
      <c r="BM33" s="60"/>
      <c r="BN33" s="60"/>
      <c r="BO33" s="60"/>
      <c r="BP33" s="60"/>
      <c r="BQ33" s="60"/>
      <c r="BR33" s="60"/>
      <c r="BS33" s="60"/>
      <c r="BT33" s="60"/>
      <c r="BU33" s="60"/>
      <c r="BV33" s="60"/>
      <c r="BW33" s="60"/>
      <c r="BX33" s="60"/>
      <c r="BY33" s="60"/>
      <c r="BZ33" s="60"/>
      <c r="CA33" s="60"/>
      <c r="CB33" s="60"/>
      <c r="CC33" s="60"/>
      <c r="CD33" s="60"/>
      <c r="CE33" s="93" t="str">
        <f t="shared" si="14"/>
        <v>N/E</v>
      </c>
      <c r="CF33" s="60"/>
      <c r="CG33" s="60"/>
      <c r="CH33" s="60"/>
      <c r="CI33" s="60"/>
      <c r="CJ33" s="60"/>
      <c r="CK33" s="60"/>
      <c r="CL33" s="60"/>
      <c r="CM33" s="60"/>
      <c r="CN33" s="60"/>
      <c r="CO33" s="60"/>
      <c r="CP33" s="60"/>
      <c r="CQ33" s="60"/>
      <c r="CR33" s="60"/>
      <c r="CS33" s="60"/>
      <c r="CT33" s="60"/>
      <c r="CU33" s="60"/>
      <c r="CV33" s="60"/>
      <c r="CW33" s="60"/>
      <c r="CX33" s="60"/>
      <c r="CY33" s="60"/>
      <c r="CZ33" s="60"/>
      <c r="DA33" s="60"/>
      <c r="DB33" s="60"/>
      <c r="DC33" s="60"/>
      <c r="DD33" s="60"/>
      <c r="DE33" s="60"/>
      <c r="DF33" s="60"/>
      <c r="DG33" s="60"/>
      <c r="DH33" s="60"/>
      <c r="DI33" s="60"/>
      <c r="DJ33" s="60"/>
      <c r="DK33" s="93" t="str">
        <f t="shared" si="15"/>
        <v>N/E</v>
      </c>
      <c r="DL33" s="60"/>
      <c r="DM33" s="60"/>
      <c r="DN33" s="60"/>
      <c r="DO33" s="60"/>
      <c r="DP33" s="60"/>
      <c r="DQ33" s="60"/>
      <c r="DR33" s="60"/>
      <c r="DS33" s="60"/>
      <c r="DT33" s="60"/>
      <c r="DU33" s="60"/>
      <c r="DV33" s="60"/>
      <c r="DW33" s="60"/>
      <c r="DX33" s="60"/>
      <c r="DY33" s="60"/>
      <c r="DZ33" s="60"/>
      <c r="EA33" s="60"/>
      <c r="EB33" s="60"/>
      <c r="EC33" s="60"/>
      <c r="ED33" s="60"/>
      <c r="EE33" s="60"/>
      <c r="EF33" s="60"/>
      <c r="EG33" s="60"/>
      <c r="EH33" s="60"/>
      <c r="EI33" s="60"/>
      <c r="EJ33" s="60"/>
      <c r="EK33" s="60"/>
      <c r="EL33" s="60"/>
      <c r="EM33" s="60"/>
      <c r="EN33" s="60"/>
      <c r="EO33" s="60"/>
      <c r="EP33" s="60"/>
      <c r="EQ33" s="93" t="str">
        <f t="shared" si="16"/>
        <v>N/E</v>
      </c>
      <c r="ER33" s="60"/>
      <c r="ES33" s="60"/>
      <c r="ET33" s="60"/>
      <c r="EU33" s="60"/>
      <c r="EV33" s="60"/>
      <c r="EW33" s="60"/>
      <c r="EX33" s="60"/>
      <c r="EY33" s="60"/>
      <c r="EZ33" s="60"/>
      <c r="FA33" s="60"/>
      <c r="FB33" s="60"/>
      <c r="FC33" s="60"/>
      <c r="FD33" s="60"/>
      <c r="FE33" s="60"/>
      <c r="FF33" s="60"/>
      <c r="FG33" s="60"/>
      <c r="FH33" s="60"/>
      <c r="FI33" s="60"/>
      <c r="FJ33" s="60"/>
      <c r="FK33" s="60"/>
      <c r="FL33" s="60"/>
      <c r="FM33" s="60"/>
      <c r="FN33" s="60"/>
      <c r="FO33" s="60"/>
      <c r="FP33" s="60"/>
      <c r="FQ33" s="60"/>
      <c r="FR33" s="60"/>
      <c r="FS33" s="60"/>
      <c r="FT33" s="60"/>
      <c r="FU33" s="60"/>
      <c r="FV33" s="60"/>
      <c r="FW33" s="93" t="str">
        <f t="shared" si="17"/>
        <v>N/E</v>
      </c>
      <c r="FX33" s="164"/>
    </row>
    <row r="34" spans="1:180" s="41" customFormat="1" ht="30" hidden="1" customHeight="1">
      <c r="A34" s="39"/>
      <c r="B34" s="54">
        <f t="shared" si="1"/>
        <v>0</v>
      </c>
      <c r="C34" s="48">
        <f t="shared" si="12"/>
        <v>0</v>
      </c>
      <c r="D34" s="53" t="b">
        <f>IF($B$1=4,TRUE,FALSE)</f>
        <v>0</v>
      </c>
      <c r="E34" s="48"/>
      <c r="F34" s="48"/>
      <c r="G34" s="48">
        <f t="shared" si="2"/>
        <v>0</v>
      </c>
      <c r="H34" s="48">
        <f t="shared" si="3"/>
        <v>0</v>
      </c>
      <c r="I34" s="48">
        <f t="shared" si="4"/>
        <v>0</v>
      </c>
      <c r="J34" s="48">
        <f t="shared" si="5"/>
        <v>0</v>
      </c>
      <c r="K34" s="53"/>
      <c r="L34" s="87"/>
      <c r="M34" s="57" t="s">
        <v>65</v>
      </c>
      <c r="N34" s="177">
        <v>4</v>
      </c>
      <c r="O34" s="94"/>
      <c r="P34" s="94"/>
      <c r="Q34" s="94"/>
      <c r="R34" s="94"/>
      <c r="S34" s="107"/>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93" t="str">
        <f t="shared" si="13"/>
        <v>N/E</v>
      </c>
      <c r="AZ34" s="60"/>
      <c r="BA34" s="60"/>
      <c r="BB34" s="60"/>
      <c r="BC34" s="60"/>
      <c r="BD34" s="60"/>
      <c r="BE34" s="60"/>
      <c r="BF34" s="60"/>
      <c r="BG34" s="60"/>
      <c r="BH34" s="60"/>
      <c r="BI34" s="60"/>
      <c r="BJ34" s="60"/>
      <c r="BK34" s="60"/>
      <c r="BL34" s="60"/>
      <c r="BM34" s="60"/>
      <c r="BN34" s="60"/>
      <c r="BO34" s="60"/>
      <c r="BP34" s="60"/>
      <c r="BQ34" s="60"/>
      <c r="BR34" s="60"/>
      <c r="BS34" s="60"/>
      <c r="BT34" s="60"/>
      <c r="BU34" s="60"/>
      <c r="BV34" s="60"/>
      <c r="BW34" s="60"/>
      <c r="BX34" s="60"/>
      <c r="BY34" s="60"/>
      <c r="BZ34" s="60"/>
      <c r="CA34" s="60"/>
      <c r="CB34" s="60"/>
      <c r="CC34" s="60"/>
      <c r="CD34" s="60"/>
      <c r="CE34" s="93" t="str">
        <f t="shared" si="14"/>
        <v>N/E</v>
      </c>
      <c r="CF34" s="60"/>
      <c r="CG34" s="60"/>
      <c r="CH34" s="60"/>
      <c r="CI34" s="60"/>
      <c r="CJ34" s="60"/>
      <c r="CK34" s="60"/>
      <c r="CL34" s="60"/>
      <c r="CM34" s="60"/>
      <c r="CN34" s="60"/>
      <c r="CO34" s="60"/>
      <c r="CP34" s="60"/>
      <c r="CQ34" s="60"/>
      <c r="CR34" s="60"/>
      <c r="CS34" s="60"/>
      <c r="CT34" s="60"/>
      <c r="CU34" s="60"/>
      <c r="CV34" s="60"/>
      <c r="CW34" s="60"/>
      <c r="CX34" s="60"/>
      <c r="CY34" s="60"/>
      <c r="CZ34" s="60"/>
      <c r="DA34" s="60"/>
      <c r="DB34" s="60"/>
      <c r="DC34" s="60"/>
      <c r="DD34" s="60"/>
      <c r="DE34" s="60"/>
      <c r="DF34" s="60"/>
      <c r="DG34" s="60"/>
      <c r="DH34" s="60"/>
      <c r="DI34" s="60"/>
      <c r="DJ34" s="60"/>
      <c r="DK34" s="93" t="str">
        <f t="shared" si="15"/>
        <v>N/E</v>
      </c>
      <c r="DL34" s="60"/>
      <c r="DM34" s="60"/>
      <c r="DN34" s="60"/>
      <c r="DO34" s="60"/>
      <c r="DP34" s="60"/>
      <c r="DQ34" s="60"/>
      <c r="DR34" s="60"/>
      <c r="DS34" s="60"/>
      <c r="DT34" s="60"/>
      <c r="DU34" s="60"/>
      <c r="DV34" s="60"/>
      <c r="DW34" s="60"/>
      <c r="DX34" s="60"/>
      <c r="DY34" s="60"/>
      <c r="DZ34" s="60"/>
      <c r="EA34" s="60"/>
      <c r="EB34" s="60"/>
      <c r="EC34" s="60"/>
      <c r="ED34" s="60"/>
      <c r="EE34" s="60"/>
      <c r="EF34" s="60"/>
      <c r="EG34" s="60"/>
      <c r="EH34" s="60"/>
      <c r="EI34" s="60"/>
      <c r="EJ34" s="60"/>
      <c r="EK34" s="60"/>
      <c r="EL34" s="60"/>
      <c r="EM34" s="60"/>
      <c r="EN34" s="60"/>
      <c r="EO34" s="60"/>
      <c r="EP34" s="60"/>
      <c r="EQ34" s="93" t="str">
        <f t="shared" si="16"/>
        <v>N/E</v>
      </c>
      <c r="ER34" s="60"/>
      <c r="ES34" s="60"/>
      <c r="ET34" s="60"/>
      <c r="EU34" s="60"/>
      <c r="EV34" s="60"/>
      <c r="EW34" s="60"/>
      <c r="EX34" s="60"/>
      <c r="EY34" s="60"/>
      <c r="EZ34" s="60"/>
      <c r="FA34" s="60"/>
      <c r="FB34" s="60"/>
      <c r="FC34" s="60"/>
      <c r="FD34" s="60"/>
      <c r="FE34" s="60"/>
      <c r="FF34" s="60"/>
      <c r="FG34" s="60"/>
      <c r="FH34" s="60"/>
      <c r="FI34" s="60"/>
      <c r="FJ34" s="60"/>
      <c r="FK34" s="60"/>
      <c r="FL34" s="60"/>
      <c r="FM34" s="60"/>
      <c r="FN34" s="60"/>
      <c r="FO34" s="60"/>
      <c r="FP34" s="60"/>
      <c r="FQ34" s="60"/>
      <c r="FR34" s="60"/>
      <c r="FS34" s="60"/>
      <c r="FT34" s="60"/>
      <c r="FU34" s="60"/>
      <c r="FV34" s="60"/>
      <c r="FW34" s="93" t="str">
        <f t="shared" si="17"/>
        <v>N/E</v>
      </c>
      <c r="FX34" s="164"/>
    </row>
    <row r="35" spans="1:180" s="41" customFormat="1" ht="30" hidden="1" customHeight="1">
      <c r="A35" s="39"/>
      <c r="B35" s="54">
        <f t="shared" si="1"/>
        <v>0</v>
      </c>
      <c r="C35" s="48">
        <f t="shared" si="12"/>
        <v>0</v>
      </c>
      <c r="D35" s="53" t="b">
        <f>IF($B$1=4,TRUE,FALSE)</f>
        <v>0</v>
      </c>
      <c r="E35" s="48"/>
      <c r="F35" s="48"/>
      <c r="G35" s="48">
        <f t="shared" si="2"/>
        <v>0</v>
      </c>
      <c r="H35" s="48">
        <f t="shared" si="3"/>
        <v>0</v>
      </c>
      <c r="I35" s="48">
        <f t="shared" si="4"/>
        <v>0</v>
      </c>
      <c r="J35" s="48">
        <f t="shared" si="5"/>
        <v>0</v>
      </c>
      <c r="K35" s="53"/>
      <c r="L35" s="87"/>
      <c r="M35" s="57" t="s">
        <v>66</v>
      </c>
      <c r="N35" s="177">
        <v>3</v>
      </c>
      <c r="O35" s="94"/>
      <c r="P35" s="94"/>
      <c r="Q35" s="94"/>
      <c r="R35" s="94"/>
      <c r="S35" s="107"/>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93" t="str">
        <f t="shared" si="13"/>
        <v>N/E</v>
      </c>
      <c r="AZ35" s="60"/>
      <c r="BA35" s="60"/>
      <c r="BB35" s="60"/>
      <c r="BC35" s="60"/>
      <c r="BD35" s="60"/>
      <c r="BE35" s="60"/>
      <c r="BF35" s="60"/>
      <c r="BG35" s="60"/>
      <c r="BH35" s="60"/>
      <c r="BI35" s="60"/>
      <c r="BJ35" s="60"/>
      <c r="BK35" s="60"/>
      <c r="BL35" s="60"/>
      <c r="BM35" s="60"/>
      <c r="BN35" s="60"/>
      <c r="BO35" s="60"/>
      <c r="BP35" s="60"/>
      <c r="BQ35" s="60"/>
      <c r="BR35" s="60"/>
      <c r="BS35" s="60"/>
      <c r="BT35" s="60"/>
      <c r="BU35" s="60"/>
      <c r="BV35" s="60"/>
      <c r="BW35" s="60"/>
      <c r="BX35" s="60"/>
      <c r="BY35" s="60"/>
      <c r="BZ35" s="60"/>
      <c r="CA35" s="60"/>
      <c r="CB35" s="60"/>
      <c r="CC35" s="60"/>
      <c r="CD35" s="60"/>
      <c r="CE35" s="93" t="str">
        <f t="shared" si="14"/>
        <v>N/E</v>
      </c>
      <c r="CF35" s="60"/>
      <c r="CG35" s="60"/>
      <c r="CH35" s="60"/>
      <c r="CI35" s="60"/>
      <c r="CJ35" s="60"/>
      <c r="CK35" s="60"/>
      <c r="CL35" s="60"/>
      <c r="CM35" s="60"/>
      <c r="CN35" s="60"/>
      <c r="CO35" s="60"/>
      <c r="CP35" s="60"/>
      <c r="CQ35" s="60"/>
      <c r="CR35" s="60"/>
      <c r="CS35" s="60"/>
      <c r="CT35" s="60"/>
      <c r="CU35" s="60"/>
      <c r="CV35" s="60"/>
      <c r="CW35" s="60"/>
      <c r="CX35" s="60"/>
      <c r="CY35" s="60"/>
      <c r="CZ35" s="60"/>
      <c r="DA35" s="60"/>
      <c r="DB35" s="60"/>
      <c r="DC35" s="60"/>
      <c r="DD35" s="60"/>
      <c r="DE35" s="60"/>
      <c r="DF35" s="60"/>
      <c r="DG35" s="60"/>
      <c r="DH35" s="60"/>
      <c r="DI35" s="60"/>
      <c r="DJ35" s="60"/>
      <c r="DK35" s="93" t="str">
        <f t="shared" si="15"/>
        <v>N/E</v>
      </c>
      <c r="DL35" s="60"/>
      <c r="DM35" s="60"/>
      <c r="DN35" s="60"/>
      <c r="DO35" s="60"/>
      <c r="DP35" s="60"/>
      <c r="DQ35" s="60"/>
      <c r="DR35" s="60"/>
      <c r="DS35" s="60"/>
      <c r="DT35" s="60"/>
      <c r="DU35" s="60"/>
      <c r="DV35" s="60"/>
      <c r="DW35" s="60"/>
      <c r="DX35" s="60"/>
      <c r="DY35" s="60"/>
      <c r="DZ35" s="60"/>
      <c r="EA35" s="60"/>
      <c r="EB35" s="60"/>
      <c r="EC35" s="60"/>
      <c r="ED35" s="60"/>
      <c r="EE35" s="60"/>
      <c r="EF35" s="60"/>
      <c r="EG35" s="60"/>
      <c r="EH35" s="60"/>
      <c r="EI35" s="60"/>
      <c r="EJ35" s="60"/>
      <c r="EK35" s="60"/>
      <c r="EL35" s="60"/>
      <c r="EM35" s="60"/>
      <c r="EN35" s="60"/>
      <c r="EO35" s="60"/>
      <c r="EP35" s="60"/>
      <c r="EQ35" s="93" t="str">
        <f t="shared" si="16"/>
        <v>N/E</v>
      </c>
      <c r="ER35" s="60"/>
      <c r="ES35" s="60"/>
      <c r="ET35" s="60"/>
      <c r="EU35" s="60"/>
      <c r="EV35" s="60"/>
      <c r="EW35" s="60"/>
      <c r="EX35" s="60"/>
      <c r="EY35" s="60"/>
      <c r="EZ35" s="60"/>
      <c r="FA35" s="60"/>
      <c r="FB35" s="60"/>
      <c r="FC35" s="60"/>
      <c r="FD35" s="60"/>
      <c r="FE35" s="60"/>
      <c r="FF35" s="60"/>
      <c r="FG35" s="60"/>
      <c r="FH35" s="60"/>
      <c r="FI35" s="60"/>
      <c r="FJ35" s="60"/>
      <c r="FK35" s="60"/>
      <c r="FL35" s="60"/>
      <c r="FM35" s="60"/>
      <c r="FN35" s="60"/>
      <c r="FO35" s="60"/>
      <c r="FP35" s="60"/>
      <c r="FQ35" s="60"/>
      <c r="FR35" s="60"/>
      <c r="FS35" s="60"/>
      <c r="FT35" s="60"/>
      <c r="FU35" s="60"/>
      <c r="FV35" s="60"/>
      <c r="FW35" s="93" t="str">
        <f t="shared" si="17"/>
        <v>N/E</v>
      </c>
      <c r="FX35" s="164"/>
    </row>
    <row r="36" spans="1:180" s="41" customFormat="1" ht="30" hidden="1" customHeight="1">
      <c r="A36" s="39"/>
      <c r="B36" s="54">
        <f t="shared" si="1"/>
        <v>0</v>
      </c>
      <c r="C36" s="48">
        <f t="shared" si="12"/>
        <v>0</v>
      </c>
      <c r="D36" s="53" t="b">
        <f>IF($B$1=4,TRUE,FALSE)</f>
        <v>0</v>
      </c>
      <c r="E36" s="48"/>
      <c r="F36" s="48"/>
      <c r="G36" s="48">
        <f t="shared" si="2"/>
        <v>0</v>
      </c>
      <c r="H36" s="48">
        <f t="shared" si="3"/>
        <v>0</v>
      </c>
      <c r="I36" s="48">
        <f t="shared" si="4"/>
        <v>0</v>
      </c>
      <c r="J36" s="48">
        <f t="shared" si="5"/>
        <v>0</v>
      </c>
      <c r="K36" s="53"/>
      <c r="L36" s="87"/>
      <c r="M36" s="57" t="s">
        <v>67</v>
      </c>
      <c r="N36" s="177">
        <v>5</v>
      </c>
      <c r="O36" s="94"/>
      <c r="P36" s="94"/>
      <c r="Q36" s="94"/>
      <c r="R36" s="94"/>
      <c r="S36" s="107"/>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93" t="str">
        <f t="shared" si="13"/>
        <v>N/E</v>
      </c>
      <c r="AZ36" s="60"/>
      <c r="BA36" s="60"/>
      <c r="BB36" s="60"/>
      <c r="BC36" s="60"/>
      <c r="BD36" s="60"/>
      <c r="BE36" s="60"/>
      <c r="BF36" s="60"/>
      <c r="BG36" s="60"/>
      <c r="BH36" s="60"/>
      <c r="BI36" s="60"/>
      <c r="BJ36" s="60"/>
      <c r="BK36" s="60"/>
      <c r="BL36" s="60"/>
      <c r="BM36" s="60"/>
      <c r="BN36" s="60"/>
      <c r="BO36" s="60"/>
      <c r="BP36" s="60"/>
      <c r="BQ36" s="60"/>
      <c r="BR36" s="60"/>
      <c r="BS36" s="60"/>
      <c r="BT36" s="60"/>
      <c r="BU36" s="60"/>
      <c r="BV36" s="60"/>
      <c r="BW36" s="60"/>
      <c r="BX36" s="60"/>
      <c r="BY36" s="60"/>
      <c r="BZ36" s="60"/>
      <c r="CA36" s="60"/>
      <c r="CB36" s="60"/>
      <c r="CC36" s="60"/>
      <c r="CD36" s="60"/>
      <c r="CE36" s="93" t="str">
        <f t="shared" si="14"/>
        <v>N/E</v>
      </c>
      <c r="CF36" s="60"/>
      <c r="CG36" s="60"/>
      <c r="CH36" s="60"/>
      <c r="CI36" s="60"/>
      <c r="CJ36" s="60"/>
      <c r="CK36" s="60"/>
      <c r="CL36" s="60"/>
      <c r="CM36" s="60"/>
      <c r="CN36" s="60"/>
      <c r="CO36" s="60"/>
      <c r="CP36" s="60"/>
      <c r="CQ36" s="60"/>
      <c r="CR36" s="60"/>
      <c r="CS36" s="60"/>
      <c r="CT36" s="60"/>
      <c r="CU36" s="60"/>
      <c r="CV36" s="60"/>
      <c r="CW36" s="60"/>
      <c r="CX36" s="60"/>
      <c r="CY36" s="60"/>
      <c r="CZ36" s="60"/>
      <c r="DA36" s="60"/>
      <c r="DB36" s="60"/>
      <c r="DC36" s="60"/>
      <c r="DD36" s="60"/>
      <c r="DE36" s="60"/>
      <c r="DF36" s="60"/>
      <c r="DG36" s="60"/>
      <c r="DH36" s="60"/>
      <c r="DI36" s="60"/>
      <c r="DJ36" s="60"/>
      <c r="DK36" s="93" t="str">
        <f t="shared" si="15"/>
        <v>N/E</v>
      </c>
      <c r="DL36" s="60"/>
      <c r="DM36" s="60"/>
      <c r="DN36" s="60"/>
      <c r="DO36" s="60"/>
      <c r="DP36" s="60"/>
      <c r="DQ36" s="60"/>
      <c r="DR36" s="60"/>
      <c r="DS36" s="60"/>
      <c r="DT36" s="60"/>
      <c r="DU36" s="60"/>
      <c r="DV36" s="60"/>
      <c r="DW36" s="60"/>
      <c r="DX36" s="60"/>
      <c r="DY36" s="60"/>
      <c r="DZ36" s="60"/>
      <c r="EA36" s="60"/>
      <c r="EB36" s="60"/>
      <c r="EC36" s="60"/>
      <c r="ED36" s="60"/>
      <c r="EE36" s="60"/>
      <c r="EF36" s="60"/>
      <c r="EG36" s="60"/>
      <c r="EH36" s="60"/>
      <c r="EI36" s="60"/>
      <c r="EJ36" s="60"/>
      <c r="EK36" s="60"/>
      <c r="EL36" s="60"/>
      <c r="EM36" s="60"/>
      <c r="EN36" s="60"/>
      <c r="EO36" s="60"/>
      <c r="EP36" s="60"/>
      <c r="EQ36" s="93" t="str">
        <f t="shared" si="16"/>
        <v>N/E</v>
      </c>
      <c r="ER36" s="60"/>
      <c r="ES36" s="60"/>
      <c r="ET36" s="60"/>
      <c r="EU36" s="60"/>
      <c r="EV36" s="60"/>
      <c r="EW36" s="60"/>
      <c r="EX36" s="60"/>
      <c r="EY36" s="60"/>
      <c r="EZ36" s="60"/>
      <c r="FA36" s="60"/>
      <c r="FB36" s="60"/>
      <c r="FC36" s="60"/>
      <c r="FD36" s="60"/>
      <c r="FE36" s="60"/>
      <c r="FF36" s="60"/>
      <c r="FG36" s="60"/>
      <c r="FH36" s="60"/>
      <c r="FI36" s="60"/>
      <c r="FJ36" s="60"/>
      <c r="FK36" s="60"/>
      <c r="FL36" s="60"/>
      <c r="FM36" s="60"/>
      <c r="FN36" s="60"/>
      <c r="FO36" s="60"/>
      <c r="FP36" s="60"/>
      <c r="FQ36" s="60"/>
      <c r="FR36" s="60"/>
      <c r="FS36" s="60"/>
      <c r="FT36" s="60"/>
      <c r="FU36" s="60"/>
      <c r="FV36" s="60"/>
      <c r="FW36" s="93" t="str">
        <f t="shared" si="17"/>
        <v>N/E</v>
      </c>
      <c r="FX36" s="164"/>
    </row>
    <row r="37" spans="1:180" s="41" customFormat="1" ht="30" hidden="1" customHeight="1">
      <c r="A37" s="39"/>
      <c r="B37" s="54">
        <f t="shared" si="1"/>
        <v>0</v>
      </c>
      <c r="C37" s="48">
        <f t="shared" si="12"/>
        <v>0</v>
      </c>
      <c r="D37" s="53" t="b">
        <f>IF($B$1=5,TRUE,FALSE)</f>
        <v>0</v>
      </c>
      <c r="E37" s="48"/>
      <c r="F37" s="48"/>
      <c r="G37" s="48">
        <f t="shared" si="2"/>
        <v>0</v>
      </c>
      <c r="H37" s="48">
        <f t="shared" si="3"/>
        <v>0</v>
      </c>
      <c r="I37" s="48">
        <f t="shared" si="4"/>
        <v>0</v>
      </c>
      <c r="J37" s="48">
        <f t="shared" si="5"/>
        <v>0</v>
      </c>
      <c r="K37" s="53"/>
      <c r="L37" s="87"/>
      <c r="M37" s="57" t="s">
        <v>75</v>
      </c>
      <c r="N37" s="177">
        <v>3</v>
      </c>
      <c r="O37" s="94"/>
      <c r="P37" s="94"/>
      <c r="Q37" s="94"/>
      <c r="R37" s="94"/>
      <c r="S37" s="107"/>
      <c r="T37" s="60"/>
      <c r="U37" s="60"/>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93" t="str">
        <f t="shared" si="13"/>
        <v>N/E</v>
      </c>
      <c r="AZ37" s="60"/>
      <c r="BA37" s="60"/>
      <c r="BB37" s="60"/>
      <c r="BC37" s="60"/>
      <c r="BD37" s="60"/>
      <c r="BE37" s="60"/>
      <c r="BF37" s="60"/>
      <c r="BG37" s="60"/>
      <c r="BH37" s="60"/>
      <c r="BI37" s="60"/>
      <c r="BJ37" s="60"/>
      <c r="BK37" s="60"/>
      <c r="BL37" s="60"/>
      <c r="BM37" s="60"/>
      <c r="BN37" s="60"/>
      <c r="BO37" s="60"/>
      <c r="BP37" s="60"/>
      <c r="BQ37" s="60"/>
      <c r="BR37" s="60"/>
      <c r="BS37" s="60"/>
      <c r="BT37" s="60"/>
      <c r="BU37" s="60"/>
      <c r="BV37" s="60"/>
      <c r="BW37" s="60"/>
      <c r="BX37" s="60"/>
      <c r="BY37" s="60"/>
      <c r="BZ37" s="60"/>
      <c r="CA37" s="60"/>
      <c r="CB37" s="60"/>
      <c r="CC37" s="60"/>
      <c r="CD37" s="60"/>
      <c r="CE37" s="93" t="str">
        <f t="shared" si="14"/>
        <v>N/E</v>
      </c>
      <c r="CF37" s="60"/>
      <c r="CG37" s="60"/>
      <c r="CH37" s="60"/>
      <c r="CI37" s="60"/>
      <c r="CJ37" s="60"/>
      <c r="CK37" s="60"/>
      <c r="CL37" s="60"/>
      <c r="CM37" s="60"/>
      <c r="CN37" s="60"/>
      <c r="CO37" s="60"/>
      <c r="CP37" s="60"/>
      <c r="CQ37" s="60"/>
      <c r="CR37" s="60"/>
      <c r="CS37" s="60"/>
      <c r="CT37" s="60"/>
      <c r="CU37" s="60"/>
      <c r="CV37" s="60"/>
      <c r="CW37" s="60"/>
      <c r="CX37" s="60"/>
      <c r="CY37" s="60"/>
      <c r="CZ37" s="60"/>
      <c r="DA37" s="60"/>
      <c r="DB37" s="60"/>
      <c r="DC37" s="60"/>
      <c r="DD37" s="60"/>
      <c r="DE37" s="60"/>
      <c r="DF37" s="60"/>
      <c r="DG37" s="60"/>
      <c r="DH37" s="60"/>
      <c r="DI37" s="60"/>
      <c r="DJ37" s="60"/>
      <c r="DK37" s="93" t="str">
        <f t="shared" si="15"/>
        <v>N/E</v>
      </c>
      <c r="DL37" s="60"/>
      <c r="DM37" s="60"/>
      <c r="DN37" s="60"/>
      <c r="DO37" s="60"/>
      <c r="DP37" s="60"/>
      <c r="DQ37" s="60"/>
      <c r="DR37" s="60"/>
      <c r="DS37" s="60"/>
      <c r="DT37" s="60"/>
      <c r="DU37" s="60"/>
      <c r="DV37" s="60"/>
      <c r="DW37" s="60"/>
      <c r="DX37" s="60"/>
      <c r="DY37" s="60"/>
      <c r="DZ37" s="60"/>
      <c r="EA37" s="60"/>
      <c r="EB37" s="60"/>
      <c r="EC37" s="60"/>
      <c r="ED37" s="60"/>
      <c r="EE37" s="60"/>
      <c r="EF37" s="60"/>
      <c r="EG37" s="60"/>
      <c r="EH37" s="60"/>
      <c r="EI37" s="60"/>
      <c r="EJ37" s="60"/>
      <c r="EK37" s="60"/>
      <c r="EL37" s="60"/>
      <c r="EM37" s="60"/>
      <c r="EN37" s="60"/>
      <c r="EO37" s="60"/>
      <c r="EP37" s="60"/>
      <c r="EQ37" s="93" t="str">
        <f t="shared" si="16"/>
        <v>N/E</v>
      </c>
      <c r="ER37" s="60"/>
      <c r="ES37" s="60"/>
      <c r="ET37" s="60"/>
      <c r="EU37" s="60"/>
      <c r="EV37" s="60"/>
      <c r="EW37" s="60"/>
      <c r="EX37" s="60"/>
      <c r="EY37" s="60"/>
      <c r="EZ37" s="60"/>
      <c r="FA37" s="60"/>
      <c r="FB37" s="60"/>
      <c r="FC37" s="60"/>
      <c r="FD37" s="60"/>
      <c r="FE37" s="60"/>
      <c r="FF37" s="60"/>
      <c r="FG37" s="60"/>
      <c r="FH37" s="60"/>
      <c r="FI37" s="60"/>
      <c r="FJ37" s="60"/>
      <c r="FK37" s="60"/>
      <c r="FL37" s="60"/>
      <c r="FM37" s="60"/>
      <c r="FN37" s="60"/>
      <c r="FO37" s="60"/>
      <c r="FP37" s="60"/>
      <c r="FQ37" s="60"/>
      <c r="FR37" s="60"/>
      <c r="FS37" s="60"/>
      <c r="FT37" s="60"/>
      <c r="FU37" s="60"/>
      <c r="FV37" s="60"/>
      <c r="FW37" s="93" t="str">
        <f t="shared" si="17"/>
        <v>N/E</v>
      </c>
      <c r="FX37" s="164"/>
    </row>
    <row r="38" spans="1:180" s="41" customFormat="1" ht="30" hidden="1" customHeight="1">
      <c r="A38" s="39"/>
      <c r="B38" s="54">
        <f t="shared" si="1"/>
        <v>0</v>
      </c>
      <c r="C38" s="48">
        <f t="shared" si="12"/>
        <v>0</v>
      </c>
      <c r="D38" s="53" t="b">
        <f>IF($B$1=5,TRUE,FALSE)</f>
        <v>0</v>
      </c>
      <c r="E38" s="48"/>
      <c r="F38" s="48"/>
      <c r="G38" s="48">
        <f t="shared" si="2"/>
        <v>0</v>
      </c>
      <c r="H38" s="48">
        <f t="shared" si="3"/>
        <v>0</v>
      </c>
      <c r="I38" s="48">
        <f t="shared" si="4"/>
        <v>0</v>
      </c>
      <c r="J38" s="48">
        <f t="shared" si="5"/>
        <v>0</v>
      </c>
      <c r="K38" s="53"/>
      <c r="L38" s="87"/>
      <c r="M38" s="57" t="s">
        <v>76</v>
      </c>
      <c r="N38" s="177">
        <v>4</v>
      </c>
      <c r="O38" s="94"/>
      <c r="P38" s="94"/>
      <c r="Q38" s="94"/>
      <c r="R38" s="94"/>
      <c r="S38" s="107"/>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93" t="str">
        <f t="shared" si="13"/>
        <v>N/E</v>
      </c>
      <c r="AZ38" s="60"/>
      <c r="BA38" s="60"/>
      <c r="BB38" s="60"/>
      <c r="BC38" s="60"/>
      <c r="BD38" s="60"/>
      <c r="BE38" s="60"/>
      <c r="BF38" s="60"/>
      <c r="BG38" s="60"/>
      <c r="BH38" s="60"/>
      <c r="BI38" s="60"/>
      <c r="BJ38" s="60"/>
      <c r="BK38" s="60"/>
      <c r="BL38" s="60"/>
      <c r="BM38" s="60"/>
      <c r="BN38" s="60"/>
      <c r="BO38" s="60"/>
      <c r="BP38" s="60"/>
      <c r="BQ38" s="60"/>
      <c r="BR38" s="60"/>
      <c r="BS38" s="60"/>
      <c r="BT38" s="60"/>
      <c r="BU38" s="60"/>
      <c r="BV38" s="60"/>
      <c r="BW38" s="60"/>
      <c r="BX38" s="60"/>
      <c r="BY38" s="60"/>
      <c r="BZ38" s="60"/>
      <c r="CA38" s="60"/>
      <c r="CB38" s="60"/>
      <c r="CC38" s="60"/>
      <c r="CD38" s="60"/>
      <c r="CE38" s="93" t="str">
        <f t="shared" si="14"/>
        <v>N/E</v>
      </c>
      <c r="CF38" s="60"/>
      <c r="CG38" s="60"/>
      <c r="CH38" s="60"/>
      <c r="CI38" s="60"/>
      <c r="CJ38" s="60"/>
      <c r="CK38" s="60"/>
      <c r="CL38" s="60"/>
      <c r="CM38" s="60"/>
      <c r="CN38" s="60"/>
      <c r="CO38" s="60"/>
      <c r="CP38" s="60"/>
      <c r="CQ38" s="60"/>
      <c r="CR38" s="60"/>
      <c r="CS38" s="60"/>
      <c r="CT38" s="60"/>
      <c r="CU38" s="60"/>
      <c r="CV38" s="60"/>
      <c r="CW38" s="60"/>
      <c r="CX38" s="60"/>
      <c r="CY38" s="60"/>
      <c r="CZ38" s="60"/>
      <c r="DA38" s="60"/>
      <c r="DB38" s="60"/>
      <c r="DC38" s="60"/>
      <c r="DD38" s="60"/>
      <c r="DE38" s="60"/>
      <c r="DF38" s="60"/>
      <c r="DG38" s="60"/>
      <c r="DH38" s="60"/>
      <c r="DI38" s="60"/>
      <c r="DJ38" s="60"/>
      <c r="DK38" s="93" t="str">
        <f t="shared" si="15"/>
        <v>N/E</v>
      </c>
      <c r="DL38" s="60"/>
      <c r="DM38" s="60"/>
      <c r="DN38" s="60"/>
      <c r="DO38" s="60"/>
      <c r="DP38" s="60"/>
      <c r="DQ38" s="60"/>
      <c r="DR38" s="60"/>
      <c r="DS38" s="60"/>
      <c r="DT38" s="60"/>
      <c r="DU38" s="60"/>
      <c r="DV38" s="60"/>
      <c r="DW38" s="60"/>
      <c r="DX38" s="60"/>
      <c r="DY38" s="60"/>
      <c r="DZ38" s="60"/>
      <c r="EA38" s="60"/>
      <c r="EB38" s="60"/>
      <c r="EC38" s="60"/>
      <c r="ED38" s="60"/>
      <c r="EE38" s="60"/>
      <c r="EF38" s="60"/>
      <c r="EG38" s="60"/>
      <c r="EH38" s="60"/>
      <c r="EI38" s="60"/>
      <c r="EJ38" s="60"/>
      <c r="EK38" s="60"/>
      <c r="EL38" s="60"/>
      <c r="EM38" s="60"/>
      <c r="EN38" s="60"/>
      <c r="EO38" s="60"/>
      <c r="EP38" s="60"/>
      <c r="EQ38" s="93" t="str">
        <f t="shared" si="16"/>
        <v>N/E</v>
      </c>
      <c r="ER38" s="60"/>
      <c r="ES38" s="60"/>
      <c r="ET38" s="60"/>
      <c r="EU38" s="60"/>
      <c r="EV38" s="60"/>
      <c r="EW38" s="60"/>
      <c r="EX38" s="60"/>
      <c r="EY38" s="60"/>
      <c r="EZ38" s="60"/>
      <c r="FA38" s="60"/>
      <c r="FB38" s="60"/>
      <c r="FC38" s="60"/>
      <c r="FD38" s="60"/>
      <c r="FE38" s="60"/>
      <c r="FF38" s="60"/>
      <c r="FG38" s="60"/>
      <c r="FH38" s="60"/>
      <c r="FI38" s="60"/>
      <c r="FJ38" s="60"/>
      <c r="FK38" s="60"/>
      <c r="FL38" s="60"/>
      <c r="FM38" s="60"/>
      <c r="FN38" s="60"/>
      <c r="FO38" s="60"/>
      <c r="FP38" s="60"/>
      <c r="FQ38" s="60"/>
      <c r="FR38" s="60"/>
      <c r="FS38" s="60"/>
      <c r="FT38" s="60"/>
      <c r="FU38" s="60"/>
      <c r="FV38" s="60"/>
      <c r="FW38" s="93" t="str">
        <f t="shared" si="17"/>
        <v>N/E</v>
      </c>
      <c r="FX38" s="164"/>
    </row>
    <row r="39" spans="1:180" s="41" customFormat="1" ht="30" hidden="1" customHeight="1">
      <c r="A39" s="39"/>
      <c r="B39" s="54">
        <f t="shared" si="1"/>
        <v>0</v>
      </c>
      <c r="C39" s="48">
        <f t="shared" si="12"/>
        <v>0</v>
      </c>
      <c r="D39" s="53" t="b">
        <f>IF($B$1=5,TRUE,FALSE)</f>
        <v>0</v>
      </c>
      <c r="E39" s="48"/>
      <c r="F39" s="48"/>
      <c r="G39" s="48">
        <f t="shared" si="2"/>
        <v>0</v>
      </c>
      <c r="H39" s="48">
        <f t="shared" si="3"/>
        <v>0</v>
      </c>
      <c r="I39" s="48">
        <f t="shared" si="4"/>
        <v>0</v>
      </c>
      <c r="J39" s="48">
        <f t="shared" si="5"/>
        <v>0</v>
      </c>
      <c r="K39" s="53"/>
      <c r="L39" s="87"/>
      <c r="M39" s="57" t="s">
        <v>77</v>
      </c>
      <c r="N39" s="177">
        <v>5</v>
      </c>
      <c r="O39" s="94"/>
      <c r="P39" s="94"/>
      <c r="Q39" s="94"/>
      <c r="R39" s="94"/>
      <c r="S39" s="107"/>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93" t="str">
        <f t="shared" si="13"/>
        <v>N/E</v>
      </c>
      <c r="AZ39" s="60"/>
      <c r="BA39" s="60"/>
      <c r="BB39" s="60"/>
      <c r="BC39" s="60"/>
      <c r="BD39" s="60"/>
      <c r="BE39" s="60"/>
      <c r="BF39" s="60"/>
      <c r="BG39" s="60"/>
      <c r="BH39" s="60"/>
      <c r="BI39" s="60"/>
      <c r="BJ39" s="60"/>
      <c r="BK39" s="60"/>
      <c r="BL39" s="60"/>
      <c r="BM39" s="60"/>
      <c r="BN39" s="60"/>
      <c r="BO39" s="60"/>
      <c r="BP39" s="60"/>
      <c r="BQ39" s="60"/>
      <c r="BR39" s="60"/>
      <c r="BS39" s="60"/>
      <c r="BT39" s="60"/>
      <c r="BU39" s="60"/>
      <c r="BV39" s="60"/>
      <c r="BW39" s="60"/>
      <c r="BX39" s="60"/>
      <c r="BY39" s="60"/>
      <c r="BZ39" s="60"/>
      <c r="CA39" s="60"/>
      <c r="CB39" s="60"/>
      <c r="CC39" s="60"/>
      <c r="CD39" s="60"/>
      <c r="CE39" s="93" t="str">
        <f t="shared" si="14"/>
        <v>N/E</v>
      </c>
      <c r="CF39" s="60"/>
      <c r="CG39" s="60"/>
      <c r="CH39" s="60"/>
      <c r="CI39" s="60"/>
      <c r="CJ39" s="60"/>
      <c r="CK39" s="60"/>
      <c r="CL39" s="60"/>
      <c r="CM39" s="60"/>
      <c r="CN39" s="60"/>
      <c r="CO39" s="60"/>
      <c r="CP39" s="60"/>
      <c r="CQ39" s="60"/>
      <c r="CR39" s="60"/>
      <c r="CS39" s="60"/>
      <c r="CT39" s="60"/>
      <c r="CU39" s="60"/>
      <c r="CV39" s="60"/>
      <c r="CW39" s="60"/>
      <c r="CX39" s="60"/>
      <c r="CY39" s="60"/>
      <c r="CZ39" s="60"/>
      <c r="DA39" s="60"/>
      <c r="DB39" s="60"/>
      <c r="DC39" s="60"/>
      <c r="DD39" s="60"/>
      <c r="DE39" s="60"/>
      <c r="DF39" s="60"/>
      <c r="DG39" s="60"/>
      <c r="DH39" s="60"/>
      <c r="DI39" s="60"/>
      <c r="DJ39" s="60"/>
      <c r="DK39" s="93" t="str">
        <f t="shared" si="15"/>
        <v>N/E</v>
      </c>
      <c r="DL39" s="60"/>
      <c r="DM39" s="60"/>
      <c r="DN39" s="60"/>
      <c r="DO39" s="60"/>
      <c r="DP39" s="60"/>
      <c r="DQ39" s="60"/>
      <c r="DR39" s="60"/>
      <c r="DS39" s="60"/>
      <c r="DT39" s="60"/>
      <c r="DU39" s="60"/>
      <c r="DV39" s="60"/>
      <c r="DW39" s="60"/>
      <c r="DX39" s="60"/>
      <c r="DY39" s="60"/>
      <c r="DZ39" s="60"/>
      <c r="EA39" s="60"/>
      <c r="EB39" s="60"/>
      <c r="EC39" s="60"/>
      <c r="ED39" s="60"/>
      <c r="EE39" s="60"/>
      <c r="EF39" s="60"/>
      <c r="EG39" s="60"/>
      <c r="EH39" s="60"/>
      <c r="EI39" s="60"/>
      <c r="EJ39" s="60"/>
      <c r="EK39" s="60"/>
      <c r="EL39" s="60"/>
      <c r="EM39" s="60"/>
      <c r="EN39" s="60"/>
      <c r="EO39" s="60"/>
      <c r="EP39" s="60"/>
      <c r="EQ39" s="93" t="str">
        <f t="shared" si="16"/>
        <v>N/E</v>
      </c>
      <c r="ER39" s="60"/>
      <c r="ES39" s="60"/>
      <c r="ET39" s="60"/>
      <c r="EU39" s="60"/>
      <c r="EV39" s="60"/>
      <c r="EW39" s="60"/>
      <c r="EX39" s="60"/>
      <c r="EY39" s="60"/>
      <c r="EZ39" s="60"/>
      <c r="FA39" s="60"/>
      <c r="FB39" s="60"/>
      <c r="FC39" s="60"/>
      <c r="FD39" s="60"/>
      <c r="FE39" s="60"/>
      <c r="FF39" s="60"/>
      <c r="FG39" s="60"/>
      <c r="FH39" s="60"/>
      <c r="FI39" s="60"/>
      <c r="FJ39" s="60"/>
      <c r="FK39" s="60"/>
      <c r="FL39" s="60"/>
      <c r="FM39" s="60"/>
      <c r="FN39" s="60"/>
      <c r="FO39" s="60"/>
      <c r="FP39" s="60"/>
      <c r="FQ39" s="60"/>
      <c r="FR39" s="60"/>
      <c r="FS39" s="60"/>
      <c r="FT39" s="60"/>
      <c r="FU39" s="60"/>
      <c r="FV39" s="60"/>
      <c r="FW39" s="93" t="str">
        <f t="shared" si="17"/>
        <v>N/E</v>
      </c>
      <c r="FX39" s="164"/>
    </row>
    <row r="40" spans="1:180" s="41" customFormat="1" ht="30" hidden="1" customHeight="1">
      <c r="A40" s="39"/>
      <c r="B40" s="54">
        <f t="shared" si="1"/>
        <v>0</v>
      </c>
      <c r="C40" s="48">
        <f t="shared" si="12"/>
        <v>0</v>
      </c>
      <c r="D40" s="53" t="b">
        <f>IF($B$1=5,TRUE,FALSE)</f>
        <v>0</v>
      </c>
      <c r="E40" s="48"/>
      <c r="F40" s="48"/>
      <c r="G40" s="48">
        <f t="shared" si="2"/>
        <v>0</v>
      </c>
      <c r="H40" s="48">
        <f t="shared" si="3"/>
        <v>0</v>
      </c>
      <c r="I40" s="48">
        <f t="shared" si="4"/>
        <v>0</v>
      </c>
      <c r="J40" s="48">
        <f t="shared" si="5"/>
        <v>0</v>
      </c>
      <c r="K40" s="53"/>
      <c r="L40" s="87"/>
      <c r="M40" s="57" t="s">
        <v>78</v>
      </c>
      <c r="N40" s="177">
        <v>3</v>
      </c>
      <c r="O40" s="94"/>
      <c r="P40" s="94"/>
      <c r="Q40" s="94"/>
      <c r="R40" s="94"/>
      <c r="S40" s="107"/>
      <c r="T40" s="60"/>
      <c r="U40" s="60"/>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93" t="str">
        <f t="shared" si="13"/>
        <v>N/E</v>
      </c>
      <c r="AZ40" s="60"/>
      <c r="BA40" s="60"/>
      <c r="BB40" s="60"/>
      <c r="BC40" s="60"/>
      <c r="BD40" s="60"/>
      <c r="BE40" s="60"/>
      <c r="BF40" s="60"/>
      <c r="BG40" s="60"/>
      <c r="BH40" s="60"/>
      <c r="BI40" s="60"/>
      <c r="BJ40" s="60"/>
      <c r="BK40" s="60"/>
      <c r="BL40" s="60"/>
      <c r="BM40" s="60"/>
      <c r="BN40" s="60"/>
      <c r="BO40" s="60"/>
      <c r="BP40" s="60"/>
      <c r="BQ40" s="60"/>
      <c r="BR40" s="60"/>
      <c r="BS40" s="60"/>
      <c r="BT40" s="60"/>
      <c r="BU40" s="60"/>
      <c r="BV40" s="60"/>
      <c r="BW40" s="60"/>
      <c r="BX40" s="60"/>
      <c r="BY40" s="60"/>
      <c r="BZ40" s="60"/>
      <c r="CA40" s="60"/>
      <c r="CB40" s="60"/>
      <c r="CC40" s="60"/>
      <c r="CD40" s="60"/>
      <c r="CE40" s="93" t="str">
        <f t="shared" si="14"/>
        <v>N/E</v>
      </c>
      <c r="CF40" s="60"/>
      <c r="CG40" s="60"/>
      <c r="CH40" s="60"/>
      <c r="CI40" s="60"/>
      <c r="CJ40" s="60"/>
      <c r="CK40" s="60"/>
      <c r="CL40" s="60"/>
      <c r="CM40" s="60"/>
      <c r="CN40" s="60"/>
      <c r="CO40" s="60"/>
      <c r="CP40" s="60"/>
      <c r="CQ40" s="60"/>
      <c r="CR40" s="60"/>
      <c r="CS40" s="60"/>
      <c r="CT40" s="60"/>
      <c r="CU40" s="60"/>
      <c r="CV40" s="60"/>
      <c r="CW40" s="60"/>
      <c r="CX40" s="60"/>
      <c r="CY40" s="60"/>
      <c r="CZ40" s="60"/>
      <c r="DA40" s="60"/>
      <c r="DB40" s="60"/>
      <c r="DC40" s="60"/>
      <c r="DD40" s="60"/>
      <c r="DE40" s="60"/>
      <c r="DF40" s="60"/>
      <c r="DG40" s="60"/>
      <c r="DH40" s="60"/>
      <c r="DI40" s="60"/>
      <c r="DJ40" s="60"/>
      <c r="DK40" s="93" t="str">
        <f t="shared" si="15"/>
        <v>N/E</v>
      </c>
      <c r="DL40" s="60"/>
      <c r="DM40" s="60"/>
      <c r="DN40" s="60"/>
      <c r="DO40" s="60"/>
      <c r="DP40" s="60"/>
      <c r="DQ40" s="60"/>
      <c r="DR40" s="60"/>
      <c r="DS40" s="60"/>
      <c r="DT40" s="60"/>
      <c r="DU40" s="60"/>
      <c r="DV40" s="60"/>
      <c r="DW40" s="60"/>
      <c r="DX40" s="60"/>
      <c r="DY40" s="60"/>
      <c r="DZ40" s="60"/>
      <c r="EA40" s="60"/>
      <c r="EB40" s="60"/>
      <c r="EC40" s="60"/>
      <c r="ED40" s="60"/>
      <c r="EE40" s="60"/>
      <c r="EF40" s="60"/>
      <c r="EG40" s="60"/>
      <c r="EH40" s="60"/>
      <c r="EI40" s="60"/>
      <c r="EJ40" s="60"/>
      <c r="EK40" s="60"/>
      <c r="EL40" s="60"/>
      <c r="EM40" s="60"/>
      <c r="EN40" s="60"/>
      <c r="EO40" s="60"/>
      <c r="EP40" s="60"/>
      <c r="EQ40" s="93" t="str">
        <f t="shared" si="16"/>
        <v>N/E</v>
      </c>
      <c r="ER40" s="60"/>
      <c r="ES40" s="60"/>
      <c r="ET40" s="60"/>
      <c r="EU40" s="60"/>
      <c r="EV40" s="60"/>
      <c r="EW40" s="60"/>
      <c r="EX40" s="60"/>
      <c r="EY40" s="60"/>
      <c r="EZ40" s="60"/>
      <c r="FA40" s="60"/>
      <c r="FB40" s="60"/>
      <c r="FC40" s="60"/>
      <c r="FD40" s="60"/>
      <c r="FE40" s="60"/>
      <c r="FF40" s="60"/>
      <c r="FG40" s="60"/>
      <c r="FH40" s="60"/>
      <c r="FI40" s="60"/>
      <c r="FJ40" s="60"/>
      <c r="FK40" s="60"/>
      <c r="FL40" s="60"/>
      <c r="FM40" s="60"/>
      <c r="FN40" s="60"/>
      <c r="FO40" s="60"/>
      <c r="FP40" s="60"/>
      <c r="FQ40" s="60"/>
      <c r="FR40" s="60"/>
      <c r="FS40" s="60"/>
      <c r="FT40" s="60"/>
      <c r="FU40" s="60"/>
      <c r="FV40" s="60"/>
      <c r="FW40" s="93" t="str">
        <f t="shared" si="17"/>
        <v>N/E</v>
      </c>
      <c r="FX40" s="164"/>
    </row>
    <row r="41" spans="1:180" s="41" customFormat="1" ht="30" hidden="1" customHeight="1">
      <c r="A41" s="39"/>
      <c r="B41" s="54">
        <f t="shared" si="1"/>
        <v>0</v>
      </c>
      <c r="C41" s="48">
        <f t="shared" si="12"/>
        <v>0</v>
      </c>
      <c r="D41" s="53" t="b">
        <f>IF($B$1=6,TRUE,FALSE)</f>
        <v>0</v>
      </c>
      <c r="E41" s="48"/>
      <c r="F41" s="48"/>
      <c r="G41" s="48">
        <f t="shared" si="2"/>
        <v>0</v>
      </c>
      <c r="H41" s="48">
        <f t="shared" si="3"/>
        <v>0</v>
      </c>
      <c r="I41" s="48">
        <f t="shared" si="4"/>
        <v>0</v>
      </c>
      <c r="J41" s="48">
        <f t="shared" si="5"/>
        <v>0</v>
      </c>
      <c r="K41" s="53"/>
      <c r="L41" s="87"/>
      <c r="M41" s="57" t="s">
        <v>85</v>
      </c>
      <c r="N41" s="177">
        <v>3</v>
      </c>
      <c r="O41" s="94"/>
      <c r="P41" s="94"/>
      <c r="Q41" s="94"/>
      <c r="R41" s="94"/>
      <c r="S41" s="107"/>
      <c r="T41" s="60"/>
      <c r="U41" s="60"/>
      <c r="V41" s="60"/>
      <c r="W41" s="60"/>
      <c r="X41" s="60"/>
      <c r="Y41" s="60"/>
      <c r="Z41" s="6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93" t="str">
        <f t="shared" si="13"/>
        <v>N/E</v>
      </c>
      <c r="AZ41" s="60"/>
      <c r="BA41" s="60"/>
      <c r="BB41" s="60"/>
      <c r="BC41" s="60"/>
      <c r="BD41" s="60"/>
      <c r="BE41" s="60"/>
      <c r="BF41" s="60"/>
      <c r="BG41" s="60"/>
      <c r="BH41" s="60"/>
      <c r="BI41" s="60"/>
      <c r="BJ41" s="60"/>
      <c r="BK41" s="60"/>
      <c r="BL41" s="60"/>
      <c r="BM41" s="60"/>
      <c r="BN41" s="60"/>
      <c r="BO41" s="60"/>
      <c r="BP41" s="60"/>
      <c r="BQ41" s="60"/>
      <c r="BR41" s="60"/>
      <c r="BS41" s="60"/>
      <c r="BT41" s="60"/>
      <c r="BU41" s="60"/>
      <c r="BV41" s="60"/>
      <c r="BW41" s="60"/>
      <c r="BX41" s="60"/>
      <c r="BY41" s="60"/>
      <c r="BZ41" s="60"/>
      <c r="CA41" s="60"/>
      <c r="CB41" s="60"/>
      <c r="CC41" s="60"/>
      <c r="CD41" s="60"/>
      <c r="CE41" s="93" t="str">
        <f t="shared" si="14"/>
        <v>N/E</v>
      </c>
      <c r="CF41" s="60"/>
      <c r="CG41" s="60"/>
      <c r="CH41" s="60"/>
      <c r="CI41" s="60"/>
      <c r="CJ41" s="60"/>
      <c r="CK41" s="60"/>
      <c r="CL41" s="60"/>
      <c r="CM41" s="60"/>
      <c r="CN41" s="60"/>
      <c r="CO41" s="60"/>
      <c r="CP41" s="60"/>
      <c r="CQ41" s="60"/>
      <c r="CR41" s="60"/>
      <c r="CS41" s="60"/>
      <c r="CT41" s="60"/>
      <c r="CU41" s="60"/>
      <c r="CV41" s="60"/>
      <c r="CW41" s="60"/>
      <c r="CX41" s="60"/>
      <c r="CY41" s="60"/>
      <c r="CZ41" s="60"/>
      <c r="DA41" s="60"/>
      <c r="DB41" s="60"/>
      <c r="DC41" s="60"/>
      <c r="DD41" s="60"/>
      <c r="DE41" s="60"/>
      <c r="DF41" s="60"/>
      <c r="DG41" s="60"/>
      <c r="DH41" s="60"/>
      <c r="DI41" s="60"/>
      <c r="DJ41" s="60"/>
      <c r="DK41" s="93" t="str">
        <f t="shared" si="15"/>
        <v>N/E</v>
      </c>
      <c r="DL41" s="60"/>
      <c r="DM41" s="60"/>
      <c r="DN41" s="60"/>
      <c r="DO41" s="60"/>
      <c r="DP41" s="60"/>
      <c r="DQ41" s="60"/>
      <c r="DR41" s="60"/>
      <c r="DS41" s="60"/>
      <c r="DT41" s="60"/>
      <c r="DU41" s="60"/>
      <c r="DV41" s="60"/>
      <c r="DW41" s="60"/>
      <c r="DX41" s="60"/>
      <c r="DY41" s="60"/>
      <c r="DZ41" s="60"/>
      <c r="EA41" s="60"/>
      <c r="EB41" s="60"/>
      <c r="EC41" s="60"/>
      <c r="ED41" s="60"/>
      <c r="EE41" s="60"/>
      <c r="EF41" s="60"/>
      <c r="EG41" s="60"/>
      <c r="EH41" s="60"/>
      <c r="EI41" s="60"/>
      <c r="EJ41" s="60"/>
      <c r="EK41" s="60"/>
      <c r="EL41" s="60"/>
      <c r="EM41" s="60"/>
      <c r="EN41" s="60"/>
      <c r="EO41" s="60"/>
      <c r="EP41" s="60"/>
      <c r="EQ41" s="93" t="str">
        <f t="shared" si="16"/>
        <v>N/E</v>
      </c>
      <c r="ER41" s="60"/>
      <c r="ES41" s="60"/>
      <c r="ET41" s="60"/>
      <c r="EU41" s="60"/>
      <c r="EV41" s="60"/>
      <c r="EW41" s="60"/>
      <c r="EX41" s="60"/>
      <c r="EY41" s="60"/>
      <c r="EZ41" s="60"/>
      <c r="FA41" s="60"/>
      <c r="FB41" s="60"/>
      <c r="FC41" s="60"/>
      <c r="FD41" s="60"/>
      <c r="FE41" s="60"/>
      <c r="FF41" s="60"/>
      <c r="FG41" s="60"/>
      <c r="FH41" s="60"/>
      <c r="FI41" s="60"/>
      <c r="FJ41" s="60"/>
      <c r="FK41" s="60"/>
      <c r="FL41" s="60"/>
      <c r="FM41" s="60"/>
      <c r="FN41" s="60"/>
      <c r="FO41" s="60"/>
      <c r="FP41" s="60"/>
      <c r="FQ41" s="60"/>
      <c r="FR41" s="60"/>
      <c r="FS41" s="60"/>
      <c r="FT41" s="60"/>
      <c r="FU41" s="60"/>
      <c r="FV41" s="60"/>
      <c r="FW41" s="93" t="str">
        <f t="shared" si="17"/>
        <v>N/E</v>
      </c>
      <c r="FX41" s="164"/>
    </row>
    <row r="42" spans="1:180" s="41" customFormat="1" ht="30" hidden="1" customHeight="1">
      <c r="A42" s="39"/>
      <c r="B42" s="54">
        <f t="shared" si="1"/>
        <v>0</v>
      </c>
      <c r="C42" s="48">
        <f t="shared" si="12"/>
        <v>0</v>
      </c>
      <c r="D42" s="53" t="b">
        <f>IF($B$1=6,TRUE,FALSE)</f>
        <v>0</v>
      </c>
      <c r="E42" s="48"/>
      <c r="F42" s="48"/>
      <c r="G42" s="48">
        <f t="shared" si="2"/>
        <v>0</v>
      </c>
      <c r="H42" s="48">
        <f t="shared" si="3"/>
        <v>0</v>
      </c>
      <c r="I42" s="48">
        <f t="shared" si="4"/>
        <v>0</v>
      </c>
      <c r="J42" s="48">
        <f t="shared" si="5"/>
        <v>0</v>
      </c>
      <c r="K42" s="53"/>
      <c r="L42" s="87"/>
      <c r="M42" s="57" t="s">
        <v>86</v>
      </c>
      <c r="N42" s="177">
        <v>4</v>
      </c>
      <c r="O42" s="94"/>
      <c r="P42" s="94"/>
      <c r="Q42" s="94"/>
      <c r="R42" s="94"/>
      <c r="S42" s="107"/>
      <c r="T42" s="60"/>
      <c r="U42" s="60"/>
      <c r="V42" s="60"/>
      <c r="W42" s="60"/>
      <c r="X42" s="60"/>
      <c r="Y42" s="60"/>
      <c r="Z42" s="6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93" t="str">
        <f t="shared" si="13"/>
        <v>N/E</v>
      </c>
      <c r="AZ42" s="60"/>
      <c r="BA42" s="60"/>
      <c r="BB42" s="60"/>
      <c r="BC42" s="60"/>
      <c r="BD42" s="60"/>
      <c r="BE42" s="60"/>
      <c r="BF42" s="60"/>
      <c r="BG42" s="60"/>
      <c r="BH42" s="60"/>
      <c r="BI42" s="60"/>
      <c r="BJ42" s="60"/>
      <c r="BK42" s="60"/>
      <c r="BL42" s="60"/>
      <c r="BM42" s="60"/>
      <c r="BN42" s="60"/>
      <c r="BO42" s="60"/>
      <c r="BP42" s="60"/>
      <c r="BQ42" s="60"/>
      <c r="BR42" s="60"/>
      <c r="BS42" s="60"/>
      <c r="BT42" s="60"/>
      <c r="BU42" s="60"/>
      <c r="BV42" s="60"/>
      <c r="BW42" s="60"/>
      <c r="BX42" s="60"/>
      <c r="BY42" s="60"/>
      <c r="BZ42" s="60"/>
      <c r="CA42" s="60"/>
      <c r="CB42" s="60"/>
      <c r="CC42" s="60"/>
      <c r="CD42" s="60"/>
      <c r="CE42" s="93" t="str">
        <f t="shared" si="14"/>
        <v>N/E</v>
      </c>
      <c r="CF42" s="60"/>
      <c r="CG42" s="60"/>
      <c r="CH42" s="60"/>
      <c r="CI42" s="60"/>
      <c r="CJ42" s="60"/>
      <c r="CK42" s="60"/>
      <c r="CL42" s="60"/>
      <c r="CM42" s="60"/>
      <c r="CN42" s="60"/>
      <c r="CO42" s="60"/>
      <c r="CP42" s="60"/>
      <c r="CQ42" s="60"/>
      <c r="CR42" s="60"/>
      <c r="CS42" s="60"/>
      <c r="CT42" s="60"/>
      <c r="CU42" s="60"/>
      <c r="CV42" s="60"/>
      <c r="CW42" s="60"/>
      <c r="CX42" s="60"/>
      <c r="CY42" s="60"/>
      <c r="CZ42" s="60"/>
      <c r="DA42" s="60"/>
      <c r="DB42" s="60"/>
      <c r="DC42" s="60"/>
      <c r="DD42" s="60"/>
      <c r="DE42" s="60"/>
      <c r="DF42" s="60"/>
      <c r="DG42" s="60"/>
      <c r="DH42" s="60"/>
      <c r="DI42" s="60"/>
      <c r="DJ42" s="60"/>
      <c r="DK42" s="93" t="str">
        <f t="shared" si="15"/>
        <v>N/E</v>
      </c>
      <c r="DL42" s="60"/>
      <c r="DM42" s="60"/>
      <c r="DN42" s="60"/>
      <c r="DO42" s="60"/>
      <c r="DP42" s="60"/>
      <c r="DQ42" s="60"/>
      <c r="DR42" s="60"/>
      <c r="DS42" s="60"/>
      <c r="DT42" s="60"/>
      <c r="DU42" s="60"/>
      <c r="DV42" s="60"/>
      <c r="DW42" s="60"/>
      <c r="DX42" s="60"/>
      <c r="DY42" s="60"/>
      <c r="DZ42" s="60"/>
      <c r="EA42" s="60"/>
      <c r="EB42" s="60"/>
      <c r="EC42" s="60"/>
      <c r="ED42" s="60"/>
      <c r="EE42" s="60"/>
      <c r="EF42" s="60"/>
      <c r="EG42" s="60"/>
      <c r="EH42" s="60"/>
      <c r="EI42" s="60"/>
      <c r="EJ42" s="60"/>
      <c r="EK42" s="60"/>
      <c r="EL42" s="60"/>
      <c r="EM42" s="60"/>
      <c r="EN42" s="60"/>
      <c r="EO42" s="60"/>
      <c r="EP42" s="60"/>
      <c r="EQ42" s="93" t="str">
        <f t="shared" si="16"/>
        <v>N/E</v>
      </c>
      <c r="ER42" s="60"/>
      <c r="ES42" s="60"/>
      <c r="ET42" s="60"/>
      <c r="EU42" s="60"/>
      <c r="EV42" s="60"/>
      <c r="EW42" s="60"/>
      <c r="EX42" s="60"/>
      <c r="EY42" s="60"/>
      <c r="EZ42" s="60"/>
      <c r="FA42" s="60"/>
      <c r="FB42" s="60"/>
      <c r="FC42" s="60"/>
      <c r="FD42" s="60"/>
      <c r="FE42" s="60"/>
      <c r="FF42" s="60"/>
      <c r="FG42" s="60"/>
      <c r="FH42" s="60"/>
      <c r="FI42" s="60"/>
      <c r="FJ42" s="60"/>
      <c r="FK42" s="60"/>
      <c r="FL42" s="60"/>
      <c r="FM42" s="60"/>
      <c r="FN42" s="60"/>
      <c r="FO42" s="60"/>
      <c r="FP42" s="60"/>
      <c r="FQ42" s="60"/>
      <c r="FR42" s="60"/>
      <c r="FS42" s="60"/>
      <c r="FT42" s="60"/>
      <c r="FU42" s="60"/>
      <c r="FV42" s="60"/>
      <c r="FW42" s="93" t="str">
        <f t="shared" si="17"/>
        <v>N/E</v>
      </c>
      <c r="FX42" s="164"/>
    </row>
    <row r="43" spans="1:180" s="41" customFormat="1" ht="30" hidden="1" customHeight="1">
      <c r="A43" s="39"/>
      <c r="B43" s="54">
        <f t="shared" si="1"/>
        <v>0</v>
      </c>
      <c r="C43" s="48">
        <f t="shared" si="12"/>
        <v>0</v>
      </c>
      <c r="D43" s="53" t="b">
        <f>IF($B$1=6,TRUE,FALSE)</f>
        <v>0</v>
      </c>
      <c r="E43" s="48"/>
      <c r="F43" s="48"/>
      <c r="G43" s="48">
        <f t="shared" si="2"/>
        <v>0</v>
      </c>
      <c r="H43" s="48">
        <f t="shared" si="3"/>
        <v>0</v>
      </c>
      <c r="I43" s="48">
        <f t="shared" si="4"/>
        <v>0</v>
      </c>
      <c r="J43" s="48">
        <f t="shared" si="5"/>
        <v>0</v>
      </c>
      <c r="K43" s="53"/>
      <c r="L43" s="87"/>
      <c r="M43" s="57" t="s">
        <v>87</v>
      </c>
      <c r="N43" s="177">
        <v>3</v>
      </c>
      <c r="O43" s="94"/>
      <c r="P43" s="94"/>
      <c r="Q43" s="94"/>
      <c r="R43" s="94"/>
      <c r="S43" s="107"/>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93" t="str">
        <f t="shared" si="13"/>
        <v>N/E</v>
      </c>
      <c r="AZ43" s="60"/>
      <c r="BA43" s="60"/>
      <c r="BB43" s="60"/>
      <c r="BC43" s="60"/>
      <c r="BD43" s="60"/>
      <c r="BE43" s="60"/>
      <c r="BF43" s="60"/>
      <c r="BG43" s="60"/>
      <c r="BH43" s="60"/>
      <c r="BI43" s="60"/>
      <c r="BJ43" s="60"/>
      <c r="BK43" s="60"/>
      <c r="BL43" s="60"/>
      <c r="BM43" s="60"/>
      <c r="BN43" s="60"/>
      <c r="BO43" s="60"/>
      <c r="BP43" s="60"/>
      <c r="BQ43" s="60"/>
      <c r="BR43" s="60"/>
      <c r="BS43" s="60"/>
      <c r="BT43" s="60"/>
      <c r="BU43" s="60"/>
      <c r="BV43" s="60"/>
      <c r="BW43" s="60"/>
      <c r="BX43" s="60"/>
      <c r="BY43" s="60"/>
      <c r="BZ43" s="60"/>
      <c r="CA43" s="60"/>
      <c r="CB43" s="60"/>
      <c r="CC43" s="60"/>
      <c r="CD43" s="60"/>
      <c r="CE43" s="93" t="str">
        <f t="shared" si="14"/>
        <v>N/E</v>
      </c>
      <c r="CF43" s="60"/>
      <c r="CG43" s="60"/>
      <c r="CH43" s="60"/>
      <c r="CI43" s="60"/>
      <c r="CJ43" s="60"/>
      <c r="CK43" s="60"/>
      <c r="CL43" s="60"/>
      <c r="CM43" s="60"/>
      <c r="CN43" s="60"/>
      <c r="CO43" s="60"/>
      <c r="CP43" s="60"/>
      <c r="CQ43" s="60"/>
      <c r="CR43" s="60"/>
      <c r="CS43" s="60"/>
      <c r="CT43" s="60"/>
      <c r="CU43" s="60"/>
      <c r="CV43" s="60"/>
      <c r="CW43" s="60"/>
      <c r="CX43" s="60"/>
      <c r="CY43" s="60"/>
      <c r="CZ43" s="60"/>
      <c r="DA43" s="60"/>
      <c r="DB43" s="60"/>
      <c r="DC43" s="60"/>
      <c r="DD43" s="60"/>
      <c r="DE43" s="60"/>
      <c r="DF43" s="60"/>
      <c r="DG43" s="60"/>
      <c r="DH43" s="60"/>
      <c r="DI43" s="60"/>
      <c r="DJ43" s="60"/>
      <c r="DK43" s="93" t="str">
        <f t="shared" si="15"/>
        <v>N/E</v>
      </c>
      <c r="DL43" s="60"/>
      <c r="DM43" s="60"/>
      <c r="DN43" s="60"/>
      <c r="DO43" s="60"/>
      <c r="DP43" s="60"/>
      <c r="DQ43" s="60"/>
      <c r="DR43" s="60"/>
      <c r="DS43" s="60"/>
      <c r="DT43" s="60"/>
      <c r="DU43" s="60"/>
      <c r="DV43" s="60"/>
      <c r="DW43" s="60"/>
      <c r="DX43" s="60"/>
      <c r="DY43" s="60"/>
      <c r="DZ43" s="60"/>
      <c r="EA43" s="60"/>
      <c r="EB43" s="60"/>
      <c r="EC43" s="60"/>
      <c r="ED43" s="60"/>
      <c r="EE43" s="60"/>
      <c r="EF43" s="60"/>
      <c r="EG43" s="60"/>
      <c r="EH43" s="60"/>
      <c r="EI43" s="60"/>
      <c r="EJ43" s="60"/>
      <c r="EK43" s="60"/>
      <c r="EL43" s="60"/>
      <c r="EM43" s="60"/>
      <c r="EN43" s="60"/>
      <c r="EO43" s="60"/>
      <c r="EP43" s="60"/>
      <c r="EQ43" s="93" t="str">
        <f t="shared" si="16"/>
        <v>N/E</v>
      </c>
      <c r="ER43" s="60"/>
      <c r="ES43" s="60"/>
      <c r="ET43" s="60"/>
      <c r="EU43" s="60"/>
      <c r="EV43" s="60"/>
      <c r="EW43" s="60"/>
      <c r="EX43" s="60"/>
      <c r="EY43" s="60"/>
      <c r="EZ43" s="60"/>
      <c r="FA43" s="60"/>
      <c r="FB43" s="60"/>
      <c r="FC43" s="60"/>
      <c r="FD43" s="60"/>
      <c r="FE43" s="60"/>
      <c r="FF43" s="60"/>
      <c r="FG43" s="60"/>
      <c r="FH43" s="60"/>
      <c r="FI43" s="60"/>
      <c r="FJ43" s="60"/>
      <c r="FK43" s="60"/>
      <c r="FL43" s="60"/>
      <c r="FM43" s="60"/>
      <c r="FN43" s="60"/>
      <c r="FO43" s="60"/>
      <c r="FP43" s="60"/>
      <c r="FQ43" s="60"/>
      <c r="FR43" s="60"/>
      <c r="FS43" s="60"/>
      <c r="FT43" s="60"/>
      <c r="FU43" s="60"/>
      <c r="FV43" s="60"/>
      <c r="FW43" s="93" t="str">
        <f t="shared" si="17"/>
        <v>N/E</v>
      </c>
      <c r="FX43" s="164"/>
    </row>
    <row r="44" spans="1:180" s="41" customFormat="1" ht="30" hidden="1" customHeight="1">
      <c r="A44" s="39"/>
      <c r="B44" s="54">
        <f t="shared" si="1"/>
        <v>0</v>
      </c>
      <c r="C44" s="48">
        <f t="shared" si="12"/>
        <v>0</v>
      </c>
      <c r="D44" s="53" t="b">
        <f>IF($B$1=6,TRUE,FALSE)</f>
        <v>0</v>
      </c>
      <c r="E44" s="48"/>
      <c r="F44" s="48"/>
      <c r="G44" s="48">
        <f t="shared" si="2"/>
        <v>0</v>
      </c>
      <c r="H44" s="48">
        <f t="shared" si="3"/>
        <v>0</v>
      </c>
      <c r="I44" s="48">
        <f t="shared" si="4"/>
        <v>0</v>
      </c>
      <c r="J44" s="48">
        <f t="shared" si="5"/>
        <v>0</v>
      </c>
      <c r="K44" s="53"/>
      <c r="L44" s="87"/>
      <c r="M44" s="57" t="s">
        <v>88</v>
      </c>
      <c r="N44" s="177">
        <v>4</v>
      </c>
      <c r="O44" s="94"/>
      <c r="P44" s="94"/>
      <c r="Q44" s="94"/>
      <c r="R44" s="94"/>
      <c r="S44" s="107"/>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93" t="str">
        <f t="shared" si="13"/>
        <v>N/E</v>
      </c>
      <c r="AZ44" s="60"/>
      <c r="BA44" s="60"/>
      <c r="BB44" s="60"/>
      <c r="BC44" s="60"/>
      <c r="BD44" s="60"/>
      <c r="BE44" s="60"/>
      <c r="BF44" s="60"/>
      <c r="BG44" s="60"/>
      <c r="BH44" s="60"/>
      <c r="BI44" s="60"/>
      <c r="BJ44" s="60"/>
      <c r="BK44" s="60"/>
      <c r="BL44" s="60"/>
      <c r="BM44" s="60"/>
      <c r="BN44" s="60"/>
      <c r="BO44" s="60"/>
      <c r="BP44" s="60"/>
      <c r="BQ44" s="60"/>
      <c r="BR44" s="60"/>
      <c r="BS44" s="60"/>
      <c r="BT44" s="60"/>
      <c r="BU44" s="60"/>
      <c r="BV44" s="60"/>
      <c r="BW44" s="60"/>
      <c r="BX44" s="60"/>
      <c r="BY44" s="60"/>
      <c r="BZ44" s="60"/>
      <c r="CA44" s="60"/>
      <c r="CB44" s="60"/>
      <c r="CC44" s="60"/>
      <c r="CD44" s="60"/>
      <c r="CE44" s="93" t="str">
        <f t="shared" si="14"/>
        <v>N/E</v>
      </c>
      <c r="CF44" s="60"/>
      <c r="CG44" s="60"/>
      <c r="CH44" s="60"/>
      <c r="CI44" s="60"/>
      <c r="CJ44" s="60"/>
      <c r="CK44" s="60"/>
      <c r="CL44" s="60"/>
      <c r="CM44" s="60"/>
      <c r="CN44" s="60"/>
      <c r="CO44" s="60"/>
      <c r="CP44" s="60"/>
      <c r="CQ44" s="60"/>
      <c r="CR44" s="60"/>
      <c r="CS44" s="60"/>
      <c r="CT44" s="60"/>
      <c r="CU44" s="60"/>
      <c r="CV44" s="60"/>
      <c r="CW44" s="60"/>
      <c r="CX44" s="60"/>
      <c r="CY44" s="60"/>
      <c r="CZ44" s="60"/>
      <c r="DA44" s="60"/>
      <c r="DB44" s="60"/>
      <c r="DC44" s="60"/>
      <c r="DD44" s="60"/>
      <c r="DE44" s="60"/>
      <c r="DF44" s="60"/>
      <c r="DG44" s="60"/>
      <c r="DH44" s="60"/>
      <c r="DI44" s="60"/>
      <c r="DJ44" s="60"/>
      <c r="DK44" s="93" t="str">
        <f t="shared" si="15"/>
        <v>N/E</v>
      </c>
      <c r="DL44" s="60"/>
      <c r="DM44" s="60"/>
      <c r="DN44" s="60"/>
      <c r="DO44" s="60"/>
      <c r="DP44" s="60"/>
      <c r="DQ44" s="60"/>
      <c r="DR44" s="60"/>
      <c r="DS44" s="60"/>
      <c r="DT44" s="60"/>
      <c r="DU44" s="60"/>
      <c r="DV44" s="60"/>
      <c r="DW44" s="60"/>
      <c r="DX44" s="60"/>
      <c r="DY44" s="60"/>
      <c r="DZ44" s="60"/>
      <c r="EA44" s="60"/>
      <c r="EB44" s="60"/>
      <c r="EC44" s="60"/>
      <c r="ED44" s="60"/>
      <c r="EE44" s="60"/>
      <c r="EF44" s="60"/>
      <c r="EG44" s="60"/>
      <c r="EH44" s="60"/>
      <c r="EI44" s="60"/>
      <c r="EJ44" s="60"/>
      <c r="EK44" s="60"/>
      <c r="EL44" s="60"/>
      <c r="EM44" s="60"/>
      <c r="EN44" s="60"/>
      <c r="EO44" s="60"/>
      <c r="EP44" s="60"/>
      <c r="EQ44" s="93" t="str">
        <f t="shared" si="16"/>
        <v>N/E</v>
      </c>
      <c r="ER44" s="60"/>
      <c r="ES44" s="60"/>
      <c r="ET44" s="60"/>
      <c r="EU44" s="60"/>
      <c r="EV44" s="60"/>
      <c r="EW44" s="60"/>
      <c r="EX44" s="60"/>
      <c r="EY44" s="60"/>
      <c r="EZ44" s="60"/>
      <c r="FA44" s="60"/>
      <c r="FB44" s="60"/>
      <c r="FC44" s="60"/>
      <c r="FD44" s="60"/>
      <c r="FE44" s="60"/>
      <c r="FF44" s="60"/>
      <c r="FG44" s="60"/>
      <c r="FH44" s="60"/>
      <c r="FI44" s="60"/>
      <c r="FJ44" s="60"/>
      <c r="FK44" s="60"/>
      <c r="FL44" s="60"/>
      <c r="FM44" s="60"/>
      <c r="FN44" s="60"/>
      <c r="FO44" s="60"/>
      <c r="FP44" s="60"/>
      <c r="FQ44" s="60"/>
      <c r="FR44" s="60"/>
      <c r="FS44" s="60"/>
      <c r="FT44" s="60"/>
      <c r="FU44" s="60"/>
      <c r="FV44" s="60"/>
      <c r="FW44" s="93" t="str">
        <f t="shared" si="17"/>
        <v>N/E</v>
      </c>
      <c r="FX44" s="164"/>
    </row>
    <row r="45" spans="1:180" s="41" customFormat="1" ht="30" hidden="1" customHeight="1">
      <c r="A45" s="39"/>
      <c r="B45" s="54">
        <f t="shared" si="1"/>
        <v>0</v>
      </c>
      <c r="C45" s="48">
        <f>IF(FX45="OK",N45,0)</f>
        <v>0</v>
      </c>
      <c r="D45" s="53" t="b">
        <f>IF($B$1&gt;2,TRUE,FALSE)</f>
        <v>0</v>
      </c>
      <c r="E45" s="48"/>
      <c r="F45" s="48"/>
      <c r="G45" s="48">
        <f t="shared" si="2"/>
        <v>0</v>
      </c>
      <c r="H45" s="48">
        <f t="shared" si="3"/>
        <v>0</v>
      </c>
      <c r="I45" s="48">
        <f t="shared" si="4"/>
        <v>0</v>
      </c>
      <c r="J45" s="48">
        <f t="shared" si="5"/>
        <v>0</v>
      </c>
      <c r="K45" s="53"/>
      <c r="L45" s="40"/>
      <c r="M45" s="57" t="s">
        <v>24</v>
      </c>
      <c r="N45" s="176">
        <v>5</v>
      </c>
      <c r="O45" s="94"/>
      <c r="P45" s="94"/>
      <c r="Q45" s="94"/>
      <c r="R45" s="94"/>
      <c r="S45" s="106"/>
      <c r="T45" s="86"/>
      <c r="U45" s="86"/>
      <c r="V45" s="86"/>
      <c r="W45" s="86"/>
      <c r="X45" s="86"/>
      <c r="Y45" s="86"/>
      <c r="Z45" s="86"/>
      <c r="AA45" s="86"/>
      <c r="AB45" s="86"/>
      <c r="AC45" s="86"/>
      <c r="AD45" s="86"/>
      <c r="AE45" s="86"/>
      <c r="AF45" s="86"/>
      <c r="AG45" s="86"/>
      <c r="AH45" s="86"/>
      <c r="AI45" s="86"/>
      <c r="AJ45" s="86"/>
      <c r="AK45" s="86"/>
      <c r="AL45" s="86"/>
      <c r="AM45" s="86"/>
      <c r="AN45" s="86"/>
      <c r="AO45" s="86"/>
      <c r="AP45" s="86"/>
      <c r="AQ45" s="86"/>
      <c r="AR45" s="86"/>
      <c r="AS45" s="86"/>
      <c r="AT45" s="86"/>
      <c r="AU45" s="86"/>
      <c r="AV45" s="86"/>
      <c r="AW45" s="86"/>
      <c r="AX45" s="86"/>
      <c r="AY45" s="92" t="s">
        <v>116</v>
      </c>
      <c r="AZ45" s="86"/>
      <c r="BA45" s="86"/>
      <c r="BB45" s="86"/>
      <c r="BC45" s="86"/>
      <c r="BD45" s="86"/>
      <c r="BE45" s="86"/>
      <c r="BF45" s="86"/>
      <c r="BG45" s="86"/>
      <c r="BH45" s="86"/>
      <c r="BI45" s="86"/>
      <c r="BJ45" s="86"/>
      <c r="BK45" s="86"/>
      <c r="BL45" s="86"/>
      <c r="BM45" s="86"/>
      <c r="BN45" s="86"/>
      <c r="BO45" s="86"/>
      <c r="BP45" s="86"/>
      <c r="BQ45" s="86"/>
      <c r="BR45" s="86"/>
      <c r="BS45" s="86"/>
      <c r="BT45" s="86"/>
      <c r="BU45" s="86"/>
      <c r="BV45" s="86"/>
      <c r="BW45" s="86"/>
      <c r="BX45" s="86"/>
      <c r="BY45" s="86"/>
      <c r="BZ45" s="86"/>
      <c r="CA45" s="86"/>
      <c r="CB45" s="86"/>
      <c r="CC45" s="86"/>
      <c r="CD45" s="86"/>
      <c r="CE45" s="92" t="s">
        <v>116</v>
      </c>
      <c r="CF45" s="86"/>
      <c r="CG45" s="86"/>
      <c r="CH45" s="86"/>
      <c r="CI45" s="86"/>
      <c r="CJ45" s="86"/>
      <c r="CK45" s="86"/>
      <c r="CL45" s="86"/>
      <c r="CM45" s="86"/>
      <c r="CN45" s="86"/>
      <c r="CO45" s="86"/>
      <c r="CP45" s="86"/>
      <c r="CQ45" s="86"/>
      <c r="CR45" s="86"/>
      <c r="CS45" s="86"/>
      <c r="CT45" s="86"/>
      <c r="CU45" s="86"/>
      <c r="CV45" s="86"/>
      <c r="CW45" s="86"/>
      <c r="CX45" s="86"/>
      <c r="CY45" s="86"/>
      <c r="CZ45" s="86"/>
      <c r="DA45" s="86"/>
      <c r="DB45" s="86"/>
      <c r="DC45" s="86"/>
      <c r="DD45" s="86"/>
      <c r="DE45" s="86"/>
      <c r="DF45" s="86"/>
      <c r="DG45" s="86"/>
      <c r="DH45" s="86"/>
      <c r="DI45" s="86"/>
      <c r="DJ45" s="86"/>
      <c r="DK45" s="92" t="s">
        <v>116</v>
      </c>
      <c r="DL45" s="86"/>
      <c r="DM45" s="86"/>
      <c r="DN45" s="86"/>
      <c r="DO45" s="86"/>
      <c r="DP45" s="86"/>
      <c r="DQ45" s="86"/>
      <c r="DR45" s="86"/>
      <c r="DS45" s="86"/>
      <c r="DT45" s="86"/>
      <c r="DU45" s="86"/>
      <c r="DV45" s="86"/>
      <c r="DW45" s="86"/>
      <c r="DX45" s="86"/>
      <c r="DY45" s="86"/>
      <c r="DZ45" s="86"/>
      <c r="EA45" s="86"/>
      <c r="EB45" s="86"/>
      <c r="EC45" s="86"/>
      <c r="ED45" s="86"/>
      <c r="EE45" s="86"/>
      <c r="EF45" s="86"/>
      <c r="EG45" s="86"/>
      <c r="EH45" s="86"/>
      <c r="EI45" s="86"/>
      <c r="EJ45" s="86"/>
      <c r="EK45" s="86"/>
      <c r="EL45" s="86"/>
      <c r="EM45" s="86"/>
      <c r="EN45" s="86"/>
      <c r="EO45" s="86"/>
      <c r="EP45" s="86"/>
      <c r="EQ45" s="92" t="s">
        <v>116</v>
      </c>
      <c r="ER45" s="86"/>
      <c r="ES45" s="86"/>
      <c r="ET45" s="86"/>
      <c r="EU45" s="86"/>
      <c r="EV45" s="86"/>
      <c r="EW45" s="86"/>
      <c r="EX45" s="86"/>
      <c r="EY45" s="86"/>
      <c r="EZ45" s="86"/>
      <c r="FA45" s="86"/>
      <c r="FB45" s="86"/>
      <c r="FC45" s="86"/>
      <c r="FD45" s="86"/>
      <c r="FE45" s="86"/>
      <c r="FF45" s="86"/>
      <c r="FG45" s="86"/>
      <c r="FH45" s="86"/>
      <c r="FI45" s="86"/>
      <c r="FJ45" s="86"/>
      <c r="FK45" s="86"/>
      <c r="FL45" s="86"/>
      <c r="FM45" s="86"/>
      <c r="FN45" s="86"/>
      <c r="FO45" s="86"/>
      <c r="FP45" s="86"/>
      <c r="FQ45" s="86"/>
      <c r="FR45" s="86"/>
      <c r="FS45" s="86"/>
      <c r="FT45" s="86"/>
      <c r="FU45" s="86"/>
      <c r="FV45" s="86"/>
      <c r="FW45" s="92" t="s">
        <v>116</v>
      </c>
      <c r="FX45" s="91" t="str">
        <f>IF(COUNTA(U45:FW45)&gt;5,"OK","N/E")</f>
        <v>N/E</v>
      </c>
    </row>
    <row r="46" spans="1:180" s="4" customFormat="1" ht="17.100000000000001" hidden="1" customHeight="1">
      <c r="A46" s="29"/>
      <c r="B46" s="131"/>
      <c r="C46" s="132"/>
      <c r="D46" s="133" t="b">
        <f>IF($B$1&gt;2,TRUE,FALSE)</f>
        <v>0</v>
      </c>
      <c r="E46" s="132"/>
      <c r="F46" s="132"/>
      <c r="G46" s="132"/>
      <c r="H46" s="132"/>
      <c r="I46" s="132"/>
      <c r="J46" s="132"/>
      <c r="K46" s="53"/>
      <c r="L46" s="56"/>
      <c r="M46" s="56" t="s">
        <v>25</v>
      </c>
      <c r="N46" s="174"/>
      <c r="O46" s="56"/>
      <c r="P46" s="56"/>
      <c r="Q46" s="56"/>
      <c r="R46" s="56"/>
      <c r="S46" s="56"/>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c r="AU46" s="165"/>
      <c r="AV46" s="165"/>
      <c r="AW46" s="165"/>
      <c r="AX46" s="165"/>
      <c r="AY46" s="165"/>
      <c r="AZ46" s="165"/>
      <c r="BA46" s="165"/>
      <c r="BB46" s="165"/>
      <c r="BC46" s="165"/>
      <c r="BD46" s="165"/>
      <c r="BE46" s="165"/>
      <c r="BF46" s="165"/>
      <c r="BG46" s="165"/>
      <c r="BH46" s="165"/>
      <c r="BI46" s="165"/>
      <c r="BJ46" s="165"/>
      <c r="BK46" s="165"/>
      <c r="BL46" s="165"/>
      <c r="BM46" s="165"/>
      <c r="BN46" s="165"/>
      <c r="BO46" s="165"/>
      <c r="BP46" s="165"/>
      <c r="BQ46" s="165"/>
      <c r="BR46" s="165"/>
      <c r="BS46" s="165"/>
      <c r="BT46" s="165"/>
      <c r="BU46" s="165"/>
      <c r="BV46" s="165"/>
      <c r="BW46" s="165"/>
      <c r="BX46" s="165"/>
      <c r="BY46" s="165"/>
      <c r="BZ46" s="165"/>
      <c r="CA46" s="165"/>
      <c r="CB46" s="165"/>
      <c r="CC46" s="165"/>
      <c r="CD46" s="165"/>
      <c r="CE46" s="165"/>
      <c r="CF46" s="165"/>
      <c r="CG46" s="165"/>
      <c r="CH46" s="165"/>
      <c r="CI46" s="165"/>
      <c r="CJ46" s="165"/>
      <c r="CK46" s="165"/>
      <c r="CL46" s="165"/>
      <c r="CM46" s="165"/>
      <c r="CN46" s="165"/>
      <c r="CO46" s="165"/>
      <c r="CP46" s="165"/>
      <c r="CQ46" s="165"/>
      <c r="CR46" s="165"/>
      <c r="CS46" s="165"/>
      <c r="CT46" s="165"/>
      <c r="CU46" s="165"/>
      <c r="CV46" s="165"/>
      <c r="CW46" s="165"/>
      <c r="CX46" s="165"/>
      <c r="CY46" s="165"/>
      <c r="CZ46" s="165"/>
      <c r="DA46" s="165"/>
      <c r="DB46" s="165"/>
      <c r="DC46" s="165"/>
      <c r="DD46" s="165"/>
      <c r="DE46" s="165"/>
      <c r="DF46" s="165"/>
      <c r="DG46" s="165"/>
      <c r="DH46" s="165"/>
      <c r="DI46" s="165"/>
      <c r="DJ46" s="165"/>
      <c r="DK46" s="165"/>
      <c r="DL46" s="165"/>
      <c r="DM46" s="165"/>
      <c r="DN46" s="165"/>
      <c r="DO46" s="165"/>
      <c r="DP46" s="165"/>
      <c r="DQ46" s="165"/>
      <c r="DR46" s="165"/>
      <c r="DS46" s="165"/>
      <c r="DT46" s="165"/>
      <c r="DU46" s="165"/>
      <c r="DV46" s="165"/>
      <c r="DW46" s="165"/>
      <c r="DX46" s="165"/>
      <c r="DY46" s="165"/>
      <c r="DZ46" s="165"/>
      <c r="EA46" s="165"/>
      <c r="EB46" s="165"/>
      <c r="EC46" s="165"/>
      <c r="ED46" s="165"/>
      <c r="EE46" s="165"/>
      <c r="EF46" s="165"/>
      <c r="EG46" s="165"/>
      <c r="EH46" s="165"/>
      <c r="EI46" s="165"/>
      <c r="EJ46" s="165"/>
      <c r="EK46" s="165"/>
      <c r="EL46" s="165"/>
      <c r="EM46" s="165"/>
      <c r="EN46" s="165"/>
      <c r="EO46" s="165"/>
      <c r="EP46" s="165"/>
      <c r="EQ46" s="165"/>
      <c r="ER46" s="165"/>
      <c r="ES46" s="165"/>
      <c r="ET46" s="165"/>
      <c r="EU46" s="165"/>
      <c r="EV46" s="165"/>
      <c r="EW46" s="165"/>
      <c r="EX46" s="165"/>
      <c r="EY46" s="165"/>
      <c r="EZ46" s="165"/>
      <c r="FA46" s="165"/>
      <c r="FB46" s="165"/>
      <c r="FC46" s="165"/>
      <c r="FD46" s="165"/>
      <c r="FE46" s="165"/>
      <c r="FF46" s="165"/>
      <c r="FG46" s="165"/>
      <c r="FH46" s="165"/>
      <c r="FI46" s="165"/>
      <c r="FJ46" s="165"/>
      <c r="FK46" s="165"/>
      <c r="FL46" s="165"/>
      <c r="FM46" s="165"/>
      <c r="FN46" s="165"/>
      <c r="FO46" s="165"/>
      <c r="FP46" s="165"/>
      <c r="FQ46" s="165"/>
      <c r="FR46" s="165"/>
      <c r="FS46" s="165"/>
      <c r="FT46" s="165"/>
      <c r="FU46" s="165"/>
      <c r="FV46" s="165"/>
      <c r="FW46" s="165"/>
      <c r="FX46" s="165"/>
    </row>
    <row r="47" spans="1:180" s="41" customFormat="1" ht="30" hidden="1" customHeight="1">
      <c r="A47" s="39"/>
      <c r="B47" s="54">
        <f t="shared" si="1"/>
        <v>0</v>
      </c>
      <c r="C47" s="48">
        <f t="shared" ref="C47:C59" si="18">IF(OR(CE47="OK",EQ47="OK"),N47,0)</f>
        <v>0</v>
      </c>
      <c r="D47" s="53" t="b">
        <f>IF($B$1=3,TRUE,FALSE)</f>
        <v>0</v>
      </c>
      <c r="E47" s="48"/>
      <c r="F47" s="48"/>
      <c r="G47" s="48">
        <f t="shared" si="2"/>
        <v>0</v>
      </c>
      <c r="H47" s="48">
        <f t="shared" si="3"/>
        <v>0</v>
      </c>
      <c r="I47" s="48">
        <f t="shared" si="4"/>
        <v>0</v>
      </c>
      <c r="J47" s="48">
        <f t="shared" si="5"/>
        <v>0</v>
      </c>
      <c r="K47" s="53"/>
      <c r="L47" s="87"/>
      <c r="M47" s="57" t="s">
        <v>26</v>
      </c>
      <c r="N47" s="176">
        <v>5</v>
      </c>
      <c r="O47" s="94"/>
      <c r="P47" s="94"/>
      <c r="Q47" s="94"/>
      <c r="R47" s="94"/>
      <c r="S47" s="107"/>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93" t="str">
        <f t="shared" ref="AY47:AY59" si="19">IF(AND(AY$1&lt;&gt;"",COUNTA(U47:AX47)&gt;0),"OK","N/E")</f>
        <v>N/E</v>
      </c>
      <c r="AZ47" s="60"/>
      <c r="BA47" s="60"/>
      <c r="BB47" s="60"/>
      <c r="BC47" s="60"/>
      <c r="BD47" s="60"/>
      <c r="BE47" s="60"/>
      <c r="BF47" s="60"/>
      <c r="BG47" s="60"/>
      <c r="BH47" s="60"/>
      <c r="BI47" s="60"/>
      <c r="BJ47" s="60"/>
      <c r="BK47" s="60"/>
      <c r="BL47" s="60"/>
      <c r="BM47" s="60"/>
      <c r="BN47" s="60"/>
      <c r="BO47" s="60"/>
      <c r="BP47" s="60"/>
      <c r="BQ47" s="60"/>
      <c r="BR47" s="60"/>
      <c r="BS47" s="60"/>
      <c r="BT47" s="60"/>
      <c r="BU47" s="60"/>
      <c r="BV47" s="60"/>
      <c r="BW47" s="60"/>
      <c r="BX47" s="60"/>
      <c r="BY47" s="60"/>
      <c r="BZ47" s="60"/>
      <c r="CA47" s="60"/>
      <c r="CB47" s="60"/>
      <c r="CC47" s="60"/>
      <c r="CD47" s="60"/>
      <c r="CE47" s="93" t="str">
        <f t="shared" ref="CE47:CE59" si="20">IF(AND(CE$1&lt;&gt;"",COUNTA(U47:CD47)&gt;1),"OK","N/E")</f>
        <v>N/E</v>
      </c>
      <c r="CF47" s="60"/>
      <c r="CG47" s="60"/>
      <c r="CH47" s="60"/>
      <c r="CI47" s="60"/>
      <c r="CJ47" s="60"/>
      <c r="CK47" s="60"/>
      <c r="CL47" s="60"/>
      <c r="CM47" s="60"/>
      <c r="CN47" s="60"/>
      <c r="CO47" s="60"/>
      <c r="CP47" s="60"/>
      <c r="CQ47" s="60"/>
      <c r="CR47" s="60"/>
      <c r="CS47" s="60"/>
      <c r="CT47" s="60"/>
      <c r="CU47" s="60"/>
      <c r="CV47" s="60"/>
      <c r="CW47" s="60"/>
      <c r="CX47" s="60"/>
      <c r="CY47" s="60"/>
      <c r="CZ47" s="60"/>
      <c r="DA47" s="60"/>
      <c r="DB47" s="60"/>
      <c r="DC47" s="60"/>
      <c r="DD47" s="60"/>
      <c r="DE47" s="60"/>
      <c r="DF47" s="60"/>
      <c r="DG47" s="60"/>
      <c r="DH47" s="60"/>
      <c r="DI47" s="60"/>
      <c r="DJ47" s="60"/>
      <c r="DK47" s="93" t="str">
        <f t="shared" ref="DK47:DK59" si="21">IF(AND(DK$1&lt;&gt;"",COUNTA(U47:DJ47)&gt;2),"OK","N/E")</f>
        <v>N/E</v>
      </c>
      <c r="DL47" s="60"/>
      <c r="DM47" s="60"/>
      <c r="DN47" s="60"/>
      <c r="DO47" s="60"/>
      <c r="DP47" s="60"/>
      <c r="DQ47" s="60"/>
      <c r="DR47" s="60"/>
      <c r="DS47" s="60"/>
      <c r="DT47" s="60"/>
      <c r="DU47" s="60"/>
      <c r="DV47" s="60"/>
      <c r="DW47" s="60"/>
      <c r="DX47" s="60"/>
      <c r="DY47" s="60"/>
      <c r="DZ47" s="60"/>
      <c r="EA47" s="60"/>
      <c r="EB47" s="60"/>
      <c r="EC47" s="60"/>
      <c r="ED47" s="60"/>
      <c r="EE47" s="60"/>
      <c r="EF47" s="60"/>
      <c r="EG47" s="60"/>
      <c r="EH47" s="60"/>
      <c r="EI47" s="60"/>
      <c r="EJ47" s="60"/>
      <c r="EK47" s="60"/>
      <c r="EL47" s="60"/>
      <c r="EM47" s="60"/>
      <c r="EN47" s="60"/>
      <c r="EO47" s="60"/>
      <c r="EP47" s="60"/>
      <c r="EQ47" s="93" t="str">
        <f t="shared" ref="EQ47:EQ59" si="22">IF(AND(EQ$1&lt;&gt;"",COUNTA(U47:EP47)&gt;3),"OK","N/E")</f>
        <v>N/E</v>
      </c>
      <c r="ER47" s="60"/>
      <c r="ES47" s="60"/>
      <c r="ET47" s="60"/>
      <c r="EU47" s="60"/>
      <c r="EV47" s="60"/>
      <c r="EW47" s="60"/>
      <c r="EX47" s="60"/>
      <c r="EY47" s="60"/>
      <c r="EZ47" s="60"/>
      <c r="FA47" s="60"/>
      <c r="FB47" s="60"/>
      <c r="FC47" s="60"/>
      <c r="FD47" s="60"/>
      <c r="FE47" s="60"/>
      <c r="FF47" s="60"/>
      <c r="FG47" s="60"/>
      <c r="FH47" s="60"/>
      <c r="FI47" s="60"/>
      <c r="FJ47" s="60"/>
      <c r="FK47" s="60"/>
      <c r="FL47" s="60"/>
      <c r="FM47" s="60"/>
      <c r="FN47" s="60"/>
      <c r="FO47" s="60"/>
      <c r="FP47" s="60"/>
      <c r="FQ47" s="60"/>
      <c r="FR47" s="60"/>
      <c r="FS47" s="60"/>
      <c r="FT47" s="60"/>
      <c r="FU47" s="60"/>
      <c r="FV47" s="60"/>
      <c r="FW47" s="93" t="str">
        <f t="shared" ref="FW47:FW59" si="23">IF(AND(FW$1&lt;&gt;"",COUNTA(U47:FV47)&gt;4),"OK","N/E")</f>
        <v>N/E</v>
      </c>
      <c r="FX47" s="164"/>
    </row>
    <row r="48" spans="1:180" s="41" customFormat="1" ht="30" hidden="1" customHeight="1">
      <c r="A48" s="39"/>
      <c r="B48" s="54">
        <f t="shared" si="1"/>
        <v>0</v>
      </c>
      <c r="C48" s="48">
        <f t="shared" si="18"/>
        <v>0</v>
      </c>
      <c r="D48" s="53" t="b">
        <f>IF($B$1=3,TRUE,FALSE)</f>
        <v>0</v>
      </c>
      <c r="E48" s="48"/>
      <c r="F48" s="48"/>
      <c r="G48" s="48">
        <f t="shared" si="2"/>
        <v>0</v>
      </c>
      <c r="H48" s="48">
        <f t="shared" si="3"/>
        <v>0</v>
      </c>
      <c r="I48" s="48">
        <f t="shared" si="4"/>
        <v>0</v>
      </c>
      <c r="J48" s="48">
        <f t="shared" si="5"/>
        <v>0</v>
      </c>
      <c r="K48" s="53"/>
      <c r="L48" s="87"/>
      <c r="M48" s="57" t="s">
        <v>27</v>
      </c>
      <c r="N48" s="176">
        <v>3</v>
      </c>
      <c r="O48" s="94"/>
      <c r="P48" s="94"/>
      <c r="Q48" s="94"/>
      <c r="R48" s="94"/>
      <c r="S48" s="107"/>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93" t="str">
        <f t="shared" si="19"/>
        <v>N/E</v>
      </c>
      <c r="AZ48" s="60"/>
      <c r="BA48" s="60"/>
      <c r="BB48" s="60"/>
      <c r="BC48" s="60"/>
      <c r="BD48" s="60"/>
      <c r="BE48" s="60"/>
      <c r="BF48" s="60"/>
      <c r="BG48" s="60"/>
      <c r="BH48" s="60"/>
      <c r="BI48" s="60"/>
      <c r="BJ48" s="60"/>
      <c r="BK48" s="60"/>
      <c r="BL48" s="60"/>
      <c r="BM48" s="60"/>
      <c r="BN48" s="60"/>
      <c r="BO48" s="60"/>
      <c r="BP48" s="60"/>
      <c r="BQ48" s="60"/>
      <c r="BR48" s="60"/>
      <c r="BS48" s="60"/>
      <c r="BT48" s="60"/>
      <c r="BU48" s="60"/>
      <c r="BV48" s="60"/>
      <c r="BW48" s="60"/>
      <c r="BX48" s="60"/>
      <c r="BY48" s="60"/>
      <c r="BZ48" s="60"/>
      <c r="CA48" s="60"/>
      <c r="CB48" s="60"/>
      <c r="CC48" s="60"/>
      <c r="CD48" s="60"/>
      <c r="CE48" s="93" t="str">
        <f t="shared" si="20"/>
        <v>N/E</v>
      </c>
      <c r="CF48" s="60"/>
      <c r="CG48" s="60"/>
      <c r="CH48" s="60"/>
      <c r="CI48" s="60"/>
      <c r="CJ48" s="60"/>
      <c r="CK48" s="60"/>
      <c r="CL48" s="60"/>
      <c r="CM48" s="60"/>
      <c r="CN48" s="60"/>
      <c r="CO48" s="60"/>
      <c r="CP48" s="60"/>
      <c r="CQ48" s="60"/>
      <c r="CR48" s="60"/>
      <c r="CS48" s="60"/>
      <c r="CT48" s="60"/>
      <c r="CU48" s="60"/>
      <c r="CV48" s="60"/>
      <c r="CW48" s="60"/>
      <c r="CX48" s="60"/>
      <c r="CY48" s="60"/>
      <c r="CZ48" s="60"/>
      <c r="DA48" s="60"/>
      <c r="DB48" s="60"/>
      <c r="DC48" s="60"/>
      <c r="DD48" s="60"/>
      <c r="DE48" s="60"/>
      <c r="DF48" s="60"/>
      <c r="DG48" s="60"/>
      <c r="DH48" s="60"/>
      <c r="DI48" s="60"/>
      <c r="DJ48" s="60"/>
      <c r="DK48" s="93" t="str">
        <f t="shared" si="21"/>
        <v>N/E</v>
      </c>
      <c r="DL48" s="60"/>
      <c r="DM48" s="60"/>
      <c r="DN48" s="60"/>
      <c r="DO48" s="60"/>
      <c r="DP48" s="60"/>
      <c r="DQ48" s="60"/>
      <c r="DR48" s="60"/>
      <c r="DS48" s="60"/>
      <c r="DT48" s="60"/>
      <c r="DU48" s="60"/>
      <c r="DV48" s="60"/>
      <c r="DW48" s="60"/>
      <c r="DX48" s="60"/>
      <c r="DY48" s="60"/>
      <c r="DZ48" s="60"/>
      <c r="EA48" s="60"/>
      <c r="EB48" s="60"/>
      <c r="EC48" s="60"/>
      <c r="ED48" s="60"/>
      <c r="EE48" s="60"/>
      <c r="EF48" s="60"/>
      <c r="EG48" s="60"/>
      <c r="EH48" s="60"/>
      <c r="EI48" s="60"/>
      <c r="EJ48" s="60"/>
      <c r="EK48" s="60"/>
      <c r="EL48" s="60"/>
      <c r="EM48" s="60"/>
      <c r="EN48" s="60"/>
      <c r="EO48" s="60"/>
      <c r="EP48" s="60"/>
      <c r="EQ48" s="93" t="str">
        <f t="shared" si="22"/>
        <v>N/E</v>
      </c>
      <c r="ER48" s="60"/>
      <c r="ES48" s="60"/>
      <c r="ET48" s="60"/>
      <c r="EU48" s="60"/>
      <c r="EV48" s="60"/>
      <c r="EW48" s="60"/>
      <c r="EX48" s="60"/>
      <c r="EY48" s="60"/>
      <c r="EZ48" s="60"/>
      <c r="FA48" s="60"/>
      <c r="FB48" s="60"/>
      <c r="FC48" s="60"/>
      <c r="FD48" s="60"/>
      <c r="FE48" s="60"/>
      <c r="FF48" s="60"/>
      <c r="FG48" s="60"/>
      <c r="FH48" s="60"/>
      <c r="FI48" s="60"/>
      <c r="FJ48" s="60"/>
      <c r="FK48" s="60"/>
      <c r="FL48" s="60"/>
      <c r="FM48" s="60"/>
      <c r="FN48" s="60"/>
      <c r="FO48" s="60"/>
      <c r="FP48" s="60"/>
      <c r="FQ48" s="60"/>
      <c r="FR48" s="60"/>
      <c r="FS48" s="60"/>
      <c r="FT48" s="60"/>
      <c r="FU48" s="60"/>
      <c r="FV48" s="60"/>
      <c r="FW48" s="93" t="str">
        <f t="shared" si="23"/>
        <v>N/E</v>
      </c>
      <c r="FX48" s="164"/>
    </row>
    <row r="49" spans="1:180" s="41" customFormat="1" ht="30" hidden="1" customHeight="1">
      <c r="A49" s="39"/>
      <c r="B49" s="54">
        <f t="shared" si="1"/>
        <v>0</v>
      </c>
      <c r="C49" s="48">
        <f t="shared" si="18"/>
        <v>0</v>
      </c>
      <c r="D49" s="53" t="b">
        <f>IF($B$1=3,TRUE,FALSE)</f>
        <v>0</v>
      </c>
      <c r="E49" s="48"/>
      <c r="F49" s="48"/>
      <c r="G49" s="48">
        <f t="shared" si="2"/>
        <v>0</v>
      </c>
      <c r="H49" s="48">
        <f t="shared" si="3"/>
        <v>0</v>
      </c>
      <c r="I49" s="48">
        <f t="shared" si="4"/>
        <v>0</v>
      </c>
      <c r="J49" s="48">
        <f t="shared" si="5"/>
        <v>0</v>
      </c>
      <c r="K49" s="53"/>
      <c r="L49" s="87"/>
      <c r="M49" s="57" t="s">
        <v>28</v>
      </c>
      <c r="N49" s="176">
        <v>3</v>
      </c>
      <c r="O49" s="94"/>
      <c r="P49" s="94"/>
      <c r="Q49" s="94"/>
      <c r="R49" s="94"/>
      <c r="S49" s="107"/>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93" t="str">
        <f t="shared" si="19"/>
        <v>N/E</v>
      </c>
      <c r="AZ49" s="60"/>
      <c r="BA49" s="60"/>
      <c r="BB49" s="60"/>
      <c r="BC49" s="60"/>
      <c r="BD49" s="60"/>
      <c r="BE49" s="60"/>
      <c r="BF49" s="60"/>
      <c r="BG49" s="60"/>
      <c r="BH49" s="60"/>
      <c r="BI49" s="60"/>
      <c r="BJ49" s="60"/>
      <c r="BK49" s="60"/>
      <c r="BL49" s="60"/>
      <c r="BM49" s="60"/>
      <c r="BN49" s="60"/>
      <c r="BO49" s="60"/>
      <c r="BP49" s="60"/>
      <c r="BQ49" s="60"/>
      <c r="BR49" s="60"/>
      <c r="BS49" s="60"/>
      <c r="BT49" s="60"/>
      <c r="BU49" s="60"/>
      <c r="BV49" s="60"/>
      <c r="BW49" s="60"/>
      <c r="BX49" s="60"/>
      <c r="BY49" s="60"/>
      <c r="BZ49" s="60"/>
      <c r="CA49" s="60"/>
      <c r="CB49" s="60"/>
      <c r="CC49" s="60"/>
      <c r="CD49" s="60"/>
      <c r="CE49" s="93" t="str">
        <f t="shared" si="20"/>
        <v>N/E</v>
      </c>
      <c r="CF49" s="60"/>
      <c r="CG49" s="60"/>
      <c r="CH49" s="60"/>
      <c r="CI49" s="60"/>
      <c r="CJ49" s="60"/>
      <c r="CK49" s="60"/>
      <c r="CL49" s="60"/>
      <c r="CM49" s="60"/>
      <c r="CN49" s="60"/>
      <c r="CO49" s="60"/>
      <c r="CP49" s="60"/>
      <c r="CQ49" s="60"/>
      <c r="CR49" s="60"/>
      <c r="CS49" s="60"/>
      <c r="CT49" s="60"/>
      <c r="CU49" s="60"/>
      <c r="CV49" s="60"/>
      <c r="CW49" s="60"/>
      <c r="CX49" s="60"/>
      <c r="CY49" s="60"/>
      <c r="CZ49" s="60"/>
      <c r="DA49" s="60"/>
      <c r="DB49" s="60"/>
      <c r="DC49" s="60"/>
      <c r="DD49" s="60"/>
      <c r="DE49" s="60"/>
      <c r="DF49" s="60"/>
      <c r="DG49" s="60"/>
      <c r="DH49" s="60"/>
      <c r="DI49" s="60"/>
      <c r="DJ49" s="60"/>
      <c r="DK49" s="93" t="str">
        <f t="shared" si="21"/>
        <v>N/E</v>
      </c>
      <c r="DL49" s="60"/>
      <c r="DM49" s="60"/>
      <c r="DN49" s="60"/>
      <c r="DO49" s="60"/>
      <c r="DP49" s="60"/>
      <c r="DQ49" s="60"/>
      <c r="DR49" s="60"/>
      <c r="DS49" s="60"/>
      <c r="DT49" s="60"/>
      <c r="DU49" s="60"/>
      <c r="DV49" s="60"/>
      <c r="DW49" s="60"/>
      <c r="DX49" s="60"/>
      <c r="DY49" s="60"/>
      <c r="DZ49" s="60"/>
      <c r="EA49" s="60"/>
      <c r="EB49" s="60"/>
      <c r="EC49" s="60"/>
      <c r="ED49" s="60"/>
      <c r="EE49" s="60"/>
      <c r="EF49" s="60"/>
      <c r="EG49" s="60"/>
      <c r="EH49" s="60"/>
      <c r="EI49" s="60"/>
      <c r="EJ49" s="60"/>
      <c r="EK49" s="60"/>
      <c r="EL49" s="60"/>
      <c r="EM49" s="60"/>
      <c r="EN49" s="60"/>
      <c r="EO49" s="60"/>
      <c r="EP49" s="60"/>
      <c r="EQ49" s="93" t="str">
        <f t="shared" si="22"/>
        <v>N/E</v>
      </c>
      <c r="ER49" s="60"/>
      <c r="ES49" s="60"/>
      <c r="ET49" s="60"/>
      <c r="EU49" s="60"/>
      <c r="EV49" s="60"/>
      <c r="EW49" s="60"/>
      <c r="EX49" s="60"/>
      <c r="EY49" s="60"/>
      <c r="EZ49" s="60"/>
      <c r="FA49" s="60"/>
      <c r="FB49" s="60"/>
      <c r="FC49" s="60"/>
      <c r="FD49" s="60"/>
      <c r="FE49" s="60"/>
      <c r="FF49" s="60"/>
      <c r="FG49" s="60"/>
      <c r="FH49" s="60"/>
      <c r="FI49" s="60"/>
      <c r="FJ49" s="60"/>
      <c r="FK49" s="60"/>
      <c r="FL49" s="60"/>
      <c r="FM49" s="60"/>
      <c r="FN49" s="60"/>
      <c r="FO49" s="60"/>
      <c r="FP49" s="60"/>
      <c r="FQ49" s="60"/>
      <c r="FR49" s="60"/>
      <c r="FS49" s="60"/>
      <c r="FT49" s="60"/>
      <c r="FU49" s="60"/>
      <c r="FV49" s="60"/>
      <c r="FW49" s="93" t="str">
        <f t="shared" si="23"/>
        <v>N/E</v>
      </c>
      <c r="FX49" s="164"/>
    </row>
    <row r="50" spans="1:180" s="41" customFormat="1" ht="30" hidden="1" customHeight="1">
      <c r="A50" s="39"/>
      <c r="B50" s="54">
        <f t="shared" si="1"/>
        <v>0</v>
      </c>
      <c r="C50" s="48">
        <f t="shared" si="18"/>
        <v>0</v>
      </c>
      <c r="D50" s="53" t="b">
        <f>IF($B$1=4,TRUE,FALSE)</f>
        <v>0</v>
      </c>
      <c r="E50" s="48"/>
      <c r="F50" s="48"/>
      <c r="G50" s="48">
        <f t="shared" si="2"/>
        <v>0</v>
      </c>
      <c r="H50" s="48">
        <f t="shared" si="3"/>
        <v>0</v>
      </c>
      <c r="I50" s="48">
        <f t="shared" si="4"/>
        <v>0</v>
      </c>
      <c r="J50" s="48">
        <f t="shared" si="5"/>
        <v>0</v>
      </c>
      <c r="K50" s="53"/>
      <c r="L50" s="87"/>
      <c r="M50" s="57" t="s">
        <v>68</v>
      </c>
      <c r="N50" s="177">
        <v>3</v>
      </c>
      <c r="O50" s="94"/>
      <c r="P50" s="94"/>
      <c r="Q50" s="94"/>
      <c r="R50" s="94"/>
      <c r="S50" s="107"/>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93" t="str">
        <f t="shared" si="19"/>
        <v>N/E</v>
      </c>
      <c r="AZ50" s="60"/>
      <c r="BA50" s="60"/>
      <c r="BB50" s="60"/>
      <c r="BC50" s="60"/>
      <c r="BD50" s="60"/>
      <c r="BE50" s="60"/>
      <c r="BF50" s="60"/>
      <c r="BG50" s="60"/>
      <c r="BH50" s="60"/>
      <c r="BI50" s="60"/>
      <c r="BJ50" s="60"/>
      <c r="BK50" s="60"/>
      <c r="BL50" s="60"/>
      <c r="BM50" s="60"/>
      <c r="BN50" s="60"/>
      <c r="BO50" s="60"/>
      <c r="BP50" s="60"/>
      <c r="BQ50" s="60"/>
      <c r="BR50" s="60"/>
      <c r="BS50" s="60"/>
      <c r="BT50" s="60"/>
      <c r="BU50" s="60"/>
      <c r="BV50" s="60"/>
      <c r="BW50" s="60"/>
      <c r="BX50" s="60"/>
      <c r="BY50" s="60"/>
      <c r="BZ50" s="60"/>
      <c r="CA50" s="60"/>
      <c r="CB50" s="60"/>
      <c r="CC50" s="60"/>
      <c r="CD50" s="60"/>
      <c r="CE50" s="93" t="str">
        <f t="shared" si="20"/>
        <v>N/E</v>
      </c>
      <c r="CF50" s="60"/>
      <c r="CG50" s="60"/>
      <c r="CH50" s="60"/>
      <c r="CI50" s="60"/>
      <c r="CJ50" s="60"/>
      <c r="CK50" s="60"/>
      <c r="CL50" s="60"/>
      <c r="CM50" s="60"/>
      <c r="CN50" s="60"/>
      <c r="CO50" s="60"/>
      <c r="CP50" s="60"/>
      <c r="CQ50" s="60"/>
      <c r="CR50" s="60"/>
      <c r="CS50" s="60"/>
      <c r="CT50" s="60"/>
      <c r="CU50" s="60"/>
      <c r="CV50" s="60"/>
      <c r="CW50" s="60"/>
      <c r="CX50" s="60"/>
      <c r="CY50" s="60"/>
      <c r="CZ50" s="60"/>
      <c r="DA50" s="60"/>
      <c r="DB50" s="60"/>
      <c r="DC50" s="60"/>
      <c r="DD50" s="60"/>
      <c r="DE50" s="60"/>
      <c r="DF50" s="60"/>
      <c r="DG50" s="60"/>
      <c r="DH50" s="60"/>
      <c r="DI50" s="60"/>
      <c r="DJ50" s="60"/>
      <c r="DK50" s="93" t="str">
        <f t="shared" si="21"/>
        <v>N/E</v>
      </c>
      <c r="DL50" s="60"/>
      <c r="DM50" s="60"/>
      <c r="DN50" s="60"/>
      <c r="DO50" s="60"/>
      <c r="DP50" s="60"/>
      <c r="DQ50" s="60"/>
      <c r="DR50" s="60"/>
      <c r="DS50" s="60"/>
      <c r="DT50" s="60"/>
      <c r="DU50" s="60"/>
      <c r="DV50" s="60"/>
      <c r="DW50" s="60"/>
      <c r="DX50" s="60"/>
      <c r="DY50" s="60"/>
      <c r="DZ50" s="60"/>
      <c r="EA50" s="60"/>
      <c r="EB50" s="60"/>
      <c r="EC50" s="60"/>
      <c r="ED50" s="60"/>
      <c r="EE50" s="60"/>
      <c r="EF50" s="60"/>
      <c r="EG50" s="60"/>
      <c r="EH50" s="60"/>
      <c r="EI50" s="60"/>
      <c r="EJ50" s="60"/>
      <c r="EK50" s="60"/>
      <c r="EL50" s="60"/>
      <c r="EM50" s="60"/>
      <c r="EN50" s="60"/>
      <c r="EO50" s="60"/>
      <c r="EP50" s="60"/>
      <c r="EQ50" s="93" t="str">
        <f t="shared" si="22"/>
        <v>N/E</v>
      </c>
      <c r="ER50" s="60"/>
      <c r="ES50" s="60"/>
      <c r="ET50" s="60"/>
      <c r="EU50" s="60"/>
      <c r="EV50" s="60"/>
      <c r="EW50" s="60"/>
      <c r="EX50" s="60"/>
      <c r="EY50" s="60"/>
      <c r="EZ50" s="60"/>
      <c r="FA50" s="60"/>
      <c r="FB50" s="60"/>
      <c r="FC50" s="60"/>
      <c r="FD50" s="60"/>
      <c r="FE50" s="60"/>
      <c r="FF50" s="60"/>
      <c r="FG50" s="60"/>
      <c r="FH50" s="60"/>
      <c r="FI50" s="60"/>
      <c r="FJ50" s="60"/>
      <c r="FK50" s="60"/>
      <c r="FL50" s="60"/>
      <c r="FM50" s="60"/>
      <c r="FN50" s="60"/>
      <c r="FO50" s="60"/>
      <c r="FP50" s="60"/>
      <c r="FQ50" s="60"/>
      <c r="FR50" s="60"/>
      <c r="FS50" s="60"/>
      <c r="FT50" s="60"/>
      <c r="FU50" s="60"/>
      <c r="FV50" s="60"/>
      <c r="FW50" s="93" t="str">
        <f t="shared" si="23"/>
        <v>N/E</v>
      </c>
      <c r="FX50" s="164"/>
    </row>
    <row r="51" spans="1:180" s="41" customFormat="1" ht="30" hidden="1" customHeight="1">
      <c r="A51" s="39"/>
      <c r="B51" s="54">
        <f t="shared" si="1"/>
        <v>0</v>
      </c>
      <c r="C51" s="48">
        <f t="shared" si="18"/>
        <v>0</v>
      </c>
      <c r="D51" s="53" t="b">
        <f>IF($B$1=4,TRUE,FALSE)</f>
        <v>0</v>
      </c>
      <c r="E51" s="48"/>
      <c r="F51" s="48"/>
      <c r="G51" s="48">
        <f t="shared" si="2"/>
        <v>0</v>
      </c>
      <c r="H51" s="48">
        <f t="shared" si="3"/>
        <v>0</v>
      </c>
      <c r="I51" s="48">
        <f t="shared" si="4"/>
        <v>0</v>
      </c>
      <c r="J51" s="48">
        <f t="shared" si="5"/>
        <v>0</v>
      </c>
      <c r="K51" s="53"/>
      <c r="L51" s="87"/>
      <c r="M51" s="57" t="s">
        <v>69</v>
      </c>
      <c r="N51" s="177">
        <v>4</v>
      </c>
      <c r="O51" s="94"/>
      <c r="P51" s="94"/>
      <c r="Q51" s="94"/>
      <c r="R51" s="94"/>
      <c r="S51" s="107"/>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93" t="str">
        <f t="shared" si="19"/>
        <v>N/E</v>
      </c>
      <c r="AZ51" s="60"/>
      <c r="BA51" s="60"/>
      <c r="BB51" s="60"/>
      <c r="BC51" s="60"/>
      <c r="BD51" s="60"/>
      <c r="BE51" s="60"/>
      <c r="BF51" s="60"/>
      <c r="BG51" s="60"/>
      <c r="BH51" s="60"/>
      <c r="BI51" s="60"/>
      <c r="BJ51" s="60"/>
      <c r="BK51" s="60"/>
      <c r="BL51" s="60"/>
      <c r="BM51" s="60"/>
      <c r="BN51" s="60"/>
      <c r="BO51" s="60"/>
      <c r="BP51" s="60"/>
      <c r="BQ51" s="60"/>
      <c r="BR51" s="60"/>
      <c r="BS51" s="60"/>
      <c r="BT51" s="60"/>
      <c r="BU51" s="60"/>
      <c r="BV51" s="60"/>
      <c r="BW51" s="60"/>
      <c r="BX51" s="60"/>
      <c r="BY51" s="60"/>
      <c r="BZ51" s="60"/>
      <c r="CA51" s="60"/>
      <c r="CB51" s="60"/>
      <c r="CC51" s="60"/>
      <c r="CD51" s="60"/>
      <c r="CE51" s="93" t="str">
        <f t="shared" si="20"/>
        <v>N/E</v>
      </c>
      <c r="CF51" s="60"/>
      <c r="CG51" s="60"/>
      <c r="CH51" s="60"/>
      <c r="CI51" s="60"/>
      <c r="CJ51" s="60"/>
      <c r="CK51" s="60"/>
      <c r="CL51" s="60"/>
      <c r="CM51" s="60"/>
      <c r="CN51" s="60"/>
      <c r="CO51" s="60"/>
      <c r="CP51" s="60"/>
      <c r="CQ51" s="60"/>
      <c r="CR51" s="60"/>
      <c r="CS51" s="60"/>
      <c r="CT51" s="60"/>
      <c r="CU51" s="60"/>
      <c r="CV51" s="60"/>
      <c r="CW51" s="60"/>
      <c r="CX51" s="60"/>
      <c r="CY51" s="60"/>
      <c r="CZ51" s="60"/>
      <c r="DA51" s="60"/>
      <c r="DB51" s="60"/>
      <c r="DC51" s="60"/>
      <c r="DD51" s="60"/>
      <c r="DE51" s="60"/>
      <c r="DF51" s="60"/>
      <c r="DG51" s="60"/>
      <c r="DH51" s="60"/>
      <c r="DI51" s="60"/>
      <c r="DJ51" s="60"/>
      <c r="DK51" s="93" t="str">
        <f t="shared" si="21"/>
        <v>N/E</v>
      </c>
      <c r="DL51" s="60"/>
      <c r="DM51" s="60"/>
      <c r="DN51" s="60"/>
      <c r="DO51" s="60"/>
      <c r="DP51" s="60"/>
      <c r="DQ51" s="60"/>
      <c r="DR51" s="60"/>
      <c r="DS51" s="60"/>
      <c r="DT51" s="60"/>
      <c r="DU51" s="60"/>
      <c r="DV51" s="60"/>
      <c r="DW51" s="60"/>
      <c r="DX51" s="60"/>
      <c r="DY51" s="60"/>
      <c r="DZ51" s="60"/>
      <c r="EA51" s="60"/>
      <c r="EB51" s="60"/>
      <c r="EC51" s="60"/>
      <c r="ED51" s="60"/>
      <c r="EE51" s="60"/>
      <c r="EF51" s="60"/>
      <c r="EG51" s="60"/>
      <c r="EH51" s="60"/>
      <c r="EI51" s="60"/>
      <c r="EJ51" s="60"/>
      <c r="EK51" s="60"/>
      <c r="EL51" s="60"/>
      <c r="EM51" s="60"/>
      <c r="EN51" s="60"/>
      <c r="EO51" s="60"/>
      <c r="EP51" s="60"/>
      <c r="EQ51" s="93" t="str">
        <f t="shared" si="22"/>
        <v>N/E</v>
      </c>
      <c r="ER51" s="60"/>
      <c r="ES51" s="60"/>
      <c r="ET51" s="60"/>
      <c r="EU51" s="60"/>
      <c r="EV51" s="60"/>
      <c r="EW51" s="60"/>
      <c r="EX51" s="60"/>
      <c r="EY51" s="60"/>
      <c r="EZ51" s="60"/>
      <c r="FA51" s="60"/>
      <c r="FB51" s="60"/>
      <c r="FC51" s="60"/>
      <c r="FD51" s="60"/>
      <c r="FE51" s="60"/>
      <c r="FF51" s="60"/>
      <c r="FG51" s="60"/>
      <c r="FH51" s="60"/>
      <c r="FI51" s="60"/>
      <c r="FJ51" s="60"/>
      <c r="FK51" s="60"/>
      <c r="FL51" s="60"/>
      <c r="FM51" s="60"/>
      <c r="FN51" s="60"/>
      <c r="FO51" s="60"/>
      <c r="FP51" s="60"/>
      <c r="FQ51" s="60"/>
      <c r="FR51" s="60"/>
      <c r="FS51" s="60"/>
      <c r="FT51" s="60"/>
      <c r="FU51" s="60"/>
      <c r="FV51" s="60"/>
      <c r="FW51" s="93" t="str">
        <f t="shared" si="23"/>
        <v>N/E</v>
      </c>
      <c r="FX51" s="164"/>
    </row>
    <row r="52" spans="1:180" s="41" customFormat="1" ht="30" hidden="1" customHeight="1">
      <c r="A52" s="39"/>
      <c r="B52" s="54">
        <f t="shared" si="1"/>
        <v>0</v>
      </c>
      <c r="C52" s="48">
        <f t="shared" si="18"/>
        <v>0</v>
      </c>
      <c r="D52" s="53" t="b">
        <f>IF($B$1=4,TRUE,FALSE)</f>
        <v>0</v>
      </c>
      <c r="E52" s="48"/>
      <c r="F52" s="48"/>
      <c r="G52" s="48">
        <f t="shared" si="2"/>
        <v>0</v>
      </c>
      <c r="H52" s="48">
        <f t="shared" si="3"/>
        <v>0</v>
      </c>
      <c r="I52" s="48">
        <f t="shared" si="4"/>
        <v>0</v>
      </c>
      <c r="J52" s="48">
        <f t="shared" si="5"/>
        <v>0</v>
      </c>
      <c r="K52" s="53"/>
      <c r="L52" s="87"/>
      <c r="M52" s="57" t="s">
        <v>70</v>
      </c>
      <c r="N52" s="177">
        <v>4</v>
      </c>
      <c r="O52" s="94"/>
      <c r="P52" s="94"/>
      <c r="Q52" s="94"/>
      <c r="R52" s="94"/>
      <c r="S52" s="107"/>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93" t="str">
        <f t="shared" si="19"/>
        <v>N/E</v>
      </c>
      <c r="AZ52" s="60"/>
      <c r="BA52" s="60"/>
      <c r="BB52" s="60"/>
      <c r="BC52" s="60"/>
      <c r="BD52" s="60"/>
      <c r="BE52" s="60"/>
      <c r="BF52" s="60"/>
      <c r="BG52" s="60"/>
      <c r="BH52" s="60"/>
      <c r="BI52" s="60"/>
      <c r="BJ52" s="60"/>
      <c r="BK52" s="60"/>
      <c r="BL52" s="60"/>
      <c r="BM52" s="60"/>
      <c r="BN52" s="60"/>
      <c r="BO52" s="60"/>
      <c r="BP52" s="60"/>
      <c r="BQ52" s="60"/>
      <c r="BR52" s="60"/>
      <c r="BS52" s="60"/>
      <c r="BT52" s="60"/>
      <c r="BU52" s="60"/>
      <c r="BV52" s="60"/>
      <c r="BW52" s="60"/>
      <c r="BX52" s="60"/>
      <c r="BY52" s="60"/>
      <c r="BZ52" s="60"/>
      <c r="CA52" s="60"/>
      <c r="CB52" s="60"/>
      <c r="CC52" s="60"/>
      <c r="CD52" s="60"/>
      <c r="CE52" s="93" t="str">
        <f t="shared" si="20"/>
        <v>N/E</v>
      </c>
      <c r="CF52" s="60"/>
      <c r="CG52" s="60"/>
      <c r="CH52" s="60"/>
      <c r="CI52" s="60"/>
      <c r="CJ52" s="60"/>
      <c r="CK52" s="60"/>
      <c r="CL52" s="60"/>
      <c r="CM52" s="60"/>
      <c r="CN52" s="60"/>
      <c r="CO52" s="60"/>
      <c r="CP52" s="60"/>
      <c r="CQ52" s="60"/>
      <c r="CR52" s="60"/>
      <c r="CS52" s="60"/>
      <c r="CT52" s="60"/>
      <c r="CU52" s="60"/>
      <c r="CV52" s="60"/>
      <c r="CW52" s="60"/>
      <c r="CX52" s="60"/>
      <c r="CY52" s="60"/>
      <c r="CZ52" s="60"/>
      <c r="DA52" s="60"/>
      <c r="DB52" s="60"/>
      <c r="DC52" s="60"/>
      <c r="DD52" s="60"/>
      <c r="DE52" s="60"/>
      <c r="DF52" s="60"/>
      <c r="DG52" s="60"/>
      <c r="DH52" s="60"/>
      <c r="DI52" s="60"/>
      <c r="DJ52" s="60"/>
      <c r="DK52" s="93" t="str">
        <f t="shared" si="21"/>
        <v>N/E</v>
      </c>
      <c r="DL52" s="60"/>
      <c r="DM52" s="60"/>
      <c r="DN52" s="60"/>
      <c r="DO52" s="60"/>
      <c r="DP52" s="60"/>
      <c r="DQ52" s="60"/>
      <c r="DR52" s="60"/>
      <c r="DS52" s="60"/>
      <c r="DT52" s="60"/>
      <c r="DU52" s="60"/>
      <c r="DV52" s="60"/>
      <c r="DW52" s="60"/>
      <c r="DX52" s="60"/>
      <c r="DY52" s="60"/>
      <c r="DZ52" s="60"/>
      <c r="EA52" s="60"/>
      <c r="EB52" s="60"/>
      <c r="EC52" s="60"/>
      <c r="ED52" s="60"/>
      <c r="EE52" s="60"/>
      <c r="EF52" s="60"/>
      <c r="EG52" s="60"/>
      <c r="EH52" s="60"/>
      <c r="EI52" s="60"/>
      <c r="EJ52" s="60"/>
      <c r="EK52" s="60"/>
      <c r="EL52" s="60"/>
      <c r="EM52" s="60"/>
      <c r="EN52" s="60"/>
      <c r="EO52" s="60"/>
      <c r="EP52" s="60"/>
      <c r="EQ52" s="93" t="str">
        <f t="shared" si="22"/>
        <v>N/E</v>
      </c>
      <c r="ER52" s="60"/>
      <c r="ES52" s="60"/>
      <c r="ET52" s="60"/>
      <c r="EU52" s="60"/>
      <c r="EV52" s="60"/>
      <c r="EW52" s="60"/>
      <c r="EX52" s="60"/>
      <c r="EY52" s="60"/>
      <c r="EZ52" s="60"/>
      <c r="FA52" s="60"/>
      <c r="FB52" s="60"/>
      <c r="FC52" s="60"/>
      <c r="FD52" s="60"/>
      <c r="FE52" s="60"/>
      <c r="FF52" s="60"/>
      <c r="FG52" s="60"/>
      <c r="FH52" s="60"/>
      <c r="FI52" s="60"/>
      <c r="FJ52" s="60"/>
      <c r="FK52" s="60"/>
      <c r="FL52" s="60"/>
      <c r="FM52" s="60"/>
      <c r="FN52" s="60"/>
      <c r="FO52" s="60"/>
      <c r="FP52" s="60"/>
      <c r="FQ52" s="60"/>
      <c r="FR52" s="60"/>
      <c r="FS52" s="60"/>
      <c r="FT52" s="60"/>
      <c r="FU52" s="60"/>
      <c r="FV52" s="60"/>
      <c r="FW52" s="93" t="str">
        <f t="shared" si="23"/>
        <v>N/E</v>
      </c>
      <c r="FX52" s="164"/>
    </row>
    <row r="53" spans="1:180" s="41" customFormat="1" ht="30" hidden="1" customHeight="1">
      <c r="A53" s="39"/>
      <c r="B53" s="54">
        <f t="shared" si="1"/>
        <v>0</v>
      </c>
      <c r="C53" s="48">
        <f t="shared" si="18"/>
        <v>0</v>
      </c>
      <c r="D53" s="53" t="b">
        <f>IF($B$1=5,TRUE,FALSE)</f>
        <v>0</v>
      </c>
      <c r="E53" s="48"/>
      <c r="F53" s="48"/>
      <c r="G53" s="48">
        <f t="shared" si="2"/>
        <v>0</v>
      </c>
      <c r="H53" s="48">
        <f t="shared" si="3"/>
        <v>0</v>
      </c>
      <c r="I53" s="48">
        <f t="shared" si="4"/>
        <v>0</v>
      </c>
      <c r="J53" s="48">
        <f t="shared" si="5"/>
        <v>0</v>
      </c>
      <c r="K53" s="53"/>
      <c r="L53" s="87"/>
      <c r="M53" s="57" t="s">
        <v>79</v>
      </c>
      <c r="N53" s="177">
        <v>3</v>
      </c>
      <c r="O53" s="94"/>
      <c r="P53" s="94"/>
      <c r="Q53" s="94"/>
      <c r="R53" s="94"/>
      <c r="S53" s="107"/>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93" t="str">
        <f t="shared" si="19"/>
        <v>N/E</v>
      </c>
      <c r="AZ53" s="60"/>
      <c r="BA53" s="60"/>
      <c r="BB53" s="60"/>
      <c r="BC53" s="60"/>
      <c r="BD53" s="60"/>
      <c r="BE53" s="60"/>
      <c r="BF53" s="60"/>
      <c r="BG53" s="60"/>
      <c r="BH53" s="60"/>
      <c r="BI53" s="60"/>
      <c r="BJ53" s="60"/>
      <c r="BK53" s="60"/>
      <c r="BL53" s="60"/>
      <c r="BM53" s="60"/>
      <c r="BN53" s="60"/>
      <c r="BO53" s="60"/>
      <c r="BP53" s="60"/>
      <c r="BQ53" s="60"/>
      <c r="BR53" s="60"/>
      <c r="BS53" s="60"/>
      <c r="BT53" s="60"/>
      <c r="BU53" s="60"/>
      <c r="BV53" s="60"/>
      <c r="BW53" s="60"/>
      <c r="BX53" s="60"/>
      <c r="BY53" s="60"/>
      <c r="BZ53" s="60"/>
      <c r="CA53" s="60"/>
      <c r="CB53" s="60"/>
      <c r="CC53" s="60"/>
      <c r="CD53" s="60"/>
      <c r="CE53" s="93" t="str">
        <f t="shared" si="20"/>
        <v>N/E</v>
      </c>
      <c r="CF53" s="60"/>
      <c r="CG53" s="60"/>
      <c r="CH53" s="60"/>
      <c r="CI53" s="60"/>
      <c r="CJ53" s="60"/>
      <c r="CK53" s="60"/>
      <c r="CL53" s="60"/>
      <c r="CM53" s="60"/>
      <c r="CN53" s="60"/>
      <c r="CO53" s="60"/>
      <c r="CP53" s="60"/>
      <c r="CQ53" s="60"/>
      <c r="CR53" s="60"/>
      <c r="CS53" s="60"/>
      <c r="CT53" s="60"/>
      <c r="CU53" s="60"/>
      <c r="CV53" s="60"/>
      <c r="CW53" s="60"/>
      <c r="CX53" s="60"/>
      <c r="CY53" s="60"/>
      <c r="CZ53" s="60"/>
      <c r="DA53" s="60"/>
      <c r="DB53" s="60"/>
      <c r="DC53" s="60"/>
      <c r="DD53" s="60"/>
      <c r="DE53" s="60"/>
      <c r="DF53" s="60"/>
      <c r="DG53" s="60"/>
      <c r="DH53" s="60"/>
      <c r="DI53" s="60"/>
      <c r="DJ53" s="60"/>
      <c r="DK53" s="93" t="str">
        <f t="shared" si="21"/>
        <v>N/E</v>
      </c>
      <c r="DL53" s="60"/>
      <c r="DM53" s="60"/>
      <c r="DN53" s="60"/>
      <c r="DO53" s="60"/>
      <c r="DP53" s="60"/>
      <c r="DQ53" s="60"/>
      <c r="DR53" s="60"/>
      <c r="DS53" s="60"/>
      <c r="DT53" s="60"/>
      <c r="DU53" s="60"/>
      <c r="DV53" s="60"/>
      <c r="DW53" s="60"/>
      <c r="DX53" s="60"/>
      <c r="DY53" s="60"/>
      <c r="DZ53" s="60"/>
      <c r="EA53" s="60"/>
      <c r="EB53" s="60"/>
      <c r="EC53" s="60"/>
      <c r="ED53" s="60"/>
      <c r="EE53" s="60"/>
      <c r="EF53" s="60"/>
      <c r="EG53" s="60"/>
      <c r="EH53" s="60"/>
      <c r="EI53" s="60"/>
      <c r="EJ53" s="60"/>
      <c r="EK53" s="60"/>
      <c r="EL53" s="60"/>
      <c r="EM53" s="60"/>
      <c r="EN53" s="60"/>
      <c r="EO53" s="60"/>
      <c r="EP53" s="60"/>
      <c r="EQ53" s="93" t="str">
        <f t="shared" si="22"/>
        <v>N/E</v>
      </c>
      <c r="ER53" s="60"/>
      <c r="ES53" s="60"/>
      <c r="ET53" s="60"/>
      <c r="EU53" s="60"/>
      <c r="EV53" s="60"/>
      <c r="EW53" s="60"/>
      <c r="EX53" s="60"/>
      <c r="EY53" s="60"/>
      <c r="EZ53" s="60"/>
      <c r="FA53" s="60"/>
      <c r="FB53" s="60"/>
      <c r="FC53" s="60"/>
      <c r="FD53" s="60"/>
      <c r="FE53" s="60"/>
      <c r="FF53" s="60"/>
      <c r="FG53" s="60"/>
      <c r="FH53" s="60"/>
      <c r="FI53" s="60"/>
      <c r="FJ53" s="60"/>
      <c r="FK53" s="60"/>
      <c r="FL53" s="60"/>
      <c r="FM53" s="60"/>
      <c r="FN53" s="60"/>
      <c r="FO53" s="60"/>
      <c r="FP53" s="60"/>
      <c r="FQ53" s="60"/>
      <c r="FR53" s="60"/>
      <c r="FS53" s="60"/>
      <c r="FT53" s="60"/>
      <c r="FU53" s="60"/>
      <c r="FV53" s="60"/>
      <c r="FW53" s="93" t="str">
        <f t="shared" si="23"/>
        <v>N/E</v>
      </c>
      <c r="FX53" s="164"/>
    </row>
    <row r="54" spans="1:180" s="41" customFormat="1" ht="30" hidden="1" customHeight="1">
      <c r="A54" s="39"/>
      <c r="B54" s="54">
        <f t="shared" si="1"/>
        <v>0</v>
      </c>
      <c r="C54" s="48">
        <f t="shared" si="18"/>
        <v>0</v>
      </c>
      <c r="D54" s="53" t="b">
        <f>IF($B$1=5,TRUE,FALSE)</f>
        <v>0</v>
      </c>
      <c r="E54" s="48"/>
      <c r="F54" s="48"/>
      <c r="G54" s="48">
        <f t="shared" si="2"/>
        <v>0</v>
      </c>
      <c r="H54" s="48">
        <f t="shared" si="3"/>
        <v>0</v>
      </c>
      <c r="I54" s="48">
        <f t="shared" si="4"/>
        <v>0</v>
      </c>
      <c r="J54" s="48">
        <f t="shared" si="5"/>
        <v>0</v>
      </c>
      <c r="K54" s="53"/>
      <c r="L54" s="87"/>
      <c r="M54" s="57" t="s">
        <v>80</v>
      </c>
      <c r="N54" s="177">
        <v>4</v>
      </c>
      <c r="O54" s="94"/>
      <c r="P54" s="94"/>
      <c r="Q54" s="94"/>
      <c r="R54" s="94"/>
      <c r="S54" s="107"/>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93" t="str">
        <f t="shared" si="19"/>
        <v>N/E</v>
      </c>
      <c r="AZ54" s="60"/>
      <c r="BA54" s="60"/>
      <c r="BB54" s="60"/>
      <c r="BC54" s="60"/>
      <c r="BD54" s="60"/>
      <c r="BE54" s="60"/>
      <c r="BF54" s="60"/>
      <c r="BG54" s="60"/>
      <c r="BH54" s="60"/>
      <c r="BI54" s="60"/>
      <c r="BJ54" s="60"/>
      <c r="BK54" s="60"/>
      <c r="BL54" s="60"/>
      <c r="BM54" s="60"/>
      <c r="BN54" s="60"/>
      <c r="BO54" s="60"/>
      <c r="BP54" s="60"/>
      <c r="BQ54" s="60"/>
      <c r="BR54" s="60"/>
      <c r="BS54" s="60"/>
      <c r="BT54" s="60"/>
      <c r="BU54" s="60"/>
      <c r="BV54" s="60"/>
      <c r="BW54" s="60"/>
      <c r="BX54" s="60"/>
      <c r="BY54" s="60"/>
      <c r="BZ54" s="60"/>
      <c r="CA54" s="60"/>
      <c r="CB54" s="60"/>
      <c r="CC54" s="60"/>
      <c r="CD54" s="60"/>
      <c r="CE54" s="93" t="str">
        <f t="shared" si="20"/>
        <v>N/E</v>
      </c>
      <c r="CF54" s="60"/>
      <c r="CG54" s="60"/>
      <c r="CH54" s="60"/>
      <c r="CI54" s="60"/>
      <c r="CJ54" s="60"/>
      <c r="CK54" s="60"/>
      <c r="CL54" s="60"/>
      <c r="CM54" s="60"/>
      <c r="CN54" s="60"/>
      <c r="CO54" s="60"/>
      <c r="CP54" s="60"/>
      <c r="CQ54" s="60"/>
      <c r="CR54" s="60"/>
      <c r="CS54" s="60"/>
      <c r="CT54" s="60"/>
      <c r="CU54" s="60"/>
      <c r="CV54" s="60"/>
      <c r="CW54" s="60"/>
      <c r="CX54" s="60"/>
      <c r="CY54" s="60"/>
      <c r="CZ54" s="60"/>
      <c r="DA54" s="60"/>
      <c r="DB54" s="60"/>
      <c r="DC54" s="60"/>
      <c r="DD54" s="60"/>
      <c r="DE54" s="60"/>
      <c r="DF54" s="60"/>
      <c r="DG54" s="60"/>
      <c r="DH54" s="60"/>
      <c r="DI54" s="60"/>
      <c r="DJ54" s="60"/>
      <c r="DK54" s="93" t="str">
        <f t="shared" si="21"/>
        <v>N/E</v>
      </c>
      <c r="DL54" s="60"/>
      <c r="DM54" s="60"/>
      <c r="DN54" s="60"/>
      <c r="DO54" s="60"/>
      <c r="DP54" s="60"/>
      <c r="DQ54" s="60"/>
      <c r="DR54" s="60"/>
      <c r="DS54" s="60"/>
      <c r="DT54" s="60"/>
      <c r="DU54" s="60"/>
      <c r="DV54" s="60"/>
      <c r="DW54" s="60"/>
      <c r="DX54" s="60"/>
      <c r="DY54" s="60"/>
      <c r="DZ54" s="60"/>
      <c r="EA54" s="60"/>
      <c r="EB54" s="60"/>
      <c r="EC54" s="60"/>
      <c r="ED54" s="60"/>
      <c r="EE54" s="60"/>
      <c r="EF54" s="60"/>
      <c r="EG54" s="60"/>
      <c r="EH54" s="60"/>
      <c r="EI54" s="60"/>
      <c r="EJ54" s="60"/>
      <c r="EK54" s="60"/>
      <c r="EL54" s="60"/>
      <c r="EM54" s="60"/>
      <c r="EN54" s="60"/>
      <c r="EO54" s="60"/>
      <c r="EP54" s="60"/>
      <c r="EQ54" s="93" t="str">
        <f t="shared" si="22"/>
        <v>N/E</v>
      </c>
      <c r="ER54" s="60"/>
      <c r="ES54" s="60"/>
      <c r="ET54" s="60"/>
      <c r="EU54" s="60"/>
      <c r="EV54" s="60"/>
      <c r="EW54" s="60"/>
      <c r="EX54" s="60"/>
      <c r="EY54" s="60"/>
      <c r="EZ54" s="60"/>
      <c r="FA54" s="60"/>
      <c r="FB54" s="60"/>
      <c r="FC54" s="60"/>
      <c r="FD54" s="60"/>
      <c r="FE54" s="60"/>
      <c r="FF54" s="60"/>
      <c r="FG54" s="60"/>
      <c r="FH54" s="60"/>
      <c r="FI54" s="60"/>
      <c r="FJ54" s="60"/>
      <c r="FK54" s="60"/>
      <c r="FL54" s="60"/>
      <c r="FM54" s="60"/>
      <c r="FN54" s="60"/>
      <c r="FO54" s="60"/>
      <c r="FP54" s="60"/>
      <c r="FQ54" s="60"/>
      <c r="FR54" s="60"/>
      <c r="FS54" s="60"/>
      <c r="FT54" s="60"/>
      <c r="FU54" s="60"/>
      <c r="FV54" s="60"/>
      <c r="FW54" s="93" t="str">
        <f t="shared" si="23"/>
        <v>N/E</v>
      </c>
      <c r="FX54" s="164"/>
    </row>
    <row r="55" spans="1:180" s="41" customFormat="1" ht="30" hidden="1" customHeight="1">
      <c r="A55" s="39"/>
      <c r="B55" s="54">
        <f t="shared" si="1"/>
        <v>0</v>
      </c>
      <c r="C55" s="48">
        <f t="shared" si="18"/>
        <v>0</v>
      </c>
      <c r="D55" s="53" t="b">
        <f>IF($B$1=5,TRUE,FALSE)</f>
        <v>0</v>
      </c>
      <c r="E55" s="48"/>
      <c r="F55" s="48"/>
      <c r="G55" s="48">
        <f t="shared" si="2"/>
        <v>0</v>
      </c>
      <c r="H55" s="48">
        <f t="shared" si="3"/>
        <v>0</v>
      </c>
      <c r="I55" s="48">
        <f t="shared" si="4"/>
        <v>0</v>
      </c>
      <c r="J55" s="48">
        <f t="shared" si="5"/>
        <v>0</v>
      </c>
      <c r="K55" s="53"/>
      <c r="L55" s="87"/>
      <c r="M55" s="57" t="s">
        <v>81</v>
      </c>
      <c r="N55" s="177">
        <v>4</v>
      </c>
      <c r="O55" s="94"/>
      <c r="P55" s="94"/>
      <c r="Q55" s="94"/>
      <c r="R55" s="94"/>
      <c r="S55" s="107"/>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93" t="str">
        <f t="shared" si="19"/>
        <v>N/E</v>
      </c>
      <c r="AZ55" s="60"/>
      <c r="BA55" s="60"/>
      <c r="BB55" s="60"/>
      <c r="BC55" s="60"/>
      <c r="BD55" s="60"/>
      <c r="BE55" s="60"/>
      <c r="BF55" s="60"/>
      <c r="BG55" s="60"/>
      <c r="BH55" s="60"/>
      <c r="BI55" s="60"/>
      <c r="BJ55" s="60"/>
      <c r="BK55" s="60"/>
      <c r="BL55" s="60"/>
      <c r="BM55" s="60"/>
      <c r="BN55" s="60"/>
      <c r="BO55" s="60"/>
      <c r="BP55" s="60"/>
      <c r="BQ55" s="60"/>
      <c r="BR55" s="60"/>
      <c r="BS55" s="60"/>
      <c r="BT55" s="60"/>
      <c r="BU55" s="60"/>
      <c r="BV55" s="60"/>
      <c r="BW55" s="60"/>
      <c r="BX55" s="60"/>
      <c r="BY55" s="60"/>
      <c r="BZ55" s="60"/>
      <c r="CA55" s="60"/>
      <c r="CB55" s="60"/>
      <c r="CC55" s="60"/>
      <c r="CD55" s="60"/>
      <c r="CE55" s="93" t="str">
        <f t="shared" si="20"/>
        <v>N/E</v>
      </c>
      <c r="CF55" s="60"/>
      <c r="CG55" s="60"/>
      <c r="CH55" s="60"/>
      <c r="CI55" s="60"/>
      <c r="CJ55" s="60"/>
      <c r="CK55" s="60"/>
      <c r="CL55" s="60"/>
      <c r="CM55" s="60"/>
      <c r="CN55" s="60"/>
      <c r="CO55" s="60"/>
      <c r="CP55" s="60"/>
      <c r="CQ55" s="60"/>
      <c r="CR55" s="60"/>
      <c r="CS55" s="60"/>
      <c r="CT55" s="60"/>
      <c r="CU55" s="60"/>
      <c r="CV55" s="60"/>
      <c r="CW55" s="60"/>
      <c r="CX55" s="60"/>
      <c r="CY55" s="60"/>
      <c r="CZ55" s="60"/>
      <c r="DA55" s="60"/>
      <c r="DB55" s="60"/>
      <c r="DC55" s="60"/>
      <c r="DD55" s="60"/>
      <c r="DE55" s="60"/>
      <c r="DF55" s="60"/>
      <c r="DG55" s="60"/>
      <c r="DH55" s="60"/>
      <c r="DI55" s="60"/>
      <c r="DJ55" s="60"/>
      <c r="DK55" s="93" t="str">
        <f t="shared" si="21"/>
        <v>N/E</v>
      </c>
      <c r="DL55" s="60"/>
      <c r="DM55" s="60"/>
      <c r="DN55" s="60"/>
      <c r="DO55" s="60"/>
      <c r="DP55" s="60"/>
      <c r="DQ55" s="60"/>
      <c r="DR55" s="60"/>
      <c r="DS55" s="60"/>
      <c r="DT55" s="60"/>
      <c r="DU55" s="60"/>
      <c r="DV55" s="60"/>
      <c r="DW55" s="60"/>
      <c r="DX55" s="60"/>
      <c r="DY55" s="60"/>
      <c r="DZ55" s="60"/>
      <c r="EA55" s="60"/>
      <c r="EB55" s="60"/>
      <c r="EC55" s="60"/>
      <c r="ED55" s="60"/>
      <c r="EE55" s="60"/>
      <c r="EF55" s="60"/>
      <c r="EG55" s="60"/>
      <c r="EH55" s="60"/>
      <c r="EI55" s="60"/>
      <c r="EJ55" s="60"/>
      <c r="EK55" s="60"/>
      <c r="EL55" s="60"/>
      <c r="EM55" s="60"/>
      <c r="EN55" s="60"/>
      <c r="EO55" s="60"/>
      <c r="EP55" s="60"/>
      <c r="EQ55" s="93" t="str">
        <f t="shared" si="22"/>
        <v>N/E</v>
      </c>
      <c r="ER55" s="60"/>
      <c r="ES55" s="60"/>
      <c r="ET55" s="60"/>
      <c r="EU55" s="60"/>
      <c r="EV55" s="60"/>
      <c r="EW55" s="60"/>
      <c r="EX55" s="60"/>
      <c r="EY55" s="60"/>
      <c r="EZ55" s="60"/>
      <c r="FA55" s="60"/>
      <c r="FB55" s="60"/>
      <c r="FC55" s="60"/>
      <c r="FD55" s="60"/>
      <c r="FE55" s="60"/>
      <c r="FF55" s="60"/>
      <c r="FG55" s="60"/>
      <c r="FH55" s="60"/>
      <c r="FI55" s="60"/>
      <c r="FJ55" s="60"/>
      <c r="FK55" s="60"/>
      <c r="FL55" s="60"/>
      <c r="FM55" s="60"/>
      <c r="FN55" s="60"/>
      <c r="FO55" s="60"/>
      <c r="FP55" s="60"/>
      <c r="FQ55" s="60"/>
      <c r="FR55" s="60"/>
      <c r="FS55" s="60"/>
      <c r="FT55" s="60"/>
      <c r="FU55" s="60"/>
      <c r="FV55" s="60"/>
      <c r="FW55" s="93" t="str">
        <f t="shared" si="23"/>
        <v>N/E</v>
      </c>
      <c r="FX55" s="164"/>
    </row>
    <row r="56" spans="1:180" s="41" customFormat="1" ht="30" hidden="1" customHeight="1">
      <c r="A56" s="39"/>
      <c r="B56" s="54">
        <f t="shared" si="1"/>
        <v>0</v>
      </c>
      <c r="C56" s="48">
        <f t="shared" si="18"/>
        <v>0</v>
      </c>
      <c r="D56" s="53" t="b">
        <f>IF($B$1=6,TRUE,FALSE)</f>
        <v>0</v>
      </c>
      <c r="E56" s="48"/>
      <c r="F56" s="48"/>
      <c r="G56" s="48">
        <f t="shared" si="2"/>
        <v>0</v>
      </c>
      <c r="H56" s="48">
        <f t="shared" si="3"/>
        <v>0</v>
      </c>
      <c r="I56" s="48">
        <f t="shared" si="4"/>
        <v>0</v>
      </c>
      <c r="J56" s="48">
        <f t="shared" si="5"/>
        <v>0</v>
      </c>
      <c r="K56" s="53"/>
      <c r="L56" s="87"/>
      <c r="M56" s="57" t="s">
        <v>89</v>
      </c>
      <c r="N56" s="177">
        <v>3</v>
      </c>
      <c r="O56" s="94"/>
      <c r="P56" s="94"/>
      <c r="Q56" s="94"/>
      <c r="R56" s="94"/>
      <c r="S56" s="107"/>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93" t="str">
        <f t="shared" si="19"/>
        <v>N/E</v>
      </c>
      <c r="AZ56" s="60"/>
      <c r="BA56" s="60"/>
      <c r="BB56" s="60"/>
      <c r="BC56" s="60"/>
      <c r="BD56" s="60"/>
      <c r="BE56" s="60"/>
      <c r="BF56" s="60"/>
      <c r="BG56" s="60"/>
      <c r="BH56" s="60"/>
      <c r="BI56" s="60"/>
      <c r="BJ56" s="60"/>
      <c r="BK56" s="60"/>
      <c r="BL56" s="60"/>
      <c r="BM56" s="60"/>
      <c r="BN56" s="60"/>
      <c r="BO56" s="60"/>
      <c r="BP56" s="60"/>
      <c r="BQ56" s="60"/>
      <c r="BR56" s="60"/>
      <c r="BS56" s="60"/>
      <c r="BT56" s="60"/>
      <c r="BU56" s="60"/>
      <c r="BV56" s="60"/>
      <c r="BW56" s="60"/>
      <c r="BX56" s="60"/>
      <c r="BY56" s="60"/>
      <c r="BZ56" s="60"/>
      <c r="CA56" s="60"/>
      <c r="CB56" s="60"/>
      <c r="CC56" s="60"/>
      <c r="CD56" s="60"/>
      <c r="CE56" s="93" t="str">
        <f t="shared" si="20"/>
        <v>N/E</v>
      </c>
      <c r="CF56" s="60"/>
      <c r="CG56" s="60"/>
      <c r="CH56" s="60"/>
      <c r="CI56" s="60"/>
      <c r="CJ56" s="60"/>
      <c r="CK56" s="60"/>
      <c r="CL56" s="60"/>
      <c r="CM56" s="60"/>
      <c r="CN56" s="60"/>
      <c r="CO56" s="60"/>
      <c r="CP56" s="60"/>
      <c r="CQ56" s="60"/>
      <c r="CR56" s="60"/>
      <c r="CS56" s="60"/>
      <c r="CT56" s="60"/>
      <c r="CU56" s="60"/>
      <c r="CV56" s="60"/>
      <c r="CW56" s="60"/>
      <c r="CX56" s="60"/>
      <c r="CY56" s="60"/>
      <c r="CZ56" s="60"/>
      <c r="DA56" s="60"/>
      <c r="DB56" s="60"/>
      <c r="DC56" s="60"/>
      <c r="DD56" s="60"/>
      <c r="DE56" s="60"/>
      <c r="DF56" s="60"/>
      <c r="DG56" s="60"/>
      <c r="DH56" s="60"/>
      <c r="DI56" s="60"/>
      <c r="DJ56" s="60"/>
      <c r="DK56" s="93" t="str">
        <f t="shared" si="21"/>
        <v>N/E</v>
      </c>
      <c r="DL56" s="60"/>
      <c r="DM56" s="60"/>
      <c r="DN56" s="60"/>
      <c r="DO56" s="60"/>
      <c r="DP56" s="60"/>
      <c r="DQ56" s="60"/>
      <c r="DR56" s="60"/>
      <c r="DS56" s="60"/>
      <c r="DT56" s="60"/>
      <c r="DU56" s="60"/>
      <c r="DV56" s="60"/>
      <c r="DW56" s="60"/>
      <c r="DX56" s="60"/>
      <c r="DY56" s="60"/>
      <c r="DZ56" s="60"/>
      <c r="EA56" s="60"/>
      <c r="EB56" s="60"/>
      <c r="EC56" s="60"/>
      <c r="ED56" s="60"/>
      <c r="EE56" s="60"/>
      <c r="EF56" s="60"/>
      <c r="EG56" s="60"/>
      <c r="EH56" s="60"/>
      <c r="EI56" s="60"/>
      <c r="EJ56" s="60"/>
      <c r="EK56" s="60"/>
      <c r="EL56" s="60"/>
      <c r="EM56" s="60"/>
      <c r="EN56" s="60"/>
      <c r="EO56" s="60"/>
      <c r="EP56" s="60"/>
      <c r="EQ56" s="93" t="str">
        <f t="shared" si="22"/>
        <v>N/E</v>
      </c>
      <c r="ER56" s="60"/>
      <c r="ES56" s="60"/>
      <c r="ET56" s="60"/>
      <c r="EU56" s="60"/>
      <c r="EV56" s="60"/>
      <c r="EW56" s="60"/>
      <c r="EX56" s="60"/>
      <c r="EY56" s="60"/>
      <c r="EZ56" s="60"/>
      <c r="FA56" s="60"/>
      <c r="FB56" s="60"/>
      <c r="FC56" s="60"/>
      <c r="FD56" s="60"/>
      <c r="FE56" s="60"/>
      <c r="FF56" s="60"/>
      <c r="FG56" s="60"/>
      <c r="FH56" s="60"/>
      <c r="FI56" s="60"/>
      <c r="FJ56" s="60"/>
      <c r="FK56" s="60"/>
      <c r="FL56" s="60"/>
      <c r="FM56" s="60"/>
      <c r="FN56" s="60"/>
      <c r="FO56" s="60"/>
      <c r="FP56" s="60"/>
      <c r="FQ56" s="60"/>
      <c r="FR56" s="60"/>
      <c r="FS56" s="60"/>
      <c r="FT56" s="60"/>
      <c r="FU56" s="60"/>
      <c r="FV56" s="60"/>
      <c r="FW56" s="93" t="str">
        <f t="shared" si="23"/>
        <v>N/E</v>
      </c>
      <c r="FX56" s="164"/>
    </row>
    <row r="57" spans="1:180" s="41" customFormat="1" ht="30" hidden="1" customHeight="1">
      <c r="A57" s="39"/>
      <c r="B57" s="54">
        <f t="shared" si="1"/>
        <v>0</v>
      </c>
      <c r="C57" s="48">
        <f t="shared" si="18"/>
        <v>0</v>
      </c>
      <c r="D57" s="53" t="b">
        <f>IF($B$1=6,TRUE,FALSE)</f>
        <v>0</v>
      </c>
      <c r="E57" s="48"/>
      <c r="F57" s="48"/>
      <c r="G57" s="48">
        <f t="shared" si="2"/>
        <v>0</v>
      </c>
      <c r="H57" s="48">
        <f t="shared" si="3"/>
        <v>0</v>
      </c>
      <c r="I57" s="48">
        <f t="shared" si="4"/>
        <v>0</v>
      </c>
      <c r="J57" s="48">
        <f t="shared" si="5"/>
        <v>0</v>
      </c>
      <c r="K57" s="53"/>
      <c r="L57" s="87"/>
      <c r="M57" s="57" t="s">
        <v>90</v>
      </c>
      <c r="N57" s="177">
        <v>5</v>
      </c>
      <c r="O57" s="94"/>
      <c r="P57" s="94"/>
      <c r="Q57" s="94"/>
      <c r="R57" s="94"/>
      <c r="S57" s="107"/>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93" t="str">
        <f t="shared" si="19"/>
        <v>N/E</v>
      </c>
      <c r="AZ57" s="60"/>
      <c r="BA57" s="60"/>
      <c r="BB57" s="60"/>
      <c r="BC57" s="60"/>
      <c r="BD57" s="60"/>
      <c r="BE57" s="60"/>
      <c r="BF57" s="60"/>
      <c r="BG57" s="60"/>
      <c r="BH57" s="60"/>
      <c r="BI57" s="60"/>
      <c r="BJ57" s="60"/>
      <c r="BK57" s="60"/>
      <c r="BL57" s="60"/>
      <c r="BM57" s="60"/>
      <c r="BN57" s="60"/>
      <c r="BO57" s="60"/>
      <c r="BP57" s="60"/>
      <c r="BQ57" s="60"/>
      <c r="BR57" s="60"/>
      <c r="BS57" s="60"/>
      <c r="BT57" s="60"/>
      <c r="BU57" s="60"/>
      <c r="BV57" s="60"/>
      <c r="BW57" s="60"/>
      <c r="BX57" s="60"/>
      <c r="BY57" s="60"/>
      <c r="BZ57" s="60"/>
      <c r="CA57" s="60"/>
      <c r="CB57" s="60"/>
      <c r="CC57" s="60"/>
      <c r="CD57" s="60"/>
      <c r="CE57" s="93" t="str">
        <f t="shared" si="20"/>
        <v>N/E</v>
      </c>
      <c r="CF57" s="60"/>
      <c r="CG57" s="60"/>
      <c r="CH57" s="60"/>
      <c r="CI57" s="60"/>
      <c r="CJ57" s="60"/>
      <c r="CK57" s="60"/>
      <c r="CL57" s="60"/>
      <c r="CM57" s="60"/>
      <c r="CN57" s="60"/>
      <c r="CO57" s="60"/>
      <c r="CP57" s="60"/>
      <c r="CQ57" s="60"/>
      <c r="CR57" s="60"/>
      <c r="CS57" s="60"/>
      <c r="CT57" s="60"/>
      <c r="CU57" s="60"/>
      <c r="CV57" s="60"/>
      <c r="CW57" s="60"/>
      <c r="CX57" s="60"/>
      <c r="CY57" s="60"/>
      <c r="CZ57" s="60"/>
      <c r="DA57" s="60"/>
      <c r="DB57" s="60"/>
      <c r="DC57" s="60"/>
      <c r="DD57" s="60"/>
      <c r="DE57" s="60"/>
      <c r="DF57" s="60"/>
      <c r="DG57" s="60"/>
      <c r="DH57" s="60"/>
      <c r="DI57" s="60"/>
      <c r="DJ57" s="60"/>
      <c r="DK57" s="93" t="str">
        <f t="shared" si="21"/>
        <v>N/E</v>
      </c>
      <c r="DL57" s="60"/>
      <c r="DM57" s="60"/>
      <c r="DN57" s="60"/>
      <c r="DO57" s="60"/>
      <c r="DP57" s="60"/>
      <c r="DQ57" s="60"/>
      <c r="DR57" s="60"/>
      <c r="DS57" s="60"/>
      <c r="DT57" s="60"/>
      <c r="DU57" s="60"/>
      <c r="DV57" s="60"/>
      <c r="DW57" s="60"/>
      <c r="DX57" s="60"/>
      <c r="DY57" s="60"/>
      <c r="DZ57" s="60"/>
      <c r="EA57" s="60"/>
      <c r="EB57" s="60"/>
      <c r="EC57" s="60"/>
      <c r="ED57" s="60"/>
      <c r="EE57" s="60"/>
      <c r="EF57" s="60"/>
      <c r="EG57" s="60"/>
      <c r="EH57" s="60"/>
      <c r="EI57" s="60"/>
      <c r="EJ57" s="60"/>
      <c r="EK57" s="60"/>
      <c r="EL57" s="60"/>
      <c r="EM57" s="60"/>
      <c r="EN57" s="60"/>
      <c r="EO57" s="60"/>
      <c r="EP57" s="60"/>
      <c r="EQ57" s="93" t="str">
        <f t="shared" si="22"/>
        <v>N/E</v>
      </c>
      <c r="ER57" s="60"/>
      <c r="ES57" s="60"/>
      <c r="ET57" s="60"/>
      <c r="EU57" s="60"/>
      <c r="EV57" s="60"/>
      <c r="EW57" s="60"/>
      <c r="EX57" s="60"/>
      <c r="EY57" s="60"/>
      <c r="EZ57" s="60"/>
      <c r="FA57" s="60"/>
      <c r="FB57" s="60"/>
      <c r="FC57" s="60"/>
      <c r="FD57" s="60"/>
      <c r="FE57" s="60"/>
      <c r="FF57" s="60"/>
      <c r="FG57" s="60"/>
      <c r="FH57" s="60"/>
      <c r="FI57" s="60"/>
      <c r="FJ57" s="60"/>
      <c r="FK57" s="60"/>
      <c r="FL57" s="60"/>
      <c r="FM57" s="60"/>
      <c r="FN57" s="60"/>
      <c r="FO57" s="60"/>
      <c r="FP57" s="60"/>
      <c r="FQ57" s="60"/>
      <c r="FR57" s="60"/>
      <c r="FS57" s="60"/>
      <c r="FT57" s="60"/>
      <c r="FU57" s="60"/>
      <c r="FV57" s="60"/>
      <c r="FW57" s="93" t="str">
        <f t="shared" si="23"/>
        <v>N/E</v>
      </c>
      <c r="FX57" s="164"/>
    </row>
    <row r="58" spans="1:180" s="41" customFormat="1" ht="30" hidden="1" customHeight="1">
      <c r="A58" s="39"/>
      <c r="B58" s="54">
        <f t="shared" si="1"/>
        <v>0</v>
      </c>
      <c r="C58" s="48">
        <f t="shared" si="18"/>
        <v>0</v>
      </c>
      <c r="D58" s="53" t="b">
        <f>IF($B$1=6,TRUE,FALSE)</f>
        <v>0</v>
      </c>
      <c r="E58" s="48"/>
      <c r="F58" s="48"/>
      <c r="G58" s="48">
        <f t="shared" si="2"/>
        <v>0</v>
      </c>
      <c r="H58" s="48">
        <f t="shared" si="3"/>
        <v>0</v>
      </c>
      <c r="I58" s="48">
        <f t="shared" si="4"/>
        <v>0</v>
      </c>
      <c r="J58" s="48">
        <f t="shared" si="5"/>
        <v>0</v>
      </c>
      <c r="K58" s="53"/>
      <c r="L58" s="87"/>
      <c r="M58" s="57" t="s">
        <v>91</v>
      </c>
      <c r="N58" s="177">
        <v>4</v>
      </c>
      <c r="O58" s="94"/>
      <c r="P58" s="94"/>
      <c r="Q58" s="94"/>
      <c r="R58" s="94"/>
      <c r="S58" s="107"/>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93" t="str">
        <f t="shared" si="19"/>
        <v>N/E</v>
      </c>
      <c r="AZ58" s="60"/>
      <c r="BA58" s="60"/>
      <c r="BB58" s="60"/>
      <c r="BC58" s="60"/>
      <c r="BD58" s="60"/>
      <c r="BE58" s="60"/>
      <c r="BF58" s="60"/>
      <c r="BG58" s="60"/>
      <c r="BH58" s="60"/>
      <c r="BI58" s="60"/>
      <c r="BJ58" s="60"/>
      <c r="BK58" s="60"/>
      <c r="BL58" s="60"/>
      <c r="BM58" s="60"/>
      <c r="BN58" s="60"/>
      <c r="BO58" s="60"/>
      <c r="BP58" s="60"/>
      <c r="BQ58" s="60"/>
      <c r="BR58" s="60"/>
      <c r="BS58" s="60"/>
      <c r="BT58" s="60"/>
      <c r="BU58" s="60"/>
      <c r="BV58" s="60"/>
      <c r="BW58" s="60"/>
      <c r="BX58" s="60"/>
      <c r="BY58" s="60"/>
      <c r="BZ58" s="60"/>
      <c r="CA58" s="60"/>
      <c r="CB58" s="60"/>
      <c r="CC58" s="60"/>
      <c r="CD58" s="60"/>
      <c r="CE58" s="93" t="str">
        <f t="shared" si="20"/>
        <v>N/E</v>
      </c>
      <c r="CF58" s="60"/>
      <c r="CG58" s="60"/>
      <c r="CH58" s="60"/>
      <c r="CI58" s="60"/>
      <c r="CJ58" s="60"/>
      <c r="CK58" s="60"/>
      <c r="CL58" s="60"/>
      <c r="CM58" s="60"/>
      <c r="CN58" s="60"/>
      <c r="CO58" s="60"/>
      <c r="CP58" s="60"/>
      <c r="CQ58" s="60"/>
      <c r="CR58" s="60"/>
      <c r="CS58" s="60"/>
      <c r="CT58" s="60"/>
      <c r="CU58" s="60"/>
      <c r="CV58" s="60"/>
      <c r="CW58" s="60"/>
      <c r="CX58" s="60"/>
      <c r="CY58" s="60"/>
      <c r="CZ58" s="60"/>
      <c r="DA58" s="60"/>
      <c r="DB58" s="60"/>
      <c r="DC58" s="60"/>
      <c r="DD58" s="60"/>
      <c r="DE58" s="60"/>
      <c r="DF58" s="60"/>
      <c r="DG58" s="60"/>
      <c r="DH58" s="60"/>
      <c r="DI58" s="60"/>
      <c r="DJ58" s="60"/>
      <c r="DK58" s="93" t="str">
        <f t="shared" si="21"/>
        <v>N/E</v>
      </c>
      <c r="DL58" s="60"/>
      <c r="DM58" s="60"/>
      <c r="DN58" s="60"/>
      <c r="DO58" s="60"/>
      <c r="DP58" s="60"/>
      <c r="DQ58" s="60"/>
      <c r="DR58" s="60"/>
      <c r="DS58" s="60"/>
      <c r="DT58" s="60"/>
      <c r="DU58" s="60"/>
      <c r="DV58" s="60"/>
      <c r="DW58" s="60"/>
      <c r="DX58" s="60"/>
      <c r="DY58" s="60"/>
      <c r="DZ58" s="60"/>
      <c r="EA58" s="60"/>
      <c r="EB58" s="60"/>
      <c r="EC58" s="60"/>
      <c r="ED58" s="60"/>
      <c r="EE58" s="60"/>
      <c r="EF58" s="60"/>
      <c r="EG58" s="60"/>
      <c r="EH58" s="60"/>
      <c r="EI58" s="60"/>
      <c r="EJ58" s="60"/>
      <c r="EK58" s="60"/>
      <c r="EL58" s="60"/>
      <c r="EM58" s="60"/>
      <c r="EN58" s="60"/>
      <c r="EO58" s="60"/>
      <c r="EP58" s="60"/>
      <c r="EQ58" s="93" t="str">
        <f t="shared" si="22"/>
        <v>N/E</v>
      </c>
      <c r="ER58" s="60"/>
      <c r="ES58" s="60"/>
      <c r="ET58" s="60"/>
      <c r="EU58" s="60"/>
      <c r="EV58" s="60"/>
      <c r="EW58" s="60"/>
      <c r="EX58" s="60"/>
      <c r="EY58" s="60"/>
      <c r="EZ58" s="60"/>
      <c r="FA58" s="60"/>
      <c r="FB58" s="60"/>
      <c r="FC58" s="60"/>
      <c r="FD58" s="60"/>
      <c r="FE58" s="60"/>
      <c r="FF58" s="60"/>
      <c r="FG58" s="60"/>
      <c r="FH58" s="60"/>
      <c r="FI58" s="60"/>
      <c r="FJ58" s="60"/>
      <c r="FK58" s="60"/>
      <c r="FL58" s="60"/>
      <c r="FM58" s="60"/>
      <c r="FN58" s="60"/>
      <c r="FO58" s="60"/>
      <c r="FP58" s="60"/>
      <c r="FQ58" s="60"/>
      <c r="FR58" s="60"/>
      <c r="FS58" s="60"/>
      <c r="FT58" s="60"/>
      <c r="FU58" s="60"/>
      <c r="FV58" s="60"/>
      <c r="FW58" s="93" t="str">
        <f t="shared" si="23"/>
        <v>N/E</v>
      </c>
      <c r="FX58" s="164"/>
    </row>
    <row r="59" spans="1:180" s="41" customFormat="1" ht="39.950000000000003" hidden="1" customHeight="1">
      <c r="A59" s="39"/>
      <c r="B59" s="54">
        <f t="shared" si="1"/>
        <v>0</v>
      </c>
      <c r="C59" s="48">
        <f t="shared" si="18"/>
        <v>0</v>
      </c>
      <c r="D59" s="53" t="b">
        <f>IF($B$1=6,TRUE,FALSE)</f>
        <v>0</v>
      </c>
      <c r="E59" s="48"/>
      <c r="F59" s="48"/>
      <c r="G59" s="48">
        <f t="shared" si="2"/>
        <v>0</v>
      </c>
      <c r="H59" s="48">
        <f t="shared" si="3"/>
        <v>0</v>
      </c>
      <c r="I59" s="48">
        <f t="shared" si="4"/>
        <v>0</v>
      </c>
      <c r="J59" s="48">
        <f t="shared" si="5"/>
        <v>0</v>
      </c>
      <c r="K59" s="53"/>
      <c r="L59" s="87"/>
      <c r="M59" s="57" t="s">
        <v>92</v>
      </c>
      <c r="N59" s="177">
        <v>5</v>
      </c>
      <c r="O59" s="94"/>
      <c r="P59" s="94"/>
      <c r="Q59" s="94"/>
      <c r="R59" s="94"/>
      <c r="S59" s="107"/>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93" t="str">
        <f t="shared" si="19"/>
        <v>N/E</v>
      </c>
      <c r="AZ59" s="60"/>
      <c r="BA59" s="60"/>
      <c r="BB59" s="60"/>
      <c r="BC59" s="60"/>
      <c r="BD59" s="60"/>
      <c r="BE59" s="60"/>
      <c r="BF59" s="60"/>
      <c r="BG59" s="60"/>
      <c r="BH59" s="60"/>
      <c r="BI59" s="60"/>
      <c r="BJ59" s="60"/>
      <c r="BK59" s="60"/>
      <c r="BL59" s="60"/>
      <c r="BM59" s="60"/>
      <c r="BN59" s="60"/>
      <c r="BO59" s="60"/>
      <c r="BP59" s="60"/>
      <c r="BQ59" s="60"/>
      <c r="BR59" s="60"/>
      <c r="BS59" s="60"/>
      <c r="BT59" s="60"/>
      <c r="BU59" s="60"/>
      <c r="BV59" s="60"/>
      <c r="BW59" s="60"/>
      <c r="BX59" s="60"/>
      <c r="BY59" s="60"/>
      <c r="BZ59" s="60"/>
      <c r="CA59" s="60"/>
      <c r="CB59" s="60"/>
      <c r="CC59" s="60"/>
      <c r="CD59" s="60"/>
      <c r="CE59" s="93" t="str">
        <f t="shared" si="20"/>
        <v>N/E</v>
      </c>
      <c r="CF59" s="60"/>
      <c r="CG59" s="60"/>
      <c r="CH59" s="60"/>
      <c r="CI59" s="60"/>
      <c r="CJ59" s="60"/>
      <c r="CK59" s="60"/>
      <c r="CL59" s="60"/>
      <c r="CM59" s="60"/>
      <c r="CN59" s="60"/>
      <c r="CO59" s="60"/>
      <c r="CP59" s="60"/>
      <c r="CQ59" s="60"/>
      <c r="CR59" s="60"/>
      <c r="CS59" s="60"/>
      <c r="CT59" s="60"/>
      <c r="CU59" s="60"/>
      <c r="CV59" s="60"/>
      <c r="CW59" s="60"/>
      <c r="CX59" s="60"/>
      <c r="CY59" s="60"/>
      <c r="CZ59" s="60"/>
      <c r="DA59" s="60"/>
      <c r="DB59" s="60"/>
      <c r="DC59" s="60"/>
      <c r="DD59" s="60"/>
      <c r="DE59" s="60"/>
      <c r="DF59" s="60"/>
      <c r="DG59" s="60"/>
      <c r="DH59" s="60"/>
      <c r="DI59" s="60"/>
      <c r="DJ59" s="60"/>
      <c r="DK59" s="93" t="str">
        <f t="shared" si="21"/>
        <v>N/E</v>
      </c>
      <c r="DL59" s="60"/>
      <c r="DM59" s="60"/>
      <c r="DN59" s="60"/>
      <c r="DO59" s="60"/>
      <c r="DP59" s="60"/>
      <c r="DQ59" s="60"/>
      <c r="DR59" s="60"/>
      <c r="DS59" s="60"/>
      <c r="DT59" s="60"/>
      <c r="DU59" s="60"/>
      <c r="DV59" s="60"/>
      <c r="DW59" s="60"/>
      <c r="DX59" s="60"/>
      <c r="DY59" s="60"/>
      <c r="DZ59" s="60"/>
      <c r="EA59" s="60"/>
      <c r="EB59" s="60"/>
      <c r="EC59" s="60"/>
      <c r="ED59" s="60"/>
      <c r="EE59" s="60"/>
      <c r="EF59" s="60"/>
      <c r="EG59" s="60"/>
      <c r="EH59" s="60"/>
      <c r="EI59" s="60"/>
      <c r="EJ59" s="60"/>
      <c r="EK59" s="60"/>
      <c r="EL59" s="60"/>
      <c r="EM59" s="60"/>
      <c r="EN59" s="60"/>
      <c r="EO59" s="60"/>
      <c r="EP59" s="60"/>
      <c r="EQ59" s="93" t="str">
        <f t="shared" si="22"/>
        <v>N/E</v>
      </c>
      <c r="ER59" s="60"/>
      <c r="ES59" s="60"/>
      <c r="ET59" s="60"/>
      <c r="EU59" s="60"/>
      <c r="EV59" s="60"/>
      <c r="EW59" s="60"/>
      <c r="EX59" s="60"/>
      <c r="EY59" s="60"/>
      <c r="EZ59" s="60"/>
      <c r="FA59" s="60"/>
      <c r="FB59" s="60"/>
      <c r="FC59" s="60"/>
      <c r="FD59" s="60"/>
      <c r="FE59" s="60"/>
      <c r="FF59" s="60"/>
      <c r="FG59" s="60"/>
      <c r="FH59" s="60"/>
      <c r="FI59" s="60"/>
      <c r="FJ59" s="60"/>
      <c r="FK59" s="60"/>
      <c r="FL59" s="60"/>
      <c r="FM59" s="60"/>
      <c r="FN59" s="60"/>
      <c r="FO59" s="60"/>
      <c r="FP59" s="60"/>
      <c r="FQ59" s="60"/>
      <c r="FR59" s="60"/>
      <c r="FS59" s="60"/>
      <c r="FT59" s="60"/>
      <c r="FU59" s="60"/>
      <c r="FV59" s="60"/>
      <c r="FW59" s="93" t="str">
        <f t="shared" si="23"/>
        <v>N/E</v>
      </c>
      <c r="FX59" s="164"/>
    </row>
    <row r="60" spans="1:180" s="4" customFormat="1" ht="17.100000000000001" hidden="1" customHeight="1">
      <c r="A60" s="29"/>
      <c r="B60" s="131"/>
      <c r="C60" s="132"/>
      <c r="D60" s="133" t="b">
        <f t="shared" ref="D60:D84" si="24">IF($B$1=2,TRUE,FALSE)</f>
        <v>0</v>
      </c>
      <c r="E60" s="132"/>
      <c r="F60" s="132"/>
      <c r="G60" s="132"/>
      <c r="H60" s="132"/>
      <c r="I60" s="132"/>
      <c r="J60" s="132"/>
      <c r="K60" s="53"/>
      <c r="L60" s="56" t="s">
        <v>234</v>
      </c>
      <c r="M60" s="210" t="s">
        <v>242</v>
      </c>
      <c r="N60" s="167"/>
      <c r="O60" s="56"/>
      <c r="P60" s="56"/>
      <c r="Q60" s="56"/>
      <c r="R60" s="56"/>
      <c r="S60" s="56"/>
      <c r="T60" s="165"/>
      <c r="U60" s="165"/>
      <c r="V60" s="165"/>
      <c r="W60" s="165"/>
      <c r="X60" s="165"/>
      <c r="Y60" s="165"/>
      <c r="Z60" s="165"/>
      <c r="AA60" s="165"/>
      <c r="AB60" s="165"/>
      <c r="AC60" s="165"/>
      <c r="AD60" s="165"/>
      <c r="AE60" s="165"/>
      <c r="AF60" s="165"/>
      <c r="AG60" s="165"/>
      <c r="AH60" s="165"/>
      <c r="AI60" s="165"/>
      <c r="AJ60" s="165"/>
      <c r="AK60" s="165"/>
      <c r="AL60" s="165"/>
      <c r="AM60" s="165"/>
      <c r="AN60" s="165"/>
      <c r="AO60" s="165"/>
      <c r="AP60" s="165"/>
      <c r="AQ60" s="165"/>
      <c r="AR60" s="165"/>
      <c r="AS60" s="165"/>
      <c r="AT60" s="165"/>
      <c r="AU60" s="165"/>
      <c r="AV60" s="165"/>
      <c r="AW60" s="165"/>
      <c r="AX60" s="165"/>
      <c r="AY60" s="165"/>
      <c r="AZ60" s="165"/>
      <c r="BA60" s="165"/>
      <c r="BB60" s="165"/>
      <c r="BC60" s="165"/>
      <c r="BD60" s="165"/>
      <c r="BE60" s="165"/>
      <c r="BF60" s="165"/>
      <c r="BG60" s="165"/>
      <c r="BH60" s="165"/>
      <c r="BI60" s="165"/>
      <c r="BJ60" s="165"/>
      <c r="BK60" s="165"/>
      <c r="BL60" s="165"/>
      <c r="BM60" s="165"/>
      <c r="BN60" s="165"/>
      <c r="BO60" s="165"/>
      <c r="BP60" s="165"/>
      <c r="BQ60" s="165"/>
      <c r="BR60" s="165"/>
      <c r="BS60" s="165"/>
      <c r="BT60" s="165"/>
      <c r="BU60" s="165"/>
      <c r="BV60" s="165"/>
      <c r="BW60" s="165"/>
      <c r="BX60" s="165"/>
      <c r="BY60" s="165"/>
      <c r="BZ60" s="165"/>
      <c r="CA60" s="165"/>
      <c r="CB60" s="165"/>
      <c r="CC60" s="165"/>
      <c r="CD60" s="165"/>
      <c r="CE60" s="165"/>
      <c r="CF60" s="165"/>
      <c r="CG60" s="165"/>
      <c r="CH60" s="165"/>
      <c r="CI60" s="165"/>
      <c r="CJ60" s="165"/>
      <c r="CK60" s="165"/>
      <c r="CL60" s="165"/>
      <c r="CM60" s="165"/>
      <c r="CN60" s="165"/>
      <c r="CO60" s="165"/>
      <c r="CP60" s="165"/>
      <c r="CQ60" s="165"/>
      <c r="CR60" s="165"/>
      <c r="CS60" s="165"/>
      <c r="CT60" s="165"/>
      <c r="CU60" s="165"/>
      <c r="CV60" s="165"/>
      <c r="CW60" s="165"/>
      <c r="CX60" s="165"/>
      <c r="CY60" s="165"/>
      <c r="CZ60" s="165"/>
      <c r="DA60" s="165"/>
      <c r="DB60" s="165"/>
      <c r="DC60" s="165"/>
      <c r="DD60" s="165"/>
      <c r="DE60" s="165"/>
      <c r="DF60" s="165"/>
      <c r="DG60" s="165"/>
      <c r="DH60" s="165"/>
      <c r="DI60" s="165"/>
      <c r="DJ60" s="165"/>
      <c r="DK60" s="165"/>
      <c r="DL60" s="165"/>
      <c r="DM60" s="165"/>
      <c r="DN60" s="165"/>
      <c r="DO60" s="165"/>
      <c r="DP60" s="165"/>
      <c r="DQ60" s="165"/>
      <c r="DR60" s="165"/>
      <c r="DS60" s="165"/>
      <c r="DT60" s="165"/>
      <c r="DU60" s="165"/>
      <c r="DV60" s="165"/>
      <c r="DW60" s="165"/>
      <c r="DX60" s="165"/>
      <c r="DY60" s="165"/>
      <c r="DZ60" s="165"/>
      <c r="EA60" s="165"/>
      <c r="EB60" s="165"/>
      <c r="EC60" s="165"/>
      <c r="ED60" s="165"/>
      <c r="EE60" s="165"/>
      <c r="EF60" s="165"/>
      <c r="EG60" s="165"/>
      <c r="EH60" s="165"/>
      <c r="EI60" s="165"/>
      <c r="EJ60" s="165"/>
      <c r="EK60" s="165"/>
      <c r="EL60" s="165"/>
      <c r="EM60" s="165"/>
      <c r="EN60" s="165"/>
      <c r="EO60" s="165"/>
      <c r="EP60" s="165"/>
      <c r="EQ60" s="165"/>
      <c r="ER60" s="165"/>
      <c r="ES60" s="165"/>
      <c r="ET60" s="165"/>
      <c r="EU60" s="165"/>
      <c r="EV60" s="165"/>
      <c r="EW60" s="165"/>
      <c r="EX60" s="165"/>
      <c r="EY60" s="165"/>
      <c r="EZ60" s="165"/>
      <c r="FA60" s="165"/>
      <c r="FB60" s="165"/>
      <c r="FC60" s="165"/>
      <c r="FD60" s="165"/>
      <c r="FE60" s="165"/>
      <c r="FF60" s="165"/>
      <c r="FG60" s="165"/>
      <c r="FH60" s="165"/>
      <c r="FI60" s="165"/>
      <c r="FJ60" s="165"/>
      <c r="FK60" s="165"/>
      <c r="FL60" s="165"/>
      <c r="FM60" s="165"/>
      <c r="FN60" s="165"/>
      <c r="FO60" s="165"/>
      <c r="FP60" s="165"/>
      <c r="FQ60" s="165"/>
      <c r="FR60" s="165"/>
      <c r="FS60" s="165"/>
      <c r="FT60" s="165"/>
      <c r="FU60" s="165"/>
      <c r="FV60" s="165"/>
      <c r="FW60" s="165"/>
      <c r="FX60" s="165"/>
    </row>
    <row r="61" spans="1:180" s="4" customFormat="1" ht="30" hidden="1" customHeight="1">
      <c r="A61" s="29"/>
      <c r="B61" s="54">
        <f t="shared" ref="B61:B65" si="25">N61*D61</f>
        <v>0</v>
      </c>
      <c r="C61" s="48">
        <f>IF(FX61="OK",N61,0)</f>
        <v>0</v>
      </c>
      <c r="D61" s="53" t="b">
        <f t="shared" si="24"/>
        <v>0</v>
      </c>
      <c r="E61" s="48"/>
      <c r="F61" s="48"/>
      <c r="G61" s="48">
        <f t="shared" ref="G61:G84" si="26">IF($FX61="",$B61,0)</f>
        <v>0</v>
      </c>
      <c r="H61" s="48">
        <f t="shared" ref="H61:H84" si="27">IF(OR($AY61="OK",$CE61="OK",$DK61="OK",$EQ61="OK",$FW61="OK"),$B61,0)</f>
        <v>0</v>
      </c>
      <c r="I61" s="48">
        <f t="shared" ref="I61:I84" si="28">IF($FX61="",0,$B61)</f>
        <v>0</v>
      </c>
      <c r="J61" s="48">
        <f t="shared" ref="J61:J84" si="29">IF($FX61="OK",$B61,0)</f>
        <v>0</v>
      </c>
      <c r="K61" s="97"/>
      <c r="L61" s="187" t="s">
        <v>237</v>
      </c>
      <c r="M61" s="90" t="s">
        <v>236</v>
      </c>
      <c r="N61" s="217">
        <v>1</v>
      </c>
      <c r="O61" s="94"/>
      <c r="P61" s="94"/>
      <c r="Q61" s="94"/>
      <c r="R61" s="94"/>
      <c r="S61" s="107"/>
      <c r="T61" s="86"/>
      <c r="U61" s="86"/>
      <c r="V61" s="86"/>
      <c r="W61" s="86"/>
      <c r="X61" s="86"/>
      <c r="Y61" s="86"/>
      <c r="Z61" s="86"/>
      <c r="AA61" s="86"/>
      <c r="AB61" s="86"/>
      <c r="AC61" s="86"/>
      <c r="AD61" s="86"/>
      <c r="AE61" s="86"/>
      <c r="AF61" s="86"/>
      <c r="AG61" s="86"/>
      <c r="AH61" s="86"/>
      <c r="AI61" s="86"/>
      <c r="AJ61" s="86"/>
      <c r="AK61" s="86"/>
      <c r="AL61" s="86"/>
      <c r="AM61" s="86"/>
      <c r="AN61" s="86"/>
      <c r="AO61" s="86"/>
      <c r="AP61" s="86"/>
      <c r="AQ61" s="86"/>
      <c r="AR61" s="86"/>
      <c r="AS61" s="86"/>
      <c r="AT61" s="86"/>
      <c r="AU61" s="86"/>
      <c r="AV61" s="86"/>
      <c r="AW61" s="86"/>
      <c r="AX61" s="86"/>
      <c r="AY61" s="92" t="s">
        <v>116</v>
      </c>
      <c r="AZ61" s="86"/>
      <c r="BA61" s="86"/>
      <c r="BB61" s="86"/>
      <c r="BC61" s="86"/>
      <c r="BD61" s="86"/>
      <c r="BE61" s="86"/>
      <c r="BF61" s="86"/>
      <c r="BG61" s="86"/>
      <c r="BH61" s="86"/>
      <c r="BI61" s="86"/>
      <c r="BJ61" s="86"/>
      <c r="BK61" s="86"/>
      <c r="BL61" s="86"/>
      <c r="BM61" s="86"/>
      <c r="BN61" s="86"/>
      <c r="BO61" s="86"/>
      <c r="BP61" s="86"/>
      <c r="BQ61" s="86"/>
      <c r="BR61" s="86"/>
      <c r="BS61" s="86"/>
      <c r="BT61" s="86"/>
      <c r="BU61" s="86"/>
      <c r="BV61" s="86"/>
      <c r="BW61" s="86"/>
      <c r="BX61" s="86"/>
      <c r="BY61" s="86"/>
      <c r="BZ61" s="86"/>
      <c r="CA61" s="86"/>
      <c r="CB61" s="86"/>
      <c r="CC61" s="86"/>
      <c r="CD61" s="86"/>
      <c r="CE61" s="92" t="s">
        <v>116</v>
      </c>
      <c r="CF61" s="86"/>
      <c r="CG61" s="86"/>
      <c r="CH61" s="86"/>
      <c r="CI61" s="86"/>
      <c r="CJ61" s="86"/>
      <c r="CK61" s="86"/>
      <c r="CL61" s="86"/>
      <c r="CM61" s="86"/>
      <c r="CN61" s="86"/>
      <c r="CO61" s="86"/>
      <c r="CP61" s="86"/>
      <c r="CQ61" s="86"/>
      <c r="CR61" s="86"/>
      <c r="CS61" s="86"/>
      <c r="CT61" s="86"/>
      <c r="CU61" s="86"/>
      <c r="CV61" s="86"/>
      <c r="CW61" s="86"/>
      <c r="CX61" s="86"/>
      <c r="CY61" s="86"/>
      <c r="CZ61" s="86"/>
      <c r="DA61" s="86"/>
      <c r="DB61" s="86"/>
      <c r="DC61" s="86"/>
      <c r="DD61" s="86"/>
      <c r="DE61" s="86"/>
      <c r="DF61" s="86"/>
      <c r="DG61" s="86"/>
      <c r="DH61" s="86"/>
      <c r="DI61" s="86"/>
      <c r="DJ61" s="86"/>
      <c r="DK61" s="92" t="s">
        <v>116</v>
      </c>
      <c r="DL61" s="86"/>
      <c r="DM61" s="86"/>
      <c r="DN61" s="86"/>
      <c r="DO61" s="86"/>
      <c r="DP61" s="86"/>
      <c r="DQ61" s="86"/>
      <c r="DR61" s="86"/>
      <c r="DS61" s="86"/>
      <c r="DT61" s="86"/>
      <c r="DU61" s="86"/>
      <c r="DV61" s="86"/>
      <c r="DW61" s="86"/>
      <c r="DX61" s="86"/>
      <c r="DY61" s="86"/>
      <c r="DZ61" s="86"/>
      <c r="EA61" s="86"/>
      <c r="EB61" s="86"/>
      <c r="EC61" s="86"/>
      <c r="ED61" s="86"/>
      <c r="EE61" s="86"/>
      <c r="EF61" s="86"/>
      <c r="EG61" s="86"/>
      <c r="EH61" s="86"/>
      <c r="EI61" s="86"/>
      <c r="EJ61" s="86"/>
      <c r="EK61" s="86"/>
      <c r="EL61" s="86"/>
      <c r="EM61" s="86"/>
      <c r="EN61" s="86"/>
      <c r="EO61" s="86"/>
      <c r="EP61" s="86"/>
      <c r="EQ61" s="92" t="s">
        <v>116</v>
      </c>
      <c r="ER61" s="86"/>
      <c r="ES61" s="86"/>
      <c r="ET61" s="86"/>
      <c r="EU61" s="86"/>
      <c r="EV61" s="86"/>
      <c r="EW61" s="86"/>
      <c r="EX61" s="86"/>
      <c r="EY61" s="86"/>
      <c r="EZ61" s="86"/>
      <c r="FA61" s="86"/>
      <c r="FB61" s="86"/>
      <c r="FC61" s="86"/>
      <c r="FD61" s="86"/>
      <c r="FE61" s="86"/>
      <c r="FF61" s="86"/>
      <c r="FG61" s="86"/>
      <c r="FH61" s="86"/>
      <c r="FI61" s="86"/>
      <c r="FJ61" s="86"/>
      <c r="FK61" s="86"/>
      <c r="FL61" s="86"/>
      <c r="FM61" s="86"/>
      <c r="FN61" s="86"/>
      <c r="FO61" s="86"/>
      <c r="FP61" s="86"/>
      <c r="FQ61" s="86"/>
      <c r="FR61" s="86"/>
      <c r="FS61" s="86"/>
      <c r="FT61" s="86"/>
      <c r="FU61" s="86"/>
      <c r="FV61" s="86"/>
      <c r="FW61" s="92" t="s">
        <v>116</v>
      </c>
      <c r="FX61" s="91" t="str">
        <f t="shared" ref="FX61:FX62" si="30">IF(COUNTA(U61:FW61)&gt;5,"OK","N/E")</f>
        <v>N/E</v>
      </c>
    </row>
    <row r="62" spans="1:180" s="41" customFormat="1" ht="30" hidden="1" customHeight="1">
      <c r="A62" s="39"/>
      <c r="B62" s="54">
        <f t="shared" si="25"/>
        <v>0</v>
      </c>
      <c r="C62" s="48">
        <f t="shared" ref="C62:C65" si="31">IF(FX62="OK",N62,0)</f>
        <v>0</v>
      </c>
      <c r="D62" s="53" t="b">
        <f t="shared" si="24"/>
        <v>0</v>
      </c>
      <c r="E62" s="48"/>
      <c r="F62" s="48"/>
      <c r="G62" s="48">
        <f t="shared" si="26"/>
        <v>0</v>
      </c>
      <c r="H62" s="48">
        <f t="shared" si="27"/>
        <v>0</v>
      </c>
      <c r="I62" s="48">
        <f t="shared" si="28"/>
        <v>0</v>
      </c>
      <c r="J62" s="48">
        <f t="shared" si="29"/>
        <v>0</v>
      </c>
      <c r="K62" s="97"/>
      <c r="L62" s="187" t="s">
        <v>237</v>
      </c>
      <c r="M62" s="90" t="s">
        <v>235</v>
      </c>
      <c r="N62" s="217">
        <v>1</v>
      </c>
      <c r="O62" s="94"/>
      <c r="P62" s="94"/>
      <c r="Q62" s="94"/>
      <c r="R62" s="94"/>
      <c r="S62" s="107"/>
      <c r="T62" s="86"/>
      <c r="U62" s="86"/>
      <c r="V62" s="86"/>
      <c r="W62" s="86"/>
      <c r="X62" s="86"/>
      <c r="Y62" s="86"/>
      <c r="Z62" s="86"/>
      <c r="AA62" s="86"/>
      <c r="AB62" s="86"/>
      <c r="AC62" s="86"/>
      <c r="AD62" s="86"/>
      <c r="AE62" s="86"/>
      <c r="AF62" s="86"/>
      <c r="AG62" s="86"/>
      <c r="AH62" s="86"/>
      <c r="AI62" s="86"/>
      <c r="AJ62" s="86"/>
      <c r="AK62" s="86"/>
      <c r="AL62" s="86"/>
      <c r="AM62" s="86"/>
      <c r="AN62" s="86"/>
      <c r="AO62" s="86"/>
      <c r="AP62" s="86"/>
      <c r="AQ62" s="86"/>
      <c r="AR62" s="86"/>
      <c r="AS62" s="86"/>
      <c r="AT62" s="86"/>
      <c r="AU62" s="86"/>
      <c r="AV62" s="86"/>
      <c r="AW62" s="86"/>
      <c r="AX62" s="86"/>
      <c r="AY62" s="92" t="s">
        <v>116</v>
      </c>
      <c r="AZ62" s="86"/>
      <c r="BA62" s="86"/>
      <c r="BB62" s="86"/>
      <c r="BC62" s="86"/>
      <c r="BD62" s="86"/>
      <c r="BE62" s="86"/>
      <c r="BF62" s="86"/>
      <c r="BG62" s="86"/>
      <c r="BH62" s="86"/>
      <c r="BI62" s="86"/>
      <c r="BJ62" s="86"/>
      <c r="BK62" s="86"/>
      <c r="BL62" s="86"/>
      <c r="BM62" s="86"/>
      <c r="BN62" s="86"/>
      <c r="BO62" s="86"/>
      <c r="BP62" s="86"/>
      <c r="BQ62" s="86"/>
      <c r="BR62" s="86"/>
      <c r="BS62" s="86"/>
      <c r="BT62" s="86"/>
      <c r="BU62" s="86"/>
      <c r="BV62" s="86"/>
      <c r="BW62" s="86"/>
      <c r="BX62" s="86"/>
      <c r="BY62" s="86"/>
      <c r="BZ62" s="86"/>
      <c r="CA62" s="86"/>
      <c r="CB62" s="86"/>
      <c r="CC62" s="86"/>
      <c r="CD62" s="86"/>
      <c r="CE62" s="92" t="s">
        <v>116</v>
      </c>
      <c r="CF62" s="86"/>
      <c r="CG62" s="86"/>
      <c r="CH62" s="86"/>
      <c r="CI62" s="86"/>
      <c r="CJ62" s="86"/>
      <c r="CK62" s="86"/>
      <c r="CL62" s="86"/>
      <c r="CM62" s="86"/>
      <c r="CN62" s="86"/>
      <c r="CO62" s="86"/>
      <c r="CP62" s="86"/>
      <c r="CQ62" s="86"/>
      <c r="CR62" s="86"/>
      <c r="CS62" s="86"/>
      <c r="CT62" s="86"/>
      <c r="CU62" s="86"/>
      <c r="CV62" s="86"/>
      <c r="CW62" s="86"/>
      <c r="CX62" s="86"/>
      <c r="CY62" s="86"/>
      <c r="CZ62" s="86"/>
      <c r="DA62" s="86"/>
      <c r="DB62" s="86"/>
      <c r="DC62" s="86"/>
      <c r="DD62" s="86"/>
      <c r="DE62" s="86"/>
      <c r="DF62" s="86"/>
      <c r="DG62" s="86"/>
      <c r="DH62" s="86"/>
      <c r="DI62" s="86"/>
      <c r="DJ62" s="86"/>
      <c r="DK62" s="92" t="s">
        <v>116</v>
      </c>
      <c r="DL62" s="86"/>
      <c r="DM62" s="86"/>
      <c r="DN62" s="86"/>
      <c r="DO62" s="86"/>
      <c r="DP62" s="86"/>
      <c r="DQ62" s="86"/>
      <c r="DR62" s="86"/>
      <c r="DS62" s="86"/>
      <c r="DT62" s="86"/>
      <c r="DU62" s="86"/>
      <c r="DV62" s="86"/>
      <c r="DW62" s="86"/>
      <c r="DX62" s="86"/>
      <c r="DY62" s="86"/>
      <c r="DZ62" s="86"/>
      <c r="EA62" s="86"/>
      <c r="EB62" s="86"/>
      <c r="EC62" s="86"/>
      <c r="ED62" s="86"/>
      <c r="EE62" s="86"/>
      <c r="EF62" s="86"/>
      <c r="EG62" s="86"/>
      <c r="EH62" s="86"/>
      <c r="EI62" s="86"/>
      <c r="EJ62" s="86"/>
      <c r="EK62" s="86"/>
      <c r="EL62" s="86"/>
      <c r="EM62" s="86"/>
      <c r="EN62" s="86"/>
      <c r="EO62" s="86"/>
      <c r="EP62" s="86"/>
      <c r="EQ62" s="92" t="s">
        <v>116</v>
      </c>
      <c r="ER62" s="86"/>
      <c r="ES62" s="86"/>
      <c r="ET62" s="86"/>
      <c r="EU62" s="86"/>
      <c r="EV62" s="86"/>
      <c r="EW62" s="86"/>
      <c r="EX62" s="86"/>
      <c r="EY62" s="86"/>
      <c r="EZ62" s="86"/>
      <c r="FA62" s="86"/>
      <c r="FB62" s="86"/>
      <c r="FC62" s="86"/>
      <c r="FD62" s="86"/>
      <c r="FE62" s="86"/>
      <c r="FF62" s="86"/>
      <c r="FG62" s="86"/>
      <c r="FH62" s="86"/>
      <c r="FI62" s="86"/>
      <c r="FJ62" s="86"/>
      <c r="FK62" s="86"/>
      <c r="FL62" s="86"/>
      <c r="FM62" s="86"/>
      <c r="FN62" s="86"/>
      <c r="FO62" s="86"/>
      <c r="FP62" s="86"/>
      <c r="FQ62" s="86"/>
      <c r="FR62" s="86"/>
      <c r="FS62" s="86"/>
      <c r="FT62" s="86"/>
      <c r="FU62" s="86"/>
      <c r="FV62" s="86"/>
      <c r="FW62" s="92" t="s">
        <v>116</v>
      </c>
      <c r="FX62" s="91" t="str">
        <f t="shared" si="30"/>
        <v>N/E</v>
      </c>
    </row>
    <row r="63" spans="1:180" s="41" customFormat="1" ht="30" hidden="1" customHeight="1">
      <c r="A63" s="39"/>
      <c r="B63" s="54">
        <f t="shared" si="25"/>
        <v>0</v>
      </c>
      <c r="C63" s="48">
        <f t="shared" si="31"/>
        <v>0</v>
      </c>
      <c r="D63" s="53" t="b">
        <f t="shared" si="24"/>
        <v>0</v>
      </c>
      <c r="E63" s="48"/>
      <c r="F63" s="48"/>
      <c r="G63" s="48">
        <f t="shared" si="26"/>
        <v>0</v>
      </c>
      <c r="H63" s="48">
        <f t="shared" si="27"/>
        <v>0</v>
      </c>
      <c r="I63" s="48">
        <f t="shared" si="28"/>
        <v>0</v>
      </c>
      <c r="J63" s="48">
        <f t="shared" si="29"/>
        <v>0</v>
      </c>
      <c r="K63" s="97"/>
      <c r="L63" s="187" t="s">
        <v>238</v>
      </c>
      <c r="M63" s="90" t="s">
        <v>239</v>
      </c>
      <c r="N63" s="217">
        <v>1</v>
      </c>
      <c r="O63" s="94"/>
      <c r="P63" s="94"/>
      <c r="Q63" s="94"/>
      <c r="R63" s="94"/>
      <c r="S63" s="107"/>
      <c r="T63" s="86"/>
      <c r="U63" s="86"/>
      <c r="V63" s="86"/>
      <c r="W63" s="86"/>
      <c r="X63" s="86"/>
      <c r="Y63" s="86"/>
      <c r="Z63" s="86"/>
      <c r="AA63" s="86"/>
      <c r="AB63" s="86"/>
      <c r="AC63" s="86"/>
      <c r="AD63" s="86"/>
      <c r="AE63" s="86"/>
      <c r="AF63" s="86"/>
      <c r="AG63" s="86"/>
      <c r="AH63" s="86"/>
      <c r="AI63" s="86"/>
      <c r="AJ63" s="86"/>
      <c r="AK63" s="86"/>
      <c r="AL63" s="86"/>
      <c r="AM63" s="86"/>
      <c r="AN63" s="86"/>
      <c r="AO63" s="86"/>
      <c r="AP63" s="86"/>
      <c r="AQ63" s="86"/>
      <c r="AR63" s="86"/>
      <c r="AS63" s="86"/>
      <c r="AT63" s="86"/>
      <c r="AU63" s="86"/>
      <c r="AV63" s="86"/>
      <c r="AW63" s="86"/>
      <c r="AX63" s="86"/>
      <c r="AY63" s="92" t="s">
        <v>116</v>
      </c>
      <c r="AZ63" s="86"/>
      <c r="BA63" s="86"/>
      <c r="BB63" s="86"/>
      <c r="BC63" s="86"/>
      <c r="BD63" s="86"/>
      <c r="BE63" s="86"/>
      <c r="BF63" s="86"/>
      <c r="BG63" s="86"/>
      <c r="BH63" s="86"/>
      <c r="BI63" s="86"/>
      <c r="BJ63" s="86"/>
      <c r="BK63" s="86"/>
      <c r="BL63" s="86"/>
      <c r="BM63" s="86"/>
      <c r="BN63" s="86"/>
      <c r="BO63" s="86"/>
      <c r="BP63" s="86"/>
      <c r="BQ63" s="86"/>
      <c r="BR63" s="86"/>
      <c r="BS63" s="86"/>
      <c r="BT63" s="86"/>
      <c r="BU63" s="86"/>
      <c r="BV63" s="86"/>
      <c r="BW63" s="86"/>
      <c r="BX63" s="86"/>
      <c r="BY63" s="86"/>
      <c r="BZ63" s="86"/>
      <c r="CA63" s="86"/>
      <c r="CB63" s="86"/>
      <c r="CC63" s="86"/>
      <c r="CD63" s="86"/>
      <c r="CE63" s="92" t="s">
        <v>116</v>
      </c>
      <c r="CF63" s="86"/>
      <c r="CG63" s="86"/>
      <c r="CH63" s="86"/>
      <c r="CI63" s="86"/>
      <c r="CJ63" s="86"/>
      <c r="CK63" s="86"/>
      <c r="CL63" s="86"/>
      <c r="CM63" s="86"/>
      <c r="CN63" s="86"/>
      <c r="CO63" s="86"/>
      <c r="CP63" s="86"/>
      <c r="CQ63" s="86"/>
      <c r="CR63" s="86"/>
      <c r="CS63" s="86"/>
      <c r="CT63" s="86"/>
      <c r="CU63" s="86"/>
      <c r="CV63" s="86"/>
      <c r="CW63" s="86"/>
      <c r="CX63" s="86"/>
      <c r="CY63" s="86"/>
      <c r="CZ63" s="86"/>
      <c r="DA63" s="86"/>
      <c r="DB63" s="86"/>
      <c r="DC63" s="86"/>
      <c r="DD63" s="86"/>
      <c r="DE63" s="86"/>
      <c r="DF63" s="86"/>
      <c r="DG63" s="86"/>
      <c r="DH63" s="86"/>
      <c r="DI63" s="86"/>
      <c r="DJ63" s="86"/>
      <c r="DK63" s="92" t="s">
        <v>116</v>
      </c>
      <c r="DL63" s="86"/>
      <c r="DM63" s="86"/>
      <c r="DN63" s="86"/>
      <c r="DO63" s="86"/>
      <c r="DP63" s="86"/>
      <c r="DQ63" s="86"/>
      <c r="DR63" s="86"/>
      <c r="DS63" s="86"/>
      <c r="DT63" s="86"/>
      <c r="DU63" s="86"/>
      <c r="DV63" s="86"/>
      <c r="DW63" s="86"/>
      <c r="DX63" s="86"/>
      <c r="DY63" s="86"/>
      <c r="DZ63" s="86"/>
      <c r="EA63" s="86"/>
      <c r="EB63" s="86"/>
      <c r="EC63" s="86"/>
      <c r="ED63" s="86"/>
      <c r="EE63" s="86"/>
      <c r="EF63" s="86"/>
      <c r="EG63" s="86"/>
      <c r="EH63" s="86"/>
      <c r="EI63" s="86"/>
      <c r="EJ63" s="86"/>
      <c r="EK63" s="86"/>
      <c r="EL63" s="86"/>
      <c r="EM63" s="86"/>
      <c r="EN63" s="86"/>
      <c r="EO63" s="86"/>
      <c r="EP63" s="86"/>
      <c r="EQ63" s="92" t="s">
        <v>116</v>
      </c>
      <c r="ER63" s="86"/>
      <c r="ES63" s="86"/>
      <c r="ET63" s="86"/>
      <c r="EU63" s="86"/>
      <c r="EV63" s="86"/>
      <c r="EW63" s="86"/>
      <c r="EX63" s="86"/>
      <c r="EY63" s="86"/>
      <c r="EZ63" s="86"/>
      <c r="FA63" s="86"/>
      <c r="FB63" s="86"/>
      <c r="FC63" s="86"/>
      <c r="FD63" s="86"/>
      <c r="FE63" s="86"/>
      <c r="FF63" s="86"/>
      <c r="FG63" s="86"/>
      <c r="FH63" s="86"/>
      <c r="FI63" s="86"/>
      <c r="FJ63" s="86"/>
      <c r="FK63" s="86"/>
      <c r="FL63" s="86"/>
      <c r="FM63" s="86"/>
      <c r="FN63" s="86"/>
      <c r="FO63" s="86"/>
      <c r="FP63" s="86"/>
      <c r="FQ63" s="86"/>
      <c r="FR63" s="86"/>
      <c r="FS63" s="86"/>
      <c r="FT63" s="86"/>
      <c r="FU63" s="86"/>
      <c r="FV63" s="86"/>
      <c r="FW63" s="92" t="s">
        <v>116</v>
      </c>
      <c r="FX63" s="91" t="str">
        <f>IF(COUNTA(U63:FW63)&gt;5,"OK","N/E")</f>
        <v>N/E</v>
      </c>
    </row>
    <row r="64" spans="1:180" s="4" customFormat="1" ht="30" hidden="1" customHeight="1">
      <c r="A64" s="29"/>
      <c r="B64" s="54">
        <f t="shared" si="25"/>
        <v>0</v>
      </c>
      <c r="C64" s="48">
        <f t="shared" si="31"/>
        <v>0</v>
      </c>
      <c r="D64" s="53" t="b">
        <f t="shared" si="24"/>
        <v>0</v>
      </c>
      <c r="E64" s="48"/>
      <c r="F64" s="48"/>
      <c r="G64" s="48">
        <f t="shared" si="26"/>
        <v>0</v>
      </c>
      <c r="H64" s="48">
        <f t="shared" si="27"/>
        <v>0</v>
      </c>
      <c r="I64" s="48">
        <f t="shared" si="28"/>
        <v>0</v>
      </c>
      <c r="J64" s="48">
        <f t="shared" si="29"/>
        <v>0</v>
      </c>
      <c r="K64" s="97"/>
      <c r="L64" s="187" t="s">
        <v>238</v>
      </c>
      <c r="M64" s="90" t="s">
        <v>240</v>
      </c>
      <c r="N64" s="217">
        <v>1</v>
      </c>
      <c r="O64" s="94"/>
      <c r="P64" s="94"/>
      <c r="Q64" s="94"/>
      <c r="R64" s="94"/>
      <c r="S64" s="107"/>
      <c r="T64" s="86"/>
      <c r="U64" s="86"/>
      <c r="V64" s="86"/>
      <c r="W64" s="86"/>
      <c r="X64" s="86"/>
      <c r="Y64" s="86"/>
      <c r="Z64" s="86"/>
      <c r="AA64" s="86"/>
      <c r="AB64" s="86"/>
      <c r="AC64" s="86"/>
      <c r="AD64" s="86"/>
      <c r="AE64" s="86"/>
      <c r="AF64" s="86"/>
      <c r="AG64" s="86"/>
      <c r="AH64" s="86"/>
      <c r="AI64" s="86"/>
      <c r="AJ64" s="86"/>
      <c r="AK64" s="86"/>
      <c r="AL64" s="86"/>
      <c r="AM64" s="86"/>
      <c r="AN64" s="86"/>
      <c r="AO64" s="86"/>
      <c r="AP64" s="86"/>
      <c r="AQ64" s="86"/>
      <c r="AR64" s="86"/>
      <c r="AS64" s="86"/>
      <c r="AT64" s="86"/>
      <c r="AU64" s="86"/>
      <c r="AV64" s="86"/>
      <c r="AW64" s="86"/>
      <c r="AX64" s="86"/>
      <c r="AY64" s="92" t="s">
        <v>116</v>
      </c>
      <c r="AZ64" s="86"/>
      <c r="BA64" s="86"/>
      <c r="BB64" s="86"/>
      <c r="BC64" s="86"/>
      <c r="BD64" s="86"/>
      <c r="BE64" s="86"/>
      <c r="BF64" s="86"/>
      <c r="BG64" s="86"/>
      <c r="BH64" s="86"/>
      <c r="BI64" s="86"/>
      <c r="BJ64" s="86"/>
      <c r="BK64" s="86"/>
      <c r="BL64" s="86"/>
      <c r="BM64" s="86"/>
      <c r="BN64" s="86"/>
      <c r="BO64" s="86"/>
      <c r="BP64" s="86"/>
      <c r="BQ64" s="86"/>
      <c r="BR64" s="86"/>
      <c r="BS64" s="86"/>
      <c r="BT64" s="86"/>
      <c r="BU64" s="86"/>
      <c r="BV64" s="86"/>
      <c r="BW64" s="86"/>
      <c r="BX64" s="86"/>
      <c r="BY64" s="86"/>
      <c r="BZ64" s="86"/>
      <c r="CA64" s="86"/>
      <c r="CB64" s="86"/>
      <c r="CC64" s="86"/>
      <c r="CD64" s="86"/>
      <c r="CE64" s="92" t="s">
        <v>116</v>
      </c>
      <c r="CF64" s="86"/>
      <c r="CG64" s="86"/>
      <c r="CH64" s="86"/>
      <c r="CI64" s="86"/>
      <c r="CJ64" s="86"/>
      <c r="CK64" s="86"/>
      <c r="CL64" s="86"/>
      <c r="CM64" s="86"/>
      <c r="CN64" s="86"/>
      <c r="CO64" s="86"/>
      <c r="CP64" s="86"/>
      <c r="CQ64" s="86"/>
      <c r="CR64" s="86"/>
      <c r="CS64" s="86"/>
      <c r="CT64" s="86"/>
      <c r="CU64" s="86"/>
      <c r="CV64" s="86"/>
      <c r="CW64" s="86"/>
      <c r="CX64" s="86"/>
      <c r="CY64" s="86"/>
      <c r="CZ64" s="86"/>
      <c r="DA64" s="86"/>
      <c r="DB64" s="86"/>
      <c r="DC64" s="86"/>
      <c r="DD64" s="86"/>
      <c r="DE64" s="86"/>
      <c r="DF64" s="86"/>
      <c r="DG64" s="86"/>
      <c r="DH64" s="86"/>
      <c r="DI64" s="86"/>
      <c r="DJ64" s="86"/>
      <c r="DK64" s="92" t="s">
        <v>116</v>
      </c>
      <c r="DL64" s="86"/>
      <c r="DM64" s="86"/>
      <c r="DN64" s="86"/>
      <c r="DO64" s="86"/>
      <c r="DP64" s="86"/>
      <c r="DQ64" s="86"/>
      <c r="DR64" s="86"/>
      <c r="DS64" s="86"/>
      <c r="DT64" s="86"/>
      <c r="DU64" s="86"/>
      <c r="DV64" s="86"/>
      <c r="DW64" s="86"/>
      <c r="DX64" s="86"/>
      <c r="DY64" s="86"/>
      <c r="DZ64" s="86"/>
      <c r="EA64" s="86"/>
      <c r="EB64" s="86"/>
      <c r="EC64" s="86"/>
      <c r="ED64" s="86"/>
      <c r="EE64" s="86"/>
      <c r="EF64" s="86"/>
      <c r="EG64" s="86"/>
      <c r="EH64" s="86"/>
      <c r="EI64" s="86"/>
      <c r="EJ64" s="86"/>
      <c r="EK64" s="86"/>
      <c r="EL64" s="86"/>
      <c r="EM64" s="86"/>
      <c r="EN64" s="86"/>
      <c r="EO64" s="86"/>
      <c r="EP64" s="86"/>
      <c r="EQ64" s="92" t="s">
        <v>116</v>
      </c>
      <c r="ER64" s="86"/>
      <c r="ES64" s="86"/>
      <c r="ET64" s="86"/>
      <c r="EU64" s="86"/>
      <c r="EV64" s="86"/>
      <c r="EW64" s="86"/>
      <c r="EX64" s="86"/>
      <c r="EY64" s="86"/>
      <c r="EZ64" s="86"/>
      <c r="FA64" s="86"/>
      <c r="FB64" s="86"/>
      <c r="FC64" s="86"/>
      <c r="FD64" s="86"/>
      <c r="FE64" s="86"/>
      <c r="FF64" s="86"/>
      <c r="FG64" s="86"/>
      <c r="FH64" s="86"/>
      <c r="FI64" s="86"/>
      <c r="FJ64" s="86"/>
      <c r="FK64" s="86"/>
      <c r="FL64" s="86"/>
      <c r="FM64" s="86"/>
      <c r="FN64" s="86"/>
      <c r="FO64" s="86"/>
      <c r="FP64" s="86"/>
      <c r="FQ64" s="86"/>
      <c r="FR64" s="86"/>
      <c r="FS64" s="86"/>
      <c r="FT64" s="86"/>
      <c r="FU64" s="86"/>
      <c r="FV64" s="86"/>
      <c r="FW64" s="92" t="s">
        <v>116</v>
      </c>
      <c r="FX64" s="91" t="str">
        <f>IF(COUNTA(U64:FW64)&gt;5,"OK","N/E")</f>
        <v>N/E</v>
      </c>
    </row>
    <row r="65" spans="1:180" s="41" customFormat="1" ht="30" hidden="1" customHeight="1">
      <c r="A65" s="39"/>
      <c r="B65" s="54">
        <f t="shared" si="25"/>
        <v>0</v>
      </c>
      <c r="C65" s="48">
        <f t="shared" si="31"/>
        <v>0</v>
      </c>
      <c r="D65" s="53" t="b">
        <f t="shared" si="24"/>
        <v>0</v>
      </c>
      <c r="E65" s="48"/>
      <c r="F65" s="48"/>
      <c r="G65" s="48">
        <f t="shared" si="26"/>
        <v>0</v>
      </c>
      <c r="H65" s="48">
        <f t="shared" si="27"/>
        <v>0</v>
      </c>
      <c r="I65" s="48">
        <f t="shared" si="28"/>
        <v>0</v>
      </c>
      <c r="J65" s="48">
        <f t="shared" si="29"/>
        <v>0</v>
      </c>
      <c r="K65" s="97"/>
      <c r="L65" s="187" t="s">
        <v>238</v>
      </c>
      <c r="M65" s="90" t="s">
        <v>241</v>
      </c>
      <c r="N65" s="217">
        <v>1</v>
      </c>
      <c r="O65" s="94"/>
      <c r="P65" s="94"/>
      <c r="Q65" s="94"/>
      <c r="R65" s="94"/>
      <c r="S65" s="107"/>
      <c r="T65" s="86"/>
      <c r="U65" s="86"/>
      <c r="V65" s="86"/>
      <c r="W65" s="86"/>
      <c r="X65" s="86"/>
      <c r="Y65" s="86"/>
      <c r="Z65" s="86"/>
      <c r="AA65" s="86"/>
      <c r="AB65" s="86"/>
      <c r="AC65" s="86"/>
      <c r="AD65" s="86"/>
      <c r="AE65" s="86"/>
      <c r="AF65" s="86"/>
      <c r="AG65" s="86"/>
      <c r="AH65" s="86"/>
      <c r="AI65" s="86"/>
      <c r="AJ65" s="86"/>
      <c r="AK65" s="86"/>
      <c r="AL65" s="86"/>
      <c r="AM65" s="86"/>
      <c r="AN65" s="86"/>
      <c r="AO65" s="86"/>
      <c r="AP65" s="86"/>
      <c r="AQ65" s="86"/>
      <c r="AR65" s="86"/>
      <c r="AS65" s="86"/>
      <c r="AT65" s="86"/>
      <c r="AU65" s="86"/>
      <c r="AV65" s="86"/>
      <c r="AW65" s="86"/>
      <c r="AX65" s="86"/>
      <c r="AY65" s="92" t="s">
        <v>116</v>
      </c>
      <c r="AZ65" s="86"/>
      <c r="BA65" s="86"/>
      <c r="BB65" s="86"/>
      <c r="BC65" s="86"/>
      <c r="BD65" s="86"/>
      <c r="BE65" s="86"/>
      <c r="BF65" s="86"/>
      <c r="BG65" s="86"/>
      <c r="BH65" s="86"/>
      <c r="BI65" s="86"/>
      <c r="BJ65" s="86"/>
      <c r="BK65" s="86"/>
      <c r="BL65" s="86"/>
      <c r="BM65" s="86"/>
      <c r="BN65" s="86"/>
      <c r="BO65" s="86"/>
      <c r="BP65" s="86"/>
      <c r="BQ65" s="86"/>
      <c r="BR65" s="86"/>
      <c r="BS65" s="86"/>
      <c r="BT65" s="86"/>
      <c r="BU65" s="86"/>
      <c r="BV65" s="86"/>
      <c r="BW65" s="86"/>
      <c r="BX65" s="86"/>
      <c r="BY65" s="86"/>
      <c r="BZ65" s="86"/>
      <c r="CA65" s="86"/>
      <c r="CB65" s="86"/>
      <c r="CC65" s="86"/>
      <c r="CD65" s="86"/>
      <c r="CE65" s="92" t="s">
        <v>116</v>
      </c>
      <c r="CF65" s="86"/>
      <c r="CG65" s="86"/>
      <c r="CH65" s="86"/>
      <c r="CI65" s="86"/>
      <c r="CJ65" s="86"/>
      <c r="CK65" s="86"/>
      <c r="CL65" s="86"/>
      <c r="CM65" s="86"/>
      <c r="CN65" s="86"/>
      <c r="CO65" s="86"/>
      <c r="CP65" s="86"/>
      <c r="CQ65" s="86"/>
      <c r="CR65" s="86"/>
      <c r="CS65" s="86"/>
      <c r="CT65" s="86"/>
      <c r="CU65" s="86"/>
      <c r="CV65" s="86"/>
      <c r="CW65" s="86"/>
      <c r="CX65" s="86"/>
      <c r="CY65" s="86"/>
      <c r="CZ65" s="86"/>
      <c r="DA65" s="86"/>
      <c r="DB65" s="86"/>
      <c r="DC65" s="86"/>
      <c r="DD65" s="86"/>
      <c r="DE65" s="86"/>
      <c r="DF65" s="86"/>
      <c r="DG65" s="86"/>
      <c r="DH65" s="86"/>
      <c r="DI65" s="86"/>
      <c r="DJ65" s="86"/>
      <c r="DK65" s="92" t="s">
        <v>116</v>
      </c>
      <c r="DL65" s="86"/>
      <c r="DM65" s="86"/>
      <c r="DN65" s="86"/>
      <c r="DO65" s="86"/>
      <c r="DP65" s="86"/>
      <c r="DQ65" s="86"/>
      <c r="DR65" s="86"/>
      <c r="DS65" s="86"/>
      <c r="DT65" s="86"/>
      <c r="DU65" s="86"/>
      <c r="DV65" s="86"/>
      <c r="DW65" s="86"/>
      <c r="DX65" s="86"/>
      <c r="DY65" s="86"/>
      <c r="DZ65" s="86"/>
      <c r="EA65" s="86"/>
      <c r="EB65" s="86"/>
      <c r="EC65" s="86"/>
      <c r="ED65" s="86"/>
      <c r="EE65" s="86"/>
      <c r="EF65" s="86"/>
      <c r="EG65" s="86"/>
      <c r="EH65" s="86"/>
      <c r="EI65" s="86"/>
      <c r="EJ65" s="86"/>
      <c r="EK65" s="86"/>
      <c r="EL65" s="86"/>
      <c r="EM65" s="86"/>
      <c r="EN65" s="86"/>
      <c r="EO65" s="86"/>
      <c r="EP65" s="86"/>
      <c r="EQ65" s="92" t="s">
        <v>116</v>
      </c>
      <c r="ER65" s="86"/>
      <c r="ES65" s="86"/>
      <c r="ET65" s="86"/>
      <c r="EU65" s="86"/>
      <c r="EV65" s="86"/>
      <c r="EW65" s="86"/>
      <c r="EX65" s="86"/>
      <c r="EY65" s="86"/>
      <c r="EZ65" s="86"/>
      <c r="FA65" s="86"/>
      <c r="FB65" s="86"/>
      <c r="FC65" s="86"/>
      <c r="FD65" s="86"/>
      <c r="FE65" s="86"/>
      <c r="FF65" s="86"/>
      <c r="FG65" s="86"/>
      <c r="FH65" s="86"/>
      <c r="FI65" s="86"/>
      <c r="FJ65" s="86"/>
      <c r="FK65" s="86"/>
      <c r="FL65" s="86"/>
      <c r="FM65" s="86"/>
      <c r="FN65" s="86"/>
      <c r="FO65" s="86"/>
      <c r="FP65" s="86"/>
      <c r="FQ65" s="86"/>
      <c r="FR65" s="86"/>
      <c r="FS65" s="86"/>
      <c r="FT65" s="86"/>
      <c r="FU65" s="86"/>
      <c r="FV65" s="86"/>
      <c r="FW65" s="92" t="s">
        <v>116</v>
      </c>
      <c r="FX65" s="91" t="str">
        <f>IF(COUNTA(U65:FW65)&gt;5,"OK","N/E")</f>
        <v>N/E</v>
      </c>
    </row>
    <row r="66" spans="1:180" s="41" customFormat="1" ht="30" hidden="1" customHeight="1">
      <c r="A66" s="39"/>
      <c r="B66" s="131"/>
      <c r="C66" s="132"/>
      <c r="D66" s="133" t="b">
        <f t="shared" si="24"/>
        <v>0</v>
      </c>
      <c r="E66" s="132"/>
      <c r="F66" s="132"/>
      <c r="G66" s="132"/>
      <c r="H66" s="132"/>
      <c r="I66" s="132"/>
      <c r="J66" s="132"/>
      <c r="K66" s="97"/>
      <c r="L66" s="209" t="s">
        <v>34</v>
      </c>
      <c r="M66" s="210" t="s">
        <v>147</v>
      </c>
      <c r="N66" s="167"/>
      <c r="O66" s="56"/>
      <c r="P66" s="56"/>
      <c r="Q66" s="56"/>
      <c r="R66" s="56"/>
      <c r="S66" s="56"/>
      <c r="T66" s="165"/>
      <c r="U66" s="165"/>
      <c r="V66" s="165"/>
      <c r="W66" s="165"/>
      <c r="X66" s="165"/>
      <c r="Y66" s="165"/>
      <c r="Z66" s="165"/>
      <c r="AA66" s="165"/>
      <c r="AB66" s="165"/>
      <c r="AC66" s="211"/>
      <c r="AD66" s="211"/>
      <c r="AE66" s="211"/>
      <c r="AF66" s="211"/>
      <c r="AG66" s="211"/>
      <c r="AH66" s="211"/>
      <c r="AI66" s="211"/>
      <c r="AJ66" s="211"/>
      <c r="AK66" s="211"/>
      <c r="AL66" s="211"/>
      <c r="AM66" s="211"/>
      <c r="AN66" s="211"/>
      <c r="AO66" s="211"/>
      <c r="AP66" s="211"/>
      <c r="AQ66" s="211"/>
      <c r="AR66" s="211"/>
      <c r="AS66" s="211"/>
      <c r="AT66" s="211"/>
      <c r="AU66" s="211"/>
      <c r="AV66" s="211"/>
      <c r="AW66" s="211"/>
      <c r="AX66" s="211"/>
      <c r="AY66" s="212"/>
      <c r="AZ66" s="211"/>
      <c r="BA66" s="211"/>
      <c r="BB66" s="211"/>
      <c r="BC66" s="211"/>
      <c r="BD66" s="211"/>
      <c r="BE66" s="211"/>
      <c r="BF66" s="211"/>
      <c r="BG66" s="211"/>
      <c r="BH66" s="211"/>
      <c r="BI66" s="211"/>
      <c r="BJ66" s="211"/>
      <c r="BK66" s="211"/>
      <c r="BL66" s="211"/>
      <c r="BM66" s="211"/>
      <c r="BN66" s="211"/>
      <c r="BO66" s="211"/>
      <c r="BP66" s="211"/>
      <c r="BQ66" s="211"/>
      <c r="BR66" s="211"/>
      <c r="BS66" s="211"/>
      <c r="BT66" s="211"/>
      <c r="BU66" s="211"/>
      <c r="BV66" s="211"/>
      <c r="BW66" s="211"/>
      <c r="BX66" s="211"/>
      <c r="BY66" s="211"/>
      <c r="BZ66" s="211"/>
      <c r="CA66" s="211"/>
      <c r="CB66" s="211"/>
      <c r="CC66" s="211"/>
      <c r="CD66" s="211"/>
      <c r="CE66" s="212"/>
      <c r="CF66" s="211"/>
      <c r="CG66" s="211"/>
      <c r="CH66" s="211"/>
      <c r="CI66" s="211"/>
      <c r="CJ66" s="211"/>
      <c r="CK66" s="211"/>
      <c r="CL66" s="211"/>
      <c r="CM66" s="211"/>
      <c r="CN66" s="211"/>
      <c r="CO66" s="211"/>
      <c r="CP66" s="211"/>
      <c r="CQ66" s="211"/>
      <c r="CR66" s="211"/>
      <c r="CS66" s="211"/>
      <c r="CT66" s="211"/>
      <c r="CU66" s="211"/>
      <c r="CV66" s="211"/>
      <c r="CW66" s="211"/>
      <c r="CX66" s="211"/>
      <c r="CY66" s="211"/>
      <c r="CZ66" s="211"/>
      <c r="DA66" s="211"/>
      <c r="DB66" s="211"/>
      <c r="DC66" s="211"/>
      <c r="DD66" s="211"/>
      <c r="DE66" s="211"/>
      <c r="DF66" s="211"/>
      <c r="DG66" s="211"/>
      <c r="DH66" s="211"/>
      <c r="DI66" s="211"/>
      <c r="DJ66" s="211"/>
      <c r="DK66" s="212"/>
      <c r="DL66" s="211"/>
      <c r="DM66" s="211"/>
      <c r="DN66" s="211"/>
      <c r="DO66" s="211"/>
      <c r="DP66" s="211"/>
      <c r="DQ66" s="211"/>
      <c r="DR66" s="211"/>
      <c r="DS66" s="211"/>
      <c r="DT66" s="211"/>
      <c r="DU66" s="211"/>
      <c r="DV66" s="211"/>
      <c r="DW66" s="211"/>
      <c r="DX66" s="211"/>
      <c r="DY66" s="211"/>
      <c r="DZ66" s="211"/>
      <c r="EA66" s="211"/>
      <c r="EB66" s="211"/>
      <c r="EC66" s="211"/>
      <c r="ED66" s="211"/>
      <c r="EE66" s="211"/>
      <c r="EF66" s="211"/>
      <c r="EG66" s="211"/>
      <c r="EH66" s="211"/>
      <c r="EI66" s="211"/>
      <c r="EJ66" s="211"/>
      <c r="EK66" s="211"/>
      <c r="EL66" s="211"/>
      <c r="EM66" s="211"/>
      <c r="EN66" s="211"/>
      <c r="EO66" s="211"/>
      <c r="EP66" s="211"/>
      <c r="EQ66" s="212"/>
      <c r="ER66" s="211"/>
      <c r="ES66" s="211"/>
      <c r="ET66" s="211"/>
      <c r="EU66" s="211"/>
      <c r="EV66" s="211"/>
      <c r="EW66" s="211"/>
      <c r="EX66" s="211"/>
      <c r="EY66" s="211"/>
      <c r="EZ66" s="211"/>
      <c r="FA66" s="211"/>
      <c r="FB66" s="211"/>
      <c r="FC66" s="211"/>
      <c r="FD66" s="211"/>
      <c r="FE66" s="211"/>
      <c r="FF66" s="211"/>
      <c r="FG66" s="211"/>
      <c r="FH66" s="211"/>
      <c r="FI66" s="211"/>
      <c r="FJ66" s="211"/>
      <c r="FK66" s="211"/>
      <c r="FL66" s="211"/>
      <c r="FM66" s="211"/>
      <c r="FN66" s="211"/>
      <c r="FO66" s="211"/>
      <c r="FP66" s="211"/>
      <c r="FQ66" s="211"/>
      <c r="FR66" s="211"/>
      <c r="FS66" s="211"/>
      <c r="FT66" s="211"/>
      <c r="FU66" s="211"/>
      <c r="FV66" s="211"/>
      <c r="FW66" s="212"/>
      <c r="FX66" s="213"/>
    </row>
    <row r="67" spans="1:180" s="41" customFormat="1" ht="30" hidden="1" customHeight="1">
      <c r="A67" s="39"/>
      <c r="B67" s="54">
        <f t="shared" ref="B67:B71" si="32">N67*D67</f>
        <v>0</v>
      </c>
      <c r="C67" s="48">
        <f t="shared" ref="C67:C71" si="33">IF(FX67="OK",N67,0)</f>
        <v>0</v>
      </c>
      <c r="D67" s="53" t="b">
        <f t="shared" si="24"/>
        <v>0</v>
      </c>
      <c r="E67" s="48"/>
      <c r="F67" s="48"/>
      <c r="G67" s="48">
        <f t="shared" si="26"/>
        <v>0</v>
      </c>
      <c r="H67" s="48">
        <f t="shared" si="27"/>
        <v>0</v>
      </c>
      <c r="I67" s="48">
        <f t="shared" si="28"/>
        <v>0</v>
      </c>
      <c r="J67" s="48">
        <f t="shared" si="29"/>
        <v>0</v>
      </c>
      <c r="K67" s="97"/>
      <c r="L67" s="208" t="s">
        <v>243</v>
      </c>
      <c r="M67" s="90" t="s">
        <v>244</v>
      </c>
      <c r="N67" s="217">
        <v>1</v>
      </c>
      <c r="O67" s="94"/>
      <c r="P67" s="94"/>
      <c r="Q67" s="94"/>
      <c r="R67" s="94"/>
      <c r="S67" s="107"/>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93" t="str">
        <f t="shared" ref="AY67:AY71" si="34">IF(AND(AY$1&lt;&gt;"",COUNTA(U67:AX67)&gt;0),"OK","N/E")</f>
        <v>N/E</v>
      </c>
      <c r="AZ67" s="60"/>
      <c r="BA67" s="60"/>
      <c r="BB67" s="60"/>
      <c r="BC67" s="60"/>
      <c r="BD67" s="60"/>
      <c r="BE67" s="60"/>
      <c r="BF67" s="60"/>
      <c r="BG67" s="60"/>
      <c r="BH67" s="60"/>
      <c r="BI67" s="60"/>
      <c r="BJ67" s="60"/>
      <c r="BK67" s="60"/>
      <c r="BL67" s="60"/>
      <c r="BM67" s="60"/>
      <c r="BN67" s="60"/>
      <c r="BO67" s="60"/>
      <c r="BP67" s="60"/>
      <c r="BQ67" s="60"/>
      <c r="BR67" s="60"/>
      <c r="BS67" s="60"/>
      <c r="BT67" s="60"/>
      <c r="BU67" s="60"/>
      <c r="BV67" s="60"/>
      <c r="BW67" s="60"/>
      <c r="BX67" s="60"/>
      <c r="BY67" s="60"/>
      <c r="BZ67" s="60"/>
      <c r="CA67" s="60"/>
      <c r="CB67" s="60"/>
      <c r="CC67" s="60"/>
      <c r="CD67" s="60"/>
      <c r="CE67" s="93" t="str">
        <f t="shared" ref="CE67:CE71" si="35">IF(AND(CE$1&lt;&gt;"",COUNTA(U67:CD67)&gt;1),"OK","N/E")</f>
        <v>N/E</v>
      </c>
      <c r="CF67" s="60"/>
      <c r="CG67" s="60"/>
      <c r="CH67" s="60"/>
      <c r="CI67" s="60"/>
      <c r="CJ67" s="60"/>
      <c r="CK67" s="60"/>
      <c r="CL67" s="60"/>
      <c r="CM67" s="60"/>
      <c r="CN67" s="60"/>
      <c r="CO67" s="60"/>
      <c r="CP67" s="60"/>
      <c r="CQ67" s="60"/>
      <c r="CR67" s="60"/>
      <c r="CS67" s="60"/>
      <c r="CT67" s="60"/>
      <c r="CU67" s="60"/>
      <c r="CV67" s="60"/>
      <c r="CW67" s="60"/>
      <c r="CX67" s="60"/>
      <c r="CY67" s="60"/>
      <c r="CZ67" s="60"/>
      <c r="DA67" s="60"/>
      <c r="DB67" s="60"/>
      <c r="DC67" s="60"/>
      <c r="DD67" s="60"/>
      <c r="DE67" s="60"/>
      <c r="DF67" s="60"/>
      <c r="DG67" s="60"/>
      <c r="DH67" s="60"/>
      <c r="DI67" s="60"/>
      <c r="DJ67" s="60"/>
      <c r="DK67" s="93" t="str">
        <f t="shared" ref="DK67:DK71" si="36">IF(AND(DK$1&lt;&gt;"",COUNTA(U67:DJ67)&gt;2),"OK","N/E")</f>
        <v>N/E</v>
      </c>
      <c r="DL67" s="60"/>
      <c r="DM67" s="60"/>
      <c r="DN67" s="60"/>
      <c r="DO67" s="60"/>
      <c r="DP67" s="60"/>
      <c r="DQ67" s="60"/>
      <c r="DR67" s="60"/>
      <c r="DS67" s="60"/>
      <c r="DT67" s="60"/>
      <c r="DU67" s="60"/>
      <c r="DV67" s="60"/>
      <c r="DW67" s="60"/>
      <c r="DX67" s="60"/>
      <c r="DY67" s="60"/>
      <c r="DZ67" s="60"/>
      <c r="EA67" s="60"/>
      <c r="EB67" s="60"/>
      <c r="EC67" s="60"/>
      <c r="ED67" s="60"/>
      <c r="EE67" s="60"/>
      <c r="EF67" s="60"/>
      <c r="EG67" s="60"/>
      <c r="EH67" s="60"/>
      <c r="EI67" s="60"/>
      <c r="EJ67" s="60"/>
      <c r="EK67" s="60"/>
      <c r="EL67" s="60"/>
      <c r="EM67" s="60"/>
      <c r="EN67" s="60"/>
      <c r="EO67" s="60"/>
      <c r="EP67" s="60"/>
      <c r="EQ67" s="93" t="str">
        <f t="shared" ref="EQ67:EQ71" si="37">IF(AND(EQ$1&lt;&gt;"",COUNTA(U67:EP67)&gt;3),"OK","N/E")</f>
        <v>N/E</v>
      </c>
      <c r="ER67" s="60"/>
      <c r="ES67" s="60"/>
      <c r="ET67" s="60"/>
      <c r="EU67" s="60"/>
      <c r="EV67" s="60"/>
      <c r="EW67" s="60"/>
      <c r="EX67" s="60"/>
      <c r="EY67" s="60"/>
      <c r="EZ67" s="60"/>
      <c r="FA67" s="60"/>
      <c r="FB67" s="60"/>
      <c r="FC67" s="60"/>
      <c r="FD67" s="60"/>
      <c r="FE67" s="60"/>
      <c r="FF67" s="60"/>
      <c r="FG67" s="60"/>
      <c r="FH67" s="60"/>
      <c r="FI67" s="60"/>
      <c r="FJ67" s="60"/>
      <c r="FK67" s="60"/>
      <c r="FL67" s="60"/>
      <c r="FM67" s="60"/>
      <c r="FN67" s="60"/>
      <c r="FO67" s="60"/>
      <c r="FP67" s="60"/>
      <c r="FQ67" s="60"/>
      <c r="FR67" s="60"/>
      <c r="FS67" s="60"/>
      <c r="FT67" s="60"/>
      <c r="FU67" s="60"/>
      <c r="FV67" s="60"/>
      <c r="FW67" s="93" t="str">
        <f t="shared" ref="FW67:FW71" si="38">IF(AND(FW$1&lt;&gt;"",COUNTA(U67:FV67)&gt;4),"OK","N/E")</f>
        <v>N/E</v>
      </c>
      <c r="FX67" s="164"/>
    </row>
    <row r="68" spans="1:180" s="41" customFormat="1" ht="30" hidden="1" customHeight="1">
      <c r="A68" s="39"/>
      <c r="B68" s="54">
        <f t="shared" si="32"/>
        <v>0</v>
      </c>
      <c r="C68" s="48">
        <f t="shared" si="33"/>
        <v>0</v>
      </c>
      <c r="D68" s="53" t="b">
        <f t="shared" si="24"/>
        <v>0</v>
      </c>
      <c r="E68" s="48"/>
      <c r="F68" s="48"/>
      <c r="G68" s="48">
        <f t="shared" si="26"/>
        <v>0</v>
      </c>
      <c r="H68" s="48">
        <f t="shared" si="27"/>
        <v>0</v>
      </c>
      <c r="I68" s="48">
        <f t="shared" si="28"/>
        <v>0</v>
      </c>
      <c r="J68" s="48">
        <f t="shared" si="29"/>
        <v>0</v>
      </c>
      <c r="K68" s="97"/>
      <c r="L68" s="187" t="s">
        <v>245</v>
      </c>
      <c r="M68" s="90" t="s">
        <v>246</v>
      </c>
      <c r="N68" s="217">
        <v>1</v>
      </c>
      <c r="O68" s="94"/>
      <c r="P68" s="94"/>
      <c r="Q68" s="94"/>
      <c r="R68" s="94"/>
      <c r="S68" s="107"/>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93" t="str">
        <f t="shared" si="34"/>
        <v>N/E</v>
      </c>
      <c r="AZ68" s="60"/>
      <c r="BA68" s="60"/>
      <c r="BB68" s="60"/>
      <c r="BC68" s="60"/>
      <c r="BD68" s="60"/>
      <c r="BE68" s="60"/>
      <c r="BF68" s="60"/>
      <c r="BG68" s="60"/>
      <c r="BH68" s="60"/>
      <c r="BI68" s="60"/>
      <c r="BJ68" s="60"/>
      <c r="BK68" s="60"/>
      <c r="BL68" s="60"/>
      <c r="BM68" s="60"/>
      <c r="BN68" s="60"/>
      <c r="BO68" s="60"/>
      <c r="BP68" s="60"/>
      <c r="BQ68" s="60"/>
      <c r="BR68" s="60"/>
      <c r="BS68" s="60"/>
      <c r="BT68" s="60"/>
      <c r="BU68" s="60"/>
      <c r="BV68" s="60"/>
      <c r="BW68" s="60"/>
      <c r="BX68" s="60"/>
      <c r="BY68" s="60"/>
      <c r="BZ68" s="60"/>
      <c r="CA68" s="60"/>
      <c r="CB68" s="60"/>
      <c r="CC68" s="60"/>
      <c r="CD68" s="60"/>
      <c r="CE68" s="93" t="str">
        <f t="shared" si="35"/>
        <v>N/E</v>
      </c>
      <c r="CF68" s="60"/>
      <c r="CG68" s="60"/>
      <c r="CH68" s="60"/>
      <c r="CI68" s="60"/>
      <c r="CJ68" s="60"/>
      <c r="CK68" s="60"/>
      <c r="CL68" s="60"/>
      <c r="CM68" s="60"/>
      <c r="CN68" s="60"/>
      <c r="CO68" s="60"/>
      <c r="CP68" s="60"/>
      <c r="CQ68" s="60"/>
      <c r="CR68" s="60"/>
      <c r="CS68" s="60"/>
      <c r="CT68" s="60"/>
      <c r="CU68" s="60"/>
      <c r="CV68" s="60"/>
      <c r="CW68" s="60"/>
      <c r="CX68" s="60"/>
      <c r="CY68" s="60"/>
      <c r="CZ68" s="60"/>
      <c r="DA68" s="60"/>
      <c r="DB68" s="60"/>
      <c r="DC68" s="60"/>
      <c r="DD68" s="60"/>
      <c r="DE68" s="60"/>
      <c r="DF68" s="60"/>
      <c r="DG68" s="60"/>
      <c r="DH68" s="60"/>
      <c r="DI68" s="60"/>
      <c r="DJ68" s="60"/>
      <c r="DK68" s="93" t="str">
        <f t="shared" si="36"/>
        <v>N/E</v>
      </c>
      <c r="DL68" s="60"/>
      <c r="DM68" s="60"/>
      <c r="DN68" s="60"/>
      <c r="DO68" s="60"/>
      <c r="DP68" s="60"/>
      <c r="DQ68" s="60"/>
      <c r="DR68" s="60"/>
      <c r="DS68" s="60"/>
      <c r="DT68" s="60"/>
      <c r="DU68" s="60"/>
      <c r="DV68" s="60"/>
      <c r="DW68" s="60"/>
      <c r="DX68" s="60"/>
      <c r="DY68" s="60"/>
      <c r="DZ68" s="60"/>
      <c r="EA68" s="60"/>
      <c r="EB68" s="60"/>
      <c r="EC68" s="60"/>
      <c r="ED68" s="60"/>
      <c r="EE68" s="60"/>
      <c r="EF68" s="60"/>
      <c r="EG68" s="60"/>
      <c r="EH68" s="60"/>
      <c r="EI68" s="60"/>
      <c r="EJ68" s="60"/>
      <c r="EK68" s="60"/>
      <c r="EL68" s="60"/>
      <c r="EM68" s="60"/>
      <c r="EN68" s="60"/>
      <c r="EO68" s="60"/>
      <c r="EP68" s="60"/>
      <c r="EQ68" s="93" t="str">
        <f t="shared" si="37"/>
        <v>N/E</v>
      </c>
      <c r="ER68" s="60"/>
      <c r="ES68" s="60"/>
      <c r="ET68" s="60"/>
      <c r="EU68" s="60"/>
      <c r="EV68" s="60"/>
      <c r="EW68" s="60"/>
      <c r="EX68" s="60"/>
      <c r="EY68" s="60"/>
      <c r="EZ68" s="60"/>
      <c r="FA68" s="60"/>
      <c r="FB68" s="60"/>
      <c r="FC68" s="60"/>
      <c r="FD68" s="60"/>
      <c r="FE68" s="60"/>
      <c r="FF68" s="60"/>
      <c r="FG68" s="60"/>
      <c r="FH68" s="60"/>
      <c r="FI68" s="60"/>
      <c r="FJ68" s="60"/>
      <c r="FK68" s="60"/>
      <c r="FL68" s="60"/>
      <c r="FM68" s="60"/>
      <c r="FN68" s="60"/>
      <c r="FO68" s="60"/>
      <c r="FP68" s="60"/>
      <c r="FQ68" s="60"/>
      <c r="FR68" s="60"/>
      <c r="FS68" s="60"/>
      <c r="FT68" s="60"/>
      <c r="FU68" s="60"/>
      <c r="FV68" s="60"/>
      <c r="FW68" s="93" t="str">
        <f t="shared" si="38"/>
        <v>N/E</v>
      </c>
      <c r="FX68" s="164"/>
    </row>
    <row r="69" spans="1:180" s="4" customFormat="1" ht="17.100000000000001" hidden="1" customHeight="1">
      <c r="A69" s="29"/>
      <c r="B69" s="54">
        <f t="shared" si="32"/>
        <v>0</v>
      </c>
      <c r="C69" s="48">
        <f t="shared" si="33"/>
        <v>0</v>
      </c>
      <c r="D69" s="53" t="b">
        <f t="shared" si="24"/>
        <v>0</v>
      </c>
      <c r="E69" s="48"/>
      <c r="F69" s="48"/>
      <c r="G69" s="48">
        <f t="shared" si="26"/>
        <v>0</v>
      </c>
      <c r="H69" s="48">
        <f t="shared" si="27"/>
        <v>0</v>
      </c>
      <c r="I69" s="48">
        <f t="shared" si="28"/>
        <v>0</v>
      </c>
      <c r="J69" s="48">
        <f t="shared" si="29"/>
        <v>0</v>
      </c>
      <c r="K69" s="97"/>
      <c r="L69" s="187" t="s">
        <v>245</v>
      </c>
      <c r="M69" s="90" t="s">
        <v>247</v>
      </c>
      <c r="N69" s="217">
        <v>1</v>
      </c>
      <c r="O69" s="94"/>
      <c r="P69" s="94"/>
      <c r="Q69" s="94"/>
      <c r="R69" s="94"/>
      <c r="S69" s="107"/>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93" t="str">
        <f t="shared" si="34"/>
        <v>N/E</v>
      </c>
      <c r="AZ69" s="60"/>
      <c r="BA69" s="60"/>
      <c r="BB69" s="60"/>
      <c r="BC69" s="60"/>
      <c r="BD69" s="60"/>
      <c r="BE69" s="60"/>
      <c r="BF69" s="60"/>
      <c r="BG69" s="60"/>
      <c r="BH69" s="60"/>
      <c r="BI69" s="60"/>
      <c r="BJ69" s="60"/>
      <c r="BK69" s="60"/>
      <c r="BL69" s="60"/>
      <c r="BM69" s="60"/>
      <c r="BN69" s="60"/>
      <c r="BO69" s="60"/>
      <c r="BP69" s="60"/>
      <c r="BQ69" s="60"/>
      <c r="BR69" s="60"/>
      <c r="BS69" s="60"/>
      <c r="BT69" s="60"/>
      <c r="BU69" s="60"/>
      <c r="BV69" s="60"/>
      <c r="BW69" s="60"/>
      <c r="BX69" s="60"/>
      <c r="BY69" s="60"/>
      <c r="BZ69" s="60"/>
      <c r="CA69" s="60"/>
      <c r="CB69" s="60"/>
      <c r="CC69" s="60"/>
      <c r="CD69" s="60"/>
      <c r="CE69" s="93" t="str">
        <f t="shared" si="35"/>
        <v>N/E</v>
      </c>
      <c r="CF69" s="60"/>
      <c r="CG69" s="60"/>
      <c r="CH69" s="60"/>
      <c r="CI69" s="60"/>
      <c r="CJ69" s="60"/>
      <c r="CK69" s="60"/>
      <c r="CL69" s="60"/>
      <c r="CM69" s="60"/>
      <c r="CN69" s="60"/>
      <c r="CO69" s="60"/>
      <c r="CP69" s="60"/>
      <c r="CQ69" s="60"/>
      <c r="CR69" s="60"/>
      <c r="CS69" s="60"/>
      <c r="CT69" s="60"/>
      <c r="CU69" s="60"/>
      <c r="CV69" s="60"/>
      <c r="CW69" s="60"/>
      <c r="CX69" s="60"/>
      <c r="CY69" s="60"/>
      <c r="CZ69" s="60"/>
      <c r="DA69" s="60"/>
      <c r="DB69" s="60"/>
      <c r="DC69" s="60"/>
      <c r="DD69" s="60"/>
      <c r="DE69" s="60"/>
      <c r="DF69" s="60"/>
      <c r="DG69" s="60"/>
      <c r="DH69" s="60"/>
      <c r="DI69" s="60"/>
      <c r="DJ69" s="60"/>
      <c r="DK69" s="93" t="str">
        <f t="shared" si="36"/>
        <v>N/E</v>
      </c>
      <c r="DL69" s="60"/>
      <c r="DM69" s="60"/>
      <c r="DN69" s="60"/>
      <c r="DO69" s="60"/>
      <c r="DP69" s="60"/>
      <c r="DQ69" s="60"/>
      <c r="DR69" s="60"/>
      <c r="DS69" s="60"/>
      <c r="DT69" s="60"/>
      <c r="DU69" s="60"/>
      <c r="DV69" s="60"/>
      <c r="DW69" s="60"/>
      <c r="DX69" s="60"/>
      <c r="DY69" s="60"/>
      <c r="DZ69" s="60"/>
      <c r="EA69" s="60"/>
      <c r="EB69" s="60"/>
      <c r="EC69" s="60"/>
      <c r="ED69" s="60"/>
      <c r="EE69" s="60"/>
      <c r="EF69" s="60"/>
      <c r="EG69" s="60"/>
      <c r="EH69" s="60"/>
      <c r="EI69" s="60"/>
      <c r="EJ69" s="60"/>
      <c r="EK69" s="60"/>
      <c r="EL69" s="60"/>
      <c r="EM69" s="60"/>
      <c r="EN69" s="60"/>
      <c r="EO69" s="60"/>
      <c r="EP69" s="60"/>
      <c r="EQ69" s="93" t="str">
        <f t="shared" si="37"/>
        <v>N/E</v>
      </c>
      <c r="ER69" s="60"/>
      <c r="ES69" s="60"/>
      <c r="ET69" s="60"/>
      <c r="EU69" s="60"/>
      <c r="EV69" s="60"/>
      <c r="EW69" s="60"/>
      <c r="EX69" s="60"/>
      <c r="EY69" s="60"/>
      <c r="EZ69" s="60"/>
      <c r="FA69" s="60"/>
      <c r="FB69" s="60"/>
      <c r="FC69" s="60"/>
      <c r="FD69" s="60"/>
      <c r="FE69" s="60"/>
      <c r="FF69" s="60"/>
      <c r="FG69" s="60"/>
      <c r="FH69" s="60"/>
      <c r="FI69" s="60"/>
      <c r="FJ69" s="60"/>
      <c r="FK69" s="60"/>
      <c r="FL69" s="60"/>
      <c r="FM69" s="60"/>
      <c r="FN69" s="60"/>
      <c r="FO69" s="60"/>
      <c r="FP69" s="60"/>
      <c r="FQ69" s="60"/>
      <c r="FR69" s="60"/>
      <c r="FS69" s="60"/>
      <c r="FT69" s="60"/>
      <c r="FU69" s="60"/>
      <c r="FV69" s="60"/>
      <c r="FW69" s="93" t="str">
        <f t="shared" si="38"/>
        <v>N/E</v>
      </c>
      <c r="FX69" s="164"/>
    </row>
    <row r="70" spans="1:180" s="4" customFormat="1" ht="30" hidden="1" customHeight="1">
      <c r="A70" s="29"/>
      <c r="B70" s="54">
        <f t="shared" si="32"/>
        <v>0</v>
      </c>
      <c r="C70" s="48">
        <f t="shared" si="33"/>
        <v>0</v>
      </c>
      <c r="D70" s="53" t="b">
        <f t="shared" si="24"/>
        <v>0</v>
      </c>
      <c r="E70" s="48"/>
      <c r="F70" s="48"/>
      <c r="G70" s="48">
        <f t="shared" si="26"/>
        <v>0</v>
      </c>
      <c r="H70" s="48">
        <f t="shared" si="27"/>
        <v>0</v>
      </c>
      <c r="I70" s="48">
        <f t="shared" si="28"/>
        <v>0</v>
      </c>
      <c r="J70" s="48">
        <f t="shared" si="29"/>
        <v>0</v>
      </c>
      <c r="K70" s="97"/>
      <c r="L70" s="187" t="s">
        <v>245</v>
      </c>
      <c r="M70" s="90" t="s">
        <v>248</v>
      </c>
      <c r="N70" s="217">
        <v>1</v>
      </c>
      <c r="O70" s="94"/>
      <c r="P70" s="94"/>
      <c r="Q70" s="94"/>
      <c r="R70" s="94"/>
      <c r="S70" s="107"/>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93" t="str">
        <f t="shared" si="34"/>
        <v>N/E</v>
      </c>
      <c r="AZ70" s="60"/>
      <c r="BA70" s="60"/>
      <c r="BB70" s="60"/>
      <c r="BC70" s="60"/>
      <c r="BD70" s="60"/>
      <c r="BE70" s="60"/>
      <c r="BF70" s="60"/>
      <c r="BG70" s="60"/>
      <c r="BH70" s="60"/>
      <c r="BI70" s="60"/>
      <c r="BJ70" s="60"/>
      <c r="BK70" s="60"/>
      <c r="BL70" s="60"/>
      <c r="BM70" s="60"/>
      <c r="BN70" s="60"/>
      <c r="BO70" s="60"/>
      <c r="BP70" s="60"/>
      <c r="BQ70" s="60"/>
      <c r="BR70" s="60"/>
      <c r="BS70" s="60"/>
      <c r="BT70" s="60"/>
      <c r="BU70" s="60"/>
      <c r="BV70" s="60"/>
      <c r="BW70" s="60"/>
      <c r="BX70" s="60"/>
      <c r="BY70" s="60"/>
      <c r="BZ70" s="60"/>
      <c r="CA70" s="60"/>
      <c r="CB70" s="60"/>
      <c r="CC70" s="60"/>
      <c r="CD70" s="60"/>
      <c r="CE70" s="93" t="str">
        <f t="shared" si="35"/>
        <v>N/E</v>
      </c>
      <c r="CF70" s="60"/>
      <c r="CG70" s="60"/>
      <c r="CH70" s="60"/>
      <c r="CI70" s="60"/>
      <c r="CJ70" s="60"/>
      <c r="CK70" s="60"/>
      <c r="CL70" s="60"/>
      <c r="CM70" s="60"/>
      <c r="CN70" s="60"/>
      <c r="CO70" s="60"/>
      <c r="CP70" s="60"/>
      <c r="CQ70" s="60"/>
      <c r="CR70" s="60"/>
      <c r="CS70" s="60"/>
      <c r="CT70" s="60"/>
      <c r="CU70" s="60"/>
      <c r="CV70" s="60"/>
      <c r="CW70" s="60"/>
      <c r="CX70" s="60"/>
      <c r="CY70" s="60"/>
      <c r="CZ70" s="60"/>
      <c r="DA70" s="60"/>
      <c r="DB70" s="60"/>
      <c r="DC70" s="60"/>
      <c r="DD70" s="60"/>
      <c r="DE70" s="60"/>
      <c r="DF70" s="60"/>
      <c r="DG70" s="60"/>
      <c r="DH70" s="60"/>
      <c r="DI70" s="60"/>
      <c r="DJ70" s="60"/>
      <c r="DK70" s="93" t="str">
        <f t="shared" si="36"/>
        <v>N/E</v>
      </c>
      <c r="DL70" s="60"/>
      <c r="DM70" s="60"/>
      <c r="DN70" s="60"/>
      <c r="DO70" s="60"/>
      <c r="DP70" s="60"/>
      <c r="DQ70" s="60"/>
      <c r="DR70" s="60"/>
      <c r="DS70" s="60"/>
      <c r="DT70" s="60"/>
      <c r="DU70" s="60"/>
      <c r="DV70" s="60"/>
      <c r="DW70" s="60"/>
      <c r="DX70" s="60"/>
      <c r="DY70" s="60"/>
      <c r="DZ70" s="60"/>
      <c r="EA70" s="60"/>
      <c r="EB70" s="60"/>
      <c r="EC70" s="60"/>
      <c r="ED70" s="60"/>
      <c r="EE70" s="60"/>
      <c r="EF70" s="60"/>
      <c r="EG70" s="60"/>
      <c r="EH70" s="60"/>
      <c r="EI70" s="60"/>
      <c r="EJ70" s="60"/>
      <c r="EK70" s="60"/>
      <c r="EL70" s="60"/>
      <c r="EM70" s="60"/>
      <c r="EN70" s="60"/>
      <c r="EO70" s="60"/>
      <c r="EP70" s="60"/>
      <c r="EQ70" s="93" t="str">
        <f t="shared" si="37"/>
        <v>N/E</v>
      </c>
      <c r="ER70" s="60"/>
      <c r="ES70" s="60"/>
      <c r="ET70" s="60"/>
      <c r="EU70" s="60"/>
      <c r="EV70" s="60"/>
      <c r="EW70" s="60"/>
      <c r="EX70" s="60"/>
      <c r="EY70" s="60"/>
      <c r="EZ70" s="60"/>
      <c r="FA70" s="60"/>
      <c r="FB70" s="60"/>
      <c r="FC70" s="60"/>
      <c r="FD70" s="60"/>
      <c r="FE70" s="60"/>
      <c r="FF70" s="60"/>
      <c r="FG70" s="60"/>
      <c r="FH70" s="60"/>
      <c r="FI70" s="60"/>
      <c r="FJ70" s="60"/>
      <c r="FK70" s="60"/>
      <c r="FL70" s="60"/>
      <c r="FM70" s="60"/>
      <c r="FN70" s="60"/>
      <c r="FO70" s="60"/>
      <c r="FP70" s="60"/>
      <c r="FQ70" s="60"/>
      <c r="FR70" s="60"/>
      <c r="FS70" s="60"/>
      <c r="FT70" s="60"/>
      <c r="FU70" s="60"/>
      <c r="FV70" s="60"/>
      <c r="FW70" s="93" t="str">
        <f t="shared" si="38"/>
        <v>N/E</v>
      </c>
      <c r="FX70" s="164"/>
    </row>
    <row r="71" spans="1:180" s="41" customFormat="1" ht="30" hidden="1" customHeight="1">
      <c r="A71" s="39"/>
      <c r="B71" s="54">
        <f t="shared" si="32"/>
        <v>0</v>
      </c>
      <c r="C71" s="48">
        <f t="shared" si="33"/>
        <v>0</v>
      </c>
      <c r="D71" s="53" t="b">
        <f t="shared" si="24"/>
        <v>0</v>
      </c>
      <c r="E71" s="48"/>
      <c r="F71" s="48"/>
      <c r="G71" s="48">
        <f t="shared" si="26"/>
        <v>0</v>
      </c>
      <c r="H71" s="48">
        <f t="shared" si="27"/>
        <v>0</v>
      </c>
      <c r="I71" s="48">
        <f t="shared" si="28"/>
        <v>0</v>
      </c>
      <c r="J71" s="48">
        <f t="shared" si="29"/>
        <v>0</v>
      </c>
      <c r="K71" s="97"/>
      <c r="L71" s="187" t="s">
        <v>245</v>
      </c>
      <c r="M71" s="90" t="s">
        <v>249</v>
      </c>
      <c r="N71" s="217">
        <v>1</v>
      </c>
      <c r="O71" s="94"/>
      <c r="P71" s="94"/>
      <c r="R71" s="94"/>
      <c r="S71" s="107"/>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93" t="str">
        <f t="shared" si="34"/>
        <v>N/E</v>
      </c>
      <c r="AZ71" s="60"/>
      <c r="BA71" s="60"/>
      <c r="BB71" s="60"/>
      <c r="BC71" s="60"/>
      <c r="BD71" s="60"/>
      <c r="BE71" s="60"/>
      <c r="BF71" s="60"/>
      <c r="BG71" s="60"/>
      <c r="BH71" s="60"/>
      <c r="BI71" s="60"/>
      <c r="BJ71" s="60"/>
      <c r="BK71" s="60"/>
      <c r="BL71" s="60"/>
      <c r="BM71" s="60"/>
      <c r="BN71" s="60"/>
      <c r="BO71" s="60"/>
      <c r="BP71" s="60"/>
      <c r="BQ71" s="60"/>
      <c r="BR71" s="60"/>
      <c r="BS71" s="60"/>
      <c r="BT71" s="60"/>
      <c r="BU71" s="60"/>
      <c r="BV71" s="60"/>
      <c r="BW71" s="60"/>
      <c r="BX71" s="60"/>
      <c r="BY71" s="60"/>
      <c r="BZ71" s="60"/>
      <c r="CA71" s="60"/>
      <c r="CB71" s="60"/>
      <c r="CC71" s="60"/>
      <c r="CD71" s="60"/>
      <c r="CE71" s="93" t="str">
        <f t="shared" si="35"/>
        <v>N/E</v>
      </c>
      <c r="CF71" s="60"/>
      <c r="CG71" s="60"/>
      <c r="CH71" s="60"/>
      <c r="CI71" s="60"/>
      <c r="CJ71" s="60"/>
      <c r="CK71" s="60"/>
      <c r="CL71" s="60"/>
      <c r="CM71" s="60"/>
      <c r="CN71" s="60"/>
      <c r="CO71" s="60"/>
      <c r="CP71" s="60"/>
      <c r="CQ71" s="60"/>
      <c r="CR71" s="60"/>
      <c r="CS71" s="60"/>
      <c r="CT71" s="60"/>
      <c r="CU71" s="60"/>
      <c r="CV71" s="60"/>
      <c r="CW71" s="60"/>
      <c r="CX71" s="60"/>
      <c r="CY71" s="60"/>
      <c r="CZ71" s="60"/>
      <c r="DA71" s="60"/>
      <c r="DB71" s="60"/>
      <c r="DC71" s="60"/>
      <c r="DD71" s="60"/>
      <c r="DE71" s="60"/>
      <c r="DF71" s="60"/>
      <c r="DG71" s="60"/>
      <c r="DH71" s="60"/>
      <c r="DI71" s="60"/>
      <c r="DJ71" s="60"/>
      <c r="DK71" s="93" t="str">
        <f t="shared" si="36"/>
        <v>N/E</v>
      </c>
      <c r="DL71" s="60"/>
      <c r="DM71" s="60"/>
      <c r="DN71" s="60"/>
      <c r="DO71" s="60"/>
      <c r="DP71" s="60"/>
      <c r="DQ71" s="60"/>
      <c r="DR71" s="60"/>
      <c r="DS71" s="60"/>
      <c r="DT71" s="60"/>
      <c r="DU71" s="60"/>
      <c r="DV71" s="60"/>
      <c r="DW71" s="60"/>
      <c r="DX71" s="60"/>
      <c r="DY71" s="60"/>
      <c r="DZ71" s="60"/>
      <c r="EA71" s="60"/>
      <c r="EB71" s="60"/>
      <c r="EC71" s="60"/>
      <c r="ED71" s="60"/>
      <c r="EE71" s="60"/>
      <c r="EF71" s="60"/>
      <c r="EG71" s="60"/>
      <c r="EH71" s="60"/>
      <c r="EI71" s="60"/>
      <c r="EJ71" s="60"/>
      <c r="EK71" s="60"/>
      <c r="EL71" s="60"/>
      <c r="EM71" s="60"/>
      <c r="EN71" s="60"/>
      <c r="EO71" s="60"/>
      <c r="EP71" s="60"/>
      <c r="EQ71" s="93" t="str">
        <f t="shared" si="37"/>
        <v>N/E</v>
      </c>
      <c r="ER71" s="60"/>
      <c r="ES71" s="60"/>
      <c r="ET71" s="60"/>
      <c r="EU71" s="60"/>
      <c r="EV71" s="60"/>
      <c r="EW71" s="60"/>
      <c r="EX71" s="60"/>
      <c r="EY71" s="60"/>
      <c r="EZ71" s="60"/>
      <c r="FA71" s="60"/>
      <c r="FB71" s="60"/>
      <c r="FC71" s="60"/>
      <c r="FD71" s="60"/>
      <c r="FE71" s="60"/>
      <c r="FF71" s="60"/>
      <c r="FG71" s="60"/>
      <c r="FH71" s="60"/>
      <c r="FI71" s="60"/>
      <c r="FJ71" s="60"/>
      <c r="FK71" s="60"/>
      <c r="FL71" s="60"/>
      <c r="FM71" s="60"/>
      <c r="FN71" s="60"/>
      <c r="FO71" s="60"/>
      <c r="FP71" s="60"/>
      <c r="FQ71" s="60"/>
      <c r="FR71" s="60"/>
      <c r="FS71" s="60"/>
      <c r="FT71" s="60"/>
      <c r="FU71" s="60"/>
      <c r="FV71" s="60"/>
      <c r="FW71" s="93" t="str">
        <f t="shared" si="38"/>
        <v>N/E</v>
      </c>
      <c r="FX71" s="164"/>
    </row>
    <row r="72" spans="1:180" s="41" customFormat="1" ht="30" hidden="1" customHeight="1">
      <c r="A72" s="39"/>
      <c r="B72" s="131"/>
      <c r="C72" s="132"/>
      <c r="D72" s="133" t="b">
        <f t="shared" si="24"/>
        <v>0</v>
      </c>
      <c r="E72" s="132"/>
      <c r="F72" s="132"/>
      <c r="G72" s="132"/>
      <c r="H72" s="132"/>
      <c r="I72" s="132"/>
      <c r="J72" s="132"/>
      <c r="K72" s="97"/>
      <c r="L72" s="209" t="s">
        <v>58</v>
      </c>
      <c r="M72" s="210" t="s">
        <v>148</v>
      </c>
      <c r="N72" s="167"/>
      <c r="O72" s="56"/>
      <c r="P72" s="56"/>
      <c r="Q72" s="56"/>
      <c r="R72" s="56"/>
      <c r="S72" s="56"/>
      <c r="T72" s="212"/>
      <c r="U72" s="212"/>
      <c r="V72" s="213"/>
      <c r="W72" s="214"/>
      <c r="X72" s="214"/>
      <c r="Y72" s="214"/>
      <c r="Z72" s="214"/>
      <c r="AA72" s="214"/>
      <c r="AB72" s="214"/>
      <c r="AC72" s="214"/>
      <c r="AD72" s="214"/>
      <c r="AE72" s="214"/>
      <c r="AF72" s="214"/>
      <c r="AG72" s="214"/>
      <c r="AH72" s="214"/>
      <c r="AI72" s="214"/>
      <c r="AJ72" s="214"/>
      <c r="AK72" s="214"/>
      <c r="AL72" s="214"/>
      <c r="AM72" s="214"/>
      <c r="AN72" s="214"/>
      <c r="AO72" s="214"/>
      <c r="AP72" s="214"/>
      <c r="AQ72" s="214"/>
      <c r="AR72" s="214"/>
      <c r="AS72" s="214"/>
      <c r="AT72" s="214"/>
      <c r="AU72" s="214"/>
      <c r="AV72" s="214"/>
      <c r="AW72" s="214"/>
      <c r="AX72" s="214"/>
      <c r="AY72" s="213"/>
      <c r="AZ72" s="214"/>
      <c r="BA72" s="214"/>
      <c r="BB72" s="214"/>
      <c r="BC72" s="214"/>
      <c r="BD72" s="214"/>
      <c r="BE72" s="214"/>
      <c r="BF72" s="214"/>
      <c r="BG72" s="214"/>
      <c r="BH72" s="214"/>
      <c r="BI72" s="214"/>
      <c r="BJ72" s="214"/>
      <c r="BK72" s="214"/>
      <c r="BL72" s="214"/>
      <c r="BM72" s="214"/>
      <c r="BN72" s="214"/>
      <c r="BO72" s="214"/>
      <c r="BP72" s="214"/>
      <c r="BQ72" s="214"/>
      <c r="BR72" s="214"/>
      <c r="BS72" s="214"/>
      <c r="BT72" s="214"/>
      <c r="BU72" s="214"/>
      <c r="BV72" s="214"/>
      <c r="BW72" s="214"/>
      <c r="BX72" s="214"/>
      <c r="BY72" s="214"/>
      <c r="BZ72" s="214"/>
      <c r="CA72" s="214"/>
      <c r="CB72" s="214"/>
      <c r="CC72" s="214"/>
      <c r="CD72" s="214"/>
      <c r="CE72" s="213"/>
      <c r="CF72" s="214"/>
      <c r="CG72" s="214"/>
      <c r="CH72" s="214"/>
      <c r="CI72" s="214"/>
      <c r="CJ72" s="214"/>
      <c r="CK72" s="214"/>
      <c r="CL72" s="214"/>
      <c r="CM72" s="214"/>
      <c r="CN72" s="214"/>
      <c r="CO72" s="214"/>
      <c r="CP72" s="214"/>
      <c r="CQ72" s="214"/>
      <c r="CR72" s="214"/>
      <c r="CS72" s="214"/>
      <c r="CT72" s="214"/>
      <c r="CU72" s="214"/>
      <c r="CV72" s="214"/>
      <c r="CW72" s="214"/>
      <c r="CX72" s="214"/>
      <c r="CY72" s="214"/>
      <c r="CZ72" s="214"/>
      <c r="DA72" s="214"/>
      <c r="DB72" s="214"/>
      <c r="DC72" s="214"/>
      <c r="DD72" s="214"/>
      <c r="DE72" s="214"/>
      <c r="DF72" s="214"/>
      <c r="DG72" s="214"/>
      <c r="DH72" s="214"/>
      <c r="DI72" s="214"/>
      <c r="DJ72" s="214"/>
      <c r="DK72" s="213"/>
      <c r="DL72" s="214"/>
      <c r="DM72" s="214"/>
      <c r="DN72" s="214"/>
      <c r="DO72" s="214"/>
      <c r="DP72" s="214"/>
      <c r="DQ72" s="214"/>
      <c r="DR72" s="214"/>
      <c r="DS72" s="214"/>
      <c r="DT72" s="214"/>
      <c r="DU72" s="214"/>
      <c r="DV72" s="214"/>
      <c r="DW72" s="214"/>
      <c r="DX72" s="214"/>
      <c r="DY72" s="214"/>
      <c r="DZ72" s="214"/>
      <c r="EA72" s="214"/>
      <c r="EB72" s="214"/>
      <c r="EC72" s="214"/>
      <c r="ED72" s="214"/>
      <c r="EE72" s="214"/>
      <c r="EF72" s="214"/>
      <c r="EG72" s="214"/>
      <c r="EH72" s="214"/>
      <c r="EI72" s="214"/>
      <c r="EJ72" s="214"/>
      <c r="EK72" s="214"/>
      <c r="EL72" s="214"/>
      <c r="EM72" s="214"/>
      <c r="EN72" s="214"/>
      <c r="EO72" s="214"/>
      <c r="EP72" s="214"/>
      <c r="EQ72" s="213"/>
      <c r="ER72" s="214"/>
      <c r="ES72" s="214"/>
      <c r="ET72" s="214"/>
      <c r="EU72" s="214"/>
      <c r="EV72" s="214"/>
      <c r="EW72" s="214"/>
      <c r="EX72" s="214"/>
      <c r="EY72" s="214"/>
      <c r="EZ72" s="214"/>
      <c r="FA72" s="214"/>
      <c r="FB72" s="214"/>
      <c r="FC72" s="214"/>
      <c r="FD72" s="214"/>
      <c r="FE72" s="214"/>
      <c r="FF72" s="214"/>
      <c r="FG72" s="214"/>
      <c r="FH72" s="214"/>
      <c r="FI72" s="214"/>
      <c r="FJ72" s="214"/>
      <c r="FK72" s="214"/>
      <c r="FL72" s="214"/>
      <c r="FM72" s="214"/>
      <c r="FN72" s="214"/>
      <c r="FO72" s="214"/>
      <c r="FP72" s="214"/>
      <c r="FQ72" s="214"/>
      <c r="FR72" s="214"/>
      <c r="FS72" s="214"/>
      <c r="FT72" s="214"/>
      <c r="FU72" s="214"/>
      <c r="FV72" s="214"/>
      <c r="FW72" s="213"/>
      <c r="FX72" s="215"/>
    </row>
    <row r="73" spans="1:180" s="41" customFormat="1" ht="30" hidden="1" customHeight="1">
      <c r="A73" s="39"/>
      <c r="B73" s="54">
        <f t="shared" ref="B73:B78" si="39">N73*D73</f>
        <v>0</v>
      </c>
      <c r="C73" s="48">
        <f t="shared" ref="C73:C78" si="40">IF(FX73="OK",N73,0)</f>
        <v>0</v>
      </c>
      <c r="D73" s="53" t="b">
        <f t="shared" si="24"/>
        <v>0</v>
      </c>
      <c r="E73" s="48"/>
      <c r="F73" s="48"/>
      <c r="G73" s="48">
        <f t="shared" si="26"/>
        <v>0</v>
      </c>
      <c r="H73" s="48">
        <f t="shared" si="27"/>
        <v>0</v>
      </c>
      <c r="I73" s="48">
        <f t="shared" si="28"/>
        <v>0</v>
      </c>
      <c r="J73" s="48">
        <f t="shared" si="29"/>
        <v>0</v>
      </c>
      <c r="K73" s="97"/>
      <c r="L73" s="187" t="s">
        <v>250</v>
      </c>
      <c r="M73" s="90" t="s">
        <v>252</v>
      </c>
      <c r="N73" s="217">
        <v>1</v>
      </c>
      <c r="O73" s="94"/>
      <c r="P73" s="94"/>
      <c r="Q73" s="94"/>
      <c r="R73" s="94"/>
      <c r="S73" s="107"/>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93" t="str">
        <f t="shared" ref="AY73:AY77" si="41">IF(AND(AY$1&lt;&gt;"",COUNTA(U73:AX73)&gt;0),"OK","N/E")</f>
        <v>N/E</v>
      </c>
      <c r="AZ73" s="60"/>
      <c r="BA73" s="60"/>
      <c r="BB73" s="60"/>
      <c r="BC73" s="60"/>
      <c r="BD73" s="60"/>
      <c r="BE73" s="60"/>
      <c r="BF73" s="60"/>
      <c r="BG73" s="60"/>
      <c r="BH73" s="60"/>
      <c r="BI73" s="60"/>
      <c r="BJ73" s="60"/>
      <c r="BK73" s="60"/>
      <c r="BL73" s="60"/>
      <c r="BM73" s="60"/>
      <c r="BN73" s="60"/>
      <c r="BO73" s="60"/>
      <c r="BP73" s="60"/>
      <c r="BQ73" s="60"/>
      <c r="BR73" s="60"/>
      <c r="BS73" s="60"/>
      <c r="BT73" s="60"/>
      <c r="BU73" s="60"/>
      <c r="BV73" s="60"/>
      <c r="BW73" s="60"/>
      <c r="BX73" s="60"/>
      <c r="BY73" s="60"/>
      <c r="BZ73" s="60"/>
      <c r="CA73" s="60"/>
      <c r="CB73" s="60"/>
      <c r="CC73" s="60"/>
      <c r="CD73" s="60"/>
      <c r="CE73" s="93" t="str">
        <f t="shared" ref="CE73:CE77" si="42">IF(AND(CE$1&lt;&gt;"",COUNTA(U73:CD73)&gt;1),"OK","N/E")</f>
        <v>N/E</v>
      </c>
      <c r="CF73" s="60"/>
      <c r="CG73" s="60"/>
      <c r="CH73" s="60"/>
      <c r="CI73" s="60"/>
      <c r="CJ73" s="60"/>
      <c r="CK73" s="60"/>
      <c r="CL73" s="60"/>
      <c r="CM73" s="60"/>
      <c r="CN73" s="60"/>
      <c r="CO73" s="60"/>
      <c r="CP73" s="60"/>
      <c r="CQ73" s="60"/>
      <c r="CR73" s="60"/>
      <c r="CS73" s="60"/>
      <c r="CT73" s="60"/>
      <c r="CU73" s="60"/>
      <c r="CV73" s="60"/>
      <c r="CW73" s="60"/>
      <c r="CX73" s="60"/>
      <c r="CY73" s="60"/>
      <c r="CZ73" s="60"/>
      <c r="DA73" s="60"/>
      <c r="DB73" s="60"/>
      <c r="DC73" s="60"/>
      <c r="DD73" s="60"/>
      <c r="DE73" s="60"/>
      <c r="DF73" s="60"/>
      <c r="DG73" s="60"/>
      <c r="DH73" s="60"/>
      <c r="DI73" s="60"/>
      <c r="DJ73" s="60"/>
      <c r="DK73" s="93" t="str">
        <f t="shared" ref="DK73:DK77" si="43">IF(AND(DK$1&lt;&gt;"",COUNTA(U73:DJ73)&gt;2),"OK","N/E")</f>
        <v>N/E</v>
      </c>
      <c r="DL73" s="60"/>
      <c r="DM73" s="60"/>
      <c r="DN73" s="60"/>
      <c r="DO73" s="60"/>
      <c r="DP73" s="60"/>
      <c r="DQ73" s="60"/>
      <c r="DR73" s="60"/>
      <c r="DS73" s="60"/>
      <c r="DT73" s="60"/>
      <c r="DU73" s="60"/>
      <c r="DV73" s="60"/>
      <c r="DW73" s="60"/>
      <c r="DX73" s="60"/>
      <c r="DY73" s="60"/>
      <c r="DZ73" s="60"/>
      <c r="EA73" s="60"/>
      <c r="EB73" s="60"/>
      <c r="EC73" s="60"/>
      <c r="ED73" s="60"/>
      <c r="EE73" s="60"/>
      <c r="EF73" s="60"/>
      <c r="EG73" s="60"/>
      <c r="EH73" s="60"/>
      <c r="EI73" s="60"/>
      <c r="EJ73" s="60"/>
      <c r="EK73" s="60"/>
      <c r="EL73" s="60"/>
      <c r="EM73" s="60"/>
      <c r="EN73" s="60"/>
      <c r="EO73" s="60"/>
      <c r="EP73" s="60"/>
      <c r="EQ73" s="93" t="str">
        <f t="shared" ref="EQ73:EQ77" si="44">IF(AND(EQ$1&lt;&gt;"",COUNTA(U73:EP73)&gt;3),"OK","N/E")</f>
        <v>N/E</v>
      </c>
      <c r="ER73" s="60"/>
      <c r="ES73" s="60"/>
      <c r="ET73" s="60"/>
      <c r="EU73" s="60"/>
      <c r="EV73" s="60"/>
      <c r="EW73" s="60"/>
      <c r="EX73" s="60"/>
      <c r="EY73" s="60"/>
      <c r="EZ73" s="60"/>
      <c r="FA73" s="60"/>
      <c r="FB73" s="60"/>
      <c r="FC73" s="60"/>
      <c r="FD73" s="60"/>
      <c r="FE73" s="60"/>
      <c r="FF73" s="60"/>
      <c r="FG73" s="60"/>
      <c r="FH73" s="60"/>
      <c r="FI73" s="60"/>
      <c r="FJ73" s="60"/>
      <c r="FK73" s="60"/>
      <c r="FL73" s="60"/>
      <c r="FM73" s="60"/>
      <c r="FN73" s="60"/>
      <c r="FO73" s="60"/>
      <c r="FP73" s="60"/>
      <c r="FQ73" s="60"/>
      <c r="FR73" s="60"/>
      <c r="FS73" s="60"/>
      <c r="FT73" s="60"/>
      <c r="FU73" s="60"/>
      <c r="FV73" s="60"/>
      <c r="FW73" s="93" t="str">
        <f t="shared" ref="FW73:FW77" si="45">IF(AND(FW$1&lt;&gt;"",COUNTA(U73:FV73)&gt;4),"OK","N/E")</f>
        <v>N/E</v>
      </c>
      <c r="FX73" s="164"/>
    </row>
    <row r="74" spans="1:180" s="41" customFormat="1" ht="30" hidden="1" customHeight="1">
      <c r="A74" s="39"/>
      <c r="B74" s="54">
        <f t="shared" si="39"/>
        <v>0</v>
      </c>
      <c r="C74" s="48">
        <f t="shared" si="40"/>
        <v>0</v>
      </c>
      <c r="D74" s="53" t="b">
        <f t="shared" si="24"/>
        <v>0</v>
      </c>
      <c r="E74" s="48"/>
      <c r="F74" s="48"/>
      <c r="G74" s="48">
        <f t="shared" si="26"/>
        <v>0</v>
      </c>
      <c r="H74" s="48">
        <f t="shared" si="27"/>
        <v>0</v>
      </c>
      <c r="I74" s="48">
        <f t="shared" si="28"/>
        <v>0</v>
      </c>
      <c r="J74" s="48">
        <f t="shared" si="29"/>
        <v>0</v>
      </c>
      <c r="K74" s="97"/>
      <c r="L74" s="187" t="s">
        <v>250</v>
      </c>
      <c r="M74" s="90" t="s">
        <v>253</v>
      </c>
      <c r="N74" s="217">
        <v>1</v>
      </c>
      <c r="O74" s="94"/>
      <c r="P74" s="94"/>
      <c r="Q74" s="94"/>
      <c r="R74" s="94"/>
      <c r="S74" s="107"/>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93" t="str">
        <f t="shared" si="41"/>
        <v>N/E</v>
      </c>
      <c r="AZ74" s="60"/>
      <c r="BA74" s="60"/>
      <c r="BB74" s="60"/>
      <c r="BC74" s="60"/>
      <c r="BD74" s="60"/>
      <c r="BE74" s="60"/>
      <c r="BF74" s="60"/>
      <c r="BG74" s="60"/>
      <c r="BH74" s="60"/>
      <c r="BI74" s="60"/>
      <c r="BJ74" s="60"/>
      <c r="BK74" s="60"/>
      <c r="BL74" s="60"/>
      <c r="BM74" s="60"/>
      <c r="BN74" s="60"/>
      <c r="BO74" s="60"/>
      <c r="BP74" s="60"/>
      <c r="BQ74" s="60"/>
      <c r="BR74" s="60"/>
      <c r="BS74" s="60"/>
      <c r="BT74" s="60"/>
      <c r="BU74" s="60"/>
      <c r="BV74" s="60"/>
      <c r="BW74" s="60"/>
      <c r="BX74" s="60"/>
      <c r="BY74" s="60"/>
      <c r="BZ74" s="60"/>
      <c r="CA74" s="60"/>
      <c r="CB74" s="60"/>
      <c r="CC74" s="60"/>
      <c r="CD74" s="60"/>
      <c r="CE74" s="93" t="str">
        <f t="shared" si="42"/>
        <v>N/E</v>
      </c>
      <c r="CF74" s="60"/>
      <c r="CG74" s="60"/>
      <c r="CH74" s="60"/>
      <c r="CI74" s="60"/>
      <c r="CJ74" s="60"/>
      <c r="CK74" s="60"/>
      <c r="CL74" s="60"/>
      <c r="CM74" s="60"/>
      <c r="CN74" s="60"/>
      <c r="CO74" s="60"/>
      <c r="CP74" s="60"/>
      <c r="CQ74" s="60"/>
      <c r="CR74" s="60"/>
      <c r="CS74" s="60"/>
      <c r="CT74" s="60"/>
      <c r="CU74" s="60"/>
      <c r="CV74" s="60"/>
      <c r="CW74" s="60"/>
      <c r="CX74" s="60"/>
      <c r="CY74" s="60"/>
      <c r="CZ74" s="60"/>
      <c r="DA74" s="60"/>
      <c r="DB74" s="60"/>
      <c r="DC74" s="60"/>
      <c r="DD74" s="60"/>
      <c r="DE74" s="60"/>
      <c r="DF74" s="60"/>
      <c r="DG74" s="60"/>
      <c r="DH74" s="60"/>
      <c r="DI74" s="60"/>
      <c r="DJ74" s="60"/>
      <c r="DK74" s="93" t="str">
        <f t="shared" si="43"/>
        <v>N/E</v>
      </c>
      <c r="DL74" s="60"/>
      <c r="DM74" s="60"/>
      <c r="DN74" s="60"/>
      <c r="DO74" s="60"/>
      <c r="DP74" s="60"/>
      <c r="DQ74" s="60"/>
      <c r="DR74" s="60"/>
      <c r="DS74" s="60"/>
      <c r="DT74" s="60"/>
      <c r="DU74" s="60"/>
      <c r="DV74" s="60"/>
      <c r="DW74" s="60"/>
      <c r="DX74" s="60"/>
      <c r="DY74" s="60"/>
      <c r="DZ74" s="60"/>
      <c r="EA74" s="60"/>
      <c r="EB74" s="60"/>
      <c r="EC74" s="60"/>
      <c r="ED74" s="60"/>
      <c r="EE74" s="60"/>
      <c r="EF74" s="60"/>
      <c r="EG74" s="60"/>
      <c r="EH74" s="60"/>
      <c r="EI74" s="60"/>
      <c r="EJ74" s="60"/>
      <c r="EK74" s="60"/>
      <c r="EL74" s="60"/>
      <c r="EM74" s="60"/>
      <c r="EN74" s="60"/>
      <c r="EO74" s="60"/>
      <c r="EP74" s="60"/>
      <c r="EQ74" s="93" t="str">
        <f t="shared" si="44"/>
        <v>N/E</v>
      </c>
      <c r="ER74" s="60"/>
      <c r="ES74" s="60"/>
      <c r="ET74" s="60"/>
      <c r="EU74" s="60"/>
      <c r="EV74" s="60"/>
      <c r="EW74" s="60"/>
      <c r="EX74" s="60"/>
      <c r="EY74" s="60"/>
      <c r="EZ74" s="60"/>
      <c r="FA74" s="60"/>
      <c r="FB74" s="60"/>
      <c r="FC74" s="60"/>
      <c r="FD74" s="60"/>
      <c r="FE74" s="60"/>
      <c r="FF74" s="60"/>
      <c r="FG74" s="60"/>
      <c r="FH74" s="60"/>
      <c r="FI74" s="60"/>
      <c r="FJ74" s="60"/>
      <c r="FK74" s="60"/>
      <c r="FL74" s="60"/>
      <c r="FM74" s="60"/>
      <c r="FN74" s="60"/>
      <c r="FO74" s="60"/>
      <c r="FP74" s="60"/>
      <c r="FQ74" s="60"/>
      <c r="FR74" s="60"/>
      <c r="FS74" s="60"/>
      <c r="FT74" s="60"/>
      <c r="FU74" s="60"/>
      <c r="FV74" s="60"/>
      <c r="FW74" s="93" t="str">
        <f t="shared" si="45"/>
        <v>N/E</v>
      </c>
      <c r="FX74" s="164"/>
    </row>
    <row r="75" spans="1:180" s="41" customFormat="1" ht="30" hidden="1" customHeight="1">
      <c r="A75" s="39"/>
      <c r="B75" s="54">
        <f t="shared" si="39"/>
        <v>0</v>
      </c>
      <c r="C75" s="48">
        <f t="shared" si="40"/>
        <v>0</v>
      </c>
      <c r="D75" s="53" t="b">
        <f t="shared" si="24"/>
        <v>0</v>
      </c>
      <c r="E75" s="48"/>
      <c r="F75" s="48"/>
      <c r="G75" s="48">
        <f t="shared" si="26"/>
        <v>0</v>
      </c>
      <c r="H75" s="48">
        <f t="shared" si="27"/>
        <v>0</v>
      </c>
      <c r="I75" s="48">
        <f t="shared" si="28"/>
        <v>0</v>
      </c>
      <c r="J75" s="48">
        <f t="shared" si="29"/>
        <v>0</v>
      </c>
      <c r="K75" s="97"/>
      <c r="L75" s="187" t="s">
        <v>250</v>
      </c>
      <c r="M75" s="90" t="s">
        <v>254</v>
      </c>
      <c r="N75" s="217">
        <v>1</v>
      </c>
      <c r="O75" s="94"/>
      <c r="P75" s="94"/>
      <c r="Q75" s="94"/>
      <c r="R75" s="94"/>
      <c r="S75" s="107"/>
      <c r="T75" s="86"/>
      <c r="U75" s="86"/>
      <c r="V75" s="86"/>
      <c r="W75" s="86"/>
      <c r="X75" s="86"/>
      <c r="Y75" s="86"/>
      <c r="Z75" s="86"/>
      <c r="AA75" s="86"/>
      <c r="AB75" s="86"/>
      <c r="AC75" s="86"/>
      <c r="AD75" s="86"/>
      <c r="AE75" s="86"/>
      <c r="AF75" s="86"/>
      <c r="AG75" s="86"/>
      <c r="AH75" s="86"/>
      <c r="AI75" s="86"/>
      <c r="AJ75" s="86"/>
      <c r="AK75" s="86"/>
      <c r="AL75" s="86"/>
      <c r="AM75" s="86"/>
      <c r="AN75" s="86"/>
      <c r="AO75" s="86"/>
      <c r="AP75" s="86"/>
      <c r="AQ75" s="86"/>
      <c r="AR75" s="86"/>
      <c r="AS75" s="86"/>
      <c r="AT75" s="86"/>
      <c r="AU75" s="86"/>
      <c r="AV75" s="86"/>
      <c r="AW75" s="86"/>
      <c r="AX75" s="86"/>
      <c r="AY75" s="92" t="s">
        <v>116</v>
      </c>
      <c r="AZ75" s="86"/>
      <c r="BA75" s="86"/>
      <c r="BB75" s="86"/>
      <c r="BC75" s="86"/>
      <c r="BD75" s="86"/>
      <c r="BE75" s="86"/>
      <c r="BF75" s="86"/>
      <c r="BG75" s="86"/>
      <c r="BH75" s="86"/>
      <c r="BI75" s="86"/>
      <c r="BJ75" s="86"/>
      <c r="BK75" s="86"/>
      <c r="BL75" s="86"/>
      <c r="BM75" s="86"/>
      <c r="BN75" s="86"/>
      <c r="BO75" s="86"/>
      <c r="BP75" s="86"/>
      <c r="BQ75" s="86"/>
      <c r="BR75" s="86"/>
      <c r="BS75" s="86"/>
      <c r="BT75" s="86"/>
      <c r="BU75" s="86"/>
      <c r="BV75" s="86"/>
      <c r="BW75" s="86"/>
      <c r="BX75" s="86"/>
      <c r="BY75" s="86"/>
      <c r="BZ75" s="86"/>
      <c r="CA75" s="86"/>
      <c r="CB75" s="86"/>
      <c r="CC75" s="86"/>
      <c r="CD75" s="86"/>
      <c r="CE75" s="92" t="s">
        <v>116</v>
      </c>
      <c r="CF75" s="86"/>
      <c r="CG75" s="86"/>
      <c r="CH75" s="86"/>
      <c r="CI75" s="86"/>
      <c r="CJ75" s="86"/>
      <c r="CK75" s="86"/>
      <c r="CL75" s="86"/>
      <c r="CM75" s="86"/>
      <c r="CN75" s="86"/>
      <c r="CO75" s="86"/>
      <c r="CP75" s="86"/>
      <c r="CQ75" s="86"/>
      <c r="CR75" s="86"/>
      <c r="CS75" s="86"/>
      <c r="CT75" s="86"/>
      <c r="CU75" s="86"/>
      <c r="CV75" s="86"/>
      <c r="CW75" s="86"/>
      <c r="CX75" s="86"/>
      <c r="CY75" s="86"/>
      <c r="CZ75" s="86"/>
      <c r="DA75" s="86"/>
      <c r="DB75" s="86"/>
      <c r="DC75" s="86"/>
      <c r="DD75" s="86"/>
      <c r="DE75" s="86"/>
      <c r="DF75" s="86"/>
      <c r="DG75" s="86"/>
      <c r="DH75" s="86"/>
      <c r="DI75" s="86"/>
      <c r="DJ75" s="86"/>
      <c r="DK75" s="92" t="s">
        <v>116</v>
      </c>
      <c r="DL75" s="86"/>
      <c r="DM75" s="86"/>
      <c r="DN75" s="86"/>
      <c r="DO75" s="86"/>
      <c r="DP75" s="86"/>
      <c r="DQ75" s="86"/>
      <c r="DR75" s="86"/>
      <c r="DS75" s="86"/>
      <c r="DT75" s="86"/>
      <c r="DU75" s="86"/>
      <c r="DV75" s="86"/>
      <c r="DW75" s="86"/>
      <c r="DX75" s="86"/>
      <c r="DY75" s="86"/>
      <c r="DZ75" s="86"/>
      <c r="EA75" s="86"/>
      <c r="EB75" s="86"/>
      <c r="EC75" s="86"/>
      <c r="ED75" s="86"/>
      <c r="EE75" s="86"/>
      <c r="EF75" s="86"/>
      <c r="EG75" s="86"/>
      <c r="EH75" s="86"/>
      <c r="EI75" s="86"/>
      <c r="EJ75" s="86"/>
      <c r="EK75" s="86"/>
      <c r="EL75" s="86"/>
      <c r="EM75" s="86"/>
      <c r="EN75" s="86"/>
      <c r="EO75" s="86"/>
      <c r="EP75" s="86"/>
      <c r="EQ75" s="92" t="s">
        <v>116</v>
      </c>
      <c r="ER75" s="86"/>
      <c r="ES75" s="86"/>
      <c r="ET75" s="86"/>
      <c r="EU75" s="86"/>
      <c r="EV75" s="86"/>
      <c r="EW75" s="86"/>
      <c r="EX75" s="86"/>
      <c r="EY75" s="86"/>
      <c r="EZ75" s="86"/>
      <c r="FA75" s="86"/>
      <c r="FB75" s="86"/>
      <c r="FC75" s="86"/>
      <c r="FD75" s="86"/>
      <c r="FE75" s="86"/>
      <c r="FF75" s="86"/>
      <c r="FG75" s="86"/>
      <c r="FH75" s="86"/>
      <c r="FI75" s="86"/>
      <c r="FJ75" s="86"/>
      <c r="FK75" s="86"/>
      <c r="FL75" s="86"/>
      <c r="FM75" s="86"/>
      <c r="FN75" s="86"/>
      <c r="FO75" s="86"/>
      <c r="FP75" s="86"/>
      <c r="FQ75" s="86"/>
      <c r="FR75" s="86"/>
      <c r="FS75" s="86"/>
      <c r="FT75" s="86"/>
      <c r="FU75" s="86"/>
      <c r="FV75" s="86"/>
      <c r="FW75" s="92" t="s">
        <v>116</v>
      </c>
      <c r="FX75" s="91" t="str">
        <f>IF(COUNTA(U75:FW75)&gt;5,"OK","N/E")</f>
        <v>N/E</v>
      </c>
    </row>
    <row r="76" spans="1:180" s="4" customFormat="1" ht="30" hidden="1" customHeight="1">
      <c r="A76" s="29"/>
      <c r="B76" s="54">
        <f t="shared" si="39"/>
        <v>0</v>
      </c>
      <c r="C76" s="48">
        <f t="shared" si="40"/>
        <v>0</v>
      </c>
      <c r="D76" s="53" t="b">
        <f t="shared" si="24"/>
        <v>0</v>
      </c>
      <c r="E76" s="48"/>
      <c r="F76" s="48"/>
      <c r="G76" s="48">
        <f t="shared" si="26"/>
        <v>0</v>
      </c>
      <c r="H76" s="48">
        <f t="shared" si="27"/>
        <v>0</v>
      </c>
      <c r="I76" s="48">
        <f t="shared" si="28"/>
        <v>0</v>
      </c>
      <c r="J76" s="48">
        <f t="shared" si="29"/>
        <v>0</v>
      </c>
      <c r="K76" s="97"/>
      <c r="L76" s="187" t="s">
        <v>250</v>
      </c>
      <c r="M76" s="90" t="s">
        <v>255</v>
      </c>
      <c r="N76" s="217">
        <v>1</v>
      </c>
      <c r="O76" s="94"/>
      <c r="P76" s="94"/>
      <c r="Q76" s="94"/>
      <c r="R76" s="94"/>
      <c r="S76" s="107"/>
      <c r="T76" s="86"/>
      <c r="U76" s="86"/>
      <c r="V76" s="86"/>
      <c r="W76" s="86"/>
      <c r="X76" s="86"/>
      <c r="Y76" s="86"/>
      <c r="Z76" s="86"/>
      <c r="AA76" s="86"/>
      <c r="AB76" s="86"/>
      <c r="AC76" s="86"/>
      <c r="AD76" s="86"/>
      <c r="AE76" s="86"/>
      <c r="AF76" s="86"/>
      <c r="AG76" s="86"/>
      <c r="AH76" s="86"/>
      <c r="AI76" s="86"/>
      <c r="AJ76" s="86"/>
      <c r="AK76" s="86"/>
      <c r="AL76" s="86"/>
      <c r="AM76" s="86"/>
      <c r="AN76" s="86"/>
      <c r="AO76" s="86"/>
      <c r="AP76" s="86"/>
      <c r="AQ76" s="86"/>
      <c r="AR76" s="86"/>
      <c r="AS76" s="86"/>
      <c r="AT76" s="86"/>
      <c r="AU76" s="86"/>
      <c r="AV76" s="86"/>
      <c r="AW76" s="86"/>
      <c r="AX76" s="86"/>
      <c r="AY76" s="92" t="s">
        <v>116</v>
      </c>
      <c r="AZ76" s="86"/>
      <c r="BA76" s="86"/>
      <c r="BB76" s="86"/>
      <c r="BC76" s="86"/>
      <c r="BD76" s="86"/>
      <c r="BE76" s="86"/>
      <c r="BF76" s="86"/>
      <c r="BG76" s="86"/>
      <c r="BH76" s="86"/>
      <c r="BI76" s="86"/>
      <c r="BJ76" s="86"/>
      <c r="BK76" s="86"/>
      <c r="BL76" s="86"/>
      <c r="BM76" s="86"/>
      <c r="BN76" s="86"/>
      <c r="BO76" s="86"/>
      <c r="BP76" s="86"/>
      <c r="BQ76" s="86"/>
      <c r="BR76" s="86"/>
      <c r="BS76" s="86"/>
      <c r="BT76" s="86"/>
      <c r="BU76" s="86"/>
      <c r="BV76" s="86"/>
      <c r="BW76" s="86"/>
      <c r="BX76" s="86"/>
      <c r="BY76" s="86"/>
      <c r="BZ76" s="86"/>
      <c r="CA76" s="86"/>
      <c r="CB76" s="86"/>
      <c r="CC76" s="86"/>
      <c r="CD76" s="86"/>
      <c r="CE76" s="92" t="s">
        <v>116</v>
      </c>
      <c r="CF76" s="86"/>
      <c r="CG76" s="86"/>
      <c r="CH76" s="86"/>
      <c r="CI76" s="86"/>
      <c r="CJ76" s="86"/>
      <c r="CK76" s="86"/>
      <c r="CL76" s="86"/>
      <c r="CM76" s="86"/>
      <c r="CN76" s="86"/>
      <c r="CO76" s="86"/>
      <c r="CP76" s="86"/>
      <c r="CQ76" s="86"/>
      <c r="CR76" s="86"/>
      <c r="CS76" s="86"/>
      <c r="CT76" s="86"/>
      <c r="CU76" s="86"/>
      <c r="CV76" s="86"/>
      <c r="CW76" s="86"/>
      <c r="CX76" s="86"/>
      <c r="CY76" s="86"/>
      <c r="CZ76" s="86"/>
      <c r="DA76" s="86"/>
      <c r="DB76" s="86"/>
      <c r="DC76" s="86"/>
      <c r="DD76" s="86"/>
      <c r="DE76" s="86"/>
      <c r="DF76" s="86"/>
      <c r="DG76" s="86"/>
      <c r="DH76" s="86"/>
      <c r="DI76" s="86"/>
      <c r="DJ76" s="86"/>
      <c r="DK76" s="92" t="s">
        <v>116</v>
      </c>
      <c r="DL76" s="86"/>
      <c r="DM76" s="86"/>
      <c r="DN76" s="86"/>
      <c r="DO76" s="86"/>
      <c r="DP76" s="86"/>
      <c r="DQ76" s="86"/>
      <c r="DR76" s="86"/>
      <c r="DS76" s="86"/>
      <c r="DT76" s="86"/>
      <c r="DU76" s="86"/>
      <c r="DV76" s="86"/>
      <c r="DW76" s="86"/>
      <c r="DX76" s="86"/>
      <c r="DY76" s="86"/>
      <c r="DZ76" s="86"/>
      <c r="EA76" s="86"/>
      <c r="EB76" s="86"/>
      <c r="EC76" s="86"/>
      <c r="ED76" s="86"/>
      <c r="EE76" s="86"/>
      <c r="EF76" s="86"/>
      <c r="EG76" s="86"/>
      <c r="EH76" s="86"/>
      <c r="EI76" s="86"/>
      <c r="EJ76" s="86"/>
      <c r="EK76" s="86"/>
      <c r="EL76" s="86"/>
      <c r="EM76" s="86"/>
      <c r="EN76" s="86"/>
      <c r="EO76" s="86"/>
      <c r="EP76" s="86"/>
      <c r="EQ76" s="92" t="s">
        <v>116</v>
      </c>
      <c r="ER76" s="86"/>
      <c r="ES76" s="86"/>
      <c r="ET76" s="86"/>
      <c r="EU76" s="86"/>
      <c r="EV76" s="86"/>
      <c r="EW76" s="86"/>
      <c r="EX76" s="86"/>
      <c r="EY76" s="86"/>
      <c r="EZ76" s="86"/>
      <c r="FA76" s="86"/>
      <c r="FB76" s="86"/>
      <c r="FC76" s="86"/>
      <c r="FD76" s="86"/>
      <c r="FE76" s="86"/>
      <c r="FF76" s="86"/>
      <c r="FG76" s="86"/>
      <c r="FH76" s="86"/>
      <c r="FI76" s="86"/>
      <c r="FJ76" s="86"/>
      <c r="FK76" s="86"/>
      <c r="FL76" s="86"/>
      <c r="FM76" s="86"/>
      <c r="FN76" s="86"/>
      <c r="FO76" s="86"/>
      <c r="FP76" s="86"/>
      <c r="FQ76" s="86"/>
      <c r="FR76" s="86"/>
      <c r="FS76" s="86"/>
      <c r="FT76" s="86"/>
      <c r="FU76" s="86"/>
      <c r="FV76" s="86"/>
      <c r="FW76" s="92" t="s">
        <v>116</v>
      </c>
      <c r="FX76" s="91" t="str">
        <f>IF(COUNTA(U76:FW76)&gt;5,"OK","N/E")</f>
        <v>N/E</v>
      </c>
    </row>
    <row r="77" spans="1:180" s="41" customFormat="1" ht="30" hidden="1" customHeight="1">
      <c r="A77" s="39"/>
      <c r="B77" s="54">
        <f t="shared" si="39"/>
        <v>0</v>
      </c>
      <c r="C77" s="48">
        <f t="shared" si="40"/>
        <v>0</v>
      </c>
      <c r="D77" s="53" t="b">
        <f t="shared" si="24"/>
        <v>0</v>
      </c>
      <c r="E77" s="48"/>
      <c r="F77" s="48"/>
      <c r="G77" s="48">
        <f t="shared" si="26"/>
        <v>0</v>
      </c>
      <c r="H77" s="48">
        <f t="shared" si="27"/>
        <v>0</v>
      </c>
      <c r="I77" s="48">
        <f t="shared" si="28"/>
        <v>0</v>
      </c>
      <c r="J77" s="48">
        <f t="shared" si="29"/>
        <v>0</v>
      </c>
      <c r="K77" s="97"/>
      <c r="L77" s="188" t="s">
        <v>251</v>
      </c>
      <c r="M77" s="90" t="s">
        <v>256</v>
      </c>
      <c r="N77" s="217">
        <v>1</v>
      </c>
      <c r="O77" s="94"/>
      <c r="P77" s="94"/>
      <c r="Q77" s="94"/>
      <c r="R77" s="94"/>
      <c r="S77" s="107"/>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93" t="str">
        <f t="shared" si="41"/>
        <v>N/E</v>
      </c>
      <c r="AZ77" s="60"/>
      <c r="BA77" s="60"/>
      <c r="BB77" s="60"/>
      <c r="BC77" s="60"/>
      <c r="BD77" s="60"/>
      <c r="BE77" s="60"/>
      <c r="BF77" s="60"/>
      <c r="BG77" s="60"/>
      <c r="BH77" s="60"/>
      <c r="BI77" s="60"/>
      <c r="BJ77" s="60"/>
      <c r="BK77" s="60"/>
      <c r="BL77" s="60"/>
      <c r="BM77" s="60"/>
      <c r="BN77" s="60"/>
      <c r="BO77" s="60"/>
      <c r="BP77" s="60"/>
      <c r="BQ77" s="60"/>
      <c r="BR77" s="60"/>
      <c r="BS77" s="60"/>
      <c r="BT77" s="60"/>
      <c r="BU77" s="60"/>
      <c r="BV77" s="60"/>
      <c r="BW77" s="60"/>
      <c r="BX77" s="60"/>
      <c r="BY77" s="60"/>
      <c r="BZ77" s="60"/>
      <c r="CA77" s="60"/>
      <c r="CB77" s="60"/>
      <c r="CC77" s="60"/>
      <c r="CD77" s="60"/>
      <c r="CE77" s="93" t="str">
        <f t="shared" si="42"/>
        <v>N/E</v>
      </c>
      <c r="CF77" s="60"/>
      <c r="CG77" s="60"/>
      <c r="CH77" s="60"/>
      <c r="CI77" s="60"/>
      <c r="CJ77" s="60"/>
      <c r="CK77" s="60"/>
      <c r="CL77" s="60"/>
      <c r="CM77" s="60"/>
      <c r="CN77" s="60"/>
      <c r="CO77" s="60"/>
      <c r="CP77" s="60"/>
      <c r="CQ77" s="60"/>
      <c r="CR77" s="60"/>
      <c r="CS77" s="60"/>
      <c r="CT77" s="60"/>
      <c r="CU77" s="60"/>
      <c r="CV77" s="60"/>
      <c r="CW77" s="60"/>
      <c r="CX77" s="60"/>
      <c r="CY77" s="60"/>
      <c r="CZ77" s="60"/>
      <c r="DA77" s="60"/>
      <c r="DB77" s="60"/>
      <c r="DC77" s="60"/>
      <c r="DD77" s="60"/>
      <c r="DE77" s="60"/>
      <c r="DF77" s="60"/>
      <c r="DG77" s="60"/>
      <c r="DH77" s="60"/>
      <c r="DI77" s="60"/>
      <c r="DJ77" s="60"/>
      <c r="DK77" s="93" t="str">
        <f t="shared" si="43"/>
        <v>N/E</v>
      </c>
      <c r="DL77" s="60"/>
      <c r="DM77" s="60"/>
      <c r="DN77" s="60"/>
      <c r="DO77" s="60"/>
      <c r="DP77" s="60"/>
      <c r="DQ77" s="60"/>
      <c r="DR77" s="60"/>
      <c r="DS77" s="60"/>
      <c r="DT77" s="60"/>
      <c r="DU77" s="60"/>
      <c r="DV77" s="60"/>
      <c r="DW77" s="60"/>
      <c r="DX77" s="60"/>
      <c r="DY77" s="60"/>
      <c r="DZ77" s="60"/>
      <c r="EA77" s="60"/>
      <c r="EB77" s="60"/>
      <c r="EC77" s="60"/>
      <c r="ED77" s="60"/>
      <c r="EE77" s="60"/>
      <c r="EF77" s="60"/>
      <c r="EG77" s="60"/>
      <c r="EH77" s="60"/>
      <c r="EI77" s="60"/>
      <c r="EJ77" s="60"/>
      <c r="EK77" s="60"/>
      <c r="EL77" s="60"/>
      <c r="EM77" s="60"/>
      <c r="EN77" s="60"/>
      <c r="EO77" s="60"/>
      <c r="EP77" s="60"/>
      <c r="EQ77" s="93" t="str">
        <f t="shared" si="44"/>
        <v>N/E</v>
      </c>
      <c r="ER77" s="60"/>
      <c r="ES77" s="60"/>
      <c r="ET77" s="60"/>
      <c r="EU77" s="60"/>
      <c r="EV77" s="60"/>
      <c r="EW77" s="60"/>
      <c r="EX77" s="60"/>
      <c r="EY77" s="60"/>
      <c r="EZ77" s="60"/>
      <c r="FA77" s="60"/>
      <c r="FB77" s="60"/>
      <c r="FC77" s="60"/>
      <c r="FD77" s="60"/>
      <c r="FE77" s="60"/>
      <c r="FF77" s="60"/>
      <c r="FG77" s="60"/>
      <c r="FH77" s="60"/>
      <c r="FI77" s="60"/>
      <c r="FJ77" s="60"/>
      <c r="FK77" s="60"/>
      <c r="FL77" s="60"/>
      <c r="FM77" s="60"/>
      <c r="FN77" s="60"/>
      <c r="FO77" s="60"/>
      <c r="FP77" s="60"/>
      <c r="FQ77" s="60"/>
      <c r="FR77" s="60"/>
      <c r="FS77" s="60"/>
      <c r="FT77" s="60"/>
      <c r="FU77" s="60"/>
      <c r="FV77" s="60"/>
      <c r="FW77" s="93" t="str">
        <f t="shared" si="45"/>
        <v>N/E</v>
      </c>
      <c r="FX77" s="164"/>
    </row>
    <row r="78" spans="1:180" s="41" customFormat="1" ht="30" hidden="1" customHeight="1">
      <c r="A78" s="39"/>
      <c r="B78" s="54">
        <f t="shared" si="39"/>
        <v>0</v>
      </c>
      <c r="C78" s="48">
        <f t="shared" si="40"/>
        <v>0</v>
      </c>
      <c r="D78" s="53" t="b">
        <f t="shared" si="24"/>
        <v>0</v>
      </c>
      <c r="E78" s="48"/>
      <c r="F78" s="48"/>
      <c r="G78" s="48">
        <f t="shared" si="26"/>
        <v>0</v>
      </c>
      <c r="H78" s="48">
        <f t="shared" si="27"/>
        <v>0</v>
      </c>
      <c r="I78" s="48">
        <f t="shared" si="28"/>
        <v>0</v>
      </c>
      <c r="J78" s="48">
        <f t="shared" si="29"/>
        <v>0</v>
      </c>
      <c r="K78" s="97"/>
      <c r="L78" s="188" t="s">
        <v>251</v>
      </c>
      <c r="M78" s="90" t="s">
        <v>257</v>
      </c>
      <c r="N78" s="217">
        <v>1</v>
      </c>
      <c r="O78" s="94"/>
      <c r="P78" s="94"/>
      <c r="Q78" s="94"/>
      <c r="R78" s="94"/>
      <c r="S78" s="107"/>
      <c r="T78" s="86"/>
      <c r="U78" s="86"/>
      <c r="V78" s="86"/>
      <c r="W78" s="86"/>
      <c r="X78" s="86"/>
      <c r="Y78" s="86"/>
      <c r="Z78" s="86"/>
      <c r="AA78" s="86"/>
      <c r="AB78" s="86"/>
      <c r="AC78" s="86"/>
      <c r="AD78" s="86"/>
      <c r="AE78" s="86"/>
      <c r="AF78" s="86"/>
      <c r="AG78" s="86"/>
      <c r="AH78" s="86"/>
      <c r="AI78" s="86"/>
      <c r="AJ78" s="86"/>
      <c r="AK78" s="86"/>
      <c r="AL78" s="86"/>
      <c r="AM78" s="86"/>
      <c r="AN78" s="86"/>
      <c r="AO78" s="86"/>
      <c r="AP78" s="86"/>
      <c r="AQ78" s="86"/>
      <c r="AR78" s="86"/>
      <c r="AS78" s="86"/>
      <c r="AT78" s="86"/>
      <c r="AU78" s="86"/>
      <c r="AV78" s="86"/>
      <c r="AW78" s="86"/>
      <c r="AX78" s="86"/>
      <c r="AY78" s="92" t="s">
        <v>116</v>
      </c>
      <c r="AZ78" s="86"/>
      <c r="BA78" s="86"/>
      <c r="BB78" s="86"/>
      <c r="BC78" s="86"/>
      <c r="BD78" s="86"/>
      <c r="BE78" s="86"/>
      <c r="BF78" s="86"/>
      <c r="BG78" s="86"/>
      <c r="BH78" s="86"/>
      <c r="BI78" s="86"/>
      <c r="BJ78" s="86"/>
      <c r="BK78" s="86"/>
      <c r="BL78" s="86"/>
      <c r="BM78" s="86"/>
      <c r="BN78" s="86"/>
      <c r="BO78" s="86"/>
      <c r="BP78" s="86"/>
      <c r="BQ78" s="86"/>
      <c r="BR78" s="86"/>
      <c r="BS78" s="86"/>
      <c r="BT78" s="86"/>
      <c r="BU78" s="86"/>
      <c r="BV78" s="86"/>
      <c r="BW78" s="86"/>
      <c r="BX78" s="86"/>
      <c r="BY78" s="86"/>
      <c r="BZ78" s="86"/>
      <c r="CA78" s="86"/>
      <c r="CB78" s="86"/>
      <c r="CC78" s="86"/>
      <c r="CD78" s="86"/>
      <c r="CE78" s="92" t="s">
        <v>116</v>
      </c>
      <c r="CF78" s="86"/>
      <c r="CG78" s="86"/>
      <c r="CH78" s="86"/>
      <c r="CI78" s="86"/>
      <c r="CJ78" s="86"/>
      <c r="CK78" s="86"/>
      <c r="CL78" s="86"/>
      <c r="CM78" s="86"/>
      <c r="CN78" s="86"/>
      <c r="CO78" s="86"/>
      <c r="CP78" s="86"/>
      <c r="CQ78" s="86"/>
      <c r="CR78" s="86"/>
      <c r="CS78" s="86"/>
      <c r="CT78" s="86"/>
      <c r="CU78" s="86"/>
      <c r="CV78" s="86"/>
      <c r="CW78" s="86"/>
      <c r="CX78" s="86"/>
      <c r="CY78" s="86"/>
      <c r="CZ78" s="86"/>
      <c r="DA78" s="86"/>
      <c r="DB78" s="86"/>
      <c r="DC78" s="86"/>
      <c r="DD78" s="86"/>
      <c r="DE78" s="86"/>
      <c r="DF78" s="86"/>
      <c r="DG78" s="86"/>
      <c r="DH78" s="86"/>
      <c r="DI78" s="86"/>
      <c r="DJ78" s="86"/>
      <c r="DK78" s="92" t="s">
        <v>116</v>
      </c>
      <c r="DL78" s="86"/>
      <c r="DM78" s="86"/>
      <c r="DN78" s="86"/>
      <c r="DO78" s="86"/>
      <c r="DP78" s="86"/>
      <c r="DQ78" s="86"/>
      <c r="DR78" s="86"/>
      <c r="DS78" s="86"/>
      <c r="DT78" s="86"/>
      <c r="DU78" s="86"/>
      <c r="DV78" s="86"/>
      <c r="DW78" s="86"/>
      <c r="DX78" s="86"/>
      <c r="DY78" s="86"/>
      <c r="DZ78" s="86"/>
      <c r="EA78" s="86"/>
      <c r="EB78" s="86"/>
      <c r="EC78" s="86"/>
      <c r="ED78" s="86"/>
      <c r="EE78" s="86"/>
      <c r="EF78" s="86"/>
      <c r="EG78" s="86"/>
      <c r="EH78" s="86"/>
      <c r="EI78" s="86"/>
      <c r="EJ78" s="86"/>
      <c r="EK78" s="86"/>
      <c r="EL78" s="86"/>
      <c r="EM78" s="86"/>
      <c r="EN78" s="86"/>
      <c r="EO78" s="86"/>
      <c r="EP78" s="86"/>
      <c r="EQ78" s="92" t="s">
        <v>116</v>
      </c>
      <c r="ER78" s="86"/>
      <c r="ES78" s="86"/>
      <c r="ET78" s="86"/>
      <c r="EU78" s="86"/>
      <c r="EV78" s="86"/>
      <c r="EW78" s="86"/>
      <c r="EX78" s="86"/>
      <c r="EY78" s="86"/>
      <c r="EZ78" s="86"/>
      <c r="FA78" s="86"/>
      <c r="FB78" s="86"/>
      <c r="FC78" s="86"/>
      <c r="FD78" s="86"/>
      <c r="FE78" s="86"/>
      <c r="FF78" s="86"/>
      <c r="FG78" s="86"/>
      <c r="FH78" s="86"/>
      <c r="FI78" s="86"/>
      <c r="FJ78" s="86"/>
      <c r="FK78" s="86"/>
      <c r="FL78" s="86"/>
      <c r="FM78" s="86"/>
      <c r="FN78" s="86"/>
      <c r="FO78" s="86"/>
      <c r="FP78" s="86"/>
      <c r="FQ78" s="86"/>
      <c r="FR78" s="86"/>
      <c r="FS78" s="86"/>
      <c r="FT78" s="86"/>
      <c r="FU78" s="86"/>
      <c r="FV78" s="86"/>
      <c r="FW78" s="92" t="s">
        <v>116</v>
      </c>
      <c r="FX78" s="91" t="str">
        <f>IF(COUNTA(U78:FW78)&gt;5,"OK","N/E")</f>
        <v>N/E</v>
      </c>
    </row>
    <row r="79" spans="1:180" s="41" customFormat="1" ht="30" hidden="1" customHeight="1">
      <c r="A79" s="39"/>
      <c r="B79" s="131"/>
      <c r="C79" s="132"/>
      <c r="D79" s="133" t="b">
        <f t="shared" si="24"/>
        <v>0</v>
      </c>
      <c r="E79" s="132"/>
      <c r="F79" s="132"/>
      <c r="G79" s="132"/>
      <c r="H79" s="132"/>
      <c r="I79" s="132"/>
      <c r="J79" s="132"/>
      <c r="K79" s="53"/>
      <c r="L79" s="56" t="s">
        <v>59</v>
      </c>
      <c r="M79" s="166" t="s">
        <v>149</v>
      </c>
      <c r="N79" s="167"/>
      <c r="O79" s="56"/>
      <c r="P79" s="56"/>
      <c r="Q79" s="56"/>
      <c r="R79" s="56"/>
      <c r="S79" s="56"/>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c r="AU79" s="165"/>
      <c r="AV79" s="165"/>
      <c r="AW79" s="165"/>
      <c r="AX79" s="165"/>
      <c r="AY79" s="165"/>
      <c r="AZ79" s="165"/>
      <c r="BA79" s="165"/>
      <c r="BB79" s="165"/>
      <c r="BC79" s="165"/>
      <c r="BD79" s="165"/>
      <c r="BE79" s="165"/>
      <c r="BF79" s="165"/>
      <c r="BG79" s="165"/>
      <c r="BH79" s="165"/>
      <c r="BI79" s="165"/>
      <c r="BJ79" s="165"/>
      <c r="BK79" s="165"/>
      <c r="BL79" s="165"/>
      <c r="BM79" s="165"/>
      <c r="BN79" s="165"/>
      <c r="BO79" s="165"/>
      <c r="BP79" s="165"/>
      <c r="BQ79" s="165"/>
      <c r="BR79" s="165"/>
      <c r="BS79" s="165"/>
      <c r="BT79" s="165"/>
      <c r="BU79" s="165"/>
      <c r="BV79" s="165"/>
      <c r="BW79" s="165"/>
      <c r="BX79" s="165"/>
      <c r="BY79" s="165"/>
      <c r="BZ79" s="165"/>
      <c r="CA79" s="165"/>
      <c r="CB79" s="165"/>
      <c r="CC79" s="165"/>
      <c r="CD79" s="165"/>
      <c r="CE79" s="165"/>
      <c r="CF79" s="165"/>
      <c r="CG79" s="165"/>
      <c r="CH79" s="165"/>
      <c r="CI79" s="165"/>
      <c r="CJ79" s="165"/>
      <c r="CK79" s="165"/>
      <c r="CL79" s="165"/>
      <c r="CM79" s="165"/>
      <c r="CN79" s="165"/>
      <c r="CO79" s="165"/>
      <c r="CP79" s="165"/>
      <c r="CQ79" s="165"/>
      <c r="CR79" s="165"/>
      <c r="CS79" s="165"/>
      <c r="CT79" s="165"/>
      <c r="CU79" s="165"/>
      <c r="CV79" s="165"/>
      <c r="CW79" s="165"/>
      <c r="CX79" s="165"/>
      <c r="CY79" s="165"/>
      <c r="CZ79" s="165"/>
      <c r="DA79" s="165"/>
      <c r="DB79" s="165"/>
      <c r="DC79" s="165"/>
      <c r="DD79" s="165"/>
      <c r="DE79" s="165"/>
      <c r="DF79" s="165"/>
      <c r="DG79" s="165"/>
      <c r="DH79" s="165"/>
      <c r="DI79" s="165"/>
      <c r="DJ79" s="165"/>
      <c r="DK79" s="165"/>
      <c r="DL79" s="165"/>
      <c r="DM79" s="165"/>
      <c r="DN79" s="165"/>
      <c r="DO79" s="165"/>
      <c r="DP79" s="165"/>
      <c r="DQ79" s="165"/>
      <c r="DR79" s="165"/>
      <c r="DS79" s="165"/>
      <c r="DT79" s="165"/>
      <c r="DU79" s="165"/>
      <c r="DV79" s="165"/>
      <c r="DW79" s="165"/>
      <c r="DX79" s="165"/>
      <c r="DY79" s="165"/>
      <c r="DZ79" s="165"/>
      <c r="EA79" s="165"/>
      <c r="EB79" s="165"/>
      <c r="EC79" s="165"/>
      <c r="ED79" s="165"/>
      <c r="EE79" s="165"/>
      <c r="EF79" s="165"/>
      <c r="EG79" s="165"/>
      <c r="EH79" s="165"/>
      <c r="EI79" s="165"/>
      <c r="EJ79" s="165"/>
      <c r="EK79" s="165"/>
      <c r="EL79" s="165"/>
      <c r="EM79" s="165"/>
      <c r="EN79" s="165"/>
      <c r="EO79" s="165"/>
      <c r="EP79" s="165"/>
      <c r="EQ79" s="165"/>
      <c r="ER79" s="165"/>
      <c r="ES79" s="165"/>
      <c r="ET79" s="165"/>
      <c r="EU79" s="165"/>
      <c r="EV79" s="165"/>
      <c r="EW79" s="165"/>
      <c r="EX79" s="165"/>
      <c r="EY79" s="165"/>
      <c r="EZ79" s="165"/>
      <c r="FA79" s="165"/>
      <c r="FB79" s="165"/>
      <c r="FC79" s="165"/>
      <c r="FD79" s="165"/>
      <c r="FE79" s="165"/>
      <c r="FF79" s="165"/>
      <c r="FG79" s="165"/>
      <c r="FH79" s="165"/>
      <c r="FI79" s="165"/>
      <c r="FJ79" s="165"/>
      <c r="FK79" s="165"/>
      <c r="FL79" s="165"/>
      <c r="FM79" s="165"/>
      <c r="FN79" s="165"/>
      <c r="FO79" s="165"/>
      <c r="FP79" s="165"/>
      <c r="FQ79" s="165"/>
      <c r="FR79" s="165"/>
      <c r="FS79" s="165"/>
      <c r="FT79" s="165"/>
      <c r="FU79" s="165"/>
      <c r="FV79" s="165"/>
      <c r="FW79" s="165"/>
      <c r="FX79" s="165"/>
    </row>
    <row r="80" spans="1:180" s="41" customFormat="1" ht="30" hidden="1" customHeight="1">
      <c r="A80" s="39"/>
      <c r="B80" s="54">
        <f t="shared" ref="B80:B84" si="46">N80*D80</f>
        <v>0</v>
      </c>
      <c r="C80" s="48">
        <f t="shared" ref="C80:C84" si="47">IF(FX80="OK",N80,0)</f>
        <v>0</v>
      </c>
      <c r="D80" s="53" t="b">
        <f t="shared" si="24"/>
        <v>0</v>
      </c>
      <c r="E80" s="48"/>
      <c r="F80" s="48"/>
      <c r="G80" s="48">
        <f t="shared" si="26"/>
        <v>0</v>
      </c>
      <c r="H80" s="48">
        <f t="shared" si="27"/>
        <v>0</v>
      </c>
      <c r="I80" s="48">
        <f t="shared" si="28"/>
        <v>0</v>
      </c>
      <c r="J80" s="48">
        <f t="shared" si="29"/>
        <v>0</v>
      </c>
      <c r="K80" s="97"/>
      <c r="L80" s="187" t="s">
        <v>258</v>
      </c>
      <c r="M80" s="90" t="s">
        <v>260</v>
      </c>
      <c r="N80" s="217">
        <v>1</v>
      </c>
      <c r="O80" s="94"/>
      <c r="P80" s="94"/>
      <c r="Q80" s="94"/>
      <c r="R80" s="94"/>
      <c r="S80" s="107"/>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93" t="str">
        <f t="shared" ref="AY80" si="48">IF(AND(AY$1&lt;&gt;"",COUNTA(U80:AX80)&gt;0),"OK","N/E")</f>
        <v>N/E</v>
      </c>
      <c r="AZ80" s="60"/>
      <c r="BA80" s="60"/>
      <c r="BB80" s="60"/>
      <c r="BC80" s="60"/>
      <c r="BD80" s="60"/>
      <c r="BE80" s="60"/>
      <c r="BF80" s="60"/>
      <c r="BG80" s="60"/>
      <c r="BH80" s="60"/>
      <c r="BI80" s="60"/>
      <c r="BJ80" s="60"/>
      <c r="BK80" s="60"/>
      <c r="BL80" s="60"/>
      <c r="BM80" s="60"/>
      <c r="BN80" s="60"/>
      <c r="BO80" s="60"/>
      <c r="BP80" s="60"/>
      <c r="BQ80" s="60"/>
      <c r="BR80" s="60"/>
      <c r="BS80" s="60"/>
      <c r="BT80" s="60"/>
      <c r="BU80" s="60"/>
      <c r="BV80" s="60"/>
      <c r="BW80" s="60"/>
      <c r="BX80" s="60"/>
      <c r="BY80" s="60"/>
      <c r="BZ80" s="60"/>
      <c r="CA80" s="60"/>
      <c r="CB80" s="60"/>
      <c r="CC80" s="60"/>
      <c r="CD80" s="60"/>
      <c r="CE80" s="93" t="str">
        <f t="shared" ref="CE80" si="49">IF(AND(CE$1&lt;&gt;"",COUNTA(U80:CD80)&gt;1),"OK","N/E")</f>
        <v>N/E</v>
      </c>
      <c r="CF80" s="60"/>
      <c r="CG80" s="60"/>
      <c r="CH80" s="60"/>
      <c r="CI80" s="60"/>
      <c r="CJ80" s="60"/>
      <c r="CK80" s="60"/>
      <c r="CL80" s="60"/>
      <c r="CM80" s="60"/>
      <c r="CN80" s="60"/>
      <c r="CO80" s="60"/>
      <c r="CP80" s="60"/>
      <c r="CQ80" s="60"/>
      <c r="CR80" s="60"/>
      <c r="CS80" s="60"/>
      <c r="CT80" s="60"/>
      <c r="CU80" s="60"/>
      <c r="CV80" s="60"/>
      <c r="CW80" s="60"/>
      <c r="CX80" s="60"/>
      <c r="CY80" s="60"/>
      <c r="CZ80" s="60"/>
      <c r="DA80" s="60"/>
      <c r="DB80" s="60"/>
      <c r="DC80" s="60"/>
      <c r="DD80" s="60"/>
      <c r="DE80" s="60"/>
      <c r="DF80" s="60"/>
      <c r="DG80" s="60"/>
      <c r="DH80" s="60"/>
      <c r="DI80" s="60"/>
      <c r="DJ80" s="60"/>
      <c r="DK80" s="93" t="str">
        <f t="shared" ref="DK80" si="50">IF(AND(DK$1&lt;&gt;"",COUNTA(U80:DJ80)&gt;2),"OK","N/E")</f>
        <v>N/E</v>
      </c>
      <c r="DL80" s="60"/>
      <c r="DM80" s="60"/>
      <c r="DN80" s="60"/>
      <c r="DO80" s="60"/>
      <c r="DP80" s="60"/>
      <c r="DQ80" s="60"/>
      <c r="DR80" s="60"/>
      <c r="DS80" s="60"/>
      <c r="DT80" s="60"/>
      <c r="DU80" s="60"/>
      <c r="DV80" s="60"/>
      <c r="DW80" s="60"/>
      <c r="DX80" s="60"/>
      <c r="DY80" s="60"/>
      <c r="DZ80" s="60"/>
      <c r="EA80" s="60"/>
      <c r="EB80" s="60"/>
      <c r="EC80" s="60"/>
      <c r="ED80" s="60"/>
      <c r="EE80" s="60"/>
      <c r="EF80" s="60"/>
      <c r="EG80" s="60"/>
      <c r="EH80" s="60"/>
      <c r="EI80" s="60"/>
      <c r="EJ80" s="60"/>
      <c r="EK80" s="60"/>
      <c r="EL80" s="60"/>
      <c r="EM80" s="60"/>
      <c r="EN80" s="60"/>
      <c r="EO80" s="60"/>
      <c r="EP80" s="60"/>
      <c r="EQ80" s="93" t="str">
        <f t="shared" ref="EQ80" si="51">IF(AND(EQ$1&lt;&gt;"",COUNTA(U80:EP80)&gt;3),"OK","N/E")</f>
        <v>N/E</v>
      </c>
      <c r="ER80" s="60"/>
      <c r="ES80" s="60"/>
      <c r="ET80" s="60"/>
      <c r="EU80" s="60"/>
      <c r="EV80" s="60"/>
      <c r="EW80" s="60"/>
      <c r="EX80" s="60"/>
      <c r="EY80" s="60"/>
      <c r="EZ80" s="60"/>
      <c r="FA80" s="60"/>
      <c r="FB80" s="60"/>
      <c r="FC80" s="60"/>
      <c r="FD80" s="60"/>
      <c r="FE80" s="60"/>
      <c r="FF80" s="60"/>
      <c r="FG80" s="60"/>
      <c r="FH80" s="60"/>
      <c r="FI80" s="60"/>
      <c r="FJ80" s="60"/>
      <c r="FK80" s="60"/>
      <c r="FL80" s="60"/>
      <c r="FM80" s="60"/>
      <c r="FN80" s="60"/>
      <c r="FO80" s="60"/>
      <c r="FP80" s="60"/>
      <c r="FQ80" s="60"/>
      <c r="FR80" s="60"/>
      <c r="FS80" s="60"/>
      <c r="FT80" s="60"/>
      <c r="FU80" s="60"/>
      <c r="FV80" s="60"/>
      <c r="FW80" s="93" t="str">
        <f t="shared" ref="FW80" si="52">IF(AND(FW$1&lt;&gt;"",COUNTA(U80:FV80)&gt;4),"OK","N/E")</f>
        <v>N/E</v>
      </c>
      <c r="FX80" s="164"/>
    </row>
    <row r="81" spans="1:180" s="41" customFormat="1" ht="30" hidden="1" customHeight="1">
      <c r="A81" s="39"/>
      <c r="B81" s="54">
        <f t="shared" si="46"/>
        <v>0</v>
      </c>
      <c r="C81" s="48">
        <f t="shared" si="47"/>
        <v>0</v>
      </c>
      <c r="D81" s="53" t="b">
        <f t="shared" si="24"/>
        <v>0</v>
      </c>
      <c r="E81" s="48"/>
      <c r="F81" s="48"/>
      <c r="G81" s="48">
        <f t="shared" si="26"/>
        <v>0</v>
      </c>
      <c r="H81" s="48">
        <f t="shared" si="27"/>
        <v>0</v>
      </c>
      <c r="I81" s="48">
        <f t="shared" si="28"/>
        <v>0</v>
      </c>
      <c r="J81" s="48">
        <f t="shared" si="29"/>
        <v>0</v>
      </c>
      <c r="K81" s="97"/>
      <c r="L81" s="187" t="s">
        <v>258</v>
      </c>
      <c r="M81" s="90" t="s">
        <v>261</v>
      </c>
      <c r="N81" s="217">
        <v>1</v>
      </c>
      <c r="O81" s="94"/>
      <c r="P81" s="94"/>
      <c r="Q81" s="94"/>
      <c r="R81" s="94"/>
      <c r="S81" s="107"/>
      <c r="T81" s="86"/>
      <c r="U81" s="86"/>
      <c r="V81" s="86"/>
      <c r="W81" s="86"/>
      <c r="X81" s="86"/>
      <c r="Y81" s="86"/>
      <c r="Z81" s="86"/>
      <c r="AA81" s="86"/>
      <c r="AB81" s="86"/>
      <c r="AC81" s="86"/>
      <c r="AD81" s="86"/>
      <c r="AE81" s="86"/>
      <c r="AF81" s="86"/>
      <c r="AG81" s="86"/>
      <c r="AH81" s="86"/>
      <c r="AI81" s="86"/>
      <c r="AJ81" s="86"/>
      <c r="AK81" s="86"/>
      <c r="AL81" s="86"/>
      <c r="AM81" s="86"/>
      <c r="AN81" s="86"/>
      <c r="AO81" s="86"/>
      <c r="AP81" s="86"/>
      <c r="AQ81" s="86"/>
      <c r="AR81" s="86"/>
      <c r="AS81" s="86"/>
      <c r="AT81" s="86"/>
      <c r="AU81" s="86"/>
      <c r="AV81" s="86"/>
      <c r="AW81" s="86"/>
      <c r="AX81" s="86"/>
      <c r="AY81" s="92" t="s">
        <v>116</v>
      </c>
      <c r="AZ81" s="86"/>
      <c r="BA81" s="86"/>
      <c r="BB81" s="86"/>
      <c r="BC81" s="86"/>
      <c r="BD81" s="86"/>
      <c r="BE81" s="86"/>
      <c r="BF81" s="86"/>
      <c r="BG81" s="86"/>
      <c r="BH81" s="86"/>
      <c r="BI81" s="86"/>
      <c r="BJ81" s="86"/>
      <c r="BK81" s="86"/>
      <c r="BL81" s="86"/>
      <c r="BM81" s="86"/>
      <c r="BN81" s="86"/>
      <c r="BO81" s="86"/>
      <c r="BP81" s="86"/>
      <c r="BQ81" s="86"/>
      <c r="BR81" s="86"/>
      <c r="BS81" s="86"/>
      <c r="BT81" s="86"/>
      <c r="BU81" s="86"/>
      <c r="BV81" s="86"/>
      <c r="BW81" s="86"/>
      <c r="BX81" s="86"/>
      <c r="BY81" s="86"/>
      <c r="BZ81" s="86"/>
      <c r="CA81" s="86"/>
      <c r="CB81" s="86"/>
      <c r="CC81" s="86"/>
      <c r="CD81" s="86"/>
      <c r="CE81" s="92" t="s">
        <v>116</v>
      </c>
      <c r="CF81" s="86"/>
      <c r="CG81" s="86"/>
      <c r="CH81" s="86"/>
      <c r="CI81" s="86"/>
      <c r="CJ81" s="86"/>
      <c r="CK81" s="86"/>
      <c r="CL81" s="86"/>
      <c r="CM81" s="86"/>
      <c r="CN81" s="86"/>
      <c r="CO81" s="86"/>
      <c r="CP81" s="86"/>
      <c r="CQ81" s="86"/>
      <c r="CR81" s="86"/>
      <c r="CS81" s="86"/>
      <c r="CT81" s="86"/>
      <c r="CU81" s="86"/>
      <c r="CV81" s="86"/>
      <c r="CW81" s="86"/>
      <c r="CX81" s="86"/>
      <c r="CY81" s="86"/>
      <c r="CZ81" s="86"/>
      <c r="DA81" s="86"/>
      <c r="DB81" s="86"/>
      <c r="DC81" s="86"/>
      <c r="DD81" s="86"/>
      <c r="DE81" s="86"/>
      <c r="DF81" s="86"/>
      <c r="DG81" s="86"/>
      <c r="DH81" s="86"/>
      <c r="DI81" s="86"/>
      <c r="DJ81" s="86"/>
      <c r="DK81" s="92" t="s">
        <v>116</v>
      </c>
      <c r="DL81" s="86"/>
      <c r="DM81" s="86"/>
      <c r="DN81" s="86"/>
      <c r="DO81" s="86"/>
      <c r="DP81" s="86"/>
      <c r="DQ81" s="86"/>
      <c r="DR81" s="86"/>
      <c r="DS81" s="86"/>
      <c r="DT81" s="86"/>
      <c r="DU81" s="86"/>
      <c r="DV81" s="86"/>
      <c r="DW81" s="86"/>
      <c r="DX81" s="86"/>
      <c r="DY81" s="86"/>
      <c r="DZ81" s="86"/>
      <c r="EA81" s="86"/>
      <c r="EB81" s="86"/>
      <c r="EC81" s="86"/>
      <c r="ED81" s="86"/>
      <c r="EE81" s="86"/>
      <c r="EF81" s="86"/>
      <c r="EG81" s="86"/>
      <c r="EH81" s="86"/>
      <c r="EI81" s="86"/>
      <c r="EJ81" s="86"/>
      <c r="EK81" s="86"/>
      <c r="EL81" s="86"/>
      <c r="EM81" s="86"/>
      <c r="EN81" s="86"/>
      <c r="EO81" s="86"/>
      <c r="EP81" s="86"/>
      <c r="EQ81" s="92" t="s">
        <v>116</v>
      </c>
      <c r="ER81" s="86"/>
      <c r="ES81" s="86"/>
      <c r="ET81" s="86"/>
      <c r="EU81" s="86"/>
      <c r="EV81" s="86"/>
      <c r="EW81" s="86"/>
      <c r="EX81" s="86"/>
      <c r="EY81" s="86"/>
      <c r="EZ81" s="86"/>
      <c r="FA81" s="86"/>
      <c r="FB81" s="86"/>
      <c r="FC81" s="86"/>
      <c r="FD81" s="86"/>
      <c r="FE81" s="86"/>
      <c r="FF81" s="86"/>
      <c r="FG81" s="86"/>
      <c r="FH81" s="86"/>
      <c r="FI81" s="86"/>
      <c r="FJ81" s="86"/>
      <c r="FK81" s="86"/>
      <c r="FL81" s="86"/>
      <c r="FM81" s="86"/>
      <c r="FN81" s="86"/>
      <c r="FO81" s="86"/>
      <c r="FP81" s="86"/>
      <c r="FQ81" s="86"/>
      <c r="FR81" s="86"/>
      <c r="FS81" s="86"/>
      <c r="FT81" s="86"/>
      <c r="FU81" s="86"/>
      <c r="FV81" s="86"/>
      <c r="FW81" s="92" t="s">
        <v>116</v>
      </c>
      <c r="FX81" s="91" t="str">
        <f>IF(COUNTA(U81:FW81)&gt;5,"OK","N/E")</f>
        <v>N/E</v>
      </c>
    </row>
    <row r="82" spans="1:180" s="41" customFormat="1" ht="30" hidden="1" customHeight="1">
      <c r="A82" s="39"/>
      <c r="B82" s="54">
        <f t="shared" si="46"/>
        <v>0</v>
      </c>
      <c r="C82" s="48">
        <f t="shared" si="47"/>
        <v>0</v>
      </c>
      <c r="D82" s="53" t="b">
        <f t="shared" si="24"/>
        <v>0</v>
      </c>
      <c r="E82" s="48"/>
      <c r="F82" s="48"/>
      <c r="G82" s="48">
        <f t="shared" si="26"/>
        <v>0</v>
      </c>
      <c r="H82" s="48">
        <f t="shared" si="27"/>
        <v>0</v>
      </c>
      <c r="I82" s="48">
        <f t="shared" si="28"/>
        <v>0</v>
      </c>
      <c r="J82" s="48">
        <f t="shared" si="29"/>
        <v>0</v>
      </c>
      <c r="K82" s="97"/>
      <c r="L82" s="187" t="s">
        <v>259</v>
      </c>
      <c r="M82" s="90" t="s">
        <v>262</v>
      </c>
      <c r="N82" s="217">
        <v>1</v>
      </c>
      <c r="O82" s="94"/>
      <c r="P82" s="94"/>
      <c r="Q82" s="94"/>
      <c r="R82" s="94"/>
      <c r="S82" s="107"/>
      <c r="T82" s="86"/>
      <c r="U82" s="86"/>
      <c r="V82" s="86"/>
      <c r="W82" s="86"/>
      <c r="X82" s="86"/>
      <c r="Y82" s="86"/>
      <c r="Z82" s="86"/>
      <c r="AA82" s="86"/>
      <c r="AB82" s="86"/>
      <c r="AC82" s="86"/>
      <c r="AD82" s="86"/>
      <c r="AE82" s="86"/>
      <c r="AF82" s="86"/>
      <c r="AG82" s="86"/>
      <c r="AH82" s="86"/>
      <c r="AI82" s="86"/>
      <c r="AJ82" s="86"/>
      <c r="AK82" s="86"/>
      <c r="AL82" s="86"/>
      <c r="AM82" s="86"/>
      <c r="AN82" s="86"/>
      <c r="AO82" s="86"/>
      <c r="AP82" s="86"/>
      <c r="AQ82" s="86"/>
      <c r="AR82" s="86"/>
      <c r="AS82" s="86"/>
      <c r="AT82" s="86"/>
      <c r="AU82" s="86"/>
      <c r="AV82" s="86"/>
      <c r="AW82" s="86"/>
      <c r="AX82" s="86"/>
      <c r="AY82" s="92" t="s">
        <v>116</v>
      </c>
      <c r="AZ82" s="86"/>
      <c r="BA82" s="86"/>
      <c r="BB82" s="86"/>
      <c r="BC82" s="86"/>
      <c r="BD82" s="86"/>
      <c r="BE82" s="86"/>
      <c r="BF82" s="86"/>
      <c r="BG82" s="86"/>
      <c r="BH82" s="86"/>
      <c r="BI82" s="86"/>
      <c r="BJ82" s="86"/>
      <c r="BK82" s="86"/>
      <c r="BL82" s="86"/>
      <c r="BM82" s="86"/>
      <c r="BN82" s="86"/>
      <c r="BO82" s="86"/>
      <c r="BP82" s="86"/>
      <c r="BQ82" s="86"/>
      <c r="BR82" s="86"/>
      <c r="BS82" s="86"/>
      <c r="BT82" s="86"/>
      <c r="BU82" s="86"/>
      <c r="BV82" s="86"/>
      <c r="BW82" s="86"/>
      <c r="BX82" s="86"/>
      <c r="BY82" s="86"/>
      <c r="BZ82" s="86"/>
      <c r="CA82" s="86"/>
      <c r="CB82" s="86"/>
      <c r="CC82" s="86"/>
      <c r="CD82" s="86"/>
      <c r="CE82" s="92" t="s">
        <v>116</v>
      </c>
      <c r="CF82" s="86"/>
      <c r="CG82" s="86"/>
      <c r="CH82" s="86"/>
      <c r="CI82" s="86"/>
      <c r="CJ82" s="86"/>
      <c r="CK82" s="86"/>
      <c r="CL82" s="86"/>
      <c r="CM82" s="86"/>
      <c r="CN82" s="86"/>
      <c r="CO82" s="86"/>
      <c r="CP82" s="86"/>
      <c r="CQ82" s="86"/>
      <c r="CR82" s="86"/>
      <c r="CS82" s="86"/>
      <c r="CT82" s="86"/>
      <c r="CU82" s="86"/>
      <c r="CV82" s="86"/>
      <c r="CW82" s="86"/>
      <c r="CX82" s="86"/>
      <c r="CY82" s="86"/>
      <c r="CZ82" s="86"/>
      <c r="DA82" s="86"/>
      <c r="DB82" s="86"/>
      <c r="DC82" s="86"/>
      <c r="DD82" s="86"/>
      <c r="DE82" s="86"/>
      <c r="DF82" s="86"/>
      <c r="DG82" s="86"/>
      <c r="DH82" s="86"/>
      <c r="DI82" s="86"/>
      <c r="DJ82" s="86"/>
      <c r="DK82" s="92" t="s">
        <v>116</v>
      </c>
      <c r="DL82" s="86"/>
      <c r="DM82" s="86"/>
      <c r="DN82" s="86"/>
      <c r="DO82" s="86"/>
      <c r="DP82" s="86"/>
      <c r="DQ82" s="86"/>
      <c r="DR82" s="86"/>
      <c r="DS82" s="86"/>
      <c r="DT82" s="86"/>
      <c r="DU82" s="86"/>
      <c r="DV82" s="86"/>
      <c r="DW82" s="86"/>
      <c r="DX82" s="86"/>
      <c r="DY82" s="86"/>
      <c r="DZ82" s="86"/>
      <c r="EA82" s="86"/>
      <c r="EB82" s="86"/>
      <c r="EC82" s="86"/>
      <c r="ED82" s="86"/>
      <c r="EE82" s="86"/>
      <c r="EF82" s="86"/>
      <c r="EG82" s="86"/>
      <c r="EH82" s="86"/>
      <c r="EI82" s="86"/>
      <c r="EJ82" s="86"/>
      <c r="EK82" s="86"/>
      <c r="EL82" s="86"/>
      <c r="EM82" s="86"/>
      <c r="EN82" s="86"/>
      <c r="EO82" s="86"/>
      <c r="EP82" s="86"/>
      <c r="EQ82" s="92" t="s">
        <v>116</v>
      </c>
      <c r="ER82" s="86"/>
      <c r="ES82" s="86"/>
      <c r="ET82" s="86"/>
      <c r="EU82" s="86"/>
      <c r="EV82" s="86"/>
      <c r="EW82" s="86"/>
      <c r="EX82" s="86"/>
      <c r="EY82" s="86"/>
      <c r="EZ82" s="86"/>
      <c r="FA82" s="86"/>
      <c r="FB82" s="86"/>
      <c r="FC82" s="86"/>
      <c r="FD82" s="86"/>
      <c r="FE82" s="86"/>
      <c r="FF82" s="86"/>
      <c r="FG82" s="86"/>
      <c r="FH82" s="86"/>
      <c r="FI82" s="86"/>
      <c r="FJ82" s="86"/>
      <c r="FK82" s="86"/>
      <c r="FL82" s="86"/>
      <c r="FM82" s="86"/>
      <c r="FN82" s="86"/>
      <c r="FO82" s="86"/>
      <c r="FP82" s="86"/>
      <c r="FQ82" s="86"/>
      <c r="FR82" s="86"/>
      <c r="FS82" s="86"/>
      <c r="FT82" s="86"/>
      <c r="FU82" s="86"/>
      <c r="FV82" s="86"/>
      <c r="FW82" s="92" t="s">
        <v>116</v>
      </c>
      <c r="FX82" s="91" t="str">
        <f t="shared" ref="FX82:FX84" si="53">IF(COUNTA(U82:FW82)&gt;5,"OK","N/E")</f>
        <v>N/E</v>
      </c>
    </row>
    <row r="83" spans="1:180" s="41" customFormat="1" ht="30" hidden="1" customHeight="1">
      <c r="A83" s="39"/>
      <c r="B83" s="54">
        <f t="shared" si="46"/>
        <v>0</v>
      </c>
      <c r="C83" s="48">
        <f t="shared" si="47"/>
        <v>0</v>
      </c>
      <c r="D83" s="53" t="b">
        <f t="shared" si="24"/>
        <v>0</v>
      </c>
      <c r="E83" s="48"/>
      <c r="F83" s="48"/>
      <c r="G83" s="48">
        <f t="shared" si="26"/>
        <v>0</v>
      </c>
      <c r="H83" s="48">
        <f t="shared" si="27"/>
        <v>0</v>
      </c>
      <c r="I83" s="48">
        <f t="shared" si="28"/>
        <v>0</v>
      </c>
      <c r="J83" s="48">
        <f t="shared" si="29"/>
        <v>0</v>
      </c>
      <c r="K83" s="97"/>
      <c r="L83" s="187" t="s">
        <v>259</v>
      </c>
      <c r="M83" s="90" t="s">
        <v>263</v>
      </c>
      <c r="N83" s="217">
        <v>1</v>
      </c>
      <c r="O83" s="94"/>
      <c r="P83" s="94"/>
      <c r="Q83" s="94"/>
      <c r="R83" s="94"/>
      <c r="S83" s="107"/>
      <c r="T83" s="86"/>
      <c r="U83" s="86"/>
      <c r="V83" s="86"/>
      <c r="W83" s="86"/>
      <c r="X83" s="86"/>
      <c r="Y83" s="86"/>
      <c r="Z83" s="86"/>
      <c r="AA83" s="86"/>
      <c r="AB83" s="86"/>
      <c r="AC83" s="86"/>
      <c r="AD83" s="86"/>
      <c r="AE83" s="86"/>
      <c r="AF83" s="86"/>
      <c r="AG83" s="86"/>
      <c r="AH83" s="86"/>
      <c r="AI83" s="86"/>
      <c r="AJ83" s="86"/>
      <c r="AK83" s="86"/>
      <c r="AL83" s="86"/>
      <c r="AM83" s="86"/>
      <c r="AN83" s="86"/>
      <c r="AO83" s="86"/>
      <c r="AP83" s="86"/>
      <c r="AQ83" s="86"/>
      <c r="AR83" s="86"/>
      <c r="AS83" s="86"/>
      <c r="AT83" s="86"/>
      <c r="AU83" s="86"/>
      <c r="AV83" s="86"/>
      <c r="AW83" s="86"/>
      <c r="AX83" s="86"/>
      <c r="AY83" s="92" t="s">
        <v>116</v>
      </c>
      <c r="AZ83" s="86"/>
      <c r="BA83" s="86"/>
      <c r="BB83" s="86"/>
      <c r="BC83" s="86"/>
      <c r="BD83" s="86"/>
      <c r="BE83" s="86"/>
      <c r="BF83" s="86"/>
      <c r="BG83" s="86"/>
      <c r="BH83" s="86"/>
      <c r="BI83" s="86"/>
      <c r="BJ83" s="86"/>
      <c r="BK83" s="86"/>
      <c r="BL83" s="86"/>
      <c r="BM83" s="86"/>
      <c r="BN83" s="86"/>
      <c r="BO83" s="86"/>
      <c r="BP83" s="86"/>
      <c r="BQ83" s="86"/>
      <c r="BR83" s="86"/>
      <c r="BS83" s="86"/>
      <c r="BT83" s="86"/>
      <c r="BU83" s="86"/>
      <c r="BV83" s="86"/>
      <c r="BW83" s="86"/>
      <c r="BX83" s="86"/>
      <c r="BY83" s="86"/>
      <c r="BZ83" s="86"/>
      <c r="CA83" s="86"/>
      <c r="CB83" s="86"/>
      <c r="CC83" s="86"/>
      <c r="CD83" s="86"/>
      <c r="CE83" s="92" t="s">
        <v>116</v>
      </c>
      <c r="CF83" s="86"/>
      <c r="CG83" s="86"/>
      <c r="CH83" s="86"/>
      <c r="CI83" s="86"/>
      <c r="CJ83" s="86"/>
      <c r="CK83" s="86"/>
      <c r="CL83" s="86"/>
      <c r="CM83" s="86"/>
      <c r="CN83" s="86"/>
      <c r="CO83" s="86"/>
      <c r="CP83" s="86"/>
      <c r="CQ83" s="86"/>
      <c r="CR83" s="86"/>
      <c r="CS83" s="86"/>
      <c r="CT83" s="86"/>
      <c r="CU83" s="86"/>
      <c r="CV83" s="86"/>
      <c r="CW83" s="86"/>
      <c r="CX83" s="86"/>
      <c r="CY83" s="86"/>
      <c r="CZ83" s="86"/>
      <c r="DA83" s="86"/>
      <c r="DB83" s="86"/>
      <c r="DC83" s="86"/>
      <c r="DD83" s="86"/>
      <c r="DE83" s="86"/>
      <c r="DF83" s="86"/>
      <c r="DG83" s="86"/>
      <c r="DH83" s="86"/>
      <c r="DI83" s="86"/>
      <c r="DJ83" s="86"/>
      <c r="DK83" s="92" t="s">
        <v>116</v>
      </c>
      <c r="DL83" s="86"/>
      <c r="DM83" s="86"/>
      <c r="DN83" s="86"/>
      <c r="DO83" s="86"/>
      <c r="DP83" s="86"/>
      <c r="DQ83" s="86"/>
      <c r="DR83" s="86"/>
      <c r="DS83" s="86"/>
      <c r="DT83" s="86"/>
      <c r="DU83" s="86"/>
      <c r="DV83" s="86"/>
      <c r="DW83" s="86"/>
      <c r="DX83" s="86"/>
      <c r="DY83" s="86"/>
      <c r="DZ83" s="86"/>
      <c r="EA83" s="86"/>
      <c r="EB83" s="86"/>
      <c r="EC83" s="86"/>
      <c r="ED83" s="86"/>
      <c r="EE83" s="86"/>
      <c r="EF83" s="86"/>
      <c r="EG83" s="86"/>
      <c r="EH83" s="86"/>
      <c r="EI83" s="86"/>
      <c r="EJ83" s="86"/>
      <c r="EK83" s="86"/>
      <c r="EL83" s="86"/>
      <c r="EM83" s="86"/>
      <c r="EN83" s="86"/>
      <c r="EO83" s="86"/>
      <c r="EP83" s="86"/>
      <c r="EQ83" s="92" t="s">
        <v>116</v>
      </c>
      <c r="ER83" s="86"/>
      <c r="ES83" s="86"/>
      <c r="ET83" s="86"/>
      <c r="EU83" s="86"/>
      <c r="EV83" s="86"/>
      <c r="EW83" s="86"/>
      <c r="EX83" s="86"/>
      <c r="EY83" s="86"/>
      <c r="EZ83" s="86"/>
      <c r="FA83" s="86"/>
      <c r="FB83" s="86"/>
      <c r="FC83" s="86"/>
      <c r="FD83" s="86"/>
      <c r="FE83" s="86"/>
      <c r="FF83" s="86"/>
      <c r="FG83" s="86"/>
      <c r="FH83" s="86"/>
      <c r="FI83" s="86"/>
      <c r="FJ83" s="86"/>
      <c r="FK83" s="86"/>
      <c r="FL83" s="86"/>
      <c r="FM83" s="86"/>
      <c r="FN83" s="86"/>
      <c r="FO83" s="86"/>
      <c r="FP83" s="86"/>
      <c r="FQ83" s="86"/>
      <c r="FR83" s="86"/>
      <c r="FS83" s="86"/>
      <c r="FT83" s="86"/>
      <c r="FU83" s="86"/>
      <c r="FV83" s="86"/>
      <c r="FW83" s="92" t="s">
        <v>116</v>
      </c>
      <c r="FX83" s="91" t="str">
        <f t="shared" si="53"/>
        <v>N/E</v>
      </c>
    </row>
    <row r="84" spans="1:180" s="4" customFormat="1" ht="17.100000000000001" hidden="1" customHeight="1">
      <c r="A84" s="29"/>
      <c r="B84" s="54">
        <f t="shared" si="46"/>
        <v>0</v>
      </c>
      <c r="C84" s="48">
        <f t="shared" si="47"/>
        <v>0</v>
      </c>
      <c r="D84" s="53" t="b">
        <f t="shared" si="24"/>
        <v>0</v>
      </c>
      <c r="E84" s="48"/>
      <c r="F84" s="48"/>
      <c r="G84" s="48">
        <f t="shared" si="26"/>
        <v>0</v>
      </c>
      <c r="H84" s="48">
        <f t="shared" si="27"/>
        <v>0</v>
      </c>
      <c r="I84" s="48">
        <f t="shared" si="28"/>
        <v>0</v>
      </c>
      <c r="J84" s="48">
        <f t="shared" si="29"/>
        <v>0</v>
      </c>
      <c r="K84" s="97"/>
      <c r="L84" s="187" t="s">
        <v>259</v>
      </c>
      <c r="M84" s="90" t="s">
        <v>264</v>
      </c>
      <c r="N84" s="217">
        <v>1</v>
      </c>
      <c r="O84" s="94"/>
      <c r="P84" s="94"/>
      <c r="Q84" s="94"/>
      <c r="R84" s="94"/>
      <c r="S84" s="107"/>
      <c r="T84" s="86"/>
      <c r="U84" s="86"/>
      <c r="V84" s="86"/>
      <c r="W84" s="86"/>
      <c r="X84" s="86"/>
      <c r="Y84" s="86"/>
      <c r="Z84" s="86"/>
      <c r="AA84" s="86"/>
      <c r="AB84" s="86"/>
      <c r="AC84" s="86"/>
      <c r="AD84" s="86"/>
      <c r="AE84" s="86"/>
      <c r="AF84" s="86"/>
      <c r="AG84" s="86"/>
      <c r="AH84" s="86"/>
      <c r="AI84" s="86"/>
      <c r="AJ84" s="86"/>
      <c r="AK84" s="86"/>
      <c r="AL84" s="86"/>
      <c r="AM84" s="86"/>
      <c r="AN84" s="86"/>
      <c r="AO84" s="86"/>
      <c r="AP84" s="86"/>
      <c r="AQ84" s="86"/>
      <c r="AR84" s="86"/>
      <c r="AS84" s="86"/>
      <c r="AT84" s="86"/>
      <c r="AU84" s="86"/>
      <c r="AV84" s="86"/>
      <c r="AW84" s="86"/>
      <c r="AX84" s="86"/>
      <c r="AY84" s="92" t="s">
        <v>116</v>
      </c>
      <c r="AZ84" s="86"/>
      <c r="BA84" s="86"/>
      <c r="BB84" s="86"/>
      <c r="BC84" s="86"/>
      <c r="BD84" s="86"/>
      <c r="BE84" s="86"/>
      <c r="BF84" s="86"/>
      <c r="BG84" s="86"/>
      <c r="BH84" s="86"/>
      <c r="BI84" s="86"/>
      <c r="BJ84" s="86"/>
      <c r="BK84" s="86"/>
      <c r="BL84" s="86"/>
      <c r="BM84" s="86"/>
      <c r="BN84" s="86"/>
      <c r="BO84" s="86"/>
      <c r="BP84" s="86"/>
      <c r="BQ84" s="86"/>
      <c r="BR84" s="86"/>
      <c r="BS84" s="86"/>
      <c r="BT84" s="86"/>
      <c r="BU84" s="86"/>
      <c r="BV84" s="86"/>
      <c r="BW84" s="86"/>
      <c r="BX84" s="86"/>
      <c r="BY84" s="86"/>
      <c r="BZ84" s="86"/>
      <c r="CA84" s="86"/>
      <c r="CB84" s="86"/>
      <c r="CC84" s="86"/>
      <c r="CD84" s="86"/>
      <c r="CE84" s="92" t="s">
        <v>116</v>
      </c>
      <c r="CF84" s="86"/>
      <c r="CG84" s="86"/>
      <c r="CH84" s="86"/>
      <c r="CI84" s="86"/>
      <c r="CJ84" s="86"/>
      <c r="CK84" s="86"/>
      <c r="CL84" s="86"/>
      <c r="CM84" s="86"/>
      <c r="CN84" s="86"/>
      <c r="CO84" s="86"/>
      <c r="CP84" s="86"/>
      <c r="CQ84" s="86"/>
      <c r="CR84" s="86"/>
      <c r="CS84" s="86"/>
      <c r="CT84" s="86"/>
      <c r="CU84" s="86"/>
      <c r="CV84" s="86"/>
      <c r="CW84" s="86"/>
      <c r="CX84" s="86"/>
      <c r="CY84" s="86"/>
      <c r="CZ84" s="86"/>
      <c r="DA84" s="86"/>
      <c r="DB84" s="86"/>
      <c r="DC84" s="86"/>
      <c r="DD84" s="86"/>
      <c r="DE84" s="86"/>
      <c r="DF84" s="86"/>
      <c r="DG84" s="86"/>
      <c r="DH84" s="86"/>
      <c r="DI84" s="86"/>
      <c r="DJ84" s="86"/>
      <c r="DK84" s="92" t="s">
        <v>116</v>
      </c>
      <c r="DL84" s="86"/>
      <c r="DM84" s="86"/>
      <c r="DN84" s="86"/>
      <c r="DO84" s="86"/>
      <c r="DP84" s="86"/>
      <c r="DQ84" s="86"/>
      <c r="DR84" s="86"/>
      <c r="DS84" s="86"/>
      <c r="DT84" s="86"/>
      <c r="DU84" s="86"/>
      <c r="DV84" s="86"/>
      <c r="DW84" s="86"/>
      <c r="DX84" s="86"/>
      <c r="DY84" s="86"/>
      <c r="DZ84" s="86"/>
      <c r="EA84" s="86"/>
      <c r="EB84" s="86"/>
      <c r="EC84" s="86"/>
      <c r="ED84" s="86"/>
      <c r="EE84" s="86"/>
      <c r="EF84" s="86"/>
      <c r="EG84" s="86"/>
      <c r="EH84" s="86"/>
      <c r="EI84" s="86"/>
      <c r="EJ84" s="86"/>
      <c r="EK84" s="86"/>
      <c r="EL84" s="86"/>
      <c r="EM84" s="86"/>
      <c r="EN84" s="86"/>
      <c r="EO84" s="86"/>
      <c r="EP84" s="86"/>
      <c r="EQ84" s="92" t="s">
        <v>116</v>
      </c>
      <c r="ER84" s="86"/>
      <c r="ES84" s="86"/>
      <c r="ET84" s="86"/>
      <c r="EU84" s="86"/>
      <c r="EV84" s="86"/>
      <c r="EW84" s="86"/>
      <c r="EX84" s="86"/>
      <c r="EY84" s="86"/>
      <c r="EZ84" s="86"/>
      <c r="FA84" s="86"/>
      <c r="FB84" s="86"/>
      <c r="FC84" s="86"/>
      <c r="FD84" s="86"/>
      <c r="FE84" s="86"/>
      <c r="FF84" s="86"/>
      <c r="FG84" s="86"/>
      <c r="FH84" s="86"/>
      <c r="FI84" s="86"/>
      <c r="FJ84" s="86"/>
      <c r="FK84" s="86"/>
      <c r="FL84" s="86"/>
      <c r="FM84" s="86"/>
      <c r="FN84" s="86"/>
      <c r="FO84" s="86"/>
      <c r="FP84" s="86"/>
      <c r="FQ84" s="86"/>
      <c r="FR84" s="86"/>
      <c r="FS84" s="86"/>
      <c r="FT84" s="86"/>
      <c r="FU84" s="86"/>
      <c r="FV84" s="86"/>
      <c r="FW84" s="92" t="s">
        <v>116</v>
      </c>
      <c r="FX84" s="91" t="str">
        <f t="shared" si="53"/>
        <v>N/E</v>
      </c>
    </row>
    <row r="85" spans="1:180" s="41" customFormat="1" ht="17.100000000000001" hidden="1" customHeight="1">
      <c r="A85" s="39"/>
      <c r="B85" s="48"/>
      <c r="C85" s="48"/>
      <c r="D85" s="53" t="b">
        <f>IF($B$1&gt;2,TRUE,FALSE)</f>
        <v>0</v>
      </c>
      <c r="E85" s="48"/>
      <c r="F85" s="48"/>
      <c r="G85" s="48"/>
      <c r="H85" s="48"/>
      <c r="I85" s="48"/>
      <c r="J85" s="48"/>
      <c r="K85" s="53"/>
      <c r="M85" s="55"/>
      <c r="N85" s="175"/>
      <c r="O85" s="54"/>
      <c r="P85" s="54"/>
      <c r="Q85" s="54"/>
      <c r="R85" s="54"/>
      <c r="S85" s="105"/>
    </row>
    <row r="86" spans="1:180" s="41" customFormat="1" hidden="1">
      <c r="A86" s="39"/>
      <c r="B86" s="48"/>
      <c r="C86" s="48"/>
      <c r="D86" s="53" t="b">
        <f>IF($B$1&gt;2,TRUE,FALSE)</f>
        <v>0</v>
      </c>
      <c r="E86" s="48"/>
      <c r="F86" s="48"/>
      <c r="G86" s="48"/>
      <c r="H86" s="48"/>
      <c r="I86" s="48"/>
      <c r="J86" s="48"/>
      <c r="K86" s="53"/>
      <c r="L86" s="43"/>
      <c r="M86" s="55" t="s">
        <v>29</v>
      </c>
      <c r="N86" s="175"/>
      <c r="O86" s="54"/>
      <c r="P86" s="54"/>
      <c r="Q86" s="54"/>
      <c r="R86" s="54"/>
      <c r="S86" s="105"/>
    </row>
    <row r="87" spans="1:180" s="41" customFormat="1" hidden="1">
      <c r="A87" s="39"/>
      <c r="B87" s="48"/>
      <c r="C87" s="48"/>
      <c r="D87" s="53" t="b">
        <f>IF($B$1&gt;2,TRUE,FALSE)</f>
        <v>0</v>
      </c>
      <c r="E87" s="48"/>
      <c r="F87" s="48"/>
      <c r="G87" s="48"/>
      <c r="H87" s="48"/>
      <c r="I87" s="48"/>
      <c r="J87" s="48"/>
      <c r="K87" s="53"/>
      <c r="L87" s="40"/>
      <c r="M87" s="55" t="s">
        <v>30</v>
      </c>
      <c r="N87" s="175"/>
      <c r="O87" s="54"/>
      <c r="P87" s="54"/>
      <c r="Q87" s="54"/>
      <c r="R87" s="54"/>
      <c r="S87" s="105"/>
    </row>
  </sheetData>
  <sheetProtection selectLockedCells="1"/>
  <autoFilter ref="D1:D87">
    <filterColumn colId="0">
      <filters>
        <filter val="VRAI"/>
      </filters>
    </filterColumn>
  </autoFilter>
  <conditionalFormatting sqref="S5:S6 S8:S9 S11:S13 S45">
    <cfRule type="cellIs" dxfId="40" priority="50" operator="equal">
      <formula>D5</formula>
    </cfRule>
  </conditionalFormatting>
  <conditionalFormatting sqref="O73">
    <cfRule type="cellIs" dxfId="39" priority="45" operator="equal">
      <formula>D73</formula>
    </cfRule>
  </conditionalFormatting>
  <conditionalFormatting sqref="O71">
    <cfRule type="cellIs" dxfId="38" priority="47" operator="equal">
      <formula>D71</formula>
    </cfRule>
  </conditionalFormatting>
  <conditionalFormatting sqref="O72">
    <cfRule type="cellIs" dxfId="37" priority="46" operator="equal">
      <formula>D72</formula>
    </cfRule>
  </conditionalFormatting>
  <conditionalFormatting sqref="O74">
    <cfRule type="cellIs" dxfId="36" priority="44" operator="equal">
      <formula>D74</formula>
    </cfRule>
  </conditionalFormatting>
  <conditionalFormatting sqref="O75">
    <cfRule type="cellIs" dxfId="35" priority="43" operator="equal">
      <formula>D75</formula>
    </cfRule>
  </conditionalFormatting>
  <conditionalFormatting sqref="O83">
    <cfRule type="cellIs" dxfId="34" priority="42" operator="equal">
      <formula>D83</formula>
    </cfRule>
  </conditionalFormatting>
  <conditionalFormatting sqref="O66">
    <cfRule type="cellIs" dxfId="33" priority="40" operator="equal">
      <formula>D66</formula>
    </cfRule>
  </conditionalFormatting>
  <conditionalFormatting sqref="O65">
    <cfRule type="cellIs" dxfId="32" priority="41" operator="equal">
      <formula>D65</formula>
    </cfRule>
  </conditionalFormatting>
  <conditionalFormatting sqref="O67">
    <cfRule type="cellIs" dxfId="31" priority="39" operator="equal">
      <formula>D67</formula>
    </cfRule>
  </conditionalFormatting>
  <conditionalFormatting sqref="O68">
    <cfRule type="cellIs" dxfId="30" priority="38" operator="equal">
      <formula>D68</formula>
    </cfRule>
  </conditionalFormatting>
  <conditionalFormatting sqref="O77">
    <cfRule type="cellIs" dxfId="29" priority="30" operator="equal">
      <formula>D77</formula>
    </cfRule>
  </conditionalFormatting>
  <conditionalFormatting sqref="O78">
    <cfRule type="cellIs" dxfId="28" priority="29" operator="equal">
      <formula>D78</formula>
    </cfRule>
  </conditionalFormatting>
  <conditionalFormatting sqref="O79">
    <cfRule type="cellIs" dxfId="27" priority="28" operator="equal">
      <formula>D79</formula>
    </cfRule>
  </conditionalFormatting>
  <conditionalFormatting sqref="O80">
    <cfRule type="cellIs" dxfId="26" priority="27" operator="equal">
      <formula>D80</formula>
    </cfRule>
  </conditionalFormatting>
  <conditionalFormatting sqref="O81">
    <cfRule type="cellIs" dxfId="25" priority="26" operator="equal">
      <formula>D81</formula>
    </cfRule>
  </conditionalFormatting>
  <conditionalFormatting sqref="O82">
    <cfRule type="cellIs" dxfId="24" priority="25" operator="equal">
      <formula>D82</formula>
    </cfRule>
  </conditionalFormatting>
  <conditionalFormatting sqref="O70">
    <cfRule type="cellIs" dxfId="23" priority="24" operator="equal">
      <formula>D70</formula>
    </cfRule>
  </conditionalFormatting>
  <conditionalFormatting sqref="O68">
    <cfRule type="cellIs" dxfId="22" priority="23" operator="equal">
      <formula>D68</formula>
    </cfRule>
  </conditionalFormatting>
  <conditionalFormatting sqref="O69">
    <cfRule type="cellIs" dxfId="21" priority="22" operator="equal">
      <formula>D69</formula>
    </cfRule>
  </conditionalFormatting>
  <conditionalFormatting sqref="O71">
    <cfRule type="cellIs" dxfId="20" priority="21" operator="equal">
      <formula>D71</formula>
    </cfRule>
  </conditionalFormatting>
  <conditionalFormatting sqref="O73">
    <cfRule type="cellIs" dxfId="19" priority="20" operator="equal">
      <formula>D73</formula>
    </cfRule>
  </conditionalFormatting>
  <conditionalFormatting sqref="O64">
    <cfRule type="cellIs" dxfId="18" priority="19" operator="equal">
      <formula>D64</formula>
    </cfRule>
  </conditionalFormatting>
  <conditionalFormatting sqref="O63">
    <cfRule type="cellIs" dxfId="17" priority="18" operator="equal">
      <formula>D63</formula>
    </cfRule>
  </conditionalFormatting>
  <conditionalFormatting sqref="O65">
    <cfRule type="cellIs" dxfId="16" priority="17" operator="equal">
      <formula>D65</formula>
    </cfRule>
  </conditionalFormatting>
  <conditionalFormatting sqref="O67">
    <cfRule type="cellIs" dxfId="15" priority="16" operator="equal">
      <formula>D67</formula>
    </cfRule>
  </conditionalFormatting>
  <conditionalFormatting sqref="O81">
    <cfRule type="cellIs" dxfId="14" priority="15" operator="equal">
      <formula>D81</formula>
    </cfRule>
  </conditionalFormatting>
  <conditionalFormatting sqref="O80">
    <cfRule type="cellIs" dxfId="13" priority="14" operator="equal">
      <formula>D80</formula>
    </cfRule>
  </conditionalFormatting>
  <conditionalFormatting sqref="O82">
    <cfRule type="cellIs" dxfId="12" priority="13" operator="equal">
      <formula>D82</formula>
    </cfRule>
  </conditionalFormatting>
  <conditionalFormatting sqref="O84">
    <cfRule type="cellIs" dxfId="11" priority="12" operator="equal">
      <formula>D84</formula>
    </cfRule>
  </conditionalFormatting>
  <conditionalFormatting sqref="O83">
    <cfRule type="cellIs" dxfId="10" priority="11" operator="equal">
      <formula>D83</formula>
    </cfRule>
  </conditionalFormatting>
  <conditionalFormatting sqref="O74">
    <cfRule type="cellIs" dxfId="9" priority="10" operator="equal">
      <formula>D74</formula>
    </cfRule>
  </conditionalFormatting>
  <conditionalFormatting sqref="O75">
    <cfRule type="cellIs" dxfId="8" priority="9" operator="equal">
      <formula>D75</formula>
    </cfRule>
  </conditionalFormatting>
  <conditionalFormatting sqref="O76">
    <cfRule type="cellIs" dxfId="7" priority="8" operator="equal">
      <formula>D76</formula>
    </cfRule>
  </conditionalFormatting>
  <conditionalFormatting sqref="O77">
    <cfRule type="cellIs" dxfId="6" priority="7" operator="equal">
      <formula>D77</formula>
    </cfRule>
  </conditionalFormatting>
  <conditionalFormatting sqref="O78">
    <cfRule type="cellIs" dxfId="5" priority="6" operator="equal">
      <formula>D78</formula>
    </cfRule>
  </conditionalFormatting>
  <conditionalFormatting sqref="P1">
    <cfRule type="cellIs" dxfId="4" priority="4" operator="greaterThan">
      <formula>0.75</formula>
    </cfRule>
    <cfRule type="cellIs" dxfId="3" priority="5" operator="lessThan">
      <formula>0.5</formula>
    </cfRule>
  </conditionalFormatting>
  <conditionalFormatting sqref="P1">
    <cfRule type="cellIs" dxfId="2" priority="3" operator="between">
      <formula>0.5</formula>
      <formula>0.75</formula>
    </cfRule>
  </conditionalFormatting>
  <conditionalFormatting sqref="Q1">
    <cfRule type="cellIs" dxfId="1" priority="1" operator="equal">
      <formula>1</formula>
    </cfRule>
    <cfRule type="cellIs" dxfId="0" priority="2" operator="lessThan">
      <formula>1</formula>
    </cfRule>
  </conditionalFormatting>
  <pageMargins left="0.75" right="0.75" top="1" bottom="1" header="0.5" footer="0.5"/>
  <pageSetup paperSize="9" orientation="portrait" horizontalDpi="4294967292" verticalDpi="4294967292" r:id="rId1"/>
  <drawing r:id="rId2"/>
  <legacyDrawing r:id="rId3"/>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sheetPr codeName="Feuil6">
    <tabColor rgb="FFFFFF00"/>
  </sheetPr>
  <dimension ref="A1:C38"/>
  <sheetViews>
    <sheetView showGridLines="0" showRowColHeaders="0" showZeros="0" topLeftCell="A10" workbookViewId="0">
      <selection activeCell="B38" sqref="B38"/>
    </sheetView>
  </sheetViews>
  <sheetFormatPr baseColWidth="10" defaultColWidth="10.85546875" defaultRowHeight="15.75"/>
  <cols>
    <col min="1" max="1" width="6.7109375" style="112" customWidth="1"/>
    <col min="2" max="2" width="120.85546875" style="113" customWidth="1"/>
    <col min="3" max="3" width="60.140625" style="113" customWidth="1"/>
    <col min="4" max="16384" width="10.85546875" style="111"/>
  </cols>
  <sheetData>
    <row r="1" spans="1:2" ht="39.950000000000003" customHeight="1">
      <c r="B1" s="179" t="s">
        <v>120</v>
      </c>
    </row>
    <row r="3" spans="1:2" ht="31.5">
      <c r="B3" s="113" t="s">
        <v>131</v>
      </c>
    </row>
    <row r="4" spans="1:2">
      <c r="B4" s="113" t="s">
        <v>126</v>
      </c>
    </row>
    <row r="5" spans="1:2">
      <c r="B5" s="122" t="s">
        <v>144</v>
      </c>
    </row>
    <row r="7" spans="1:2">
      <c r="A7" s="112" t="s">
        <v>121</v>
      </c>
      <c r="B7" s="141" t="s">
        <v>130</v>
      </c>
    </row>
    <row r="8" spans="1:2">
      <c r="B8" s="113" t="s">
        <v>125</v>
      </c>
    </row>
    <row r="9" spans="1:2">
      <c r="B9" s="115" t="s">
        <v>127</v>
      </c>
    </row>
    <row r="11" spans="1:2">
      <c r="A11" s="112" t="s">
        <v>122</v>
      </c>
      <c r="B11" s="141" t="s">
        <v>129</v>
      </c>
    </row>
    <row r="13" spans="1:2">
      <c r="A13" s="112" t="s">
        <v>123</v>
      </c>
      <c r="B13" s="141" t="s">
        <v>128</v>
      </c>
    </row>
    <row r="14" spans="1:2" ht="31.5">
      <c r="B14" s="114" t="s">
        <v>132</v>
      </c>
    </row>
    <row r="15" spans="1:2" ht="30">
      <c r="B15" s="129" t="s">
        <v>150</v>
      </c>
    </row>
    <row r="16" spans="1:2" ht="31.5">
      <c r="B16" s="114" t="s">
        <v>124</v>
      </c>
    </row>
    <row r="17" spans="1:3">
      <c r="B17" s="114" t="s">
        <v>134</v>
      </c>
    </row>
    <row r="18" spans="1:3" ht="31.5">
      <c r="B18" s="219" t="s">
        <v>266</v>
      </c>
    </row>
    <row r="19" spans="1:3">
      <c r="B19" s="114"/>
    </row>
    <row r="20" spans="1:3">
      <c r="A20" s="112" t="s">
        <v>133</v>
      </c>
      <c r="B20" s="141" t="s">
        <v>155</v>
      </c>
    </row>
    <row r="21" spans="1:3">
      <c r="B21" s="113" t="s">
        <v>136</v>
      </c>
    </row>
    <row r="22" spans="1:3">
      <c r="B22" s="113" t="s">
        <v>135</v>
      </c>
    </row>
    <row r="23" spans="1:3" ht="157.5">
      <c r="B23" s="141" t="s">
        <v>267</v>
      </c>
    </row>
    <row r="24" spans="1:3" s="118" customFormat="1" ht="15" customHeight="1">
      <c r="A24" s="116"/>
      <c r="B24" s="220"/>
      <c r="C24" s="119"/>
    </row>
    <row r="25" spans="1:3" s="118" customFormat="1" hidden="1">
      <c r="A25" s="116"/>
      <c r="B25" s="117" t="s">
        <v>138</v>
      </c>
      <c r="C25" s="117"/>
    </row>
    <row r="26" spans="1:3" s="118" customFormat="1" ht="9" customHeight="1">
      <c r="A26" s="116"/>
      <c r="B26" s="117"/>
      <c r="C26" s="117"/>
    </row>
    <row r="27" spans="1:3" s="118" customFormat="1" hidden="1">
      <c r="A27" s="116"/>
      <c r="B27" s="119" t="s">
        <v>137</v>
      </c>
    </row>
    <row r="28" spans="1:3" s="118" customFormat="1" hidden="1">
      <c r="A28" s="116"/>
      <c r="B28" s="117" t="s">
        <v>139</v>
      </c>
      <c r="C28" s="117"/>
    </row>
    <row r="29" spans="1:3" hidden="1"/>
    <row r="30" spans="1:3">
      <c r="A30" s="112" t="s">
        <v>140</v>
      </c>
      <c r="B30" s="207" t="s">
        <v>233</v>
      </c>
    </row>
    <row r="33" spans="2:2">
      <c r="B33" s="120" t="s">
        <v>141</v>
      </c>
    </row>
    <row r="34" spans="2:2">
      <c r="B34" s="121" t="s">
        <v>142</v>
      </c>
    </row>
    <row r="35" spans="2:2">
      <c r="B35" s="221" t="s">
        <v>268</v>
      </c>
    </row>
    <row r="36" spans="2:2" ht="47.25">
      <c r="B36" s="140" t="s">
        <v>156</v>
      </c>
    </row>
    <row r="38" spans="2:2" ht="30">
      <c r="B38" s="115" t="s">
        <v>231</v>
      </c>
    </row>
  </sheetData>
  <pageMargins left="0.75" right="0.75" top="1" bottom="1" header="0.5" footer="0.5"/>
  <pageSetup paperSize="9" orientation="portrait" horizontalDpi="4294967292" verticalDpi="4294967292"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sheetPr codeName="Feuil2">
    <tabColor theme="0" tint="-0.34998626667073579"/>
  </sheetPr>
  <dimension ref="A1:K49"/>
  <sheetViews>
    <sheetView workbookViewId="0">
      <selection activeCell="A2" sqref="A2"/>
    </sheetView>
  </sheetViews>
  <sheetFormatPr baseColWidth="10" defaultColWidth="10.85546875" defaultRowHeight="15"/>
  <cols>
    <col min="1" max="1" width="14.85546875" style="196" customWidth="1"/>
    <col min="2" max="2" width="25.85546875" style="194" customWidth="1"/>
    <col min="3" max="3" width="14.85546875" style="193" customWidth="1"/>
    <col min="4" max="4" width="3.85546875" style="195" customWidth="1"/>
    <col min="5" max="5" width="18.28515625" style="194" customWidth="1"/>
    <col min="6" max="7" width="10.85546875" style="193" customWidth="1"/>
    <col min="8" max="8" width="58.7109375" style="194" customWidth="1"/>
    <col min="9" max="16384" width="10.85546875" style="196"/>
  </cols>
  <sheetData>
    <row r="1" spans="1:11">
      <c r="A1" s="193" t="s">
        <v>44</v>
      </c>
      <c r="B1" s="194" t="s">
        <v>45</v>
      </c>
      <c r="C1" s="193" t="s">
        <v>56</v>
      </c>
      <c r="D1" s="195" t="s">
        <v>95</v>
      </c>
      <c r="E1" s="194" t="s">
        <v>37</v>
      </c>
      <c r="F1" s="193" t="s">
        <v>93</v>
      </c>
      <c r="G1" s="193" t="s">
        <v>94</v>
      </c>
      <c r="H1" s="194" t="s">
        <v>55</v>
      </c>
      <c r="I1" s="193" t="s">
        <v>145</v>
      </c>
      <c r="J1" s="193" t="s">
        <v>167</v>
      </c>
      <c r="K1" s="152"/>
    </row>
    <row r="2" spans="1:11">
      <c r="A2" s="193" t="s">
        <v>292</v>
      </c>
      <c r="B2" s="197" t="s">
        <v>176</v>
      </c>
      <c r="C2" s="193">
        <v>3</v>
      </c>
      <c r="D2" s="195">
        <v>2</v>
      </c>
      <c r="E2" s="194" t="s">
        <v>38</v>
      </c>
      <c r="F2" s="193" t="s">
        <v>50</v>
      </c>
      <c r="G2" s="193">
        <v>6</v>
      </c>
      <c r="H2" s="194" t="s">
        <v>1</v>
      </c>
      <c r="I2" s="193">
        <v>1</v>
      </c>
      <c r="J2" s="193" t="s">
        <v>166</v>
      </c>
      <c r="K2" s="152"/>
    </row>
    <row r="3" spans="1:11">
      <c r="A3" s="193"/>
      <c r="B3" s="197" t="s">
        <v>177</v>
      </c>
      <c r="C3" s="193">
        <v>4</v>
      </c>
      <c r="D3" s="195">
        <v>3</v>
      </c>
      <c r="E3" s="194" t="s">
        <v>39</v>
      </c>
      <c r="F3" s="193" t="s">
        <v>51</v>
      </c>
      <c r="G3" s="193">
        <v>6</v>
      </c>
      <c r="H3" s="194" t="s">
        <v>2</v>
      </c>
      <c r="I3" s="193">
        <v>2</v>
      </c>
      <c r="J3" s="193" t="s">
        <v>168</v>
      </c>
      <c r="K3" s="152"/>
    </row>
    <row r="4" spans="1:11">
      <c r="A4" s="193"/>
      <c r="B4" s="197" t="s">
        <v>178</v>
      </c>
      <c r="C4" s="193">
        <v>5</v>
      </c>
      <c r="D4" s="195">
        <v>4</v>
      </c>
      <c r="E4" s="194" t="s">
        <v>40</v>
      </c>
      <c r="F4" s="193" t="s">
        <v>52</v>
      </c>
      <c r="G4" s="193">
        <v>6</v>
      </c>
      <c r="H4" s="194" t="s">
        <v>4</v>
      </c>
      <c r="I4" s="193">
        <v>3</v>
      </c>
      <c r="J4" s="152"/>
      <c r="K4" s="152"/>
    </row>
    <row r="5" spans="1:11">
      <c r="A5" s="193"/>
      <c r="B5" s="197" t="s">
        <v>179</v>
      </c>
      <c r="D5" s="195">
        <v>5</v>
      </c>
      <c r="E5" s="194" t="s">
        <v>41</v>
      </c>
      <c r="F5" s="193" t="s">
        <v>53</v>
      </c>
      <c r="G5" s="193">
        <v>1</v>
      </c>
      <c r="H5" s="194" t="s">
        <v>3</v>
      </c>
      <c r="I5" s="193">
        <v>4</v>
      </c>
      <c r="J5" s="152"/>
      <c r="K5" s="152"/>
    </row>
    <row r="6" spans="1:11">
      <c r="A6" s="193"/>
      <c r="B6" s="197" t="s">
        <v>180</v>
      </c>
      <c r="D6" s="195">
        <v>6</v>
      </c>
      <c r="E6" s="194" t="s">
        <v>42</v>
      </c>
      <c r="F6" s="193" t="s">
        <v>54</v>
      </c>
      <c r="G6" s="193">
        <v>1</v>
      </c>
      <c r="H6" s="194" t="s">
        <v>5</v>
      </c>
      <c r="I6" s="193">
        <v>5</v>
      </c>
    </row>
    <row r="7" spans="1:11">
      <c r="A7" s="193"/>
      <c r="B7" s="197" t="s">
        <v>181</v>
      </c>
      <c r="I7" s="193">
        <v>6</v>
      </c>
    </row>
    <row r="8" spans="1:11">
      <c r="A8" s="193"/>
      <c r="B8" s="197" t="s">
        <v>182</v>
      </c>
      <c r="I8" s="193">
        <v>7</v>
      </c>
    </row>
    <row r="9" spans="1:11">
      <c r="A9" s="193"/>
      <c r="B9" s="197" t="s">
        <v>183</v>
      </c>
      <c r="I9" s="193">
        <v>8</v>
      </c>
    </row>
    <row r="10" spans="1:11">
      <c r="A10" s="193"/>
      <c r="B10" s="197" t="s">
        <v>184</v>
      </c>
      <c r="I10" s="193">
        <v>9</v>
      </c>
    </row>
    <row r="11" spans="1:11">
      <c r="A11" s="193"/>
      <c r="B11" s="197" t="s">
        <v>185</v>
      </c>
      <c r="I11" s="193">
        <v>10</v>
      </c>
    </row>
    <row r="12" spans="1:11">
      <c r="A12" s="193"/>
      <c r="B12" s="197" t="s">
        <v>186</v>
      </c>
      <c r="I12" s="193">
        <v>11</v>
      </c>
    </row>
    <row r="13" spans="1:11">
      <c r="B13" s="197" t="s">
        <v>187</v>
      </c>
      <c r="I13" s="193">
        <v>12</v>
      </c>
    </row>
    <row r="14" spans="1:11">
      <c r="B14" s="197" t="s">
        <v>188</v>
      </c>
      <c r="I14" s="193">
        <v>13</v>
      </c>
    </row>
    <row r="15" spans="1:11">
      <c r="B15" s="197" t="s">
        <v>189</v>
      </c>
      <c r="I15" s="193">
        <v>14</v>
      </c>
    </row>
    <row r="16" spans="1:11">
      <c r="B16" s="197" t="s">
        <v>190</v>
      </c>
      <c r="I16" s="193">
        <v>15</v>
      </c>
    </row>
    <row r="17" spans="2:9">
      <c r="B17" s="197" t="s">
        <v>191</v>
      </c>
      <c r="I17" s="193">
        <v>16</v>
      </c>
    </row>
    <row r="18" spans="2:9">
      <c r="B18" s="197" t="s">
        <v>192</v>
      </c>
      <c r="I18" s="193">
        <v>17</v>
      </c>
    </row>
    <row r="19" spans="2:9">
      <c r="B19" s="197" t="s">
        <v>193</v>
      </c>
      <c r="I19" s="193">
        <v>18</v>
      </c>
    </row>
    <row r="20" spans="2:9">
      <c r="B20" s="197" t="s">
        <v>194</v>
      </c>
      <c r="I20" s="193">
        <v>19</v>
      </c>
    </row>
    <row r="21" spans="2:9">
      <c r="B21" s="197" t="s">
        <v>195</v>
      </c>
      <c r="I21" s="193">
        <v>20</v>
      </c>
    </row>
    <row r="22" spans="2:9">
      <c r="B22" s="197" t="s">
        <v>196</v>
      </c>
      <c r="I22" s="193">
        <v>21</v>
      </c>
    </row>
    <row r="23" spans="2:9">
      <c r="B23" s="198" t="s">
        <v>197</v>
      </c>
      <c r="I23" s="193">
        <v>22</v>
      </c>
    </row>
    <row r="24" spans="2:9">
      <c r="B24" s="197" t="s">
        <v>198</v>
      </c>
      <c r="I24" s="193">
        <v>23</v>
      </c>
    </row>
    <row r="25" spans="2:9">
      <c r="B25" s="197" t="s">
        <v>199</v>
      </c>
      <c r="I25" s="193">
        <v>24</v>
      </c>
    </row>
    <row r="26" spans="2:9">
      <c r="B26" s="197" t="s">
        <v>200</v>
      </c>
      <c r="I26" s="193">
        <v>25</v>
      </c>
    </row>
    <row r="27" spans="2:9">
      <c r="B27" s="197" t="s">
        <v>201</v>
      </c>
      <c r="I27" s="193">
        <v>26</v>
      </c>
    </row>
    <row r="28" spans="2:9">
      <c r="B28" s="197" t="s">
        <v>202</v>
      </c>
      <c r="I28" s="193">
        <v>27</v>
      </c>
    </row>
    <row r="29" spans="2:9">
      <c r="B29" s="197" t="s">
        <v>203</v>
      </c>
      <c r="I29" s="193">
        <v>28</v>
      </c>
    </row>
    <row r="30" spans="2:9">
      <c r="B30" s="197" t="s">
        <v>204</v>
      </c>
      <c r="I30" s="193">
        <v>29</v>
      </c>
    </row>
    <row r="31" spans="2:9">
      <c r="B31" s="197" t="s">
        <v>205</v>
      </c>
      <c r="I31" s="193">
        <v>30</v>
      </c>
    </row>
    <row r="32" spans="2:9">
      <c r="B32" s="197" t="s">
        <v>206</v>
      </c>
    </row>
    <row r="33" spans="2:2">
      <c r="B33" s="197" t="s">
        <v>207</v>
      </c>
    </row>
    <row r="34" spans="2:2">
      <c r="B34" s="197" t="s">
        <v>208</v>
      </c>
    </row>
    <row r="35" spans="2:2">
      <c r="B35" s="197" t="s">
        <v>119</v>
      </c>
    </row>
    <row r="36" spans="2:2">
      <c r="B36" s="197" t="s">
        <v>209</v>
      </c>
    </row>
    <row r="37" spans="2:2">
      <c r="B37" s="197" t="s">
        <v>210</v>
      </c>
    </row>
    <row r="38" spans="2:2">
      <c r="B38" s="197" t="s">
        <v>211</v>
      </c>
    </row>
    <row r="39" spans="2:2">
      <c r="B39" s="197" t="s">
        <v>212</v>
      </c>
    </row>
    <row r="40" spans="2:2">
      <c r="B40" s="197" t="s">
        <v>213</v>
      </c>
    </row>
    <row r="41" spans="2:2">
      <c r="B41" s="197" t="s">
        <v>214</v>
      </c>
    </row>
    <row r="42" spans="2:2">
      <c r="B42" s="197" t="s">
        <v>215</v>
      </c>
    </row>
    <row r="43" spans="2:2">
      <c r="B43" s="197" t="s">
        <v>216</v>
      </c>
    </row>
    <row r="44" spans="2:2">
      <c r="B44" s="197" t="s">
        <v>217</v>
      </c>
    </row>
    <row r="45" spans="2:2">
      <c r="B45" s="197" t="s">
        <v>218</v>
      </c>
    </row>
    <row r="46" spans="2:2">
      <c r="B46" s="194" t="s">
        <v>0</v>
      </c>
    </row>
    <row r="47" spans="2:2">
      <c r="B47" s="194" t="s">
        <v>0</v>
      </c>
    </row>
    <row r="48" spans="2:2">
      <c r="B48" s="194" t="s">
        <v>0</v>
      </c>
    </row>
    <row r="49" spans="2:2">
      <c r="B49" s="194" t="s">
        <v>0</v>
      </c>
    </row>
  </sheetData>
  <pageMargins left="0.75" right="0.75" top="1" bottom="1" header="0.5" footer="0.5"/>
  <pageSetup paperSize="9" orientation="portrait" horizontalDpi="4294967292" verticalDpi="4294967292"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10</vt:i4>
      </vt:variant>
      <vt:variant>
        <vt:lpstr>Plages nommées</vt:lpstr>
      </vt:variant>
      <vt:variant>
        <vt:i4>9</vt:i4>
      </vt:variant>
    </vt:vector>
  </HeadingPairs>
  <TitlesOfParts>
    <vt:vector size="19" baseType="lpstr">
      <vt:lpstr>Synthèse</vt:lpstr>
      <vt:lpstr>CdC</vt:lpstr>
      <vt:lpstr>Déclinaison projet</vt:lpstr>
      <vt:lpstr>Elève A</vt:lpstr>
      <vt:lpstr>Elève B</vt:lpstr>
      <vt:lpstr>Elève C</vt:lpstr>
      <vt:lpstr>Elève D</vt:lpstr>
      <vt:lpstr>Elève E</vt:lpstr>
      <vt:lpstr>MODE EMPLOI</vt:lpstr>
      <vt:lpstr>parametres</vt:lpstr>
      <vt:lpstr>Grille</vt:lpstr>
      <vt:lpstr>'Elève B'!GrilleA</vt:lpstr>
      <vt:lpstr>'Elève C'!GrilleA</vt:lpstr>
      <vt:lpstr>'Elève D'!GrilleA</vt:lpstr>
      <vt:lpstr>'Elève E'!GrilleA</vt:lpstr>
      <vt:lpstr>GrilleA</vt:lpstr>
      <vt:lpstr>zcoche</vt:lpstr>
      <vt:lpstr>zcoche1</vt:lpstr>
      <vt:lpstr>Synthèse!Zone_d_impression</vt:lpstr>
    </vt:vector>
  </TitlesOfParts>
  <Company>Rectorat Lille</Company>
  <LinksUpToDate>false</LinksUpToDate>
  <SharedDoc>false</SharedDoc>
  <HyperlinkBase/>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Federico Berera</dc:creator>
  <cp:lastModifiedBy>adminutil</cp:lastModifiedBy>
  <cp:lastPrinted>2024-03-17T16:58:36Z</cp:lastPrinted>
  <dcterms:created xsi:type="dcterms:W3CDTF">2012-04-13T17:35:40Z</dcterms:created>
  <dcterms:modified xsi:type="dcterms:W3CDTF">2024-03-18T06:48:17Z</dcterms:modified>
</cp:coreProperties>
</file>