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vinchia/Documents/involution/簿记与会计/Chapter 18 Company Accounts (1) - Financial Statement/"/>
    </mc:Choice>
  </mc:AlternateContent>
  <xr:revisionPtr revIDLastSave="0" documentId="8_{1EFBC838-8588-C841-B79E-8119E4BBDA9F}" xr6:coauthVersionLast="47" xr6:coauthVersionMax="47" xr10:uidLastSave="{00000000-0000-0000-0000-000000000000}"/>
  <bookViews>
    <workbookView xWindow="0" yWindow="0" windowWidth="28800" windowHeight="18000" activeTab="1" xr2:uid="{D143363C-9EAC-5040-B1BF-90C59EE9765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2" l="1"/>
  <c r="D24" i="2" s="1"/>
  <c r="C15" i="2"/>
  <c r="D17" i="2" s="1"/>
  <c r="B8" i="2"/>
  <c r="C7" i="2"/>
  <c r="D7" i="2" s="1"/>
  <c r="C6" i="2"/>
  <c r="D6" i="2" s="1"/>
  <c r="D20" i="1"/>
  <c r="D19" i="1"/>
  <c r="C19" i="1"/>
  <c r="C18" i="1"/>
  <c r="C17" i="1"/>
  <c r="C11" i="1"/>
  <c r="C10" i="1"/>
  <c r="D6" i="1"/>
  <c r="D5" i="1"/>
  <c r="C8" i="2" l="1"/>
  <c r="D8" i="2"/>
  <c r="D11" i="2" s="1"/>
  <c r="D18" i="2" s="1"/>
  <c r="D25" i="2" s="1"/>
</calcChain>
</file>

<file path=xl/sharedStrings.xml><?xml version="1.0" encoding="utf-8"?>
<sst xmlns="http://schemas.openxmlformats.org/spreadsheetml/2006/main" count="48" uniqueCount="43">
  <si>
    <t>RM</t>
  </si>
  <si>
    <t>Gross Profit</t>
  </si>
  <si>
    <t>Other Income</t>
  </si>
  <si>
    <t>Allowance for Doubtful Debts (Decreased)</t>
  </si>
  <si>
    <t>Discounts Received</t>
  </si>
  <si>
    <t>Less: Expenses</t>
  </si>
  <si>
    <t xml:space="preserve">         Salaries</t>
  </si>
  <si>
    <t xml:space="preserve">         Interest on Mortgage Loan</t>
  </si>
  <si>
    <t xml:space="preserve">         Motor Vehicles Running Expenses</t>
  </si>
  <si>
    <t xml:space="preserve">         Advertising Expenses</t>
  </si>
  <si>
    <t xml:space="preserve">         Bad Debts</t>
  </si>
  <si>
    <t xml:space="preserve">         General Expenses</t>
  </si>
  <si>
    <t xml:space="preserve">         Water and Electricity</t>
  </si>
  <si>
    <t xml:space="preserve">         Insurance Expenses (RM9,520 - RM8,220 x 2/12)</t>
  </si>
  <si>
    <t xml:space="preserve">         Maintenance on Machinery (RM7,040 + RM2,500)</t>
  </si>
  <si>
    <t xml:space="preserve">         Depreciation of Machinery (RM380,000 x 4%)</t>
  </si>
  <si>
    <t xml:space="preserve">         Depreciation of Motor Vehicles (RM240,000 x 4%)</t>
  </si>
  <si>
    <t xml:space="preserve">         Goodwill (Written Off) (RM80,000 x 1/5)</t>
  </si>
  <si>
    <t>Non-current Assets</t>
  </si>
  <si>
    <t>Tangible Assets</t>
  </si>
  <si>
    <t>Freehold Land</t>
  </si>
  <si>
    <t>Cost</t>
  </si>
  <si>
    <t>Accumulated Depreciation</t>
  </si>
  <si>
    <t>Carrying Amount</t>
  </si>
  <si>
    <t>Intangible Assets</t>
  </si>
  <si>
    <t>Goodwill</t>
  </si>
  <si>
    <t>Current Assets</t>
  </si>
  <si>
    <t>Inventory</t>
  </si>
  <si>
    <t>Accounts Receivable</t>
  </si>
  <si>
    <t>Less: Allowance for Doubtful Debts</t>
  </si>
  <si>
    <t>Prepaid Insurance Expenses</t>
  </si>
  <si>
    <t>Cash</t>
  </si>
  <si>
    <t>Total Assets</t>
  </si>
  <si>
    <t>Non-current Liabilities</t>
  </si>
  <si>
    <t>Mortgage Loan</t>
  </si>
  <si>
    <t>-</t>
  </si>
  <si>
    <t>Machinery (RM96,000 + RM15,200)</t>
  </si>
  <si>
    <t>Motor Vehicles (RM45,600 + RM9,600)</t>
  </si>
  <si>
    <t>Current Liabilities</t>
  </si>
  <si>
    <t>Accounts Payable</t>
  </si>
  <si>
    <t>Accrued Maintenance on Machinery</t>
  </si>
  <si>
    <t>Net Assets</t>
  </si>
  <si>
    <t>Total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</si>
</sst>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1" fontId="0" fillId="0" borderId="0" xfId="0" applyNumberFormat="1" applyAlignment="1">
      <alignment horizontal="center"/>
    </xf>
    <xf numFmtId="41" fontId="0" fillId="0" borderId="0" xfId="0" applyNumberFormat="1"/>
    <xf numFmtId="0" fontId="1" fillId="0" borderId="0" xfId="0" applyFont="1"/>
    <xf numFmtId="0" fontId="2" fillId="0" borderId="0" xfId="0" applyFont="1"/>
    <xf numFmtId="41" fontId="0" fillId="0" borderId="1" xfId="0" applyNumberFormat="1" applyBorder="1"/>
    <xf numFmtId="41" fontId="1" fillId="0" borderId="0" xfId="0" applyNumberFormat="1" applyFont="1" applyAlignment="1">
      <alignment horizontal="center"/>
    </xf>
    <xf numFmtId="41" fontId="1" fillId="0" borderId="0" xfId="0" applyNumberFormat="1" applyFont="1" applyAlignment="1">
      <alignment horizontal="center" vertical="center"/>
    </xf>
    <xf numFmtId="41" fontId="1" fillId="0" borderId="0" xfId="0" applyNumberFormat="1" applyFont="1" applyAlignment="1">
      <alignment horizontal="center" vertical="center" wrapText="1"/>
    </xf>
    <xf numFmtId="41" fontId="0" fillId="0" borderId="0" xfId="0" applyNumberFormat="1" applyAlignment="1">
      <alignment horizontal="righ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F4161-7F87-4248-B9FA-807700F47869}">
  <dimension ref="A1:D20"/>
  <sheetViews>
    <sheetView zoomScale="164" workbookViewId="0">
      <selection activeCell="C10" sqref="C10"/>
    </sheetView>
  </sheetViews>
  <sheetFormatPr baseColWidth="10" defaultRowHeight="16" x14ac:dyDescent="0.2"/>
  <cols>
    <col min="1" max="1" width="61.5" customWidth="1"/>
    <col min="2" max="4" width="10.83203125" style="2"/>
  </cols>
  <sheetData>
    <row r="1" spans="1:4" x14ac:dyDescent="0.2">
      <c r="B1" s="1" t="s">
        <v>0</v>
      </c>
      <c r="C1" s="1" t="s">
        <v>0</v>
      </c>
      <c r="D1" s="1" t="s">
        <v>0</v>
      </c>
    </row>
    <row r="2" spans="1:4" x14ac:dyDescent="0.2">
      <c r="A2" t="s">
        <v>1</v>
      </c>
      <c r="D2" s="2">
        <v>232320</v>
      </c>
    </row>
    <row r="3" spans="1:4" x14ac:dyDescent="0.2">
      <c r="A3" s="4" t="s">
        <v>2</v>
      </c>
    </row>
    <row r="4" spans="1:4" x14ac:dyDescent="0.2">
      <c r="A4" t="s">
        <v>3</v>
      </c>
      <c r="C4" s="2">
        <v>1110</v>
      </c>
    </row>
    <row r="5" spans="1:4" x14ac:dyDescent="0.2">
      <c r="A5" t="s">
        <v>4</v>
      </c>
      <c r="C5" s="5">
        <v>12960</v>
      </c>
      <c r="D5" s="5">
        <f>SUM(C4:C5)</f>
        <v>14070</v>
      </c>
    </row>
    <row r="6" spans="1:4" x14ac:dyDescent="0.2">
      <c r="D6" s="2">
        <f>D2+D5</f>
        <v>246390</v>
      </c>
    </row>
    <row r="7" spans="1:4" x14ac:dyDescent="0.2">
      <c r="A7" s="4" t="s">
        <v>5</v>
      </c>
    </row>
    <row r="8" spans="1:4" x14ac:dyDescent="0.2">
      <c r="A8" t="s">
        <v>6</v>
      </c>
      <c r="C8" s="2">
        <v>26000</v>
      </c>
    </row>
    <row r="9" spans="1:4" x14ac:dyDescent="0.2">
      <c r="A9" t="s">
        <v>7</v>
      </c>
      <c r="C9" s="2">
        <v>7800</v>
      </c>
    </row>
    <row r="10" spans="1:4" x14ac:dyDescent="0.2">
      <c r="A10" t="s">
        <v>13</v>
      </c>
      <c r="C10" s="2">
        <f>9520-8220*2/12</f>
        <v>8150</v>
      </c>
    </row>
    <row r="11" spans="1:4" x14ac:dyDescent="0.2">
      <c r="A11" t="s">
        <v>14</v>
      </c>
      <c r="C11" s="2">
        <f>7040 + 2500</f>
        <v>9540</v>
      </c>
    </row>
    <row r="12" spans="1:4" x14ac:dyDescent="0.2">
      <c r="A12" t="s">
        <v>8</v>
      </c>
      <c r="C12" s="2">
        <v>14320</v>
      </c>
    </row>
    <row r="13" spans="1:4" x14ac:dyDescent="0.2">
      <c r="A13" t="s">
        <v>9</v>
      </c>
      <c r="C13" s="2">
        <v>8460</v>
      </c>
    </row>
    <row r="14" spans="1:4" x14ac:dyDescent="0.2">
      <c r="A14" t="s">
        <v>10</v>
      </c>
      <c r="C14" s="2">
        <v>15670</v>
      </c>
    </row>
    <row r="15" spans="1:4" x14ac:dyDescent="0.2">
      <c r="A15" t="s">
        <v>11</v>
      </c>
      <c r="C15" s="2">
        <v>6380</v>
      </c>
    </row>
    <row r="16" spans="1:4" x14ac:dyDescent="0.2">
      <c r="A16" t="s">
        <v>12</v>
      </c>
      <c r="C16" s="2">
        <v>14800</v>
      </c>
    </row>
    <row r="17" spans="1:4" x14ac:dyDescent="0.2">
      <c r="A17" t="s">
        <v>16</v>
      </c>
      <c r="C17" s="2">
        <f>240000*4%</f>
        <v>9600</v>
      </c>
    </row>
    <row r="18" spans="1:4" x14ac:dyDescent="0.2">
      <c r="A18" t="s">
        <v>15</v>
      </c>
      <c r="C18" s="2">
        <f>380000*4%</f>
        <v>15200</v>
      </c>
    </row>
    <row r="19" spans="1:4" x14ac:dyDescent="0.2">
      <c r="A19" t="s">
        <v>17</v>
      </c>
      <c r="C19" s="5">
        <f>80000*1/5</f>
        <v>16000</v>
      </c>
      <c r="D19" s="5">
        <f>-SUM(C8:C19)</f>
        <v>-151920</v>
      </c>
    </row>
    <row r="20" spans="1:4" x14ac:dyDescent="0.2">
      <c r="D20" s="2">
        <f>D6+D19</f>
        <v>94470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E3CB1-5435-2E4A-AA4B-5C04FC22EBE4}">
  <dimension ref="A1:D25"/>
  <sheetViews>
    <sheetView tabSelected="1" topLeftCell="A17" zoomScale="169" workbookViewId="0">
      <selection activeCell="C27" sqref="C27"/>
    </sheetView>
  </sheetViews>
  <sheetFormatPr baseColWidth="10" defaultRowHeight="16" x14ac:dyDescent="0.2"/>
  <cols>
    <col min="1" max="1" width="48.6640625" customWidth="1"/>
    <col min="2" max="4" width="12.83203125" style="2" customWidth="1"/>
  </cols>
  <sheetData>
    <row r="1" spans="1:4" x14ac:dyDescent="0.2">
      <c r="B1" s="6" t="s">
        <v>0</v>
      </c>
      <c r="C1" s="6" t="s">
        <v>0</v>
      </c>
      <c r="D1" s="6" t="s">
        <v>0</v>
      </c>
    </row>
    <row r="2" spans="1:4" ht="36" customHeight="1" x14ac:dyDescent="0.2">
      <c r="B2" s="7" t="s">
        <v>21</v>
      </c>
      <c r="C2" s="8" t="s">
        <v>22</v>
      </c>
      <c r="D2" s="8" t="s">
        <v>23</v>
      </c>
    </row>
    <row r="3" spans="1:4" x14ac:dyDescent="0.2">
      <c r="A3" s="4" t="s">
        <v>18</v>
      </c>
    </row>
    <row r="4" spans="1:4" x14ac:dyDescent="0.2">
      <c r="A4" s="3" t="s">
        <v>19</v>
      </c>
    </row>
    <row r="5" spans="1:4" x14ac:dyDescent="0.2">
      <c r="A5" t="s">
        <v>20</v>
      </c>
      <c r="B5" s="2">
        <v>460000</v>
      </c>
      <c r="C5" s="9" t="s">
        <v>35</v>
      </c>
      <c r="D5" s="2">
        <v>460000</v>
      </c>
    </row>
    <row r="6" spans="1:4" x14ac:dyDescent="0.2">
      <c r="A6" t="s">
        <v>36</v>
      </c>
      <c r="B6" s="2">
        <v>380000</v>
      </c>
      <c r="C6" s="2">
        <f>-(96000+15200)</f>
        <v>-111200</v>
      </c>
      <c r="D6" s="2">
        <f>B6+C6</f>
        <v>268800</v>
      </c>
    </row>
    <row r="7" spans="1:4" x14ac:dyDescent="0.2">
      <c r="A7" t="s">
        <v>37</v>
      </c>
      <c r="B7" s="5">
        <v>240000</v>
      </c>
      <c r="C7" s="5">
        <f>-(45600+9600)</f>
        <v>-55200</v>
      </c>
      <c r="D7" s="5">
        <f>B7+C7</f>
        <v>184800</v>
      </c>
    </row>
    <row r="8" spans="1:4" x14ac:dyDescent="0.2">
      <c r="B8" s="2">
        <f>SUM(B5:B7)</f>
        <v>1080000</v>
      </c>
      <c r="C8" s="2">
        <f>SUM(C5:C7)</f>
        <v>-166400</v>
      </c>
      <c r="D8" s="2">
        <f>SUM(D5:D7)</f>
        <v>913600</v>
      </c>
    </row>
    <row r="9" spans="1:4" x14ac:dyDescent="0.2">
      <c r="A9" s="3" t="s">
        <v>24</v>
      </c>
    </row>
    <row r="10" spans="1:4" x14ac:dyDescent="0.2">
      <c r="A10" t="s">
        <v>25</v>
      </c>
      <c r="D10" s="5">
        <v>64000</v>
      </c>
    </row>
    <row r="11" spans="1:4" x14ac:dyDescent="0.2">
      <c r="D11" s="2">
        <f>D8+D10</f>
        <v>977600</v>
      </c>
    </row>
    <row r="12" spans="1:4" x14ac:dyDescent="0.2">
      <c r="A12" s="4" t="s">
        <v>26</v>
      </c>
    </row>
    <row r="13" spans="1:4" x14ac:dyDescent="0.2">
      <c r="A13" t="s">
        <v>27</v>
      </c>
      <c r="C13" s="2">
        <v>59000</v>
      </c>
    </row>
    <row r="14" spans="1:4" x14ac:dyDescent="0.2">
      <c r="A14" t="s">
        <v>28</v>
      </c>
      <c r="B14" s="2">
        <v>368000</v>
      </c>
    </row>
    <row r="15" spans="1:4" x14ac:dyDescent="0.2">
      <c r="A15" t="s">
        <v>29</v>
      </c>
      <c r="B15" s="5">
        <v>-11040</v>
      </c>
      <c r="C15" s="2">
        <f>B14+B15</f>
        <v>356960</v>
      </c>
    </row>
    <row r="16" spans="1:4" x14ac:dyDescent="0.2">
      <c r="A16" t="s">
        <v>30</v>
      </c>
      <c r="C16" s="2">
        <v>1370</v>
      </c>
    </row>
    <row r="17" spans="1:4" x14ac:dyDescent="0.2">
      <c r="A17" t="s">
        <v>31</v>
      </c>
      <c r="C17" s="5">
        <v>1080</v>
      </c>
      <c r="D17" s="5">
        <f>SUM(C13:C17)</f>
        <v>418410</v>
      </c>
    </row>
    <row r="18" spans="1:4" x14ac:dyDescent="0.2">
      <c r="A18" t="s">
        <v>32</v>
      </c>
      <c r="D18" s="2">
        <f>D11+D17</f>
        <v>1396010</v>
      </c>
    </row>
    <row r="19" spans="1:4" x14ac:dyDescent="0.2">
      <c r="A19" s="4" t="s">
        <v>33</v>
      </c>
    </row>
    <row r="20" spans="1:4" x14ac:dyDescent="0.2">
      <c r="A20" t="s">
        <v>34</v>
      </c>
      <c r="C20" s="2">
        <v>100000</v>
      </c>
    </row>
    <row r="21" spans="1:4" x14ac:dyDescent="0.2">
      <c r="A21" s="4" t="s">
        <v>38</v>
      </c>
    </row>
    <row r="22" spans="1:4" x14ac:dyDescent="0.2">
      <c r="A22" t="s">
        <v>39</v>
      </c>
      <c r="B22" s="2">
        <v>272560</v>
      </c>
    </row>
    <row r="23" spans="1:4" x14ac:dyDescent="0.2">
      <c r="A23" s="10" t="s">
        <v>40</v>
      </c>
      <c r="B23" s="5">
        <v>2500</v>
      </c>
      <c r="C23" s="5">
        <f>SUM(B22:B23)</f>
        <v>275060</v>
      </c>
    </row>
    <row r="24" spans="1:4" x14ac:dyDescent="0.2">
      <c r="A24" s="10" t="s">
        <v>42</v>
      </c>
      <c r="D24" s="5">
        <f>-SUM(C20:C23)</f>
        <v>-375060</v>
      </c>
    </row>
    <row r="25" spans="1:4" x14ac:dyDescent="0.2">
      <c r="A25" s="10" t="s">
        <v>41</v>
      </c>
      <c r="D25" s="2">
        <f>D18+D24</f>
        <v>1020950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chia</dc:creator>
  <cp:lastModifiedBy>melvin chia</cp:lastModifiedBy>
  <dcterms:created xsi:type="dcterms:W3CDTF">2023-06-19T09:48:30Z</dcterms:created>
  <dcterms:modified xsi:type="dcterms:W3CDTF">2023-06-19T10:12:19Z</dcterms:modified>
</cp:coreProperties>
</file>