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DF85BCD8-919D-6249-B7B3-869CFF903618}" xr6:coauthVersionLast="47" xr6:coauthVersionMax="47" xr10:uidLastSave="{00000000-0000-0000-0000-000000000000}"/>
  <bookViews>
    <workbookView xWindow="0" yWindow="0" windowWidth="28800" windowHeight="18000" xr2:uid="{EFECC91C-84A3-7F4C-8C92-AE3046834754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4" i="2" s="1"/>
  <c r="C8" i="2"/>
  <c r="B30" i="1"/>
  <c r="B29" i="1"/>
  <c r="B28" i="1"/>
  <c r="B24" i="1"/>
  <c r="B23" i="1"/>
  <c r="B10" i="1"/>
  <c r="C11" i="1" s="1"/>
  <c r="C12" i="1" s="1"/>
  <c r="C14" i="1" s="1"/>
  <c r="C16" i="1" s="1"/>
  <c r="C21" i="1" s="1"/>
  <c r="C30" i="1" l="1"/>
  <c r="C31" i="1" s="1"/>
  <c r="C33" i="1" s="1"/>
  <c r="C35" i="1" s="1"/>
  <c r="C36" i="1" s="1"/>
  <c r="C16" i="2"/>
  <c r="C18" i="2" s="1"/>
</calcChain>
</file>

<file path=xl/sharedStrings.xml><?xml version="1.0" encoding="utf-8"?>
<sst xmlns="http://schemas.openxmlformats.org/spreadsheetml/2006/main" count="47" uniqueCount="39">
  <si>
    <t>RM</t>
  </si>
  <si>
    <t>Cost of Materials Consumed</t>
  </si>
  <si>
    <t>Opening Inventory</t>
  </si>
  <si>
    <t>Purchases</t>
  </si>
  <si>
    <t>Carriage Inwards</t>
  </si>
  <si>
    <t>Less: Returns Inwards</t>
  </si>
  <si>
    <t>Less: Returns Outwards</t>
  </si>
  <si>
    <t>Less: Closing Inventory</t>
  </si>
  <si>
    <t>Less: Sales of Scrap of Raw Materials</t>
  </si>
  <si>
    <t>Direct Labour</t>
  </si>
  <si>
    <t>Direct Expenses</t>
  </si>
  <si>
    <t>Subcontract Cost</t>
  </si>
  <si>
    <t>Prime Cost</t>
  </si>
  <si>
    <t>Production Wages (15,600 + 2,400)</t>
  </si>
  <si>
    <t>Factory Overheads</t>
  </si>
  <si>
    <t>Indirect Materials</t>
  </si>
  <si>
    <t>Repairs of Machinery</t>
  </si>
  <si>
    <t>Factory Supervisor Expenses</t>
  </si>
  <si>
    <t>Depreciation of Machinery [(126,000 - 24,000) x 15%]</t>
  </si>
  <si>
    <t>Water and Electricity (12,000 x 3/5)</t>
  </si>
  <si>
    <t>Factory Loose Tools (8,500 - 1,600)</t>
  </si>
  <si>
    <t>Rent and Rates (60,000 x 2/3)</t>
  </si>
  <si>
    <t>Administrative Expenses (6,500 x 3/5)</t>
  </si>
  <si>
    <t>Production Cost of Finished Goods</t>
  </si>
  <si>
    <t>Manufacturing Profit</t>
  </si>
  <si>
    <t>Production Cost of Finished Goods, at Standard Cost</t>
  </si>
  <si>
    <t>Add: Opening Work-in-progress</t>
  </si>
  <si>
    <t>Less: Closing Work-in-progress</t>
  </si>
  <si>
    <t>KK Lee Manufacturing Bhd</t>
  </si>
  <si>
    <t>Manufacturing Account</t>
  </si>
  <si>
    <t>For The Year Ended 30 June 2019</t>
  </si>
  <si>
    <t>Sales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</si>
  <si>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</si>
  <si>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</si>
  <si>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</si>
  <si>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</si>
  <si>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</si>
  <si>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KK Lee Manufacturing</t>
  </si>
  <si>
    <t>Income Statement (Trading Account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</si>
</sst>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1" fontId="1" fillId="0" borderId="0" xfId="0" applyNumberFormat="1" applyFont="1"/>
    <xf numFmtId="0" fontId="1" fillId="0" borderId="0" xfId="0" applyFont="1" applyAlignment="1">
      <alignment vertical="center"/>
    </xf>
    <xf numFmtId="41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8AD-5161-5149-9C15-D243D2015C30}">
  <sheetPr>
    <pageSetUpPr fitToPage="1"/>
  </sheetPr>
  <dimension ref="A1:D38"/>
  <sheetViews>
    <sheetView showGridLines="0" tabSelected="1" zoomScale="150" workbookViewId="0">
      <selection activeCell="A7" sqref="A7"/>
    </sheetView>
  </sheetViews>
  <sheetFormatPr baseColWidth="10" defaultRowHeight="16" x14ac:dyDescent="0.2"/>
  <cols>
    <col min="1" max="1" width="50.83203125" style="1" customWidth="1"/>
    <col min="2" max="3" width="10.83203125" style="2"/>
    <col min="4" max="4" width="11" style="2" customWidth="1"/>
  </cols>
  <sheetData>
    <row r="1" spans="1:4" ht="20" customHeight="1" x14ac:dyDescent="0.2">
      <c r="A1" s="12" t="s">
        <v>28</v>
      </c>
      <c r="B1" s="12"/>
      <c r="C1" s="12"/>
      <c r="D1" s="3"/>
    </row>
    <row r="2" spans="1:4" ht="20" customHeight="1" x14ac:dyDescent="0.2">
      <c r="A2" s="13" t="s">
        <v>29</v>
      </c>
      <c r="B2" s="13"/>
      <c r="C2" s="13"/>
      <c r="D2" s="10"/>
    </row>
    <row r="3" spans="1:4" ht="20" customHeight="1" x14ac:dyDescent="0.2">
      <c r="A3" s="12" t="s">
        <v>30</v>
      </c>
      <c r="B3" s="12"/>
      <c r="C3" s="12"/>
      <c r="D3" s="3"/>
    </row>
    <row r="4" spans="1:4" ht="20" customHeight="1" x14ac:dyDescent="0.2">
      <c r="A4" s="14"/>
      <c r="B4" s="14"/>
      <c r="C4" s="14"/>
    </row>
    <row r="5" spans="1:4" s="5" customFormat="1" ht="20" customHeight="1" x14ac:dyDescent="0.2">
      <c r="A5" s="3"/>
      <c r="B5" s="4" t="s">
        <v>0</v>
      </c>
      <c r="C5" s="4" t="s">
        <v>0</v>
      </c>
      <c r="D5" s="4"/>
    </row>
    <row r="6" spans="1:4" s="5" customFormat="1" ht="20" customHeight="1" x14ac:dyDescent="0.2">
      <c r="A6" s="6" t="s">
        <v>1</v>
      </c>
      <c r="B6" s="7"/>
      <c r="C6" s="7"/>
      <c r="D6" s="7"/>
    </row>
    <row r="7" spans="1:4" s="5" customFormat="1" ht="20" customHeight="1" x14ac:dyDescent="0.2">
      <c r="A7" s="3" t="s">
        <v>2</v>
      </c>
      <c r="B7" s="7"/>
      <c r="C7" s="7">
        <v>43000</v>
      </c>
    </row>
    <row r="8" spans="1:4" s="5" customFormat="1" ht="20" customHeight="1" x14ac:dyDescent="0.2">
      <c r="A8" s="3" t="s">
        <v>3</v>
      </c>
      <c r="B8" s="7">
        <v>123400</v>
      </c>
      <c r="C8" s="7"/>
      <c r="D8" s="7"/>
    </row>
    <row r="9" spans="1:4" s="5" customFormat="1" ht="20" customHeight="1" x14ac:dyDescent="0.2">
      <c r="A9" s="3" t="s">
        <v>6</v>
      </c>
      <c r="B9" s="8">
        <v>-3400</v>
      </c>
      <c r="D9" s="7"/>
    </row>
    <row r="10" spans="1:4" s="5" customFormat="1" ht="20" customHeight="1" x14ac:dyDescent="0.2">
      <c r="A10" s="3"/>
      <c r="B10" s="9">
        <f>B8+B9</f>
        <v>120000</v>
      </c>
      <c r="C10" s="9"/>
      <c r="D10" s="7"/>
    </row>
    <row r="11" spans="1:4" s="5" customFormat="1" ht="20" customHeight="1" x14ac:dyDescent="0.2">
      <c r="A11" s="3" t="s">
        <v>4</v>
      </c>
      <c r="B11" s="8">
        <v>3000</v>
      </c>
      <c r="C11" s="8">
        <f>B10+B11</f>
        <v>123000</v>
      </c>
    </row>
    <row r="12" spans="1:4" s="5" customFormat="1" ht="20" customHeight="1" x14ac:dyDescent="0.2">
      <c r="A12" s="3"/>
      <c r="B12" s="7"/>
      <c r="C12" s="7">
        <f>C7+C11</f>
        <v>166000</v>
      </c>
    </row>
    <row r="13" spans="1:4" s="5" customFormat="1" ht="20" customHeight="1" x14ac:dyDescent="0.2">
      <c r="A13" s="3" t="s">
        <v>7</v>
      </c>
      <c r="B13" s="7"/>
      <c r="C13" s="8">
        <v>-42000</v>
      </c>
    </row>
    <row r="14" spans="1:4" s="5" customFormat="1" ht="20" customHeight="1" x14ac:dyDescent="0.2">
      <c r="A14" s="3"/>
      <c r="B14" s="7"/>
      <c r="C14" s="7">
        <f>C12+C13</f>
        <v>124000</v>
      </c>
    </row>
    <row r="15" spans="1:4" s="5" customFormat="1" ht="20" customHeight="1" x14ac:dyDescent="0.2">
      <c r="A15" s="3" t="s">
        <v>8</v>
      </c>
      <c r="B15" s="7"/>
      <c r="C15" s="8">
        <v>-5400</v>
      </c>
    </row>
    <row r="16" spans="1:4" s="5" customFormat="1" ht="20" customHeight="1" x14ac:dyDescent="0.2">
      <c r="A16" s="3"/>
      <c r="B16" s="7"/>
      <c r="C16" s="7">
        <f>C14+C15</f>
        <v>118600</v>
      </c>
    </row>
    <row r="17" spans="1:4" s="5" customFormat="1" ht="20" customHeight="1" x14ac:dyDescent="0.2">
      <c r="A17" s="6" t="s">
        <v>9</v>
      </c>
      <c r="B17" s="7"/>
      <c r="C17" s="7"/>
    </row>
    <row r="18" spans="1:4" s="5" customFormat="1" ht="20" customHeight="1" x14ac:dyDescent="0.2">
      <c r="A18" s="3" t="s">
        <v>13</v>
      </c>
      <c r="B18" s="7"/>
      <c r="C18" s="7">
        <v>18000</v>
      </c>
    </row>
    <row r="19" spans="1:4" s="5" customFormat="1" ht="20" customHeight="1" x14ac:dyDescent="0.2">
      <c r="A19" s="6" t="s">
        <v>10</v>
      </c>
      <c r="B19" s="7"/>
      <c r="C19" s="7"/>
    </row>
    <row r="20" spans="1:4" s="5" customFormat="1" ht="20" customHeight="1" x14ac:dyDescent="0.2">
      <c r="A20" s="3" t="s">
        <v>11</v>
      </c>
      <c r="B20" s="7"/>
      <c r="C20" s="8">
        <v>3000</v>
      </c>
    </row>
    <row r="21" spans="1:4" s="5" customFormat="1" ht="20" customHeight="1" x14ac:dyDescent="0.2">
      <c r="A21" s="10" t="s">
        <v>12</v>
      </c>
      <c r="B21" s="7"/>
      <c r="C21" s="7">
        <f>C16+C18+C20</f>
        <v>139600</v>
      </c>
    </row>
    <row r="22" spans="1:4" s="5" customFormat="1" ht="20" customHeight="1" x14ac:dyDescent="0.2">
      <c r="A22" s="6" t="s">
        <v>14</v>
      </c>
      <c r="B22" s="7"/>
      <c r="C22" s="7"/>
      <c r="D22" s="7"/>
    </row>
    <row r="23" spans="1:4" s="5" customFormat="1" ht="20" customHeight="1" x14ac:dyDescent="0.2">
      <c r="A23" s="3" t="s">
        <v>18</v>
      </c>
      <c r="B23" s="7">
        <f>(126000-24000)*15%</f>
        <v>15300</v>
      </c>
      <c r="C23" s="7"/>
    </row>
    <row r="24" spans="1:4" s="5" customFormat="1" ht="20" customHeight="1" x14ac:dyDescent="0.2">
      <c r="A24" s="3" t="s">
        <v>19</v>
      </c>
      <c r="B24" s="7">
        <f>12000*3/5</f>
        <v>7200</v>
      </c>
      <c r="C24" s="7"/>
    </row>
    <row r="25" spans="1:4" s="5" customFormat="1" ht="20" customHeight="1" x14ac:dyDescent="0.2">
      <c r="A25" s="3" t="s">
        <v>15</v>
      </c>
      <c r="B25" s="7">
        <v>8800</v>
      </c>
      <c r="C25" s="7"/>
    </row>
    <row r="26" spans="1:4" s="5" customFormat="1" ht="20" customHeight="1" x14ac:dyDescent="0.2">
      <c r="A26" s="3" t="s">
        <v>16</v>
      </c>
      <c r="B26" s="7">
        <v>3800</v>
      </c>
      <c r="C26" s="7"/>
    </row>
    <row r="27" spans="1:4" s="5" customFormat="1" ht="20" customHeight="1" x14ac:dyDescent="0.2">
      <c r="A27" s="3" t="s">
        <v>17</v>
      </c>
      <c r="B27" s="7">
        <v>12000</v>
      </c>
      <c r="C27" s="7"/>
    </row>
    <row r="28" spans="1:4" s="5" customFormat="1" ht="20" customHeight="1" x14ac:dyDescent="0.2">
      <c r="A28" s="3" t="s">
        <v>20</v>
      </c>
      <c r="B28" s="7">
        <f>8500 - 1600</f>
        <v>6900</v>
      </c>
      <c r="C28" s="7"/>
    </row>
    <row r="29" spans="1:4" s="5" customFormat="1" ht="20" customHeight="1" x14ac:dyDescent="0.2">
      <c r="A29" s="3" t="s">
        <v>21</v>
      </c>
      <c r="B29" s="7">
        <f>60000*2/3</f>
        <v>40000</v>
      </c>
      <c r="C29" s="7"/>
    </row>
    <row r="30" spans="1:4" s="5" customFormat="1" ht="20" customHeight="1" x14ac:dyDescent="0.2">
      <c r="A30" s="3" t="s">
        <v>22</v>
      </c>
      <c r="B30" s="8">
        <f>6500*3/5</f>
        <v>3900</v>
      </c>
      <c r="C30" s="8">
        <f>SUM(B23:B30)</f>
        <v>97900</v>
      </c>
    </row>
    <row r="31" spans="1:4" s="5" customFormat="1" ht="20" customHeight="1" x14ac:dyDescent="0.2">
      <c r="A31" s="3"/>
      <c r="B31" s="7"/>
      <c r="C31" s="7">
        <f>C21+C30</f>
        <v>237500</v>
      </c>
    </row>
    <row r="32" spans="1:4" s="5" customFormat="1" ht="20" customHeight="1" x14ac:dyDescent="0.2">
      <c r="A32" s="3" t="s">
        <v>26</v>
      </c>
      <c r="B32" s="7"/>
      <c r="C32" s="8">
        <v>22500</v>
      </c>
    </row>
    <row r="33" spans="1:3" s="5" customFormat="1" ht="20" customHeight="1" x14ac:dyDescent="0.2">
      <c r="A33" s="3"/>
      <c r="B33" s="7"/>
      <c r="C33" s="7">
        <f>C31+C32</f>
        <v>260000</v>
      </c>
    </row>
    <row r="34" spans="1:3" s="5" customFormat="1" ht="20" customHeight="1" x14ac:dyDescent="0.2">
      <c r="A34" s="3" t="s">
        <v>27</v>
      </c>
      <c r="B34" s="7"/>
      <c r="C34" s="8">
        <v>-21000</v>
      </c>
    </row>
    <row r="35" spans="1:3" s="5" customFormat="1" ht="20" customHeight="1" x14ac:dyDescent="0.2">
      <c r="A35" s="3" t="s">
        <v>23</v>
      </c>
      <c r="B35" s="7"/>
      <c r="C35" s="7">
        <f>C33+C34</f>
        <v>239000</v>
      </c>
    </row>
    <row r="36" spans="1:3" s="5" customFormat="1" ht="20" customHeight="1" x14ac:dyDescent="0.2">
      <c r="A36" s="10" t="s">
        <v>24</v>
      </c>
      <c r="B36" s="7"/>
      <c r="C36" s="8">
        <f>C37-C35</f>
        <v>11000</v>
      </c>
    </row>
    <row r="37" spans="1:3" s="5" customFormat="1" ht="20" customHeight="1" thickBot="1" x14ac:dyDescent="0.25">
      <c r="A37" s="10" t="s">
        <v>25</v>
      </c>
      <c r="B37" s="7"/>
      <c r="C37" s="11">
        <v>250000</v>
      </c>
    </row>
    <row r="38" spans="1:3" ht="17" thickTop="1" x14ac:dyDescent="0.2"/>
  </sheetData>
  <mergeCells count="4">
    <mergeCell ref="A4:C4"/>
    <mergeCell ref="A1:C1"/>
    <mergeCell ref="A2:C2"/>
    <mergeCell ref="A3:C3"/>
  </mergeCells>
  <printOptions horizontalCentered="1"/>
  <pageMargins left="0.7" right="0.7" top="0.75" bottom="0.75" header="0.3" footer="0.3"/>
  <pageSetup paperSize="9" scale="9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1586-06CE-7F42-82DA-4C0EF673A18D}">
  <dimension ref="A1:C19"/>
  <sheetViews>
    <sheetView showGridLines="0" workbookViewId="0">
      <selection activeCell="I18" sqref="I18"/>
    </sheetView>
  </sheetViews>
  <sheetFormatPr baseColWidth="10" defaultRowHeight="16" x14ac:dyDescent="0.2"/>
  <cols>
    <col min="1" max="1" width="47" style="1" customWidth="1"/>
    <col min="2" max="3" width="10.83203125" style="2"/>
  </cols>
  <sheetData>
    <row r="1" spans="1:3" ht="20" customHeight="1" x14ac:dyDescent="0.2">
      <c r="A1" s="12" t="s">
        <v>37</v>
      </c>
      <c r="B1" s="12"/>
      <c r="C1" s="12"/>
    </row>
    <row r="2" spans="1:3" ht="20" customHeight="1" x14ac:dyDescent="0.2">
      <c r="A2" s="13" t="s">
        <v>38</v>
      </c>
      <c r="B2" s="13"/>
      <c r="C2" s="13"/>
    </row>
    <row r="3" spans="1:3" ht="20" customHeight="1" x14ac:dyDescent="0.2">
      <c r="A3" s="12" t="s">
        <v>30</v>
      </c>
      <c r="B3" s="12"/>
      <c r="C3" s="12"/>
    </row>
    <row r="4" spans="1:3" ht="20" customHeight="1" x14ac:dyDescent="0.2"/>
    <row r="5" spans="1:3" s="5" customFormat="1" ht="20" customHeight="1" x14ac:dyDescent="0.2">
      <c r="A5" s="3"/>
      <c r="B5" s="4" t="s">
        <v>0</v>
      </c>
      <c r="C5" s="4" t="s">
        <v>0</v>
      </c>
    </row>
    <row r="6" spans="1:3" s="5" customFormat="1" ht="20" customHeight="1" x14ac:dyDescent="0.2">
      <c r="A6" s="3" t="s">
        <v>31</v>
      </c>
      <c r="B6" s="7"/>
      <c r="C6" s="7">
        <v>293250</v>
      </c>
    </row>
    <row r="7" spans="1:3" s="5" customFormat="1" ht="20" customHeight="1" x14ac:dyDescent="0.2">
      <c r="A7" s="3" t="s">
        <v>5</v>
      </c>
      <c r="B7" s="7"/>
      <c r="C7" s="8">
        <v>-3250</v>
      </c>
    </row>
    <row r="8" spans="1:3" s="5" customFormat="1" ht="20" customHeight="1" x14ac:dyDescent="0.2">
      <c r="A8" s="3" t="s">
        <v>32</v>
      </c>
      <c r="B8" s="7"/>
      <c r="C8" s="7">
        <f>C7+C6</f>
        <v>290000</v>
      </c>
    </row>
    <row r="9" spans="1:3" s="5" customFormat="1" ht="20" customHeight="1" x14ac:dyDescent="0.2">
      <c r="A9" s="6" t="s">
        <v>33</v>
      </c>
      <c r="B9" s="7"/>
      <c r="C9" s="7"/>
    </row>
    <row r="10" spans="1:3" s="5" customFormat="1" ht="20" customHeight="1" x14ac:dyDescent="0.2">
      <c r="A10" s="3" t="s">
        <v>2</v>
      </c>
      <c r="B10" s="7">
        <v>24500</v>
      </c>
      <c r="C10" s="7"/>
    </row>
    <row r="11" spans="1:3" s="5" customFormat="1" ht="20" customHeight="1" x14ac:dyDescent="0.2">
      <c r="A11" s="3" t="s">
        <v>25</v>
      </c>
      <c r="B11" s="7">
        <v>250000</v>
      </c>
      <c r="C11" s="7"/>
    </row>
    <row r="12" spans="1:3" s="5" customFormat="1" ht="20" customHeight="1" x14ac:dyDescent="0.2">
      <c r="A12" s="3" t="s">
        <v>3</v>
      </c>
      <c r="B12" s="8">
        <v>14500</v>
      </c>
      <c r="C12" s="7"/>
    </row>
    <row r="13" spans="1:3" s="5" customFormat="1" ht="20" customHeight="1" x14ac:dyDescent="0.2">
      <c r="A13" s="3"/>
      <c r="B13" s="9">
        <f>SUM(B10:B12)</f>
        <v>289000</v>
      </c>
      <c r="C13" s="7"/>
    </row>
    <row r="14" spans="1:3" s="5" customFormat="1" ht="20" customHeight="1" x14ac:dyDescent="0.2">
      <c r="A14" s="3" t="s">
        <v>7</v>
      </c>
      <c r="B14" s="8">
        <v>-37500</v>
      </c>
      <c r="C14" s="7">
        <f>-(B13+B14)</f>
        <v>-251500</v>
      </c>
    </row>
    <row r="15" spans="1:3" s="5" customFormat="1" ht="20" customHeight="1" x14ac:dyDescent="0.2">
      <c r="A15" s="6" t="s">
        <v>34</v>
      </c>
      <c r="B15" s="7"/>
      <c r="C15" s="7"/>
    </row>
    <row r="16" spans="1:3" s="5" customFormat="1" ht="20" customHeight="1" x14ac:dyDescent="0.2">
      <c r="A16" s="3" t="s">
        <v>35</v>
      </c>
      <c r="B16" s="7"/>
      <c r="C16" s="7">
        <f>C8+C14</f>
        <v>38500</v>
      </c>
    </row>
    <row r="17" spans="1:3" s="5" customFormat="1" ht="20" customHeight="1" x14ac:dyDescent="0.2">
      <c r="A17" s="3" t="s">
        <v>36</v>
      </c>
      <c r="B17" s="7"/>
      <c r="C17" s="8">
        <v>11000</v>
      </c>
    </row>
    <row r="18" spans="1:3" s="5" customFormat="1" ht="20" customHeight="1" thickBot="1" x14ac:dyDescent="0.25">
      <c r="A18" s="3"/>
      <c r="B18" s="7"/>
      <c r="C18" s="11">
        <f>C17+C16</f>
        <v>49500</v>
      </c>
    </row>
    <row r="19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2022-10-22T05:43:35Z</cp:lastPrinted>
  <dcterms:created xsi:type="dcterms:W3CDTF">2022-10-21T21:13:47Z</dcterms:created>
  <dcterms:modified xsi:type="dcterms:W3CDTF">2022-10-31T09:14:07Z</dcterms:modified>
</cp:coreProperties>
</file>