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"/>
    </mc:Choice>
  </mc:AlternateContent>
  <xr:revisionPtr revIDLastSave="0" documentId="13_ncr:1_{227FFF5D-B53A-F34C-AB6B-A2EBA65B8FCF}" xr6:coauthVersionLast="47" xr6:coauthVersionMax="47" xr10:uidLastSave="{00000000-0000-0000-0000-000000000000}"/>
  <bookViews>
    <workbookView xWindow="0" yWindow="0" windowWidth="28800" windowHeight="18000" xr2:uid="{7341B0A3-8A9D-6C4F-A67C-C5671B2B7166}"/>
  </bookViews>
  <sheets>
    <sheet name="Income Statement" sheetId="3" r:id="rId1"/>
    <sheet name="Statement of Financial Posi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D11" i="1" s="1"/>
  <c r="D14" i="1" s="1"/>
  <c r="D36" i="1"/>
  <c r="D37" i="1" s="1"/>
  <c r="D38" i="3"/>
  <c r="D25" i="3"/>
  <c r="B13" i="3"/>
  <c r="C17" i="3" s="1"/>
  <c r="C18" i="3" s="1"/>
  <c r="D19" i="3" s="1"/>
  <c r="D8" i="3"/>
  <c r="C31" i="1"/>
  <c r="D32" i="1" s="1"/>
  <c r="B17" i="1"/>
  <c r="C18" i="1" s="1"/>
  <c r="D22" i="1" s="1"/>
  <c r="C11" i="1"/>
  <c r="B11" i="1"/>
  <c r="D20" i="3" l="1"/>
  <c r="D26" i="3" s="1"/>
  <c r="D39" i="3" s="1"/>
  <c r="D23" i="1"/>
  <c r="D33" i="1" s="1"/>
  <c r="D39" i="1"/>
</calcChain>
</file>

<file path=xl/sharedStrings.xml><?xml version="1.0" encoding="utf-8"?>
<sst xmlns="http://schemas.openxmlformats.org/spreadsheetml/2006/main" count="80" uniqueCount="73">
  <si>
    <t>RM</t>
  </si>
  <si>
    <t>Sales</t>
  </si>
  <si>
    <t>Less: Cost of Sales</t>
  </si>
  <si>
    <t>Net Sales</t>
  </si>
  <si>
    <t>Less: Sales Returns</t>
  </si>
  <si>
    <t>Opening Inventory</t>
  </si>
  <si>
    <t>Purchases</t>
  </si>
  <si>
    <t>Less: Purchases Returns</t>
  </si>
  <si>
    <t>Net Purchases</t>
  </si>
  <si>
    <t>Carriage Inwards</t>
  </si>
  <si>
    <t>Wages on Purchases</t>
  </si>
  <si>
    <t>Import Duties</t>
  </si>
  <si>
    <t>Cost of Purchases</t>
  </si>
  <si>
    <t>Cost of Goods Available for Sales</t>
  </si>
  <si>
    <t>Less: Closing Inventory</t>
  </si>
  <si>
    <t>Gross Profit</t>
  </si>
  <si>
    <t>Other Income</t>
  </si>
  <si>
    <t>Discounts Received</t>
  </si>
  <si>
    <t>Bad Debts Recovered</t>
  </si>
  <si>
    <t>Dividend Received</t>
  </si>
  <si>
    <t>Rental Income (7,600 + 500)</t>
  </si>
  <si>
    <t>Less: Expenses</t>
  </si>
  <si>
    <t>Motor Expenses</t>
  </si>
  <si>
    <t>Carriage Outwards</t>
  </si>
  <si>
    <t>Miscellaneous</t>
  </si>
  <si>
    <t>Stationery</t>
  </si>
  <si>
    <t>Discounts Allowed</t>
  </si>
  <si>
    <t>Insurance (5,100 - 400)</t>
  </si>
  <si>
    <t>Interest on Overdraft (800 + 50)</t>
  </si>
  <si>
    <t>Allowance for Doubtful Debts (Increase) [(25,000 - 600) x 3%]</t>
  </si>
  <si>
    <t>Net Profit</t>
  </si>
  <si>
    <t>Cost</t>
  </si>
  <si>
    <t>Accumulated Depreciation</t>
  </si>
  <si>
    <t>Carrying Amount</t>
  </si>
  <si>
    <t>Non-current Assets</t>
  </si>
  <si>
    <t>Property</t>
  </si>
  <si>
    <t>Furniture and Fittings</t>
  </si>
  <si>
    <t>-</t>
  </si>
  <si>
    <t>Investments</t>
  </si>
  <si>
    <t>Shares on Superstar Bhd</t>
  </si>
  <si>
    <t>Current Assets</t>
  </si>
  <si>
    <t>Inventory</t>
  </si>
  <si>
    <t>Trade Receivables (25,000 - 600)</t>
  </si>
  <si>
    <t>Less: Allowance for Doubtful Debts [(25,000 - 600) x 3%]</t>
  </si>
  <si>
    <t>Loan to Employee</t>
  </si>
  <si>
    <t>Accrued Rental Income</t>
  </si>
  <si>
    <t>Prepaid Insurance (2,400 x 1/6)</t>
  </si>
  <si>
    <t>Bank Current Account</t>
  </si>
  <si>
    <t>Petty Cash</t>
  </si>
  <si>
    <t>Total Assets</t>
  </si>
  <si>
    <t>Non-current Liabilities</t>
  </si>
  <si>
    <t>Mortgage on Premises</t>
  </si>
  <si>
    <t>Current Liabilities</t>
  </si>
  <si>
    <t>Trade Payables</t>
  </si>
  <si>
    <t>Loan from RHB</t>
  </si>
  <si>
    <t>Accrued Interest on Overdraft</t>
  </si>
  <si>
    <t>Accrued Salaries</t>
  </si>
  <si>
    <t>Bad Debts</t>
  </si>
  <si>
    <t>Total Liabilities</t>
  </si>
  <si>
    <t>Net Assets</t>
  </si>
  <si>
    <t>Owner's Equity</t>
  </si>
  <si>
    <t>Opening Capital</t>
  </si>
  <si>
    <t>Add: Net Profit</t>
  </si>
  <si>
    <t>Less: Drawings</t>
  </si>
  <si>
    <t>Total Equity</t>
  </si>
  <si>
    <t>Salesman Salaries</t>
  </si>
  <si>
    <t>JJ Enterprise</t>
  </si>
  <si>
    <t>Income Statement</t>
  </si>
  <si>
    <t>For The Year Ended 31 December 2017</t>
  </si>
  <si>
    <t>Depreciation of Motor Vehicles (65,000 x 10%)</t>
  </si>
  <si>
    <t>Motor Vehicles (Dep: 65,000 x 10%)</t>
  </si>
  <si>
    <t>Statement of Financial Position</t>
  </si>
  <si>
    <t>As At 31 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</si>
</sst>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\ \ \ \ \ \ \ \ \ \ @"/>
    <numFmt numFmtId="167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67" fontId="1" fillId="0" borderId="0" xfId="0" applyNumberFormat="1" applyFont="1" applyAlignment="1">
      <alignment vertical="center"/>
    </xf>
    <xf numFmtId="167" fontId="1" fillId="0" borderId="1" xfId="0" applyNumberFormat="1" applyFont="1" applyBorder="1" applyAlignment="1">
      <alignment vertical="center"/>
    </xf>
    <xf numFmtId="167" fontId="1" fillId="0" borderId="2" xfId="0" applyNumberFormat="1" applyFont="1" applyBorder="1" applyAlignment="1">
      <alignment vertical="center"/>
    </xf>
    <xf numFmtId="167" fontId="1" fillId="0" borderId="0" xfId="0" applyNumberFormat="1" applyFont="1"/>
    <xf numFmtId="167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top" wrapText="1"/>
    </xf>
    <xf numFmtId="167" fontId="1" fillId="0" borderId="1" xfId="0" applyNumberFormat="1" applyFont="1" applyBorder="1"/>
    <xf numFmtId="167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5291-5D7F-4F49-A5CC-FF3BF2B11CF1}">
  <sheetPr>
    <pageSetUpPr fitToPage="1"/>
  </sheetPr>
  <dimension ref="A1:D40"/>
  <sheetViews>
    <sheetView showGridLines="0" tabSelected="1" zoomScale="142" workbookViewId="0">
      <selection activeCell="B12" sqref="B12"/>
    </sheetView>
  </sheetViews>
  <sheetFormatPr baseColWidth="10" defaultRowHeight="16" x14ac:dyDescent="0.2"/>
  <cols>
    <col min="1" max="1" width="62.5" style="1" customWidth="1"/>
    <col min="2" max="4" width="12.83203125" style="13" customWidth="1"/>
  </cols>
  <sheetData>
    <row r="1" spans="1:4" x14ac:dyDescent="0.2">
      <c r="A1" s="9" t="s">
        <v>66</v>
      </c>
      <c r="B1" s="9"/>
      <c r="C1" s="9"/>
      <c r="D1" s="9"/>
    </row>
    <row r="2" spans="1:4" x14ac:dyDescent="0.2">
      <c r="A2" s="9" t="s">
        <v>67</v>
      </c>
      <c r="B2" s="9"/>
      <c r="C2" s="9"/>
      <c r="D2" s="9"/>
    </row>
    <row r="3" spans="1:4" x14ac:dyDescent="0.2">
      <c r="A3" s="9" t="s">
        <v>68</v>
      </c>
      <c r="B3" s="9"/>
      <c r="C3" s="9"/>
      <c r="D3" s="9"/>
    </row>
    <row r="5" spans="1:4" s="5" customFormat="1" ht="20" customHeight="1" x14ac:dyDescent="0.2">
      <c r="A5" s="4"/>
      <c r="B5" s="14" t="s">
        <v>0</v>
      </c>
      <c r="C5" s="14" t="s">
        <v>0</v>
      </c>
      <c r="D5" s="14" t="s">
        <v>0</v>
      </c>
    </row>
    <row r="6" spans="1:4" s="5" customFormat="1" ht="20" customHeight="1" x14ac:dyDescent="0.2">
      <c r="A6" s="4" t="s">
        <v>1</v>
      </c>
      <c r="B6" s="10"/>
      <c r="C6" s="10">
        <v>120000</v>
      </c>
      <c r="D6" s="10"/>
    </row>
    <row r="7" spans="1:4" s="5" customFormat="1" ht="20" customHeight="1" x14ac:dyDescent="0.2">
      <c r="A7" s="4" t="s">
        <v>4</v>
      </c>
      <c r="B7" s="10"/>
      <c r="C7" s="11">
        <v>-1500</v>
      </c>
      <c r="D7" s="11"/>
    </row>
    <row r="8" spans="1:4" s="5" customFormat="1" ht="20" customHeight="1" x14ac:dyDescent="0.2">
      <c r="A8" s="4" t="s">
        <v>3</v>
      </c>
      <c r="B8" s="10"/>
      <c r="C8" s="10"/>
      <c r="D8" s="10">
        <f>C6+C7</f>
        <v>118500</v>
      </c>
    </row>
    <row r="9" spans="1:4" s="5" customFormat="1" ht="20" customHeight="1" x14ac:dyDescent="0.2">
      <c r="A9" s="6" t="s">
        <v>2</v>
      </c>
      <c r="B9" s="10"/>
      <c r="C9" s="10"/>
      <c r="D9" s="10"/>
    </row>
    <row r="10" spans="1:4" s="5" customFormat="1" ht="20" customHeight="1" x14ac:dyDescent="0.2">
      <c r="A10" s="7" t="s">
        <v>5</v>
      </c>
      <c r="B10" s="10"/>
      <c r="C10" s="10">
        <v>19600</v>
      </c>
      <c r="D10" s="10"/>
    </row>
    <row r="11" spans="1:4" s="5" customFormat="1" ht="20" customHeight="1" x14ac:dyDescent="0.2">
      <c r="A11" s="7" t="s">
        <v>6</v>
      </c>
      <c r="B11" s="10">
        <v>58800</v>
      </c>
      <c r="C11" s="10"/>
      <c r="D11" s="10"/>
    </row>
    <row r="12" spans="1:4" s="5" customFormat="1" ht="20" customHeight="1" x14ac:dyDescent="0.2">
      <c r="A12" s="7" t="s">
        <v>7</v>
      </c>
      <c r="B12" s="11">
        <v>-1000</v>
      </c>
      <c r="C12" s="10"/>
      <c r="D12" s="10"/>
    </row>
    <row r="13" spans="1:4" s="5" customFormat="1" ht="20" customHeight="1" x14ac:dyDescent="0.2">
      <c r="A13" s="7" t="s">
        <v>8</v>
      </c>
      <c r="B13" s="10">
        <f>B11+B12</f>
        <v>57800</v>
      </c>
      <c r="C13" s="10"/>
      <c r="D13" s="10"/>
    </row>
    <row r="14" spans="1:4" s="5" customFormat="1" ht="20" customHeight="1" x14ac:dyDescent="0.2">
      <c r="A14" s="7" t="s">
        <v>9</v>
      </c>
      <c r="B14" s="10">
        <v>600</v>
      </c>
      <c r="C14" s="10"/>
      <c r="D14" s="10"/>
    </row>
    <row r="15" spans="1:4" s="5" customFormat="1" ht="20" customHeight="1" x14ac:dyDescent="0.2">
      <c r="A15" s="7" t="s">
        <v>10</v>
      </c>
      <c r="B15" s="10">
        <v>2800</v>
      </c>
      <c r="C15" s="10"/>
      <c r="D15" s="10"/>
    </row>
    <row r="16" spans="1:4" s="5" customFormat="1" ht="20" customHeight="1" x14ac:dyDescent="0.2">
      <c r="A16" s="7" t="s">
        <v>11</v>
      </c>
      <c r="B16" s="11">
        <v>2300</v>
      </c>
      <c r="C16" s="10"/>
      <c r="D16" s="10"/>
    </row>
    <row r="17" spans="1:4" s="5" customFormat="1" ht="20" customHeight="1" x14ac:dyDescent="0.2">
      <c r="A17" s="7" t="s">
        <v>12</v>
      </c>
      <c r="B17" s="10"/>
      <c r="C17" s="11">
        <f>SUM(B13:B16)</f>
        <v>63500</v>
      </c>
      <c r="D17" s="10"/>
    </row>
    <row r="18" spans="1:4" s="5" customFormat="1" ht="20" customHeight="1" x14ac:dyDescent="0.2">
      <c r="A18" s="7" t="s">
        <v>13</v>
      </c>
      <c r="B18" s="10"/>
      <c r="C18" s="10">
        <f>C10+C17</f>
        <v>83100</v>
      </c>
      <c r="D18" s="10"/>
    </row>
    <row r="19" spans="1:4" s="5" customFormat="1" ht="20" customHeight="1" x14ac:dyDescent="0.2">
      <c r="A19" s="7" t="s">
        <v>14</v>
      </c>
      <c r="B19" s="10"/>
      <c r="C19" s="11">
        <v>-18000</v>
      </c>
      <c r="D19" s="11">
        <f>-(C18+C19)</f>
        <v>-65100</v>
      </c>
    </row>
    <row r="20" spans="1:4" s="5" customFormat="1" ht="20" customHeight="1" x14ac:dyDescent="0.2">
      <c r="A20" s="8" t="s">
        <v>15</v>
      </c>
      <c r="B20" s="10"/>
      <c r="C20" s="10"/>
      <c r="D20" s="10">
        <f>D8+D19</f>
        <v>53400</v>
      </c>
    </row>
    <row r="21" spans="1:4" s="5" customFormat="1" ht="20" customHeight="1" x14ac:dyDescent="0.2">
      <c r="A21" s="6" t="s">
        <v>16</v>
      </c>
      <c r="B21" s="10"/>
      <c r="C21" s="10"/>
      <c r="D21" s="10"/>
    </row>
    <row r="22" spans="1:4" s="5" customFormat="1" ht="20" customHeight="1" x14ac:dyDescent="0.2">
      <c r="A22" s="4" t="s">
        <v>17</v>
      </c>
      <c r="B22" s="10"/>
      <c r="C22" s="10">
        <v>2300</v>
      </c>
      <c r="D22" s="10"/>
    </row>
    <row r="23" spans="1:4" s="5" customFormat="1" ht="20" customHeight="1" x14ac:dyDescent="0.2">
      <c r="A23" s="4" t="s">
        <v>20</v>
      </c>
      <c r="B23" s="10"/>
      <c r="C23" s="10">
        <v>8100</v>
      </c>
      <c r="D23" s="10"/>
    </row>
    <row r="24" spans="1:4" s="5" customFormat="1" ht="20" customHeight="1" x14ac:dyDescent="0.2">
      <c r="A24" s="4" t="s">
        <v>18</v>
      </c>
      <c r="B24" s="10"/>
      <c r="C24" s="10">
        <v>200</v>
      </c>
      <c r="D24" s="10"/>
    </row>
    <row r="25" spans="1:4" s="5" customFormat="1" ht="20" customHeight="1" x14ac:dyDescent="0.2">
      <c r="A25" s="4" t="s">
        <v>19</v>
      </c>
      <c r="B25" s="10"/>
      <c r="C25" s="11">
        <v>1200</v>
      </c>
      <c r="D25" s="11">
        <f>SUM(C22:C25)</f>
        <v>11800</v>
      </c>
    </row>
    <row r="26" spans="1:4" s="5" customFormat="1" ht="20" customHeight="1" x14ac:dyDescent="0.2">
      <c r="A26" s="4"/>
      <c r="B26" s="10"/>
      <c r="C26" s="10"/>
      <c r="D26" s="10">
        <f>D20+D25</f>
        <v>65200</v>
      </c>
    </row>
    <row r="27" spans="1:4" s="5" customFormat="1" ht="20" customHeight="1" x14ac:dyDescent="0.2">
      <c r="A27" s="6" t="s">
        <v>21</v>
      </c>
      <c r="B27" s="10"/>
      <c r="C27" s="10"/>
      <c r="D27" s="10"/>
    </row>
    <row r="28" spans="1:4" s="5" customFormat="1" ht="20" customHeight="1" x14ac:dyDescent="0.2">
      <c r="A28" s="7" t="s">
        <v>22</v>
      </c>
      <c r="B28" s="10"/>
      <c r="C28" s="10">
        <v>2100</v>
      </c>
      <c r="D28" s="10"/>
    </row>
    <row r="29" spans="1:4" s="5" customFormat="1" ht="20" customHeight="1" x14ac:dyDescent="0.2">
      <c r="A29" s="7" t="s">
        <v>23</v>
      </c>
      <c r="B29" s="10"/>
      <c r="C29" s="10">
        <v>1700</v>
      </c>
      <c r="D29" s="10"/>
    </row>
    <row r="30" spans="1:4" s="5" customFormat="1" ht="20" customHeight="1" x14ac:dyDescent="0.2">
      <c r="A30" s="7" t="s">
        <v>65</v>
      </c>
      <c r="B30" s="10"/>
      <c r="C30" s="10">
        <v>20000</v>
      </c>
      <c r="D30" s="10"/>
    </row>
    <row r="31" spans="1:4" s="5" customFormat="1" ht="20" customHeight="1" x14ac:dyDescent="0.2">
      <c r="A31" s="7" t="s">
        <v>27</v>
      </c>
      <c r="B31" s="10"/>
      <c r="C31" s="10">
        <v>4700</v>
      </c>
      <c r="D31" s="10"/>
    </row>
    <row r="32" spans="1:4" s="5" customFormat="1" ht="20" customHeight="1" x14ac:dyDescent="0.2">
      <c r="A32" s="7" t="s">
        <v>28</v>
      </c>
      <c r="B32" s="10"/>
      <c r="C32" s="10">
        <v>850</v>
      </c>
      <c r="D32" s="10"/>
    </row>
    <row r="33" spans="1:4" s="5" customFormat="1" ht="20" customHeight="1" x14ac:dyDescent="0.2">
      <c r="A33" s="7" t="s">
        <v>24</v>
      </c>
      <c r="B33" s="10"/>
      <c r="C33" s="10">
        <v>3000</v>
      </c>
      <c r="D33" s="10"/>
    </row>
    <row r="34" spans="1:4" s="5" customFormat="1" ht="20" customHeight="1" x14ac:dyDescent="0.2">
      <c r="A34" s="7" t="s">
        <v>25</v>
      </c>
      <c r="B34" s="10"/>
      <c r="C34" s="10">
        <v>500</v>
      </c>
      <c r="D34" s="10"/>
    </row>
    <row r="35" spans="1:4" s="5" customFormat="1" ht="20" customHeight="1" x14ac:dyDescent="0.2">
      <c r="A35" s="7" t="s">
        <v>26</v>
      </c>
      <c r="B35" s="10"/>
      <c r="C35" s="10">
        <v>2500</v>
      </c>
      <c r="D35" s="10"/>
    </row>
    <row r="36" spans="1:4" s="5" customFormat="1" ht="20" customHeight="1" x14ac:dyDescent="0.2">
      <c r="A36" s="7" t="s">
        <v>57</v>
      </c>
      <c r="B36" s="10"/>
      <c r="C36" s="10">
        <v>600</v>
      </c>
      <c r="D36" s="10"/>
    </row>
    <row r="37" spans="1:4" s="5" customFormat="1" ht="20" customHeight="1" x14ac:dyDescent="0.2">
      <c r="A37" s="7" t="s">
        <v>29</v>
      </c>
      <c r="B37" s="10"/>
      <c r="C37" s="10">
        <v>432</v>
      </c>
      <c r="D37" s="10"/>
    </row>
    <row r="38" spans="1:4" s="5" customFormat="1" ht="20" customHeight="1" x14ac:dyDescent="0.2">
      <c r="A38" s="7" t="s">
        <v>69</v>
      </c>
      <c r="B38" s="10"/>
      <c r="C38" s="11">
        <v>6500</v>
      </c>
      <c r="D38" s="11">
        <f>-SUM(C28:C38)</f>
        <v>-42882</v>
      </c>
    </row>
    <row r="39" spans="1:4" s="5" customFormat="1" ht="20" customHeight="1" thickBot="1" x14ac:dyDescent="0.25">
      <c r="A39" s="8" t="s">
        <v>30</v>
      </c>
      <c r="B39" s="10"/>
      <c r="C39" s="10"/>
      <c r="D39" s="12">
        <f>D26+D38</f>
        <v>22318</v>
      </c>
    </row>
    <row r="40" spans="1:4" s="5" customFormat="1" ht="20" customHeight="1" thickTop="1" x14ac:dyDescent="0.2">
      <c r="A40" s="4"/>
      <c r="B40" s="10"/>
      <c r="C40" s="10"/>
      <c r="D40" s="10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scale="8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267A-3B36-EF45-A6C7-30C9B2064CFA}">
  <sheetPr>
    <pageSetUpPr fitToPage="1"/>
  </sheetPr>
  <dimension ref="A1:D40"/>
  <sheetViews>
    <sheetView showGridLines="0" zoomScale="142" workbookViewId="0">
      <selection activeCell="A15" sqref="A15"/>
    </sheetView>
  </sheetViews>
  <sheetFormatPr baseColWidth="10" defaultRowHeight="16" x14ac:dyDescent="0.2"/>
  <cols>
    <col min="1" max="1" width="62.5" style="1" customWidth="1"/>
    <col min="2" max="4" width="12.83203125" style="13" customWidth="1"/>
  </cols>
  <sheetData>
    <row r="1" spans="1:4" x14ac:dyDescent="0.2">
      <c r="A1" s="9" t="s">
        <v>66</v>
      </c>
      <c r="B1" s="9"/>
      <c r="C1" s="9"/>
      <c r="D1" s="9"/>
    </row>
    <row r="2" spans="1:4" x14ac:dyDescent="0.2">
      <c r="A2" s="9" t="s">
        <v>71</v>
      </c>
      <c r="B2" s="9"/>
      <c r="C2" s="9"/>
      <c r="D2" s="9"/>
    </row>
    <row r="3" spans="1:4" x14ac:dyDescent="0.2">
      <c r="A3" s="9" t="s">
        <v>72</v>
      </c>
      <c r="B3" s="9"/>
      <c r="C3" s="9"/>
      <c r="D3" s="9"/>
    </row>
    <row r="4" spans="1:4" s="5" customFormat="1" ht="20" customHeight="1" x14ac:dyDescent="0.2">
      <c r="A4" s="4"/>
      <c r="B4" s="10"/>
      <c r="C4" s="10"/>
      <c r="D4" s="10"/>
    </row>
    <row r="5" spans="1:4" s="5" customFormat="1" ht="20" customHeight="1" x14ac:dyDescent="0.2">
      <c r="A5" s="4"/>
      <c r="B5" s="14" t="s">
        <v>0</v>
      </c>
      <c r="C5" s="14" t="s">
        <v>0</v>
      </c>
      <c r="D5" s="14" t="s">
        <v>0</v>
      </c>
    </row>
    <row r="6" spans="1:4" s="5" customFormat="1" ht="51" customHeight="1" x14ac:dyDescent="0.2">
      <c r="A6" s="4"/>
      <c r="B6" s="15" t="s">
        <v>31</v>
      </c>
      <c r="C6" s="15" t="s">
        <v>32</v>
      </c>
      <c r="D6" s="15" t="s">
        <v>33</v>
      </c>
    </row>
    <row r="7" spans="1:4" s="5" customFormat="1" ht="20" customHeight="1" x14ac:dyDescent="0.2">
      <c r="A7" s="6" t="s">
        <v>34</v>
      </c>
      <c r="B7" s="10"/>
      <c r="C7" s="10"/>
      <c r="D7" s="10"/>
    </row>
    <row r="8" spans="1:4" s="5" customFormat="1" ht="20" customHeight="1" x14ac:dyDescent="0.2">
      <c r="A8" s="4" t="s">
        <v>35</v>
      </c>
      <c r="B8" s="10">
        <v>74000</v>
      </c>
      <c r="C8" s="10" t="s">
        <v>37</v>
      </c>
      <c r="D8" s="10">
        <v>74000</v>
      </c>
    </row>
    <row r="9" spans="1:4" s="5" customFormat="1" ht="20" customHeight="1" x14ac:dyDescent="0.2">
      <c r="A9" s="4" t="s">
        <v>70</v>
      </c>
      <c r="B9" s="10">
        <v>65000</v>
      </c>
      <c r="C9" s="10">
        <f>-16000-6500</f>
        <v>-22500</v>
      </c>
      <c r="D9" s="10">
        <f>B9+C9</f>
        <v>42500</v>
      </c>
    </row>
    <row r="10" spans="1:4" s="5" customFormat="1" ht="20" customHeight="1" x14ac:dyDescent="0.2">
      <c r="A10" s="4" t="s">
        <v>36</v>
      </c>
      <c r="B10" s="11">
        <v>21000</v>
      </c>
      <c r="C10" s="11" t="s">
        <v>37</v>
      </c>
      <c r="D10" s="11">
        <v>21000</v>
      </c>
    </row>
    <row r="11" spans="1:4" s="5" customFormat="1" ht="20" customHeight="1" thickBot="1" x14ac:dyDescent="0.25">
      <c r="A11" s="4"/>
      <c r="B11" s="12">
        <f>SUM(B8:B10)</f>
        <v>160000</v>
      </c>
      <c r="C11" s="12">
        <f t="shared" ref="C11:D11" si="0">SUM(C8:C10)</f>
        <v>-22500</v>
      </c>
      <c r="D11" s="10">
        <f t="shared" si="0"/>
        <v>137500</v>
      </c>
    </row>
    <row r="12" spans="1:4" s="5" customFormat="1" ht="20" customHeight="1" thickTop="1" x14ac:dyDescent="0.2">
      <c r="A12" s="6" t="s">
        <v>38</v>
      </c>
      <c r="B12" s="10"/>
      <c r="C12" s="10"/>
      <c r="D12" s="10"/>
    </row>
    <row r="13" spans="1:4" s="5" customFormat="1" ht="20" customHeight="1" x14ac:dyDescent="0.2">
      <c r="A13" s="4" t="s">
        <v>39</v>
      </c>
      <c r="B13" s="10"/>
      <c r="C13" s="10"/>
      <c r="D13" s="11">
        <v>18000</v>
      </c>
    </row>
    <row r="14" spans="1:4" s="5" customFormat="1" ht="20" customHeight="1" x14ac:dyDescent="0.2">
      <c r="A14" s="4"/>
      <c r="B14" s="10"/>
      <c r="C14" s="10"/>
      <c r="D14" s="10">
        <f>D11+D13</f>
        <v>155500</v>
      </c>
    </row>
    <row r="15" spans="1:4" s="5" customFormat="1" ht="20" customHeight="1" x14ac:dyDescent="0.2">
      <c r="A15" s="6" t="s">
        <v>40</v>
      </c>
      <c r="B15" s="10"/>
      <c r="C15" s="10"/>
      <c r="D15" s="10"/>
    </row>
    <row r="16" spans="1:4" s="5" customFormat="1" ht="20" customHeight="1" x14ac:dyDescent="0.2">
      <c r="A16" s="4" t="s">
        <v>41</v>
      </c>
      <c r="B16" s="10"/>
      <c r="C16" s="10">
        <v>18000</v>
      </c>
      <c r="D16" s="10"/>
    </row>
    <row r="17" spans="1:4" s="5" customFormat="1" ht="20" customHeight="1" x14ac:dyDescent="0.2">
      <c r="A17" s="4" t="s">
        <v>42</v>
      </c>
      <c r="B17" s="10">
        <f>25000-600</f>
        <v>24400</v>
      </c>
      <c r="C17" s="10"/>
      <c r="D17" s="10"/>
    </row>
    <row r="18" spans="1:4" s="5" customFormat="1" ht="20" customHeight="1" x14ac:dyDescent="0.2">
      <c r="A18" s="4" t="s">
        <v>43</v>
      </c>
      <c r="B18" s="11">
        <v>-732</v>
      </c>
      <c r="C18" s="10">
        <f>B17+B18</f>
        <v>23668</v>
      </c>
      <c r="D18" s="10"/>
    </row>
    <row r="19" spans="1:4" s="5" customFormat="1" ht="20" customHeight="1" x14ac:dyDescent="0.2">
      <c r="A19" s="4" t="s">
        <v>44</v>
      </c>
      <c r="B19" s="10"/>
      <c r="C19" s="10">
        <v>1300</v>
      </c>
      <c r="D19" s="10"/>
    </row>
    <row r="20" spans="1:4" s="5" customFormat="1" ht="20" customHeight="1" x14ac:dyDescent="0.2">
      <c r="A20" s="4" t="s">
        <v>45</v>
      </c>
      <c r="B20" s="10"/>
      <c r="C20" s="10">
        <v>500</v>
      </c>
      <c r="D20" s="10"/>
    </row>
    <row r="21" spans="1:4" s="5" customFormat="1" ht="20" customHeight="1" x14ac:dyDescent="0.2">
      <c r="A21" s="4" t="s">
        <v>46</v>
      </c>
      <c r="B21" s="10"/>
      <c r="C21" s="10">
        <v>400</v>
      </c>
      <c r="D21" s="10"/>
    </row>
    <row r="22" spans="1:4" s="5" customFormat="1" ht="20" customHeight="1" x14ac:dyDescent="0.2">
      <c r="A22" s="4" t="s">
        <v>48</v>
      </c>
      <c r="B22" s="10"/>
      <c r="C22" s="11">
        <v>800</v>
      </c>
      <c r="D22" s="11">
        <f>SUM(C16:C22)</f>
        <v>44668</v>
      </c>
    </row>
    <row r="23" spans="1:4" s="5" customFormat="1" ht="20" customHeight="1" x14ac:dyDescent="0.2">
      <c r="A23" s="4" t="s">
        <v>49</v>
      </c>
      <c r="B23" s="10"/>
      <c r="C23" s="10"/>
      <c r="D23" s="10">
        <f>D14+D22</f>
        <v>200168</v>
      </c>
    </row>
    <row r="24" spans="1:4" s="5" customFormat="1" ht="20" customHeight="1" x14ac:dyDescent="0.2">
      <c r="A24" s="6" t="s">
        <v>50</v>
      </c>
      <c r="B24" s="10"/>
      <c r="C24" s="10"/>
      <c r="D24" s="10"/>
    </row>
    <row r="25" spans="1:4" s="5" customFormat="1" ht="20" customHeight="1" x14ac:dyDescent="0.2">
      <c r="A25" s="4" t="s">
        <v>51</v>
      </c>
      <c r="B25" s="10"/>
      <c r="C25" s="10">
        <v>42000</v>
      </c>
      <c r="D25" s="10"/>
    </row>
    <row r="26" spans="1:4" s="5" customFormat="1" ht="20" customHeight="1" x14ac:dyDescent="0.2">
      <c r="A26" s="6" t="s">
        <v>52</v>
      </c>
      <c r="B26" s="10"/>
      <c r="C26" s="10"/>
      <c r="D26" s="10"/>
    </row>
    <row r="27" spans="1:4" s="5" customFormat="1" ht="20" customHeight="1" x14ac:dyDescent="0.2">
      <c r="A27" s="4" t="s">
        <v>53</v>
      </c>
      <c r="B27" s="10">
        <v>17000</v>
      </c>
      <c r="C27" s="10"/>
      <c r="D27" s="10"/>
    </row>
    <row r="28" spans="1:4" s="5" customFormat="1" ht="20" customHeight="1" x14ac:dyDescent="0.2">
      <c r="A28" s="4" t="s">
        <v>54</v>
      </c>
      <c r="B28" s="10">
        <v>15000</v>
      </c>
      <c r="C28" s="10"/>
      <c r="D28" s="10"/>
    </row>
    <row r="29" spans="1:4" s="5" customFormat="1" ht="20" customHeight="1" x14ac:dyDescent="0.2">
      <c r="A29" s="4" t="s">
        <v>55</v>
      </c>
      <c r="B29" s="10">
        <v>50</v>
      </c>
      <c r="C29" s="10"/>
      <c r="D29" s="10"/>
    </row>
    <row r="30" spans="1:4" s="5" customFormat="1" ht="20" customHeight="1" x14ac:dyDescent="0.2">
      <c r="A30" s="4" t="s">
        <v>56</v>
      </c>
      <c r="B30" s="10">
        <v>500</v>
      </c>
      <c r="C30" s="10"/>
      <c r="D30" s="10"/>
    </row>
    <row r="31" spans="1:4" s="5" customFormat="1" ht="20" customHeight="1" x14ac:dyDescent="0.2">
      <c r="A31" s="4" t="s">
        <v>47</v>
      </c>
      <c r="B31" s="11">
        <v>6500</v>
      </c>
      <c r="C31" s="11">
        <f>SUM(B27:B31)</f>
        <v>39050</v>
      </c>
      <c r="D31" s="10"/>
    </row>
    <row r="32" spans="1:4" s="5" customFormat="1" ht="20" customHeight="1" x14ac:dyDescent="0.2">
      <c r="A32" s="4" t="s">
        <v>58</v>
      </c>
      <c r="B32" s="10"/>
      <c r="C32" s="10"/>
      <c r="D32" s="11">
        <f>-(C25+C31)</f>
        <v>-81050</v>
      </c>
    </row>
    <row r="33" spans="1:4" s="5" customFormat="1" ht="20" customHeight="1" thickBot="1" x14ac:dyDescent="0.25">
      <c r="A33" s="8" t="s">
        <v>59</v>
      </c>
      <c r="B33" s="10"/>
      <c r="C33" s="10"/>
      <c r="D33" s="12">
        <f>D23+D32</f>
        <v>119118</v>
      </c>
    </row>
    <row r="34" spans="1:4" ht="20" customHeight="1" thickTop="1" x14ac:dyDescent="0.2">
      <c r="A34" s="2" t="s">
        <v>60</v>
      </c>
    </row>
    <row r="35" spans="1:4" ht="20" customHeight="1" x14ac:dyDescent="0.2">
      <c r="A35" s="1" t="s">
        <v>61</v>
      </c>
      <c r="D35" s="13">
        <v>98000</v>
      </c>
    </row>
    <row r="36" spans="1:4" ht="20" customHeight="1" x14ac:dyDescent="0.2">
      <c r="A36" s="1" t="s">
        <v>62</v>
      </c>
      <c r="D36" s="16">
        <f>'Income Statement'!D39</f>
        <v>22318</v>
      </c>
    </row>
    <row r="37" spans="1:4" ht="20" customHeight="1" x14ac:dyDescent="0.2">
      <c r="D37" s="13">
        <f>D35+D36</f>
        <v>120318</v>
      </c>
    </row>
    <row r="38" spans="1:4" ht="20" customHeight="1" x14ac:dyDescent="0.2">
      <c r="A38" s="1" t="s">
        <v>63</v>
      </c>
      <c r="D38" s="16">
        <v>-1200</v>
      </c>
    </row>
    <row r="39" spans="1:4" ht="20" customHeight="1" thickBot="1" x14ac:dyDescent="0.25">
      <c r="A39" s="3" t="s">
        <v>64</v>
      </c>
      <c r="D39" s="17">
        <f>D37+D38</f>
        <v>119118</v>
      </c>
    </row>
    <row r="40" spans="1:4" ht="17" thickTop="1" x14ac:dyDescent="0.2"/>
  </sheetData>
  <mergeCells count="3">
    <mergeCell ref="A1:D1"/>
    <mergeCell ref="A2:D2"/>
    <mergeCell ref="A3:D3"/>
  </mergeCells>
  <pageMargins left="0.7" right="0.7" top="0.75" bottom="0.75" header="0.3" footer="0.3"/>
  <pageSetup paperSize="9" scale="8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Statement of Financial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2022-10-20T21:50:03Z</cp:lastPrinted>
  <dcterms:created xsi:type="dcterms:W3CDTF">2022-10-20T20:59:04Z</dcterms:created>
  <dcterms:modified xsi:type="dcterms:W3CDTF">2022-10-20T21:52:04Z</dcterms:modified>
</cp:coreProperties>
</file>