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"/>
    </mc:Choice>
  </mc:AlternateContent>
  <xr:revisionPtr revIDLastSave="0" documentId="13_ncr:1_{97F31FF7-66FE-5E46-B8C4-C1A89D9A26FE}" xr6:coauthVersionLast="47" xr6:coauthVersionMax="47" xr10:uidLastSave="{00000000-0000-0000-0000-000000000000}"/>
  <bookViews>
    <workbookView xWindow="14640" yWindow="480" windowWidth="13680" windowHeight="17040" activeTab="1" xr2:uid="{5A1A110B-4491-AF45-A311-A1B9339CF2E3}"/>
  </bookViews>
  <sheets>
    <sheet name="Manufacturing Account" sheetId="1" r:id="rId1"/>
    <sheet name="Income Stat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C13" i="2" s="1"/>
  <c r="C8" i="2"/>
  <c r="C29" i="1"/>
  <c r="C26" i="1"/>
  <c r="D33" i="1" s="1"/>
  <c r="D20" i="1"/>
  <c r="D22" i="1" s="1"/>
  <c r="D24" i="1" s="1"/>
  <c r="C9" i="1"/>
  <c r="D10" i="1" s="1"/>
  <c r="D11" i="1" s="1"/>
  <c r="D13" i="1" s="1"/>
  <c r="C15" i="2" l="1"/>
  <c r="C17" i="2" s="1"/>
  <c r="D34" i="1"/>
  <c r="D35" i="1" s="1"/>
  <c r="D36" i="1" s="1"/>
</calcChain>
</file>

<file path=xl/sharedStrings.xml><?xml version="1.0" encoding="utf-8"?>
<sst xmlns="http://schemas.openxmlformats.org/spreadsheetml/2006/main" count="47" uniqueCount="38">
  <si>
    <t>RM</t>
  </si>
  <si>
    <t>Cost of Materials Consumed</t>
  </si>
  <si>
    <t>Opening Inventory</t>
  </si>
  <si>
    <t>Purchases</t>
  </si>
  <si>
    <t>Less: Returns Outwards</t>
  </si>
  <si>
    <t>Carriage Inwards</t>
  </si>
  <si>
    <t>Less: Closing Inventory</t>
  </si>
  <si>
    <t>Direct Labour</t>
  </si>
  <si>
    <t>Less: Sales of Scrap Materials</t>
  </si>
  <si>
    <t>Direct Expenses</t>
  </si>
  <si>
    <t>Subcontract Cost</t>
  </si>
  <si>
    <t>Manufacturing Wages (98,600 + 2,000)</t>
  </si>
  <si>
    <t>Add: Opening Work-in-progress</t>
  </si>
  <si>
    <t>Less: Closing Work-in-progress</t>
  </si>
  <si>
    <t>Prime Cost</t>
  </si>
  <si>
    <t>Factory Overheads</t>
  </si>
  <si>
    <t>Repairs to Plant and Machinery</t>
  </si>
  <si>
    <t>Power, Light and Heat</t>
  </si>
  <si>
    <t>Factory Salaries</t>
  </si>
  <si>
    <t>Indirect Factory Expenses</t>
  </si>
  <si>
    <t>Factory Loose Tools (1,700 + 3,500 - 200)</t>
  </si>
  <si>
    <t>Insurance (25,000 x 2/5)</t>
  </si>
  <si>
    <t>Depreciation of Plant and Machinery (200,000 x 10%)</t>
  </si>
  <si>
    <t>Production Cost of Finished Goods (100%)</t>
  </si>
  <si>
    <t>Manufacturing Profit (10%)</t>
  </si>
  <si>
    <t>Rental [(27,800 - 3,800) x 3/4]</t>
  </si>
  <si>
    <t>Production Cost of Finished Goods, at cost plus 10%</t>
  </si>
  <si>
    <t>Zack Bhd</t>
  </si>
  <si>
    <t>Manufacturing Account</t>
  </si>
  <si>
    <t>For The Year Ended 30 June 2016</t>
  </si>
  <si>
    <t>Sales</t>
  </si>
  <si>
    <t>Less: Returns Inwards</t>
  </si>
  <si>
    <t>Net Sales</t>
  </si>
  <si>
    <t>Less: Cost of Sales</t>
  </si>
  <si>
    <t>Gross Profit</t>
  </si>
  <si>
    <t xml:space="preserve"> - Trading Profit</t>
  </si>
  <si>
    <t xml:space="preserve"> - Manufacturing Profit</t>
  </si>
  <si>
    <t>Income Statement (Trading Account Section)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</si>
</sst>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\ \ \ \ \ \ \ \ \ \ @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1" fontId="2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1" fontId="2" fillId="0" borderId="0" xfId="0" applyNumberFormat="1" applyFont="1" applyAlignment="1">
      <alignment vertical="center"/>
    </xf>
    <xf numFmtId="41" fontId="2" fillId="0" borderId="1" xfId="0" applyNumberFormat="1" applyFont="1" applyBorder="1" applyAlignment="1">
      <alignment vertical="center"/>
    </xf>
    <xf numFmtId="41" fontId="2" fillId="0" borderId="0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41" fontId="2" fillId="0" borderId="2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2" fillId="0" borderId="0" xfId="1" applyNumberFormat="1" applyFont="1"/>
    <xf numFmtId="43" fontId="4" fillId="0" borderId="0" xfId="1" applyNumberFormat="1" applyFont="1" applyAlignment="1">
      <alignment horizontal="center" vertical="center"/>
    </xf>
    <xf numFmtId="43" fontId="2" fillId="0" borderId="0" xfId="1" applyNumberFormat="1" applyFont="1" applyAlignment="1">
      <alignment vertical="center"/>
    </xf>
    <xf numFmtId="43" fontId="2" fillId="0" borderId="1" xfId="1" applyNumberFormat="1" applyFont="1" applyBorder="1" applyAlignment="1">
      <alignment vertical="center"/>
    </xf>
    <xf numFmtId="41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0" applyNumberFormat="1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37125-D70F-5F4B-A70F-52EF29649EBE}">
  <sheetPr>
    <pageSetUpPr fitToPage="1"/>
  </sheetPr>
  <dimension ref="A1:D37"/>
  <sheetViews>
    <sheetView showGridLines="0" topLeftCell="A8" zoomScale="91" workbookViewId="0">
      <selection activeCell="D6" sqref="D6"/>
    </sheetView>
  </sheetViews>
  <sheetFormatPr baseColWidth="10" defaultRowHeight="16" x14ac:dyDescent="0.2"/>
  <cols>
    <col min="1" max="1" width="50.5" style="1" customWidth="1"/>
    <col min="2" max="4" width="12.83203125" style="2" customWidth="1"/>
  </cols>
  <sheetData>
    <row r="1" spans="1:4" s="3" customFormat="1" ht="20" customHeight="1" x14ac:dyDescent="0.2">
      <c r="A1" s="12" t="s">
        <v>27</v>
      </c>
      <c r="B1" s="12"/>
      <c r="C1" s="12"/>
      <c r="D1" s="12"/>
    </row>
    <row r="2" spans="1:4" s="3" customFormat="1" ht="20" customHeight="1" x14ac:dyDescent="0.2">
      <c r="A2" s="13" t="s">
        <v>28</v>
      </c>
      <c r="B2" s="13"/>
      <c r="C2" s="13"/>
      <c r="D2" s="13"/>
    </row>
    <row r="3" spans="1:4" s="3" customFormat="1" ht="20" customHeight="1" x14ac:dyDescent="0.2">
      <c r="A3" s="12" t="s">
        <v>29</v>
      </c>
      <c r="B3" s="12"/>
      <c r="C3" s="12"/>
      <c r="D3" s="12"/>
    </row>
    <row r="4" spans="1:4" s="3" customFormat="1" ht="20" customHeight="1" x14ac:dyDescent="0.2">
      <c r="A4" s="4"/>
      <c r="B4" s="4"/>
      <c r="C4" s="4"/>
      <c r="D4" s="4"/>
    </row>
    <row r="5" spans="1:4" s="3" customFormat="1" ht="20" customHeight="1" x14ac:dyDescent="0.2">
      <c r="A5" s="5"/>
      <c r="B5" s="18" t="s">
        <v>0</v>
      </c>
      <c r="C5" s="18" t="s">
        <v>0</v>
      </c>
      <c r="D5" s="18" t="s">
        <v>0</v>
      </c>
    </row>
    <row r="6" spans="1:4" s="3" customFormat="1" ht="20" customHeight="1" x14ac:dyDescent="0.2">
      <c r="A6" s="6" t="s">
        <v>1</v>
      </c>
      <c r="B6" s="7"/>
      <c r="C6" s="7"/>
      <c r="D6" s="7"/>
    </row>
    <row r="7" spans="1:4" s="3" customFormat="1" ht="20" customHeight="1" x14ac:dyDescent="0.2">
      <c r="A7" s="5" t="s">
        <v>2</v>
      </c>
      <c r="B7" s="7"/>
      <c r="C7" s="7"/>
      <c r="D7" s="7">
        <v>24600</v>
      </c>
    </row>
    <row r="8" spans="1:4" s="3" customFormat="1" ht="20" customHeight="1" x14ac:dyDescent="0.2">
      <c r="A8" s="5" t="s">
        <v>3</v>
      </c>
      <c r="B8" s="7">
        <v>239600</v>
      </c>
      <c r="C8" s="7"/>
      <c r="D8" s="7"/>
    </row>
    <row r="9" spans="1:4" s="3" customFormat="1" ht="20" customHeight="1" x14ac:dyDescent="0.2">
      <c r="A9" s="5" t="s">
        <v>4</v>
      </c>
      <c r="B9" s="8">
        <v>-18800</v>
      </c>
      <c r="C9" s="9">
        <f>B8+B9</f>
        <v>220800</v>
      </c>
      <c r="D9" s="7"/>
    </row>
    <row r="10" spans="1:4" s="3" customFormat="1" ht="20" customHeight="1" x14ac:dyDescent="0.2">
      <c r="A10" s="5" t="s">
        <v>5</v>
      </c>
      <c r="B10" s="7"/>
      <c r="C10" s="8">
        <v>1800</v>
      </c>
      <c r="D10" s="8">
        <f>C9+C10</f>
        <v>222600</v>
      </c>
    </row>
    <row r="11" spans="1:4" s="3" customFormat="1" ht="20" customHeight="1" x14ac:dyDescent="0.2">
      <c r="A11" s="5"/>
      <c r="B11" s="7"/>
      <c r="C11" s="7"/>
      <c r="D11" s="7">
        <f>D7+D10</f>
        <v>247200</v>
      </c>
    </row>
    <row r="12" spans="1:4" s="3" customFormat="1" ht="20" customHeight="1" x14ac:dyDescent="0.2">
      <c r="A12" s="5" t="s">
        <v>6</v>
      </c>
      <c r="B12" s="7"/>
      <c r="C12" s="7"/>
      <c r="D12" s="8">
        <v>-28000</v>
      </c>
    </row>
    <row r="13" spans="1:4" s="3" customFormat="1" ht="20" customHeight="1" x14ac:dyDescent="0.2">
      <c r="A13" s="5"/>
      <c r="B13" s="7"/>
      <c r="C13" s="7"/>
      <c r="D13" s="7">
        <f>D11+D12</f>
        <v>219200</v>
      </c>
    </row>
    <row r="14" spans="1:4" s="3" customFormat="1" ht="20" customHeight="1" x14ac:dyDescent="0.2">
      <c r="A14" s="5" t="s">
        <v>8</v>
      </c>
      <c r="B14" s="7"/>
      <c r="C14" s="7"/>
      <c r="D14" s="8">
        <v>-8000</v>
      </c>
    </row>
    <row r="15" spans="1:4" s="3" customFormat="1" ht="20" customHeight="1" x14ac:dyDescent="0.2">
      <c r="A15" s="5"/>
      <c r="B15" s="7"/>
      <c r="C15" s="7"/>
      <c r="D15" s="7">
        <v>211200</v>
      </c>
    </row>
    <row r="16" spans="1:4" s="3" customFormat="1" ht="20" customHeight="1" x14ac:dyDescent="0.2">
      <c r="A16" s="6" t="s">
        <v>7</v>
      </c>
      <c r="B16" s="7"/>
      <c r="C16" s="7"/>
      <c r="D16" s="7"/>
    </row>
    <row r="17" spans="1:4" s="3" customFormat="1" ht="20" customHeight="1" x14ac:dyDescent="0.2">
      <c r="A17" s="5" t="s">
        <v>11</v>
      </c>
      <c r="B17" s="7"/>
      <c r="C17" s="7"/>
      <c r="D17" s="7">
        <v>100600</v>
      </c>
    </row>
    <row r="18" spans="1:4" s="3" customFormat="1" ht="20" customHeight="1" x14ac:dyDescent="0.2">
      <c r="A18" s="6" t="s">
        <v>9</v>
      </c>
      <c r="B18" s="7"/>
      <c r="C18" s="7"/>
      <c r="D18" s="7"/>
    </row>
    <row r="19" spans="1:4" s="3" customFormat="1" ht="20" customHeight="1" x14ac:dyDescent="0.2">
      <c r="A19" s="5" t="s">
        <v>10</v>
      </c>
      <c r="B19" s="7"/>
      <c r="C19" s="7"/>
      <c r="D19" s="8">
        <v>3000</v>
      </c>
    </row>
    <row r="20" spans="1:4" s="3" customFormat="1" ht="20" customHeight="1" x14ac:dyDescent="0.2">
      <c r="A20" s="5"/>
      <c r="B20" s="7"/>
      <c r="C20" s="7"/>
      <c r="D20" s="7">
        <f>D15+D17+D19</f>
        <v>314800</v>
      </c>
    </row>
    <row r="21" spans="1:4" s="3" customFormat="1" ht="20" customHeight="1" x14ac:dyDescent="0.2">
      <c r="A21" s="5" t="s">
        <v>12</v>
      </c>
      <c r="B21" s="7"/>
      <c r="C21" s="7"/>
      <c r="D21" s="8">
        <v>16200</v>
      </c>
    </row>
    <row r="22" spans="1:4" s="3" customFormat="1" ht="20" customHeight="1" x14ac:dyDescent="0.2">
      <c r="A22" s="5"/>
      <c r="B22" s="7"/>
      <c r="C22" s="7"/>
      <c r="D22" s="7">
        <f>D20+D21</f>
        <v>331000</v>
      </c>
    </row>
    <row r="23" spans="1:4" s="3" customFormat="1" ht="20" customHeight="1" x14ac:dyDescent="0.2">
      <c r="A23" s="5" t="s">
        <v>13</v>
      </c>
      <c r="B23" s="7"/>
      <c r="C23" s="7"/>
      <c r="D23" s="8">
        <v>-13100</v>
      </c>
    </row>
    <row r="24" spans="1:4" s="3" customFormat="1" ht="20" customHeight="1" x14ac:dyDescent="0.2">
      <c r="A24" s="10" t="s">
        <v>14</v>
      </c>
      <c r="B24" s="7"/>
      <c r="C24" s="7"/>
      <c r="D24" s="7">
        <f>D22+D23</f>
        <v>317900</v>
      </c>
    </row>
    <row r="25" spans="1:4" s="3" customFormat="1" ht="20" customHeight="1" x14ac:dyDescent="0.2">
      <c r="A25" s="6" t="s">
        <v>15</v>
      </c>
      <c r="B25" s="7"/>
      <c r="C25" s="7"/>
      <c r="D25" s="7"/>
    </row>
    <row r="26" spans="1:4" s="3" customFormat="1" ht="20" customHeight="1" x14ac:dyDescent="0.2">
      <c r="A26" s="5" t="s">
        <v>20</v>
      </c>
      <c r="B26" s="7"/>
      <c r="C26" s="7">
        <f>1700+3500-200</f>
        <v>5000</v>
      </c>
      <c r="D26" s="7"/>
    </row>
    <row r="27" spans="1:4" s="3" customFormat="1" ht="20" customHeight="1" x14ac:dyDescent="0.2">
      <c r="A27" s="5" t="s">
        <v>16</v>
      </c>
      <c r="B27" s="7"/>
      <c r="C27" s="7">
        <v>12100</v>
      </c>
      <c r="D27" s="7"/>
    </row>
    <row r="28" spans="1:4" s="3" customFormat="1" ht="20" customHeight="1" x14ac:dyDescent="0.2">
      <c r="A28" s="5" t="s">
        <v>17</v>
      </c>
      <c r="B28" s="7"/>
      <c r="C28" s="7">
        <v>13250</v>
      </c>
      <c r="D28" s="7"/>
    </row>
    <row r="29" spans="1:4" s="3" customFormat="1" ht="20" customHeight="1" x14ac:dyDescent="0.2">
      <c r="A29" s="5" t="s">
        <v>25</v>
      </c>
      <c r="B29" s="7"/>
      <c r="C29" s="7">
        <f>24000 /4 *3</f>
        <v>18000</v>
      </c>
      <c r="D29" s="7"/>
    </row>
    <row r="30" spans="1:4" s="3" customFormat="1" ht="20" customHeight="1" x14ac:dyDescent="0.2">
      <c r="A30" s="5" t="s">
        <v>21</v>
      </c>
      <c r="B30" s="7"/>
      <c r="C30" s="7">
        <v>10000</v>
      </c>
      <c r="D30" s="7"/>
    </row>
    <row r="31" spans="1:4" s="3" customFormat="1" ht="20" customHeight="1" x14ac:dyDescent="0.2">
      <c r="A31" s="5" t="s">
        <v>18</v>
      </c>
      <c r="B31" s="7"/>
      <c r="C31" s="7">
        <v>53000</v>
      </c>
      <c r="D31" s="7"/>
    </row>
    <row r="32" spans="1:4" s="3" customFormat="1" ht="20" customHeight="1" x14ac:dyDescent="0.2">
      <c r="A32" s="5" t="s">
        <v>19</v>
      </c>
      <c r="B32" s="7"/>
      <c r="C32" s="7">
        <v>2800</v>
      </c>
      <c r="D32" s="7"/>
    </row>
    <row r="33" spans="1:4" s="3" customFormat="1" ht="20" customHeight="1" x14ac:dyDescent="0.2">
      <c r="A33" s="5" t="s">
        <v>22</v>
      </c>
      <c r="B33" s="7"/>
      <c r="C33" s="8">
        <v>20000</v>
      </c>
      <c r="D33" s="8">
        <f>SUM(C26:C33)</f>
        <v>134150</v>
      </c>
    </row>
    <row r="34" spans="1:4" s="3" customFormat="1" ht="20" customHeight="1" x14ac:dyDescent="0.2">
      <c r="A34" s="5" t="s">
        <v>23</v>
      </c>
      <c r="B34" s="7"/>
      <c r="C34" s="7"/>
      <c r="D34" s="7">
        <f>D24+D33</f>
        <v>452050</v>
      </c>
    </row>
    <row r="35" spans="1:4" s="3" customFormat="1" ht="20" customHeight="1" x14ac:dyDescent="0.2">
      <c r="A35" s="10" t="s">
        <v>24</v>
      </c>
      <c r="B35" s="7"/>
      <c r="C35" s="7"/>
      <c r="D35" s="8">
        <f>D34*10%</f>
        <v>45205</v>
      </c>
    </row>
    <row r="36" spans="1:4" s="3" customFormat="1" ht="20" customHeight="1" thickBot="1" x14ac:dyDescent="0.25">
      <c r="A36" s="10" t="s">
        <v>26</v>
      </c>
      <c r="B36" s="7"/>
      <c r="C36" s="7"/>
      <c r="D36" s="11">
        <f>D34+D35</f>
        <v>497255</v>
      </c>
    </row>
    <row r="37" spans="1:4" ht="17" thickTop="1" x14ac:dyDescent="0.2"/>
  </sheetData>
  <mergeCells count="4">
    <mergeCell ref="A1:D1"/>
    <mergeCell ref="A2:D2"/>
    <mergeCell ref="A3:D3"/>
    <mergeCell ref="A4:D4"/>
  </mergeCells>
  <pageMargins left="0.7" right="0.7" top="0.75" bottom="0.75" header="0.3" footer="0.3"/>
  <pageSetup paperSize="9" scale="9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EA15-71CF-7645-A8A5-99FB11A6DC64}">
  <sheetPr>
    <pageSetUpPr fitToPage="1"/>
  </sheetPr>
  <dimension ref="A1:C17"/>
  <sheetViews>
    <sheetView showGridLines="0" tabSelected="1" workbookViewId="0">
      <selection activeCell="C11" sqref="C11"/>
    </sheetView>
  </sheetViews>
  <sheetFormatPr baseColWidth="10" defaultRowHeight="16" x14ac:dyDescent="0.2"/>
  <cols>
    <col min="1" max="1" width="50.1640625" style="1" customWidth="1"/>
    <col min="2" max="3" width="12.83203125" style="14" customWidth="1"/>
  </cols>
  <sheetData>
    <row r="1" spans="1:3" x14ac:dyDescent="0.2">
      <c r="A1" s="19" t="s">
        <v>27</v>
      </c>
      <c r="B1" s="19"/>
      <c r="C1" s="19"/>
    </row>
    <row r="2" spans="1:3" x14ac:dyDescent="0.2">
      <c r="A2" s="20" t="s">
        <v>37</v>
      </c>
      <c r="B2" s="20"/>
      <c r="C2" s="20"/>
    </row>
    <row r="3" spans="1:3" x14ac:dyDescent="0.2">
      <c r="A3" s="19" t="s">
        <v>29</v>
      </c>
      <c r="B3" s="19"/>
      <c r="C3" s="19"/>
    </row>
    <row r="5" spans="1:3" s="3" customFormat="1" ht="20" customHeight="1" x14ac:dyDescent="0.2">
      <c r="A5" s="5"/>
      <c r="B5" s="15" t="s">
        <v>0</v>
      </c>
      <c r="C5" s="15" t="s">
        <v>0</v>
      </c>
    </row>
    <row r="6" spans="1:3" s="3" customFormat="1" ht="20" customHeight="1" x14ac:dyDescent="0.2">
      <c r="A6" s="5" t="s">
        <v>30</v>
      </c>
      <c r="B6" s="16"/>
      <c r="C6" s="16">
        <v>545100</v>
      </c>
    </row>
    <row r="7" spans="1:3" s="3" customFormat="1" ht="20" customHeight="1" x14ac:dyDescent="0.2">
      <c r="A7" s="5" t="s">
        <v>31</v>
      </c>
      <c r="B7" s="16"/>
      <c r="C7" s="17">
        <v>-8000</v>
      </c>
    </row>
    <row r="8" spans="1:3" s="3" customFormat="1" ht="20" customHeight="1" x14ac:dyDescent="0.2">
      <c r="A8" s="5" t="s">
        <v>32</v>
      </c>
      <c r="B8" s="16"/>
      <c r="C8" s="16">
        <f>C7+C6</f>
        <v>537100</v>
      </c>
    </row>
    <row r="9" spans="1:3" s="3" customFormat="1" ht="20" customHeight="1" x14ac:dyDescent="0.2">
      <c r="A9" s="6" t="s">
        <v>33</v>
      </c>
      <c r="B9" s="16"/>
      <c r="C9" s="16"/>
    </row>
    <row r="10" spans="1:3" s="3" customFormat="1" ht="20" customHeight="1" x14ac:dyDescent="0.2">
      <c r="A10" s="21" t="s">
        <v>2</v>
      </c>
      <c r="B10" s="16">
        <v>23300</v>
      </c>
      <c r="C10" s="16"/>
    </row>
    <row r="11" spans="1:3" s="3" customFormat="1" ht="20" customHeight="1" x14ac:dyDescent="0.2">
      <c r="A11" s="21" t="s">
        <v>26</v>
      </c>
      <c r="B11" s="17">
        <v>497255</v>
      </c>
      <c r="C11" s="16"/>
    </row>
    <row r="12" spans="1:3" s="3" customFormat="1" ht="20" customHeight="1" x14ac:dyDescent="0.2">
      <c r="A12" s="21"/>
      <c r="B12" s="16">
        <f>B10+B11</f>
        <v>520555</v>
      </c>
      <c r="C12" s="16"/>
    </row>
    <row r="13" spans="1:3" s="3" customFormat="1" ht="20" customHeight="1" x14ac:dyDescent="0.2">
      <c r="A13" s="21" t="s">
        <v>6</v>
      </c>
      <c r="B13" s="16">
        <v>-25500</v>
      </c>
      <c r="C13" s="17">
        <f>-(B12+B13)</f>
        <v>-495055</v>
      </c>
    </row>
    <row r="14" spans="1:3" s="3" customFormat="1" ht="20" customHeight="1" x14ac:dyDescent="0.2">
      <c r="A14" s="10" t="s">
        <v>34</v>
      </c>
      <c r="B14" s="16"/>
      <c r="C14" s="16"/>
    </row>
    <row r="15" spans="1:3" s="3" customFormat="1" ht="20" customHeight="1" x14ac:dyDescent="0.2">
      <c r="A15" s="5" t="s">
        <v>35</v>
      </c>
      <c r="B15" s="16"/>
      <c r="C15" s="16">
        <f>C8+C13</f>
        <v>42045</v>
      </c>
    </row>
    <row r="16" spans="1:3" s="3" customFormat="1" ht="20" customHeight="1" x14ac:dyDescent="0.2">
      <c r="A16" s="5" t="s">
        <v>36</v>
      </c>
      <c r="B16" s="16"/>
      <c r="C16" s="17">
        <v>45205</v>
      </c>
    </row>
    <row r="17" spans="1:3" s="3" customFormat="1" ht="20" customHeight="1" x14ac:dyDescent="0.2">
      <c r="A17" s="5"/>
      <c r="B17" s="16"/>
      <c r="C17" s="16">
        <f>C15+C16</f>
        <v>87250</v>
      </c>
    </row>
  </sheetData>
  <mergeCells count="3">
    <mergeCell ref="A1:C1"/>
    <mergeCell ref="A2:C2"/>
    <mergeCell ref="A3:C3"/>
  </mergeCells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Manufacturing Account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2022-10-21T15:25:34Z</cp:lastPrinted>
  <dcterms:created xsi:type="dcterms:W3CDTF">2022-10-21T14:33:22Z</dcterms:created>
  <dcterms:modified xsi:type="dcterms:W3CDTF">2022-10-21T20:04:44Z</dcterms:modified>
</cp:coreProperties>
</file>