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vard\kepler-sieve\data\jpl\"/>
    </mc:Choice>
  </mc:AlternateContent>
  <xr:revisionPtr revIDLastSave="0" documentId="13_ncr:1_{9C4E389A-3B6A-4F79-86BC-BF73794A0BFD}" xr6:coauthVersionLast="45" xr6:coauthVersionMax="45" xr10:uidLastSave="{00000000-0000-0000-0000-000000000000}"/>
  <bookViews>
    <workbookView xWindow="-33760" yWindow="1810" windowWidth="28800" windowHeight="15460" activeTab="2" xr2:uid="{E4EF7EA5-B298-41A8-9D52-7F7466FECB14}"/>
  </bookViews>
  <sheets>
    <sheet name="Planets" sheetId="2" r:id="rId1"/>
    <sheet name="Moons" sheetId="3" r:id="rId2"/>
    <sheet name="Export" sheetId="4" r:id="rId3"/>
  </sheets>
  <definedNames>
    <definedName name="G" localSheetId="2">Export!$B$213</definedName>
    <definedName name="G" localSheetId="1">Moons!$B$209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4" l="1"/>
  <c r="G19" i="4"/>
  <c r="G9" i="4"/>
  <c r="G8" i="4"/>
  <c r="C8" i="4"/>
  <c r="E8" i="4" s="1"/>
  <c r="G23" i="4"/>
  <c r="G12" i="4"/>
  <c r="E12" i="4"/>
  <c r="E11" i="4"/>
  <c r="E10" i="4"/>
  <c r="E9" i="4"/>
  <c r="E7" i="4"/>
  <c r="E6" i="4"/>
  <c r="E5" i="4"/>
  <c r="E4" i="4"/>
  <c r="C12" i="4"/>
  <c r="C11" i="4"/>
  <c r="C10" i="4"/>
  <c r="C9" i="4"/>
  <c r="D34" i="3"/>
  <c r="F34" i="3"/>
  <c r="C7" i="4"/>
  <c r="C6" i="4"/>
  <c r="C5" i="4"/>
  <c r="C4" i="4"/>
  <c r="F204" i="3" l="1"/>
  <c r="F203" i="3"/>
  <c r="F202" i="3"/>
  <c r="F201" i="3"/>
  <c r="F200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0" i="3"/>
  <c r="F9" i="3"/>
  <c r="F4" i="3"/>
  <c r="C204" i="3"/>
  <c r="D204" i="3" s="1"/>
  <c r="C203" i="3"/>
  <c r="D203" i="3" s="1"/>
  <c r="D202" i="3"/>
  <c r="C202" i="3"/>
  <c r="C201" i="3"/>
  <c r="D201" i="3" s="1"/>
  <c r="C200" i="3"/>
  <c r="D200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C188" i="3"/>
  <c r="D188" i="3" s="1"/>
  <c r="C187" i="3"/>
  <c r="D187" i="3" s="1"/>
  <c r="C186" i="3"/>
  <c r="D186" i="3" s="1"/>
  <c r="C185" i="3"/>
  <c r="D185" i="3" s="1"/>
  <c r="C184" i="3"/>
  <c r="D184" i="3" s="1"/>
  <c r="C183" i="3"/>
  <c r="D183" i="3" s="1"/>
  <c r="C182" i="3"/>
  <c r="D182" i="3" s="1"/>
  <c r="C177" i="3"/>
  <c r="D177" i="3" s="1"/>
  <c r="C176" i="3"/>
  <c r="D176" i="3" s="1"/>
  <c r="D175" i="3"/>
  <c r="C175" i="3"/>
  <c r="C174" i="3"/>
  <c r="D174" i="3" s="1"/>
  <c r="C173" i="3"/>
  <c r="D173" i="3" s="1"/>
  <c r="D172" i="3"/>
  <c r="C172" i="3"/>
  <c r="C171" i="3"/>
  <c r="D171" i="3" s="1"/>
  <c r="C170" i="3"/>
  <c r="D170" i="3" s="1"/>
  <c r="C169" i="3"/>
  <c r="D169" i="3" s="1"/>
  <c r="C168" i="3"/>
  <c r="D168" i="3" s="1"/>
  <c r="C167" i="3"/>
  <c r="D167" i="3" s="1"/>
  <c r="C166" i="3"/>
  <c r="D166" i="3" s="1"/>
  <c r="C165" i="3"/>
  <c r="D165" i="3" s="1"/>
  <c r="C164" i="3"/>
  <c r="D164" i="3" s="1"/>
  <c r="C163" i="3"/>
  <c r="D163" i="3" s="1"/>
  <c r="C162" i="3"/>
  <c r="D162" i="3" s="1"/>
  <c r="C161" i="3"/>
  <c r="D161" i="3" s="1"/>
  <c r="C160" i="3"/>
  <c r="D160" i="3" s="1"/>
  <c r="D159" i="3"/>
  <c r="C159" i="3"/>
  <c r="C158" i="3"/>
  <c r="D158" i="3" s="1"/>
  <c r="C157" i="3"/>
  <c r="D157" i="3" s="1"/>
  <c r="C156" i="3"/>
  <c r="D156" i="3" s="1"/>
  <c r="C155" i="3"/>
  <c r="D155" i="3" s="1"/>
  <c r="C154" i="3"/>
  <c r="D154" i="3" s="1"/>
  <c r="C153" i="3"/>
  <c r="D153" i="3" s="1"/>
  <c r="C152" i="3"/>
  <c r="D152" i="3" s="1"/>
  <c r="C151" i="3"/>
  <c r="D151" i="3" s="1"/>
  <c r="C146" i="3"/>
  <c r="D146" i="3" s="1"/>
  <c r="C145" i="3"/>
  <c r="D145" i="3" s="1"/>
  <c r="C144" i="3"/>
  <c r="D144" i="3" s="1"/>
  <c r="C143" i="3"/>
  <c r="D143" i="3" s="1"/>
  <c r="C142" i="3"/>
  <c r="D142" i="3" s="1"/>
  <c r="C141" i="3"/>
  <c r="D141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132" i="3"/>
  <c r="D132" i="3" s="1"/>
  <c r="C131" i="3"/>
  <c r="D131" i="3" s="1"/>
  <c r="C130" i="3"/>
  <c r="D130" i="3" s="1"/>
  <c r="C129" i="3"/>
  <c r="D129" i="3" s="1"/>
  <c r="C128" i="3"/>
  <c r="D128" i="3" s="1"/>
  <c r="C127" i="3"/>
  <c r="D127" i="3" s="1"/>
  <c r="C126" i="3"/>
  <c r="D126" i="3" s="1"/>
  <c r="C125" i="3"/>
  <c r="D125" i="3" s="1"/>
  <c r="C124" i="3"/>
  <c r="D124" i="3" s="1"/>
  <c r="C123" i="3"/>
  <c r="D123" i="3" s="1"/>
  <c r="C122" i="3"/>
  <c r="D122" i="3" s="1"/>
  <c r="D121" i="3"/>
  <c r="C121" i="3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D107" i="3"/>
  <c r="C107" i="3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97" i="3"/>
  <c r="D97" i="3" s="1"/>
  <c r="C96" i="3"/>
  <c r="D96" i="3" s="1"/>
  <c r="C95" i="3"/>
  <c r="D95" i="3" s="1"/>
  <c r="C94" i="3"/>
  <c r="D94" i="3" s="1"/>
  <c r="C93" i="3"/>
  <c r="D93" i="3" s="1"/>
  <c r="C92" i="3"/>
  <c r="D92" i="3" s="1"/>
  <c r="C91" i="3"/>
  <c r="D91" i="3" s="1"/>
  <c r="C90" i="3"/>
  <c r="D90" i="3" s="1"/>
  <c r="C89" i="3"/>
  <c r="D89" i="3" s="1"/>
  <c r="C88" i="3"/>
  <c r="D88" i="3" s="1"/>
  <c r="C87" i="3"/>
  <c r="D87" i="3" s="1"/>
  <c r="C86" i="3"/>
  <c r="D86" i="3" s="1"/>
  <c r="C81" i="3"/>
  <c r="D81" i="3" s="1"/>
  <c r="C80" i="3"/>
  <c r="D80" i="3" s="1"/>
  <c r="C79" i="3"/>
  <c r="D79" i="3" s="1"/>
  <c r="D78" i="3"/>
  <c r="C78" i="3"/>
  <c r="C77" i="3"/>
  <c r="D77" i="3" s="1"/>
  <c r="C76" i="3"/>
  <c r="D76" i="3" s="1"/>
  <c r="C75" i="3"/>
  <c r="D75" i="3" s="1"/>
  <c r="C74" i="3"/>
  <c r="D74" i="3" s="1"/>
  <c r="D73" i="3"/>
  <c r="C73" i="3"/>
  <c r="C72" i="3"/>
  <c r="D72" i="3" s="1"/>
  <c r="D71" i="3"/>
  <c r="C71" i="3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D41" i="3"/>
  <c r="C41" i="3"/>
  <c r="C40" i="3"/>
  <c r="D40" i="3" s="1"/>
  <c r="C39" i="3"/>
  <c r="D39" i="3" s="1"/>
  <c r="C38" i="3"/>
  <c r="D38" i="3" s="1"/>
  <c r="D37" i="3"/>
  <c r="C37" i="3"/>
  <c r="C36" i="3"/>
  <c r="D36" i="3" s="1"/>
  <c r="C35" i="3"/>
  <c r="D35" i="3" s="1"/>
  <c r="C34" i="3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0" i="3"/>
  <c r="D10" i="3" s="1"/>
  <c r="C9" i="3"/>
  <c r="D9" i="3" s="1"/>
  <c r="D4" i="3"/>
  <c r="C4" i="3"/>
</calcChain>
</file>

<file path=xl/sharedStrings.xml><?xml version="1.0" encoding="utf-8"?>
<sst xmlns="http://schemas.openxmlformats.org/spreadsheetml/2006/main" count="822" uniqueCount="487">
  <si>
    <t>Planet</t>
  </si>
  <si>
    <t>Equatorial</t>
  </si>
  <si>
    <t>Radius</t>
  </si>
  <si>
    <t>Mean</t>
  </si>
  <si>
    <t>Mass</t>
  </si>
  <si>
    <t>Bulk</t>
  </si>
  <si>
    <t>Density</t>
  </si>
  <si>
    <t>Sidereal</t>
  </si>
  <si>
    <t>Rotation Period</t>
  </si>
  <si>
    <t>Orbit Period</t>
  </si>
  <si>
    <t>V(1,0)</t>
  </si>
  <si>
    <t>Geometric</t>
  </si>
  <si>
    <t>Albedo</t>
  </si>
  <si>
    <t>Gravity</t>
  </si>
  <si>
    <t>Escape</t>
  </si>
  <si>
    <t>Velocity</t>
  </si>
  <si>
    <t>(km)</t>
  </si>
  <si>
    <r>
      <t>(x 10</t>
    </r>
    <r>
      <rPr>
        <vertAlign val="superscript"/>
        <sz val="12"/>
        <color theme="1"/>
        <rFont val="Arial"/>
        <family val="2"/>
      </rPr>
      <t>24</t>
    </r>
    <r>
      <rPr>
        <sz val="12"/>
        <color theme="1"/>
        <rFont val="Arial"/>
        <family val="2"/>
      </rPr>
      <t> kg)</t>
    </r>
  </si>
  <si>
    <r>
      <t>(g cm</t>
    </r>
    <r>
      <rPr>
        <vertAlign val="superscript"/>
        <sz val="12"/>
        <color theme="1"/>
        <rFont val="Arial"/>
        <family val="2"/>
      </rPr>
      <t>-3</t>
    </r>
    <r>
      <rPr>
        <sz val="12"/>
        <color theme="1"/>
        <rFont val="Arial"/>
        <family val="2"/>
      </rPr>
      <t>)</t>
    </r>
  </si>
  <si>
    <t>(d)</t>
  </si>
  <si>
    <t>(y)</t>
  </si>
  <si>
    <t>(mag)</t>
  </si>
  <si>
    <r>
      <t>(m s</t>
    </r>
    <r>
      <rPr>
        <vertAlign val="superscript"/>
        <sz val="12"/>
        <color theme="1"/>
        <rFont val="Arial"/>
        <family val="2"/>
      </rPr>
      <t>-2</t>
    </r>
    <r>
      <rPr>
        <sz val="12"/>
        <color theme="1"/>
        <rFont val="Arial"/>
        <family val="2"/>
      </rPr>
      <t>)</t>
    </r>
  </si>
  <si>
    <r>
      <t>(km s</t>
    </r>
    <r>
      <rPr>
        <vertAlign val="superscript"/>
        <sz val="12"/>
        <color theme="1"/>
        <rFont val="Arial"/>
        <family val="2"/>
      </rPr>
      <t>-1</t>
    </r>
    <r>
      <rPr>
        <sz val="12"/>
        <color theme="1"/>
        <rFont val="Arial"/>
        <family val="2"/>
      </rPr>
      <t>)</t>
    </r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</si>
  <si>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</si>
  <si>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</si>
  <si>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</si>
  <si>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</si>
  <si>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</si>
  <si>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</si>
  <si>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</si>
  <si>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</si>
  <si>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</si>
  <si>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https://ssd.jpl.nasa.gov/?planet_phys_par</t>
  </si>
  <si>
    <t>Earth's Moon</t>
  </si>
  <si>
    <t>Sat.</t>
  </si>
  <si>
    <t>GM</t>
  </si>
  <si>
    <r>
      <t>(km</t>
    </r>
    <r>
      <rPr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/sec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)</t>
    </r>
  </si>
  <si>
    <t>Mean radius</t>
  </si>
  <si>
    <t>Mean density</t>
  </si>
  <si>
    <r>
      <t>(g/cm</t>
    </r>
    <r>
      <rPr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)</t>
    </r>
  </si>
  <si>
    <t>Magnitude</t>
  </si>
  <si>
    <r>
      <t>V</t>
    </r>
    <r>
      <rPr>
        <vertAlign val="subscript"/>
        <sz val="12"/>
        <color theme="1"/>
        <rFont val="Arial"/>
        <family val="2"/>
      </rPr>
      <t>0</t>
    </r>
    <r>
      <rPr>
        <sz val="12"/>
        <color theme="1"/>
        <rFont val="Arial"/>
        <family val="2"/>
      </rPr>
      <t> or </t>
    </r>
    <r>
      <rPr>
        <i/>
        <sz val="12"/>
        <color theme="1"/>
        <rFont val="Times New Roman"/>
        <family val="1"/>
      </rPr>
      <t>R</t>
    </r>
  </si>
  <si>
    <t>Moon</t>
  </si>
  <si>
    <t>4902.801±0.001</t>
  </si>
  <si>
    <t>1737.5±0.1</t>
  </si>
  <si>
    <t>3.344±0.005</t>
  </si>
  <si>
    <t>Martian System</t>
  </si>
  <si>
    <t>Phobos</t>
  </si>
  <si>
    <t>0.0007112±0.0000010</t>
  </si>
  <si>
    <t>11.1±0.15</t>
  </si>
  <si>
    <t>1.872±0.076</t>
  </si>
  <si>
    <t>11.4±0.2</t>
  </si>
  <si>
    <t>0.071±0.012</t>
  </si>
  <si>
    <t>Deimos</t>
  </si>
  <si>
    <t>0.0000985±0.0000024</t>
  </si>
  <si>
    <t>6.2±0.18</t>
  </si>
  <si>
    <t>1.471±0.166</t>
  </si>
  <si>
    <t>12.45±0.05</t>
  </si>
  <si>
    <t>0.068±0.007</t>
  </si>
  <si>
    <t>Jovian System</t>
  </si>
  <si>
    <t>Io</t>
  </si>
  <si>
    <t>5959.916±0.012</t>
  </si>
  <si>
    <t>1821.6±0.5</t>
  </si>
  <si>
    <t>3.528±0.006</t>
  </si>
  <si>
    <t>5.02±0.03</t>
  </si>
  <si>
    <t>0.63±0.02</t>
  </si>
  <si>
    <t>Europa</t>
  </si>
  <si>
    <t>3202.739±0.009</t>
  </si>
  <si>
    <t>1560.8±0.5</t>
  </si>
  <si>
    <t>3.013±0.005</t>
  </si>
  <si>
    <t>5.29±0.02</t>
  </si>
  <si>
    <t>0.67±0.03</t>
  </si>
  <si>
    <t>Ganymede</t>
  </si>
  <si>
    <t>9887.834±0.017</t>
  </si>
  <si>
    <t>2631.2±1.7</t>
  </si>
  <si>
    <t>1.942±0.005</t>
  </si>
  <si>
    <t>4.61±0.03</t>
  </si>
  <si>
    <t>0.43±0.02</t>
  </si>
  <si>
    <t>Callisto</t>
  </si>
  <si>
    <t>7179.289±0.013</t>
  </si>
  <si>
    <t>2410.3±1.5</t>
  </si>
  <si>
    <t>1.834±0.004</t>
  </si>
  <si>
    <t>5.65±0.10</t>
  </si>
  <si>
    <t>0.17±0.02</t>
  </si>
  <si>
    <t>Amalthea</t>
  </si>
  <si>
    <t>0.138±0.030</t>
  </si>
  <si>
    <t>83.45±2.4</t>
  </si>
  <si>
    <t>0.849±0.199</t>
  </si>
  <si>
    <t>14.1±0.2</t>
  </si>
  <si>
    <t>0.090±0.005</t>
  </si>
  <si>
    <t>Himalia</t>
  </si>
  <si>
    <t>14.2R</t>
  </si>
  <si>
    <t>Elara</t>
  </si>
  <si>
    <t>16.0R</t>
  </si>
  <si>
    <t>Pasiphae</t>
  </si>
  <si>
    <t>16.8R</t>
  </si>
  <si>
    <t>Sinope</t>
  </si>
  <si>
    <t>18.2R</t>
  </si>
  <si>
    <t>Lysithea</t>
  </si>
  <si>
    <t>18.1R</t>
  </si>
  <si>
    <t>Carme</t>
  </si>
  <si>
    <t>Ananke</t>
  </si>
  <si>
    <t>19.1R</t>
  </si>
  <si>
    <t>Leda</t>
  </si>
  <si>
    <t>19.2R</t>
  </si>
  <si>
    <t>Thebe</t>
  </si>
  <si>
    <t>49.3±2.0</t>
  </si>
  <si>
    <t>0.047±0.003</t>
  </si>
  <si>
    <t>Adrastea</t>
  </si>
  <si>
    <t>8.2±2.0</t>
  </si>
  <si>
    <t>0.1±0.045</t>
  </si>
  <si>
    <t>Metis</t>
  </si>
  <si>
    <t>21.5±2.0</t>
  </si>
  <si>
    <t>0.061±0.003</t>
  </si>
  <si>
    <t>Callirrhoe</t>
  </si>
  <si>
    <t>20.8R</t>
  </si>
  <si>
    <t>Themisto</t>
  </si>
  <si>
    <t>21.0R</t>
  </si>
  <si>
    <t>Megaclite</t>
  </si>
  <si>
    <t>21.7R</t>
  </si>
  <si>
    <t>Taygete</t>
  </si>
  <si>
    <t>21.9R</t>
  </si>
  <si>
    <t>Chaldene</t>
  </si>
  <si>
    <t>22.5R</t>
  </si>
  <si>
    <t>Harpalyke</t>
  </si>
  <si>
    <t>22.2R</t>
  </si>
  <si>
    <t>Kalyke</t>
  </si>
  <si>
    <t>21.8R</t>
  </si>
  <si>
    <t>Iocaste</t>
  </si>
  <si>
    <t>Erinome</t>
  </si>
  <si>
    <t>22.8R</t>
  </si>
  <si>
    <t>Isonoe</t>
  </si>
  <si>
    <t>Praxidike</t>
  </si>
  <si>
    <t>21.2R</t>
  </si>
  <si>
    <t>Autonoe</t>
  </si>
  <si>
    <t>22.0R</t>
  </si>
  <si>
    <t>Thyone</t>
  </si>
  <si>
    <t>22.3R</t>
  </si>
  <si>
    <t>Hermippe</t>
  </si>
  <si>
    <t>22.1R</t>
  </si>
  <si>
    <t>Aitne</t>
  </si>
  <si>
    <t>22.7R</t>
  </si>
  <si>
    <t>Eurydome</t>
  </si>
  <si>
    <t>Euanthe</t>
  </si>
  <si>
    <t>Euporie</t>
  </si>
  <si>
    <t>23.1R</t>
  </si>
  <si>
    <t>Orthosie</t>
  </si>
  <si>
    <t>Sponde</t>
  </si>
  <si>
    <t>23.0R</t>
  </si>
  <si>
    <t>Kale</t>
  </si>
  <si>
    <t>Pasithee</t>
  </si>
  <si>
    <t>23.2R</t>
  </si>
  <si>
    <t>Hegemone</t>
  </si>
  <si>
    <t>Mneme</t>
  </si>
  <si>
    <t>23.3R</t>
  </si>
  <si>
    <t>Aoede</t>
  </si>
  <si>
    <t>Thelxinoe</t>
  </si>
  <si>
    <t>23.5R</t>
  </si>
  <si>
    <t>Arche</t>
  </si>
  <si>
    <t>Kallichore</t>
  </si>
  <si>
    <t>23.7R</t>
  </si>
  <si>
    <t>Helike</t>
  </si>
  <si>
    <t>22.6R</t>
  </si>
  <si>
    <t>Carpo</t>
  </si>
  <si>
    <t>Eukelade</t>
  </si>
  <si>
    <t>Cyllene</t>
  </si>
  <si>
    <t>Kore</t>
  </si>
  <si>
    <t>23.6R</t>
  </si>
  <si>
    <t>Herse</t>
  </si>
  <si>
    <t>23.4R</t>
  </si>
  <si>
    <t>S/2000 J11</t>
  </si>
  <si>
    <t>22.4R</t>
  </si>
  <si>
    <t>S/2003 J2</t>
  </si>
  <si>
    <t>S/2003 J3</t>
  </si>
  <si>
    <t>S/2003 J4</t>
  </si>
  <si>
    <t>S/2003 J5</t>
  </si>
  <si>
    <t>S/2003 J9</t>
  </si>
  <si>
    <t>S/2003 J10</t>
  </si>
  <si>
    <t>S/2003 J12</t>
  </si>
  <si>
    <t>23.9R</t>
  </si>
  <si>
    <t>S/2003 J15</t>
  </si>
  <si>
    <t>S/2003 J16</t>
  </si>
  <si>
    <t>S/2003 J18</t>
  </si>
  <si>
    <t>S/2003 J19</t>
  </si>
  <si>
    <t>S/2003 J23</t>
  </si>
  <si>
    <t>S/2010 J1</t>
  </si>
  <si>
    <t>23.2r</t>
  </si>
  <si>
    <t>S/2010 J2</t>
  </si>
  <si>
    <t>24.0r</t>
  </si>
  <si>
    <t>S/2011 J1</t>
  </si>
  <si>
    <t>S/2011 J2</t>
  </si>
  <si>
    <t>Saturnian System</t>
  </si>
  <si>
    <t>Mimas</t>
  </si>
  <si>
    <t>2.5026±0.0006</t>
  </si>
  <si>
    <t>198.20±0.25</t>
  </si>
  <si>
    <t>1.150±0.004</t>
  </si>
  <si>
    <t>0.962±0.004</t>
  </si>
  <si>
    <t>Enceladus</t>
  </si>
  <si>
    <t>7.2027±0.0125</t>
  </si>
  <si>
    <t>252.10±0.10</t>
  </si>
  <si>
    <t>1.608±0.003</t>
  </si>
  <si>
    <t>1.375±0.008</t>
  </si>
  <si>
    <t>Tethys</t>
  </si>
  <si>
    <t>41.2067±0.0038</t>
  </si>
  <si>
    <t>533.00±0.70</t>
  </si>
  <si>
    <t>0.973±0.004</t>
  </si>
  <si>
    <t>1.229±0.005</t>
  </si>
  <si>
    <t>Dione</t>
  </si>
  <si>
    <t>73.1146±0.0015</t>
  </si>
  <si>
    <t>561.70±0.45</t>
  </si>
  <si>
    <t>1.476±0.004</t>
  </si>
  <si>
    <t>0.998±0.004</t>
  </si>
  <si>
    <t>Rhea</t>
  </si>
  <si>
    <t>153.9426±0.0037</t>
  </si>
  <si>
    <t>764.30±1.10</t>
  </si>
  <si>
    <t>1.233±0.005</t>
  </si>
  <si>
    <t>0.949±0.003</t>
  </si>
  <si>
    <t>Titan</t>
  </si>
  <si>
    <t>8978.1382±0.0020</t>
  </si>
  <si>
    <t>2574.73±0.09</t>
  </si>
  <si>
    <t>1.882±0.001</t>
  </si>
  <si>
    <t>Hyperion</t>
  </si>
  <si>
    <t>0.3727±0.0012</t>
  </si>
  <si>
    <t>135.00±4.00</t>
  </si>
  <si>
    <t>0.544±0.050</t>
  </si>
  <si>
    <t>Iapetus</t>
  </si>
  <si>
    <t>120.5038±0.0080</t>
  </si>
  <si>
    <t>735.60±1.50</t>
  </si>
  <si>
    <t>1.083±0.007</t>
  </si>
  <si>
    <t>Phoebe</t>
  </si>
  <si>
    <t>0.5532±0.0006</t>
  </si>
  <si>
    <t>106.50±0.70</t>
  </si>
  <si>
    <t>1.638±0.033</t>
  </si>
  <si>
    <t>0.081±0.002</t>
  </si>
  <si>
    <t>Janus</t>
  </si>
  <si>
    <t>0.1263±0.0087</t>
  </si>
  <si>
    <t>89.5±1.5</t>
  </si>
  <si>
    <t>0.630±0.030</t>
  </si>
  <si>
    <t>0.71±0.02</t>
  </si>
  <si>
    <t>Epimetheus</t>
  </si>
  <si>
    <t>0.0351±0.0047</t>
  </si>
  <si>
    <t>58.1±1.8</t>
  </si>
  <si>
    <t>0.640±0.062</t>
  </si>
  <si>
    <t>0.73±0.03</t>
  </si>
  <si>
    <t>Helene</t>
  </si>
  <si>
    <t>17.6±0.4</t>
  </si>
  <si>
    <t>1.67±0.20</t>
  </si>
  <si>
    <t>Telesto</t>
  </si>
  <si>
    <t>12.4±0.4</t>
  </si>
  <si>
    <t>Calypso</t>
  </si>
  <si>
    <t>10.7±0.7</t>
  </si>
  <si>
    <t>1.34±0.10</t>
  </si>
  <si>
    <t>Atlas</t>
  </si>
  <si>
    <t>0.00044±0.00015</t>
  </si>
  <si>
    <t>15.1±1.2</t>
  </si>
  <si>
    <t>0.460±0.110</t>
  </si>
  <si>
    <t>Prometheus</t>
  </si>
  <si>
    <t>0.01074±0.00285</t>
  </si>
  <si>
    <t>43.1±2.7</t>
  </si>
  <si>
    <t>0.480±0.090</t>
  </si>
  <si>
    <t>Pandora</t>
  </si>
  <si>
    <t>0.00924±0.00152</t>
  </si>
  <si>
    <t>40.7±1.5</t>
  </si>
  <si>
    <t>0.490±0.060</t>
  </si>
  <si>
    <t>Pan</t>
  </si>
  <si>
    <t>0.00033±0.00015</t>
  </si>
  <si>
    <t>14.1±1.3</t>
  </si>
  <si>
    <t>0.420±0.150</t>
  </si>
  <si>
    <t>Methone</t>
  </si>
  <si>
    <t>1.6±0.6</t>
  </si>
  <si>
    <t>?</t>
  </si>
  <si>
    <t>Pallene</t>
  </si>
  <si>
    <t>2.5±0.6</t>
  </si>
  <si>
    <t>Polydeuces</t>
  </si>
  <si>
    <t>1.3±0.4</t>
  </si>
  <si>
    <t>Daphnis</t>
  </si>
  <si>
    <t>0.0000052±0.0000052</t>
  </si>
  <si>
    <t>3.8±0.8</t>
  </si>
  <si>
    <t>0.340±0.260</t>
  </si>
  <si>
    <t>Anthe</t>
  </si>
  <si>
    <t>Aegaeon</t>
  </si>
  <si>
    <t>Ymir</t>
  </si>
  <si>
    <t>Paaliaq</t>
  </si>
  <si>
    <t>21.1R</t>
  </si>
  <si>
    <t>Tarvos</t>
  </si>
  <si>
    <t>Ijiraq</t>
  </si>
  <si>
    <t>Suttungr</t>
  </si>
  <si>
    <t>Kiviuq</t>
  </si>
  <si>
    <t>Mundilfari</t>
  </si>
  <si>
    <t>23.8R</t>
  </si>
  <si>
    <t>Albiorix</t>
  </si>
  <si>
    <t>20.5R</t>
  </si>
  <si>
    <t>Skathi</t>
  </si>
  <si>
    <t>Erriapus</t>
  </si>
  <si>
    <t>Siarnaq</t>
  </si>
  <si>
    <t>19.9R</t>
  </si>
  <si>
    <t>Thrymr</t>
  </si>
  <si>
    <t>Narvi</t>
  </si>
  <si>
    <t>Aegir</t>
  </si>
  <si>
    <t>24.4R</t>
  </si>
  <si>
    <t>Bebhionn</t>
  </si>
  <si>
    <t>24.1R</t>
  </si>
  <si>
    <t>Bergelmir</t>
  </si>
  <si>
    <t>24.2R</t>
  </si>
  <si>
    <t>Bestla</t>
  </si>
  <si>
    <t>Farbauti</t>
  </si>
  <si>
    <t>24.7R</t>
  </si>
  <si>
    <t>Fenrir</t>
  </si>
  <si>
    <t>25.0R</t>
  </si>
  <si>
    <t>Fornjot</t>
  </si>
  <si>
    <t>24.6R</t>
  </si>
  <si>
    <t>Hati</t>
  </si>
  <si>
    <t>Hyrrokkin</t>
  </si>
  <si>
    <t>Kari</t>
  </si>
  <si>
    <t>Loge</t>
  </si>
  <si>
    <t>Skoll</t>
  </si>
  <si>
    <t>24.5R</t>
  </si>
  <si>
    <t>Surtur</t>
  </si>
  <si>
    <t>24.8R</t>
  </si>
  <si>
    <t>Jarnsaxa</t>
  </si>
  <si>
    <t>Greip</t>
  </si>
  <si>
    <t>Tarqeq</t>
  </si>
  <si>
    <t>S/2004 S7</t>
  </si>
  <si>
    <t>S/2004 S12</t>
  </si>
  <si>
    <t>S/2004 S13</t>
  </si>
  <si>
    <t>S/2004 S17</t>
  </si>
  <si>
    <t>25.2R</t>
  </si>
  <si>
    <t>S/2006 S1</t>
  </si>
  <si>
    <t>S/2006 S3</t>
  </si>
  <si>
    <t>S/2007 S2</t>
  </si>
  <si>
    <t>S/2007 S3</t>
  </si>
  <si>
    <t>24.9R</t>
  </si>
  <si>
    <t>Uranian Satellites</t>
  </si>
  <si>
    <t>Ariel</t>
  </si>
  <si>
    <t>86.4±5.0</t>
  </si>
  <si>
    <t>578.9±0.6</t>
  </si>
  <si>
    <t>1.592±0.092</t>
  </si>
  <si>
    <t>13.70±0.04</t>
  </si>
  <si>
    <t>0.39±0.04</t>
  </si>
  <si>
    <t>Umbriel</t>
  </si>
  <si>
    <t>81.5±5.0</t>
  </si>
  <si>
    <t>584.7±2.8</t>
  </si>
  <si>
    <t>1.459±0.092</t>
  </si>
  <si>
    <t>14.47±0.04</t>
  </si>
  <si>
    <t>0.21±0.02</t>
  </si>
  <si>
    <t>Titania</t>
  </si>
  <si>
    <t>228.2±5.0</t>
  </si>
  <si>
    <t>788.9±1.8</t>
  </si>
  <si>
    <t>1.662±0.038</t>
  </si>
  <si>
    <t>13.49±0.04</t>
  </si>
  <si>
    <t>0.27±0.03</t>
  </si>
  <si>
    <t>Oberon</t>
  </si>
  <si>
    <t>192.4±7.0</t>
  </si>
  <si>
    <t>761.4±2.6</t>
  </si>
  <si>
    <t>1.559±0.059</t>
  </si>
  <si>
    <t>0.23±0.03</t>
  </si>
  <si>
    <t>Miranda</t>
  </si>
  <si>
    <t>4.4±0.4</t>
  </si>
  <si>
    <t>235.8±0.7</t>
  </si>
  <si>
    <t>1.214±0.109</t>
  </si>
  <si>
    <t>15.79±0.04</t>
  </si>
  <si>
    <t>0.32±0.03</t>
  </si>
  <si>
    <t>Cordelia</t>
  </si>
  <si>
    <t>20.1±3.</t>
  </si>
  <si>
    <t>23.62±0.35</t>
  </si>
  <si>
    <t>Ophelia</t>
  </si>
  <si>
    <t>21.4±4.</t>
  </si>
  <si>
    <t>23.26±0.25</t>
  </si>
  <si>
    <t>Bianca</t>
  </si>
  <si>
    <t>27±2</t>
  </si>
  <si>
    <t>22.52±0.24</t>
  </si>
  <si>
    <t>0.065±0.010</t>
  </si>
  <si>
    <t>Cressida</t>
  </si>
  <si>
    <t>41±2</t>
  </si>
  <si>
    <t>21.58±0.11</t>
  </si>
  <si>
    <t>0.069±0.007</t>
  </si>
  <si>
    <t>Desdemona</t>
  </si>
  <si>
    <t>35±4</t>
  </si>
  <si>
    <t>21.99±0.16</t>
  </si>
  <si>
    <t>0.084±0.019</t>
  </si>
  <si>
    <t>Juliet</t>
  </si>
  <si>
    <t>53±4</t>
  </si>
  <si>
    <t>21.12±0.05</t>
  </si>
  <si>
    <t>0.075±0.011</t>
  </si>
  <si>
    <t>Portia</t>
  </si>
  <si>
    <t>70±4</t>
  </si>
  <si>
    <t>20.42±0.05</t>
  </si>
  <si>
    <t>0.069±0.008</t>
  </si>
  <si>
    <t>Rosalind</t>
  </si>
  <si>
    <t>36±6</t>
  </si>
  <si>
    <t>21.79±0.13</t>
  </si>
  <si>
    <t>0.072±0.024</t>
  </si>
  <si>
    <t>Belinda</t>
  </si>
  <si>
    <t>45±8</t>
  </si>
  <si>
    <t>21.47±0.09</t>
  </si>
  <si>
    <t>0.067±0.024</t>
  </si>
  <si>
    <t>Puck</t>
  </si>
  <si>
    <t>81±2</t>
  </si>
  <si>
    <t>19.75±0.05</t>
  </si>
  <si>
    <t>0.104±0.006</t>
  </si>
  <si>
    <t>Caliban</t>
  </si>
  <si>
    <t>Sycorax</t>
  </si>
  <si>
    <t>Prospero</t>
  </si>
  <si>
    <t>Setebos</t>
  </si>
  <si>
    <t>Stephano</t>
  </si>
  <si>
    <t>Trinculo</t>
  </si>
  <si>
    <t>25.4R</t>
  </si>
  <si>
    <t>Francisco</t>
  </si>
  <si>
    <t>Margaret</t>
  </si>
  <si>
    <t>Ferdinand</t>
  </si>
  <si>
    <t>25.1R</t>
  </si>
  <si>
    <t>Perdita</t>
  </si>
  <si>
    <t>13±1</t>
  </si>
  <si>
    <t>23.6V</t>
  </si>
  <si>
    <t>0.070±0.006</t>
  </si>
  <si>
    <t>Mab</t>
  </si>
  <si>
    <t>12±1</t>
  </si>
  <si>
    <t>24.6V</t>
  </si>
  <si>
    <t>0.103±0.006</t>
  </si>
  <si>
    <t>Cupid</t>
  </si>
  <si>
    <t>9±1</t>
  </si>
  <si>
    <t>25.8V</t>
  </si>
  <si>
    <t>Neptunian Satellites</t>
  </si>
  <si>
    <t>Triton</t>
  </si>
  <si>
    <t>1427.6±1.9</t>
  </si>
  <si>
    <t>1353.4±0.9</t>
  </si>
  <si>
    <t>2.059±0.005</t>
  </si>
  <si>
    <t>Nereid</t>
  </si>
  <si>
    <t>170.±25.</t>
  </si>
  <si>
    <t>Naiad</t>
  </si>
  <si>
    <t>33.±3.</t>
  </si>
  <si>
    <t>Thalassa</t>
  </si>
  <si>
    <t>41.±3.</t>
  </si>
  <si>
    <t>Despina</t>
  </si>
  <si>
    <t>75.±3.</t>
  </si>
  <si>
    <t>Galatea</t>
  </si>
  <si>
    <t>88.±4.</t>
  </si>
  <si>
    <t>Larissa</t>
  </si>
  <si>
    <t>97.±3.</t>
  </si>
  <si>
    <t>Proteus</t>
  </si>
  <si>
    <t>210.±7.</t>
  </si>
  <si>
    <t>Halimede</t>
  </si>
  <si>
    <t>Psamathe</t>
  </si>
  <si>
    <t>25.5R</t>
  </si>
  <si>
    <t>Sao</t>
  </si>
  <si>
    <t>Laomedeia</t>
  </si>
  <si>
    <t>Neso</t>
  </si>
  <si>
    <t>S/2004 N1</t>
  </si>
  <si>
    <t>26.5V</t>
  </si>
  <si>
    <t>Pluto's Satellites</t>
  </si>
  <si>
    <t>Charon</t>
  </si>
  <si>
    <t>102.3±0.2</t>
  </si>
  <si>
    <t>603.6±1.4</t>
  </si>
  <si>
    <t>1.664±0.012</t>
  </si>
  <si>
    <t>17.26±0.01</t>
  </si>
  <si>
    <t>0.372±0.012</t>
  </si>
  <si>
    <t>Nix</t>
  </si>
  <si>
    <t>0.0013±0.0023</t>
  </si>
  <si>
    <t>23.0±2.</t>
  </si>
  <si>
    <t>23.4V±0.2</t>
  </si>
  <si>
    <t>Hydra</t>
  </si>
  <si>
    <t>0.0065±0.0022</t>
  </si>
  <si>
    <t>30.5±4.</t>
  </si>
  <si>
    <t>22.9V±0.1</t>
  </si>
  <si>
    <t>Kerberos</t>
  </si>
  <si>
    <t>0.0011±0.0005</t>
  </si>
  <si>
    <t>26.1V±0.3</t>
  </si>
  <si>
    <t>Styx</t>
  </si>
  <si>
    <t>0.0000±0.0008</t>
  </si>
  <si>
    <t>27.0V±0.3</t>
  </si>
  <si>
    <t>https://ssd.jpl.nasa.gov/?sat_phys_par#ref1</t>
  </si>
  <si>
    <t>G</t>
  </si>
  <si>
    <t>Reference</t>
  </si>
  <si>
    <t>Mass.KG</t>
  </si>
  <si>
    <t>Body</t>
  </si>
  <si>
    <t>BodyID</t>
  </si>
  <si>
    <t>Sun</t>
  </si>
  <si>
    <t>Mercury Barycenter</t>
  </si>
  <si>
    <t>Venus Barycenter</t>
  </si>
  <si>
    <t>Earth Barycenter</t>
  </si>
  <si>
    <t>Mars Barycenter</t>
  </si>
  <si>
    <t>Jupiter Barycenter</t>
  </si>
  <si>
    <t>Saturn Barycenter</t>
  </si>
  <si>
    <t>Uranus Barycenter</t>
  </si>
  <si>
    <t>Neptune Barycenter</t>
  </si>
  <si>
    <t>Pluto Barycenter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</si>
</sst>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.0000000000E+00"/>
    <numFmt numFmtId="172" formatCode="0.00000E+00"/>
    <numFmt numFmtId="176" formatCode="0.000000000E+00"/>
    <numFmt numFmtId="177" formatCode="0.000"/>
    <numFmt numFmtId="180" formatCode="0.000000"/>
    <numFmt numFmtId="182" formatCode="0.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  <family val="2"/>
    </font>
    <font>
      <i/>
      <sz val="12"/>
      <color theme="1"/>
      <name val="Times New Roman"/>
      <family val="1"/>
    </font>
    <font>
      <vertAlign val="subscript"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EEEEE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3" fillId="3" borderId="2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left" vertical="center"/>
    </xf>
    <xf numFmtId="0" fontId="5" fillId="0" borderId="0" xfId="1"/>
    <xf numFmtId="0" fontId="3" fillId="3" borderId="3" xfId="0" applyFont="1" applyFill="1" applyBorder="1" applyAlignment="1">
      <alignment horizontal="left" vertical="center" wrapText="1"/>
    </xf>
    <xf numFmtId="0" fontId="6" fillId="0" borderId="0" xfId="0" applyFont="1" applyAlignment="1"/>
    <xf numFmtId="0" fontId="0" fillId="0" borderId="0" xfId="0" applyAlignment="1"/>
    <xf numFmtId="2" fontId="0" fillId="0" borderId="0" xfId="0" applyNumberFormat="1" applyAlignment="1"/>
    <xf numFmtId="2" fontId="2" fillId="2" borderId="1" xfId="0" applyNumberFormat="1" applyFont="1" applyFill="1" applyBorder="1" applyAlignment="1">
      <alignment horizontal="right" vertical="center"/>
    </xf>
    <xf numFmtId="2" fontId="5" fillId="2" borderId="4" xfId="1" applyNumberForma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5" fillId="2" borderId="4" xfId="1" applyFill="1" applyBorder="1" applyAlignment="1">
      <alignment horizontal="center" vertical="center"/>
    </xf>
    <xf numFmtId="0" fontId="5" fillId="2" borderId="5" xfId="1" applyFill="1" applyBorder="1" applyAlignment="1">
      <alignment horizontal="center" vertical="center"/>
    </xf>
    <xf numFmtId="0" fontId="5" fillId="2" borderId="2" xfId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5" fillId="2" borderId="6" xfId="1" applyFill="1" applyBorder="1" applyAlignment="1">
      <alignment horizontal="center" vertical="center"/>
    </xf>
    <xf numFmtId="0" fontId="5" fillId="2" borderId="7" xfId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0" xfId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2" fontId="5" fillId="2" borderId="10" xfId="1" applyNumberForma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 vertical="center"/>
    </xf>
    <xf numFmtId="2" fontId="2" fillId="2" borderId="8" xfId="0" applyNumberFormat="1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right" vertical="center"/>
    </xf>
    <xf numFmtId="169" fontId="2" fillId="2" borderId="13" xfId="0" applyNumberFormat="1" applyFont="1" applyFill="1" applyBorder="1" applyAlignment="1">
      <alignment horizontal="right" vertical="center"/>
    </xf>
    <xf numFmtId="2" fontId="2" fillId="2" borderId="14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1" fillId="0" borderId="0" xfId="0" applyFont="1"/>
    <xf numFmtId="0" fontId="0" fillId="0" borderId="0" xfId="0" applyBorder="1"/>
    <xf numFmtId="0" fontId="2" fillId="4" borderId="0" xfId="0" applyFont="1" applyFill="1" applyBorder="1" applyAlignment="1">
      <alignment horizontal="right" vertical="center"/>
    </xf>
    <xf numFmtId="176" fontId="6" fillId="0" borderId="0" xfId="0" applyNumberFormat="1" applyFont="1"/>
    <xf numFmtId="0" fontId="10" fillId="0" borderId="0" xfId="0" applyFont="1" applyAlignment="1"/>
    <xf numFmtId="0" fontId="9" fillId="0" borderId="0" xfId="0" applyFont="1"/>
    <xf numFmtId="11" fontId="1" fillId="0" borderId="0" xfId="0" applyNumberFormat="1" applyFont="1"/>
    <xf numFmtId="182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right" vertical="center"/>
    </xf>
    <xf numFmtId="180" fontId="0" fillId="0" borderId="0" xfId="0" applyNumberFormat="1"/>
    <xf numFmtId="180" fontId="1" fillId="0" borderId="0" xfId="0" applyNumberFormat="1" applyFont="1"/>
    <xf numFmtId="17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sd.jpl.nasa.gov/?planet_phys_pa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sd.jpl.nasa.gov/?sat_phys_par" TargetMode="External"/><Relationship Id="rId13" Type="http://schemas.openxmlformats.org/officeDocument/2006/relationships/hyperlink" Target="https://ssd.jpl.nasa.gov/?sat_phys_par" TargetMode="External"/><Relationship Id="rId18" Type="http://schemas.openxmlformats.org/officeDocument/2006/relationships/hyperlink" Target="https://ssd.jpl.nasa.gov/?sat_phys_par" TargetMode="External"/><Relationship Id="rId26" Type="http://schemas.openxmlformats.org/officeDocument/2006/relationships/hyperlink" Target="https://ssd.jpl.nasa.gov/?sat_phys_par" TargetMode="External"/><Relationship Id="rId39" Type="http://schemas.openxmlformats.org/officeDocument/2006/relationships/hyperlink" Target="https://ssd.jpl.nasa.gov/?sat_phys_par" TargetMode="External"/><Relationship Id="rId3" Type="http://schemas.openxmlformats.org/officeDocument/2006/relationships/hyperlink" Target="https://ssd.jpl.nasa.gov/?sat_phys_par" TargetMode="External"/><Relationship Id="rId21" Type="http://schemas.openxmlformats.org/officeDocument/2006/relationships/hyperlink" Target="https://ssd.jpl.nasa.gov/?sat_phys_par" TargetMode="External"/><Relationship Id="rId34" Type="http://schemas.openxmlformats.org/officeDocument/2006/relationships/hyperlink" Target="https://ssd.jpl.nasa.gov/?sat_phys_par" TargetMode="External"/><Relationship Id="rId42" Type="http://schemas.openxmlformats.org/officeDocument/2006/relationships/hyperlink" Target="https://ssd.jpl.nasa.gov/?sat_phys_par" TargetMode="External"/><Relationship Id="rId7" Type="http://schemas.openxmlformats.org/officeDocument/2006/relationships/hyperlink" Target="https://ssd.jpl.nasa.gov/?sat_phys_par" TargetMode="External"/><Relationship Id="rId12" Type="http://schemas.openxmlformats.org/officeDocument/2006/relationships/hyperlink" Target="https://ssd.jpl.nasa.gov/?sat_phys_par" TargetMode="External"/><Relationship Id="rId17" Type="http://schemas.openxmlformats.org/officeDocument/2006/relationships/hyperlink" Target="https://ssd.jpl.nasa.gov/?sat_phys_par" TargetMode="External"/><Relationship Id="rId25" Type="http://schemas.openxmlformats.org/officeDocument/2006/relationships/hyperlink" Target="https://ssd.jpl.nasa.gov/?sat_phys_par" TargetMode="External"/><Relationship Id="rId33" Type="http://schemas.openxmlformats.org/officeDocument/2006/relationships/hyperlink" Target="https://ssd.jpl.nasa.gov/?sat_phys_par" TargetMode="External"/><Relationship Id="rId38" Type="http://schemas.openxmlformats.org/officeDocument/2006/relationships/hyperlink" Target="https://ssd.jpl.nasa.gov/?sat_phys_par" TargetMode="External"/><Relationship Id="rId2" Type="http://schemas.openxmlformats.org/officeDocument/2006/relationships/hyperlink" Target="https://ssd.jpl.nasa.gov/?sat_phys_par" TargetMode="External"/><Relationship Id="rId16" Type="http://schemas.openxmlformats.org/officeDocument/2006/relationships/hyperlink" Target="https://ssd.jpl.nasa.gov/?sat_phys_par" TargetMode="External"/><Relationship Id="rId20" Type="http://schemas.openxmlformats.org/officeDocument/2006/relationships/hyperlink" Target="https://ssd.jpl.nasa.gov/?sat_phys_par" TargetMode="External"/><Relationship Id="rId29" Type="http://schemas.openxmlformats.org/officeDocument/2006/relationships/hyperlink" Target="https://ssd.jpl.nasa.gov/?sat_phys_par" TargetMode="External"/><Relationship Id="rId41" Type="http://schemas.openxmlformats.org/officeDocument/2006/relationships/hyperlink" Target="https://ssd.jpl.nasa.gov/?sat_phys_par" TargetMode="External"/><Relationship Id="rId1" Type="http://schemas.openxmlformats.org/officeDocument/2006/relationships/hyperlink" Target="https://ssd.jpl.nasa.gov/?sat_phys_par" TargetMode="External"/><Relationship Id="rId6" Type="http://schemas.openxmlformats.org/officeDocument/2006/relationships/hyperlink" Target="https://ssd.jpl.nasa.gov/?sat_phys_par" TargetMode="External"/><Relationship Id="rId11" Type="http://schemas.openxmlformats.org/officeDocument/2006/relationships/hyperlink" Target="https://ssd.jpl.nasa.gov/?sat_phys_par" TargetMode="External"/><Relationship Id="rId24" Type="http://schemas.openxmlformats.org/officeDocument/2006/relationships/hyperlink" Target="https://ssd.jpl.nasa.gov/?sat_phys_par" TargetMode="External"/><Relationship Id="rId32" Type="http://schemas.openxmlformats.org/officeDocument/2006/relationships/hyperlink" Target="https://ssd.jpl.nasa.gov/?sat_phys_par" TargetMode="External"/><Relationship Id="rId37" Type="http://schemas.openxmlformats.org/officeDocument/2006/relationships/hyperlink" Target="https://ssd.jpl.nasa.gov/?sat_phys_par" TargetMode="External"/><Relationship Id="rId40" Type="http://schemas.openxmlformats.org/officeDocument/2006/relationships/hyperlink" Target="https://ssd.jpl.nasa.gov/?sat_phys_par" TargetMode="External"/><Relationship Id="rId5" Type="http://schemas.openxmlformats.org/officeDocument/2006/relationships/hyperlink" Target="https://ssd.jpl.nasa.gov/?sat_phys_par" TargetMode="External"/><Relationship Id="rId15" Type="http://schemas.openxmlformats.org/officeDocument/2006/relationships/hyperlink" Target="https://ssd.jpl.nasa.gov/?sat_phys_par" TargetMode="External"/><Relationship Id="rId23" Type="http://schemas.openxmlformats.org/officeDocument/2006/relationships/hyperlink" Target="https://ssd.jpl.nasa.gov/?sat_phys_par" TargetMode="External"/><Relationship Id="rId28" Type="http://schemas.openxmlformats.org/officeDocument/2006/relationships/hyperlink" Target="https://ssd.jpl.nasa.gov/?sat_phys_par" TargetMode="External"/><Relationship Id="rId36" Type="http://schemas.openxmlformats.org/officeDocument/2006/relationships/hyperlink" Target="https://ssd.jpl.nasa.gov/?sat_phys_par" TargetMode="External"/><Relationship Id="rId10" Type="http://schemas.openxmlformats.org/officeDocument/2006/relationships/hyperlink" Target="https://ssd.jpl.nasa.gov/?sat_phys_par" TargetMode="External"/><Relationship Id="rId19" Type="http://schemas.openxmlformats.org/officeDocument/2006/relationships/hyperlink" Target="https://ssd.jpl.nasa.gov/?sat_phys_par" TargetMode="External"/><Relationship Id="rId31" Type="http://schemas.openxmlformats.org/officeDocument/2006/relationships/hyperlink" Target="https://ssd.jpl.nasa.gov/?sat_phys_par" TargetMode="External"/><Relationship Id="rId4" Type="http://schemas.openxmlformats.org/officeDocument/2006/relationships/hyperlink" Target="https://ssd.jpl.nasa.gov/?sat_phys_par" TargetMode="External"/><Relationship Id="rId9" Type="http://schemas.openxmlformats.org/officeDocument/2006/relationships/hyperlink" Target="https://ssd.jpl.nasa.gov/?sat_phys_par" TargetMode="External"/><Relationship Id="rId14" Type="http://schemas.openxmlformats.org/officeDocument/2006/relationships/hyperlink" Target="https://ssd.jpl.nasa.gov/?sat_phys_par" TargetMode="External"/><Relationship Id="rId22" Type="http://schemas.openxmlformats.org/officeDocument/2006/relationships/hyperlink" Target="https://ssd.jpl.nasa.gov/?sat_phys_par" TargetMode="External"/><Relationship Id="rId27" Type="http://schemas.openxmlformats.org/officeDocument/2006/relationships/hyperlink" Target="https://ssd.jpl.nasa.gov/?sat_phys_par" TargetMode="External"/><Relationship Id="rId30" Type="http://schemas.openxmlformats.org/officeDocument/2006/relationships/hyperlink" Target="https://ssd.jpl.nasa.gov/?sat_phys_par" TargetMode="External"/><Relationship Id="rId35" Type="http://schemas.openxmlformats.org/officeDocument/2006/relationships/hyperlink" Target="https://ssd.jpl.nasa.gov/?sat_phys_par" TargetMode="External"/><Relationship Id="rId43" Type="http://schemas.openxmlformats.org/officeDocument/2006/relationships/hyperlink" Target="https://ssd.jpl.nasa.gov/?sat_phys_p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666A-3148-49E5-987E-490BA82E0A04}">
  <dimension ref="A1:K15"/>
  <sheetViews>
    <sheetView workbookViewId="0">
      <selection activeCell="D4" sqref="D4:D12"/>
    </sheetView>
  </sheetViews>
  <sheetFormatPr defaultRowHeight="14.5" x14ac:dyDescent="0.35"/>
  <cols>
    <col min="1" max="1" width="18.36328125" customWidth="1"/>
    <col min="2" max="2" width="11.7265625" bestFit="1" customWidth="1"/>
    <col min="3" max="3" width="11.6328125" bestFit="1" customWidth="1"/>
    <col min="4" max="4" width="11.08984375" bestFit="1" customWidth="1"/>
    <col min="5" max="5" width="11.36328125" customWidth="1"/>
    <col min="6" max="6" width="17.54296875" bestFit="1" customWidth="1"/>
    <col min="9" max="10" width="11.7265625" bestFit="1" customWidth="1"/>
    <col min="11" max="11" width="9.36328125" bestFit="1" customWidth="1"/>
  </cols>
  <sheetData>
    <row r="1" spans="1:11" ht="15.5" x14ac:dyDescent="0.35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7</v>
      </c>
      <c r="G1" s="2" t="s">
        <v>7</v>
      </c>
      <c r="H1" s="2" t="s">
        <v>10</v>
      </c>
      <c r="I1" s="2" t="s">
        <v>11</v>
      </c>
      <c r="J1" s="2" t="s">
        <v>1</v>
      </c>
      <c r="K1" s="2" t="s">
        <v>14</v>
      </c>
    </row>
    <row r="2" spans="1:11" ht="15.5" x14ac:dyDescent="0.35">
      <c r="A2" s="9"/>
      <c r="B2" s="3" t="s">
        <v>2</v>
      </c>
      <c r="C2" s="3" t="s">
        <v>2</v>
      </c>
      <c r="D2" s="3"/>
      <c r="E2" s="3" t="s">
        <v>6</v>
      </c>
      <c r="F2" s="3" t="s">
        <v>8</v>
      </c>
      <c r="G2" s="3" t="s">
        <v>9</v>
      </c>
      <c r="H2" s="3"/>
      <c r="I2" s="3" t="s">
        <v>12</v>
      </c>
      <c r="J2" s="3" t="s">
        <v>13</v>
      </c>
      <c r="K2" s="3" t="s">
        <v>15</v>
      </c>
    </row>
    <row r="3" spans="1:11" ht="18.5" x14ac:dyDescent="0.35">
      <c r="A3" s="4"/>
      <c r="B3" s="5" t="s">
        <v>16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  <c r="I3" s="5"/>
      <c r="J3" s="5" t="s">
        <v>22</v>
      </c>
      <c r="K3" s="5" t="s">
        <v>23</v>
      </c>
    </row>
    <row r="4" spans="1:11" ht="15.5" x14ac:dyDescent="0.35">
      <c r="A4" s="7" t="s">
        <v>24</v>
      </c>
      <c r="B4" s="6">
        <v>2440.5300000000002</v>
      </c>
      <c r="C4" s="6">
        <v>2439.4</v>
      </c>
      <c r="D4" s="6">
        <v>0.33011400000000002</v>
      </c>
      <c r="E4" s="6">
        <v>5.4291</v>
      </c>
      <c r="F4" s="6">
        <v>58.6462</v>
      </c>
      <c r="G4" s="6">
        <v>0.2408467</v>
      </c>
      <c r="H4" s="6">
        <v>-0.6</v>
      </c>
      <c r="I4" s="6">
        <v>0.106</v>
      </c>
      <c r="J4" s="6">
        <v>3.7</v>
      </c>
      <c r="K4" s="6">
        <v>4.25</v>
      </c>
    </row>
    <row r="5" spans="1:11" ht="15.5" x14ac:dyDescent="0.35">
      <c r="A5" s="7" t="s">
        <v>25</v>
      </c>
      <c r="B5" s="6">
        <v>6051.8</v>
      </c>
      <c r="C5" s="6">
        <v>6051.8</v>
      </c>
      <c r="D5" s="6">
        <v>4.86747</v>
      </c>
      <c r="E5" s="6">
        <v>5.2430000000000003</v>
      </c>
      <c r="F5" s="6">
        <v>-243.018</v>
      </c>
      <c r="G5" s="6">
        <v>0.61519725999999997</v>
      </c>
      <c r="H5" s="6">
        <v>-4.47</v>
      </c>
      <c r="I5" s="6">
        <v>0.65</v>
      </c>
      <c r="J5" s="6">
        <v>8.8699999999999992</v>
      </c>
      <c r="K5" s="6">
        <v>10.36</v>
      </c>
    </row>
    <row r="6" spans="1:11" ht="15.5" x14ac:dyDescent="0.35">
      <c r="A6" s="7" t="s">
        <v>26</v>
      </c>
      <c r="B6" s="6">
        <v>6378.1365999999998</v>
      </c>
      <c r="C6" s="6">
        <v>6371.0083999999997</v>
      </c>
      <c r="D6" s="6">
        <v>5.9723699999999997</v>
      </c>
      <c r="E6" s="6">
        <v>5.5136000000000003</v>
      </c>
      <c r="F6" s="6">
        <v>0.99726968000000005</v>
      </c>
      <c r="G6" s="6">
        <v>1.0000173999999999</v>
      </c>
      <c r="H6" s="6">
        <v>-3.86</v>
      </c>
      <c r="I6" s="6">
        <v>0.36699999999999999</v>
      </c>
      <c r="J6" s="6">
        <v>9.8000000000000007</v>
      </c>
      <c r="K6" s="6">
        <v>11.19</v>
      </c>
    </row>
    <row r="7" spans="1:11" ht="15.5" x14ac:dyDescent="0.35">
      <c r="A7" s="7" t="s">
        <v>27</v>
      </c>
      <c r="B7" s="6">
        <v>3396.19</v>
      </c>
      <c r="C7" s="6">
        <v>3389.5</v>
      </c>
      <c r="D7" s="6">
        <v>0.64171199999999995</v>
      </c>
      <c r="E7" s="6">
        <v>3.9340999999999999</v>
      </c>
      <c r="F7" s="6">
        <v>1.0259567599999999</v>
      </c>
      <c r="G7" s="6">
        <v>1.8808476000000001</v>
      </c>
      <c r="H7" s="6">
        <v>-1.52</v>
      </c>
      <c r="I7" s="6">
        <v>0.15</v>
      </c>
      <c r="J7" s="6">
        <v>3.71</v>
      </c>
      <c r="K7" s="6">
        <v>5.03</v>
      </c>
    </row>
    <row r="8" spans="1:11" ht="15.5" x14ac:dyDescent="0.35">
      <c r="A8" s="7" t="s">
        <v>28</v>
      </c>
      <c r="B8" s="6">
        <v>71492</v>
      </c>
      <c r="C8" s="6">
        <v>69911</v>
      </c>
      <c r="D8" s="6">
        <v>1898.1869999999999</v>
      </c>
      <c r="E8" s="6">
        <v>1.3262</v>
      </c>
      <c r="F8" s="6">
        <v>0.41354000000000002</v>
      </c>
      <c r="G8" s="6">
        <v>11.862615</v>
      </c>
      <c r="H8" s="6">
        <v>-9.4</v>
      </c>
      <c r="I8" s="6">
        <v>0.52</v>
      </c>
      <c r="J8" s="6">
        <v>24.79</v>
      </c>
      <c r="K8" s="6">
        <v>60.2</v>
      </c>
    </row>
    <row r="9" spans="1:11" ht="15.5" x14ac:dyDescent="0.35">
      <c r="A9" s="7" t="s">
        <v>29</v>
      </c>
      <c r="B9" s="6">
        <v>60268</v>
      </c>
      <c r="C9" s="6">
        <v>58232</v>
      </c>
      <c r="D9" s="6">
        <v>568.31740000000002</v>
      </c>
      <c r="E9" s="6">
        <v>0.68710000000000004</v>
      </c>
      <c r="F9" s="6">
        <v>0.44401000000000002</v>
      </c>
      <c r="G9" s="6">
        <v>29.447498</v>
      </c>
      <c r="H9" s="6">
        <v>-8.8800000000000008</v>
      </c>
      <c r="I9" s="6">
        <v>0.47</v>
      </c>
      <c r="J9" s="6">
        <v>10.44</v>
      </c>
      <c r="K9" s="6">
        <v>36.090000000000003</v>
      </c>
    </row>
    <row r="10" spans="1:11" ht="15.5" x14ac:dyDescent="0.35">
      <c r="A10" s="7" t="s">
        <v>30</v>
      </c>
      <c r="B10" s="6">
        <v>25559</v>
      </c>
      <c r="C10" s="6">
        <v>25362</v>
      </c>
      <c r="D10" s="6">
        <v>86.812700000000007</v>
      </c>
      <c r="E10" s="6">
        <v>1.27</v>
      </c>
      <c r="F10" s="6">
        <v>-0.71833000000000002</v>
      </c>
      <c r="G10" s="6">
        <v>84.016846000000001</v>
      </c>
      <c r="H10" s="6">
        <v>-7.19</v>
      </c>
      <c r="I10" s="6">
        <v>0.51</v>
      </c>
      <c r="J10" s="6">
        <v>8.8699999999999992</v>
      </c>
      <c r="K10" s="6">
        <v>21.38</v>
      </c>
    </row>
    <row r="11" spans="1:11" ht="15.5" x14ac:dyDescent="0.35">
      <c r="A11" s="7" t="s">
        <v>31</v>
      </c>
      <c r="B11" s="6">
        <v>24764</v>
      </c>
      <c r="C11" s="6">
        <v>24622</v>
      </c>
      <c r="D11" s="6">
        <v>102.4126</v>
      </c>
      <c r="E11" s="6">
        <v>1.6379999999999999</v>
      </c>
      <c r="F11" s="6">
        <v>0.67125000000000001</v>
      </c>
      <c r="G11" s="6">
        <v>164.79132000000001</v>
      </c>
      <c r="H11" s="6">
        <v>-6.87</v>
      </c>
      <c r="I11" s="6">
        <v>0.41</v>
      </c>
      <c r="J11" s="6">
        <v>11.15</v>
      </c>
      <c r="K11" s="6">
        <v>23.56</v>
      </c>
    </row>
    <row r="12" spans="1:11" ht="15.5" x14ac:dyDescent="0.35">
      <c r="A12" s="7" t="s">
        <v>32</v>
      </c>
      <c r="B12" s="6">
        <v>1188.3</v>
      </c>
      <c r="C12" s="6">
        <v>1188.3</v>
      </c>
      <c r="D12" s="6">
        <v>1.303E-2</v>
      </c>
      <c r="E12" s="6">
        <v>1.89</v>
      </c>
      <c r="F12" s="6">
        <v>-6.3872</v>
      </c>
      <c r="G12" s="6">
        <v>247.92064999999999</v>
      </c>
      <c r="H12" s="6">
        <v>-1</v>
      </c>
      <c r="I12" s="6">
        <v>0.3</v>
      </c>
      <c r="J12" s="6">
        <v>0.62</v>
      </c>
      <c r="K12" s="6">
        <v>1.21</v>
      </c>
    </row>
    <row r="14" spans="1:11" ht="15.5" x14ac:dyDescent="0.35">
      <c r="A14" s="46" t="s">
        <v>473</v>
      </c>
    </row>
    <row r="15" spans="1:11" x14ac:dyDescent="0.35">
      <c r="A15" s="8" t="s">
        <v>33</v>
      </c>
    </row>
  </sheetData>
  <hyperlinks>
    <hyperlink ref="A15" r:id="rId1" xr:uid="{8E0237BE-3106-4932-87C5-74F56AAEC0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8FD1-DA1D-4C27-88F6-A7E5DD3AFFA7}">
  <dimension ref="A1:N209"/>
  <sheetViews>
    <sheetView topLeftCell="A171" workbookViewId="0">
      <selection activeCell="H212" sqref="H212"/>
    </sheetView>
  </sheetViews>
  <sheetFormatPr defaultRowHeight="14.5" x14ac:dyDescent="0.35"/>
  <cols>
    <col min="1" max="1" width="19.54296875" style="11" bestFit="1" customWidth="1"/>
    <col min="2" max="2" width="18.1796875" style="11" bestFit="1" customWidth="1"/>
    <col min="3" max="3" width="9.81640625" style="11" hidden="1" customWidth="1"/>
    <col min="4" max="4" width="11.08984375" style="11" bestFit="1" customWidth="1"/>
    <col min="5" max="5" width="2.6328125" style="11" customWidth="1"/>
    <col min="6" max="6" width="19.90625" style="11" bestFit="1" customWidth="1"/>
    <col min="7" max="7" width="2.6328125" style="11" customWidth="1"/>
    <col min="8" max="8" width="14.1796875" style="11" bestFit="1" customWidth="1"/>
    <col min="9" max="10" width="8.7265625" style="11"/>
    <col min="11" max="11" width="13.54296875" style="11" customWidth="1"/>
    <col min="12" max="12" width="8.7265625" style="11"/>
    <col min="13" max="13" width="10.81640625" style="11" customWidth="1"/>
    <col min="14" max="14" width="8.7265625" style="11"/>
  </cols>
  <sheetData>
    <row r="1" spans="1:14" ht="15.5" x14ac:dyDescent="0.35">
      <c r="A1" s="10" t="s">
        <v>34</v>
      </c>
    </row>
    <row r="2" spans="1:14" ht="15.5" x14ac:dyDescent="0.35">
      <c r="A2" s="17" t="s">
        <v>35</v>
      </c>
      <c r="B2" s="18" t="s">
        <v>36</v>
      </c>
      <c r="C2" s="33"/>
      <c r="D2" s="19"/>
      <c r="E2" s="33"/>
      <c r="F2" s="33"/>
      <c r="G2" s="33"/>
      <c r="H2" s="18" t="s">
        <v>38</v>
      </c>
      <c r="I2" s="19"/>
      <c r="J2" s="20" t="s">
        <v>39</v>
      </c>
      <c r="K2" s="18" t="s">
        <v>41</v>
      </c>
      <c r="L2" s="19"/>
      <c r="M2" s="18" t="s">
        <v>11</v>
      </c>
      <c r="N2" s="19"/>
    </row>
    <row r="3" spans="1:14" ht="18.5" x14ac:dyDescent="0.35">
      <c r="A3" s="21"/>
      <c r="B3" s="22" t="s">
        <v>37</v>
      </c>
      <c r="C3" s="34"/>
      <c r="D3" s="23"/>
      <c r="E3" s="40"/>
      <c r="F3" s="40"/>
      <c r="G3" s="40"/>
      <c r="H3" s="22" t="s">
        <v>16</v>
      </c>
      <c r="I3" s="23"/>
      <c r="J3" s="24" t="s">
        <v>40</v>
      </c>
      <c r="K3" s="25" t="s">
        <v>42</v>
      </c>
      <c r="L3" s="26"/>
      <c r="M3" s="27" t="s">
        <v>12</v>
      </c>
      <c r="N3" s="28"/>
    </row>
    <row r="4" spans="1:14" ht="15.5" x14ac:dyDescent="0.35">
      <c r="A4" s="29" t="s">
        <v>43</v>
      </c>
      <c r="B4" s="13" t="s">
        <v>44</v>
      </c>
      <c r="C4" s="37">
        <f>FIND("±", B4)</f>
        <v>9</v>
      </c>
      <c r="D4" s="38" t="str">
        <f>IF(ISNUMBER(C4),LEFT(B4,C4-1),B4)</f>
        <v>4902.801</v>
      </c>
      <c r="E4" s="41"/>
      <c r="F4" s="42">
        <f>D4/G</f>
        <v>7.3476730924573523E+22</v>
      </c>
      <c r="G4" s="43"/>
      <c r="H4" s="39" t="s">
        <v>45</v>
      </c>
      <c r="I4" s="30"/>
      <c r="J4" s="31" t="s">
        <v>46</v>
      </c>
      <c r="K4" s="32">
        <v>-12.74</v>
      </c>
      <c r="L4" s="30"/>
      <c r="M4" s="32">
        <v>0.12</v>
      </c>
      <c r="N4" s="30"/>
    </row>
    <row r="5" spans="1:14" x14ac:dyDescent="0.35">
      <c r="B5" s="12"/>
      <c r="C5" s="12"/>
    </row>
    <row r="6" spans="1:14" ht="15.5" x14ac:dyDescent="0.35">
      <c r="A6" s="10" t="s">
        <v>47</v>
      </c>
      <c r="B6" s="12"/>
      <c r="C6" s="12"/>
    </row>
    <row r="7" spans="1:14" ht="15.5" x14ac:dyDescent="0.35">
      <c r="A7" s="17" t="s">
        <v>35</v>
      </c>
      <c r="B7" s="14" t="s">
        <v>36</v>
      </c>
      <c r="C7" s="35"/>
      <c r="D7" s="19"/>
      <c r="E7" s="33"/>
      <c r="F7" s="33"/>
      <c r="G7" s="33"/>
      <c r="H7" s="18" t="s">
        <v>38</v>
      </c>
      <c r="I7" s="19"/>
      <c r="J7" s="20" t="s">
        <v>39</v>
      </c>
      <c r="K7" s="18" t="s">
        <v>41</v>
      </c>
      <c r="L7" s="19"/>
      <c r="M7" s="18" t="s">
        <v>11</v>
      </c>
      <c r="N7" s="19"/>
    </row>
    <row r="8" spans="1:14" ht="18.5" customHeight="1" x14ac:dyDescent="0.35">
      <c r="A8" s="21"/>
      <c r="B8" s="15" t="s">
        <v>37</v>
      </c>
      <c r="C8" s="36"/>
      <c r="D8" s="23"/>
      <c r="E8" s="34"/>
      <c r="F8" s="34"/>
      <c r="G8" s="34"/>
      <c r="H8" s="22" t="s">
        <v>16</v>
      </c>
      <c r="I8" s="23"/>
      <c r="J8" s="24" t="s">
        <v>40</v>
      </c>
      <c r="K8" s="25" t="s">
        <v>42</v>
      </c>
      <c r="L8" s="26"/>
      <c r="M8" s="27" t="s">
        <v>12</v>
      </c>
      <c r="N8" s="28"/>
    </row>
    <row r="9" spans="1:14" ht="15.5" x14ac:dyDescent="0.35">
      <c r="A9" s="29" t="s">
        <v>48</v>
      </c>
      <c r="B9" s="13" t="s">
        <v>49</v>
      </c>
      <c r="C9" s="37">
        <f>FIND("±", B9)</f>
        <v>10</v>
      </c>
      <c r="D9" s="13" t="str">
        <f>IF(ISNUMBER(C9),LEFT(B9,C9-1),B9)</f>
        <v>0.0007112</v>
      </c>
      <c r="E9" s="41"/>
      <c r="F9" s="42">
        <f>D9/G</f>
        <v>1.0658529896187238E+16</v>
      </c>
      <c r="G9" s="43"/>
      <c r="H9" s="31" t="s">
        <v>50</v>
      </c>
      <c r="I9" s="30"/>
      <c r="J9" s="31" t="s">
        <v>51</v>
      </c>
      <c r="K9" s="31" t="s">
        <v>52</v>
      </c>
      <c r="L9" s="30"/>
      <c r="M9" s="31" t="s">
        <v>53</v>
      </c>
      <c r="N9" s="30"/>
    </row>
    <row r="10" spans="1:14" ht="15.5" x14ac:dyDescent="0.35">
      <c r="A10" s="29" t="s">
        <v>54</v>
      </c>
      <c r="B10" s="13" t="s">
        <v>55</v>
      </c>
      <c r="C10" s="37">
        <f>FIND("±", B10)</f>
        <v>10</v>
      </c>
      <c r="D10" s="13" t="str">
        <f>IF(ISNUMBER(C10),LEFT(B10,C10-1),B10)</f>
        <v>0.0000985</v>
      </c>
      <c r="E10" s="41"/>
      <c r="F10" s="42">
        <f>D10/G</f>
        <v>1476188406600735.3</v>
      </c>
      <c r="G10" s="43"/>
      <c r="H10" s="31" t="s">
        <v>56</v>
      </c>
      <c r="I10" s="30"/>
      <c r="J10" s="31" t="s">
        <v>57</v>
      </c>
      <c r="K10" s="31" t="s">
        <v>58</v>
      </c>
      <c r="L10" s="30"/>
      <c r="M10" s="31" t="s">
        <v>59</v>
      </c>
      <c r="N10" s="30"/>
    </row>
    <row r="11" spans="1:14" x14ac:dyDescent="0.35">
      <c r="B11" s="12"/>
      <c r="C11" s="12"/>
    </row>
    <row r="12" spans="1:14" ht="15.5" x14ac:dyDescent="0.35">
      <c r="A12" s="10" t="s">
        <v>60</v>
      </c>
      <c r="B12" s="12"/>
      <c r="C12" s="12"/>
    </row>
    <row r="13" spans="1:14" ht="15.5" x14ac:dyDescent="0.35">
      <c r="A13" s="17" t="s">
        <v>35</v>
      </c>
      <c r="B13" s="14" t="s">
        <v>36</v>
      </c>
      <c r="C13" s="35"/>
      <c r="D13" s="19"/>
      <c r="E13" s="33"/>
      <c r="F13" s="33"/>
      <c r="G13" s="33"/>
      <c r="H13" s="18" t="s">
        <v>38</v>
      </c>
      <c r="I13" s="19"/>
      <c r="J13" s="20" t="s">
        <v>39</v>
      </c>
      <c r="K13" s="18" t="s">
        <v>41</v>
      </c>
      <c r="L13" s="19"/>
      <c r="M13" s="18" t="s">
        <v>11</v>
      </c>
      <c r="N13" s="19"/>
    </row>
    <row r="14" spans="1:14" ht="18.5" customHeight="1" x14ac:dyDescent="0.35">
      <c r="A14" s="21"/>
      <c r="B14" s="15" t="s">
        <v>37</v>
      </c>
      <c r="C14" s="36"/>
      <c r="D14" s="23"/>
      <c r="E14" s="34"/>
      <c r="F14" s="34"/>
      <c r="G14" s="34"/>
      <c r="H14" s="22" t="s">
        <v>16</v>
      </c>
      <c r="I14" s="23"/>
      <c r="J14" s="24" t="s">
        <v>40</v>
      </c>
      <c r="K14" s="25" t="s">
        <v>42</v>
      </c>
      <c r="L14" s="26"/>
      <c r="M14" s="27" t="s">
        <v>12</v>
      </c>
      <c r="N14" s="28"/>
    </row>
    <row r="15" spans="1:14" ht="15.5" x14ac:dyDescent="0.35">
      <c r="A15" s="29" t="s">
        <v>61</v>
      </c>
      <c r="B15" s="13" t="s">
        <v>62</v>
      </c>
      <c r="C15" s="37">
        <f t="shared" ref="C15:C78" si="0">FIND("±", B15)</f>
        <v>9</v>
      </c>
      <c r="D15" s="13" t="str">
        <f t="shared" ref="D15:D78" si="1">IF(ISNUMBER(C15),LEFT(B15,C15-1),B15)</f>
        <v>5959.916</v>
      </c>
      <c r="E15" s="41"/>
      <c r="F15" s="42">
        <f>D15/G</f>
        <v>8.931937973110891E+22</v>
      </c>
      <c r="G15" s="43"/>
      <c r="H15" s="31" t="s">
        <v>63</v>
      </c>
      <c r="I15" s="30"/>
      <c r="J15" s="31" t="s">
        <v>64</v>
      </c>
      <c r="K15" s="31" t="s">
        <v>65</v>
      </c>
      <c r="L15" s="30"/>
      <c r="M15" s="31" t="s">
        <v>66</v>
      </c>
      <c r="N15" s="30"/>
    </row>
    <row r="16" spans="1:14" ht="15.5" x14ac:dyDescent="0.35">
      <c r="A16" s="29" t="s">
        <v>67</v>
      </c>
      <c r="B16" s="13" t="s">
        <v>68</v>
      </c>
      <c r="C16" s="37">
        <f t="shared" si="0"/>
        <v>9</v>
      </c>
      <c r="D16" s="13" t="str">
        <f t="shared" si="1"/>
        <v>3202.739</v>
      </c>
      <c r="E16" s="41"/>
      <c r="F16" s="42">
        <f>D16/G</f>
        <v>4.7998438387492715E+22</v>
      </c>
      <c r="G16" s="43"/>
      <c r="H16" s="31" t="s">
        <v>69</v>
      </c>
      <c r="I16" s="30"/>
      <c r="J16" s="31" t="s">
        <v>70</v>
      </c>
      <c r="K16" s="31" t="s">
        <v>71</v>
      </c>
      <c r="L16" s="30"/>
      <c r="M16" s="31" t="s">
        <v>72</v>
      </c>
      <c r="N16" s="30"/>
    </row>
    <row r="17" spans="1:14" ht="15.5" x14ac:dyDescent="0.35">
      <c r="A17" s="29" t="s">
        <v>73</v>
      </c>
      <c r="B17" s="13" t="s">
        <v>74</v>
      </c>
      <c r="C17" s="37">
        <f t="shared" si="0"/>
        <v>9</v>
      </c>
      <c r="D17" s="13" t="str">
        <f t="shared" si="1"/>
        <v>9887.834</v>
      </c>
      <c r="E17" s="41"/>
      <c r="F17" s="42">
        <f>D17/G</f>
        <v>1.4818584687505152E+23</v>
      </c>
      <c r="G17" s="43"/>
      <c r="H17" s="31" t="s">
        <v>75</v>
      </c>
      <c r="I17" s="30"/>
      <c r="J17" s="31" t="s">
        <v>76</v>
      </c>
      <c r="K17" s="31" t="s">
        <v>77</v>
      </c>
      <c r="L17" s="30"/>
      <c r="M17" s="31" t="s">
        <v>78</v>
      </c>
      <c r="N17" s="30"/>
    </row>
    <row r="18" spans="1:14" ht="15.5" x14ac:dyDescent="0.35">
      <c r="A18" s="29" t="s">
        <v>79</v>
      </c>
      <c r="B18" s="13" t="s">
        <v>80</v>
      </c>
      <c r="C18" s="37">
        <f t="shared" si="0"/>
        <v>9</v>
      </c>
      <c r="D18" s="13" t="str">
        <f t="shared" si="1"/>
        <v>7179.289</v>
      </c>
      <c r="E18" s="41"/>
      <c r="F18" s="42">
        <f>D18/G</f>
        <v>1.0759373796381913E+23</v>
      </c>
      <c r="G18" s="43"/>
      <c r="H18" s="31" t="s">
        <v>81</v>
      </c>
      <c r="I18" s="30"/>
      <c r="J18" s="31" t="s">
        <v>82</v>
      </c>
      <c r="K18" s="31" t="s">
        <v>83</v>
      </c>
      <c r="L18" s="30"/>
      <c r="M18" s="31" t="s">
        <v>84</v>
      </c>
      <c r="N18" s="30"/>
    </row>
    <row r="19" spans="1:14" ht="15.5" x14ac:dyDescent="0.35">
      <c r="A19" s="29" t="s">
        <v>85</v>
      </c>
      <c r="B19" s="13" t="s">
        <v>86</v>
      </c>
      <c r="C19" s="37">
        <f t="shared" si="0"/>
        <v>6</v>
      </c>
      <c r="D19" s="13" t="str">
        <f t="shared" si="1"/>
        <v>0.138</v>
      </c>
      <c r="E19" s="41"/>
      <c r="F19" s="42">
        <f>D19/G</f>
        <v>2.0681624376741266E+18</v>
      </c>
      <c r="G19" s="43"/>
      <c r="H19" s="31" t="s">
        <v>87</v>
      </c>
      <c r="I19" s="30"/>
      <c r="J19" s="31" t="s">
        <v>88</v>
      </c>
      <c r="K19" s="31" t="s">
        <v>89</v>
      </c>
      <c r="L19" s="30"/>
      <c r="M19" s="31" t="s">
        <v>90</v>
      </c>
      <c r="N19" s="30"/>
    </row>
    <row r="20" spans="1:14" ht="15.5" x14ac:dyDescent="0.35">
      <c r="A20" s="29" t="s">
        <v>91</v>
      </c>
      <c r="B20" s="54">
        <v>0.45</v>
      </c>
      <c r="C20" s="37" t="e">
        <f t="shared" si="0"/>
        <v>#VALUE!</v>
      </c>
      <c r="D20" s="13">
        <f t="shared" si="1"/>
        <v>0.45</v>
      </c>
      <c r="E20" s="41"/>
      <c r="F20" s="42">
        <f>D20/G</f>
        <v>6.7440079489373696E+18</v>
      </c>
      <c r="G20" s="43"/>
      <c r="H20" s="32">
        <v>85</v>
      </c>
      <c r="I20" s="30"/>
      <c r="J20" s="32">
        <v>2.6</v>
      </c>
      <c r="K20" s="32" t="s">
        <v>92</v>
      </c>
      <c r="L20" s="30"/>
      <c r="M20" s="32">
        <v>0.04</v>
      </c>
      <c r="N20" s="31"/>
    </row>
    <row r="21" spans="1:14" ht="15.5" x14ac:dyDescent="0.35">
      <c r="A21" s="29" t="s">
        <v>93</v>
      </c>
      <c r="B21" s="54">
        <v>5.8000000000000003E-2</v>
      </c>
      <c r="C21" s="37" t="e">
        <f t="shared" si="0"/>
        <v>#VALUE!</v>
      </c>
      <c r="D21" s="13">
        <f t="shared" si="1"/>
        <v>5.8000000000000003E-2</v>
      </c>
      <c r="E21" s="41"/>
      <c r="F21" s="42">
        <f>D21/G</f>
        <v>8.692276911963721E+17</v>
      </c>
      <c r="G21" s="43"/>
      <c r="H21" s="32">
        <v>43</v>
      </c>
      <c r="I21" s="30"/>
      <c r="J21" s="32">
        <v>2.6</v>
      </c>
      <c r="K21" s="32" t="s">
        <v>94</v>
      </c>
      <c r="L21" s="30"/>
      <c r="M21" s="32">
        <v>0.04</v>
      </c>
      <c r="N21" s="31"/>
    </row>
    <row r="22" spans="1:14" ht="15.5" x14ac:dyDescent="0.35">
      <c r="A22" s="29" t="s">
        <v>95</v>
      </c>
      <c r="B22" s="54">
        <v>0.02</v>
      </c>
      <c r="C22" s="37" t="e">
        <f t="shared" si="0"/>
        <v>#VALUE!</v>
      </c>
      <c r="D22" s="13">
        <f t="shared" si="1"/>
        <v>0.02</v>
      </c>
      <c r="E22" s="41"/>
      <c r="F22" s="42">
        <f>D22/G</f>
        <v>2.9973368661943866E+17</v>
      </c>
      <c r="G22" s="43"/>
      <c r="H22" s="32">
        <v>30</v>
      </c>
      <c r="I22" s="30"/>
      <c r="J22" s="32">
        <v>2.6</v>
      </c>
      <c r="K22" s="32" t="s">
        <v>96</v>
      </c>
      <c r="L22" s="30"/>
      <c r="M22" s="32">
        <v>0.04</v>
      </c>
      <c r="N22" s="31"/>
    </row>
    <row r="23" spans="1:14" ht="15.5" x14ac:dyDescent="0.35">
      <c r="A23" s="29" t="s">
        <v>97</v>
      </c>
      <c r="B23" s="54">
        <v>5.0000000000000001E-3</v>
      </c>
      <c r="C23" s="37" t="e">
        <f t="shared" si="0"/>
        <v>#VALUE!</v>
      </c>
      <c r="D23" s="13">
        <f t="shared" si="1"/>
        <v>5.0000000000000001E-3</v>
      </c>
      <c r="E23" s="41"/>
      <c r="F23" s="42">
        <f>D23/G</f>
        <v>7.4933421654859664E+16</v>
      </c>
      <c r="G23" s="43"/>
      <c r="H23" s="32">
        <v>19</v>
      </c>
      <c r="I23" s="30"/>
      <c r="J23" s="32">
        <v>2.6</v>
      </c>
      <c r="K23" s="32" t="s">
        <v>98</v>
      </c>
      <c r="L23" s="30"/>
      <c r="M23" s="32">
        <v>0.04</v>
      </c>
      <c r="N23" s="31"/>
    </row>
    <row r="24" spans="1:14" ht="15.5" x14ac:dyDescent="0.35">
      <c r="A24" s="29" t="s">
        <v>99</v>
      </c>
      <c r="B24" s="54">
        <v>4.1999999999999997E-3</v>
      </c>
      <c r="C24" s="37" t="e">
        <f t="shared" si="0"/>
        <v>#VALUE!</v>
      </c>
      <c r="D24" s="13">
        <f t="shared" si="1"/>
        <v>4.1999999999999997E-3</v>
      </c>
      <c r="E24" s="41"/>
      <c r="F24" s="42">
        <f>D24/G</f>
        <v>6.2944074190082104E+16</v>
      </c>
      <c r="G24" s="43"/>
      <c r="H24" s="32">
        <v>18</v>
      </c>
      <c r="I24" s="30"/>
      <c r="J24" s="32">
        <v>2.6</v>
      </c>
      <c r="K24" s="32" t="s">
        <v>100</v>
      </c>
      <c r="L24" s="30"/>
      <c r="M24" s="32">
        <v>0.04</v>
      </c>
      <c r="N24" s="31"/>
    </row>
    <row r="25" spans="1:14" ht="15.5" x14ac:dyDescent="0.35">
      <c r="A25" s="29" t="s">
        <v>101</v>
      </c>
      <c r="B25" s="54">
        <v>8.8000000000000005E-3</v>
      </c>
      <c r="C25" s="37" t="e">
        <f t="shared" si="0"/>
        <v>#VALUE!</v>
      </c>
      <c r="D25" s="13">
        <f t="shared" si="1"/>
        <v>8.8000000000000005E-3</v>
      </c>
      <c r="E25" s="41"/>
      <c r="F25" s="42">
        <f>D25/G</f>
        <v>1.3188282211255301E+17</v>
      </c>
      <c r="G25" s="43"/>
      <c r="H25" s="32">
        <v>23</v>
      </c>
      <c r="I25" s="30"/>
      <c r="J25" s="32">
        <v>2.6</v>
      </c>
      <c r="K25" s="32" t="s">
        <v>100</v>
      </c>
      <c r="L25" s="30"/>
      <c r="M25" s="32">
        <v>0.04</v>
      </c>
      <c r="N25" s="31"/>
    </row>
    <row r="26" spans="1:14" ht="15.5" x14ac:dyDescent="0.35">
      <c r="A26" s="29" t="s">
        <v>102</v>
      </c>
      <c r="B26" s="54">
        <v>2E-3</v>
      </c>
      <c r="C26" s="37" t="e">
        <f t="shared" si="0"/>
        <v>#VALUE!</v>
      </c>
      <c r="D26" s="13">
        <f t="shared" si="1"/>
        <v>2E-3</v>
      </c>
      <c r="E26" s="41"/>
      <c r="F26" s="42">
        <f>D26/G</f>
        <v>2.9973368661943864E+16</v>
      </c>
      <c r="G26" s="43"/>
      <c r="H26" s="32">
        <v>14</v>
      </c>
      <c r="I26" s="30"/>
      <c r="J26" s="32">
        <v>2.6</v>
      </c>
      <c r="K26" s="32" t="s">
        <v>103</v>
      </c>
      <c r="L26" s="30"/>
      <c r="M26" s="32">
        <v>0.04</v>
      </c>
      <c r="N26" s="31"/>
    </row>
    <row r="27" spans="1:14" ht="15.5" x14ac:dyDescent="0.35">
      <c r="A27" s="29" t="s">
        <v>104</v>
      </c>
      <c r="B27" s="54">
        <v>7.2999999999999996E-4</v>
      </c>
      <c r="C27" s="37" t="e">
        <f t="shared" si="0"/>
        <v>#VALUE!</v>
      </c>
      <c r="D27" s="13">
        <f t="shared" si="1"/>
        <v>7.2999999999999996E-4</v>
      </c>
      <c r="E27" s="41"/>
      <c r="F27" s="42">
        <f>D27/G</f>
        <v>1.094027956160951E+16</v>
      </c>
      <c r="G27" s="43"/>
      <c r="H27" s="32">
        <v>10</v>
      </c>
      <c r="I27" s="30"/>
      <c r="J27" s="32">
        <v>2.6</v>
      </c>
      <c r="K27" s="32" t="s">
        <v>105</v>
      </c>
      <c r="L27" s="30"/>
      <c r="M27" s="32">
        <v>0.04</v>
      </c>
      <c r="N27" s="31"/>
    </row>
    <row r="28" spans="1:14" ht="15.5" x14ac:dyDescent="0.35">
      <c r="A28" s="29" t="s">
        <v>106</v>
      </c>
      <c r="B28" s="54">
        <v>0.1</v>
      </c>
      <c r="C28" s="37" t="e">
        <f t="shared" si="0"/>
        <v>#VALUE!</v>
      </c>
      <c r="D28" s="13">
        <f t="shared" si="1"/>
        <v>0.1</v>
      </c>
      <c r="E28" s="41"/>
      <c r="F28" s="42">
        <f>D28/G</f>
        <v>1.4986684330971932E+18</v>
      </c>
      <c r="G28" s="43"/>
      <c r="H28" s="31" t="s">
        <v>107</v>
      </c>
      <c r="I28" s="30"/>
      <c r="J28" s="32">
        <v>3</v>
      </c>
      <c r="K28" s="32">
        <v>16</v>
      </c>
      <c r="L28" s="30"/>
      <c r="M28" s="31" t="s">
        <v>108</v>
      </c>
      <c r="N28" s="30"/>
    </row>
    <row r="29" spans="1:14" ht="15.5" x14ac:dyDescent="0.35">
      <c r="A29" s="29" t="s">
        <v>109</v>
      </c>
      <c r="B29" s="54">
        <v>5.0000000000000001E-4</v>
      </c>
      <c r="C29" s="37" t="e">
        <f t="shared" si="0"/>
        <v>#VALUE!</v>
      </c>
      <c r="D29" s="13">
        <f t="shared" si="1"/>
        <v>5.0000000000000001E-4</v>
      </c>
      <c r="E29" s="41"/>
      <c r="F29" s="42">
        <f>D29/G</f>
        <v>7493342165485966</v>
      </c>
      <c r="G29" s="43"/>
      <c r="H29" s="31" t="s">
        <v>110</v>
      </c>
      <c r="I29" s="30"/>
      <c r="J29" s="32">
        <v>3</v>
      </c>
      <c r="K29" s="32">
        <v>18.7</v>
      </c>
      <c r="L29" s="30"/>
      <c r="M29" s="31" t="s">
        <v>111</v>
      </c>
      <c r="N29" s="30"/>
    </row>
    <row r="30" spans="1:14" ht="15.5" x14ac:dyDescent="0.35">
      <c r="A30" s="29" t="s">
        <v>112</v>
      </c>
      <c r="B30" s="54">
        <v>8.0000000000000002E-3</v>
      </c>
      <c r="C30" s="37" t="e">
        <f t="shared" si="0"/>
        <v>#VALUE!</v>
      </c>
      <c r="D30" s="13">
        <f t="shared" si="1"/>
        <v>8.0000000000000002E-3</v>
      </c>
      <c r="E30" s="41"/>
      <c r="F30" s="42">
        <f>D30/G</f>
        <v>1.1989347464777546E+17</v>
      </c>
      <c r="G30" s="43"/>
      <c r="H30" s="31" t="s">
        <v>113</v>
      </c>
      <c r="I30" s="30"/>
      <c r="J30" s="32">
        <v>3</v>
      </c>
      <c r="K30" s="32">
        <v>17.5</v>
      </c>
      <c r="L30" s="30"/>
      <c r="M30" s="31" t="s">
        <v>114</v>
      </c>
      <c r="N30" s="30"/>
    </row>
    <row r="31" spans="1:14" ht="15.5" x14ac:dyDescent="0.35">
      <c r="A31" s="29" t="s">
        <v>115</v>
      </c>
      <c r="B31" s="54">
        <v>5.8E-5</v>
      </c>
      <c r="C31" s="37" t="e">
        <f t="shared" si="0"/>
        <v>#VALUE!</v>
      </c>
      <c r="D31" s="13">
        <f t="shared" si="1"/>
        <v>5.8E-5</v>
      </c>
      <c r="E31" s="41"/>
      <c r="F31" s="42">
        <f>D31/G</f>
        <v>869227691196372</v>
      </c>
      <c r="G31" s="43"/>
      <c r="H31" s="32">
        <v>4.3</v>
      </c>
      <c r="I31" s="30"/>
      <c r="J31" s="32">
        <v>2.6</v>
      </c>
      <c r="K31" s="32" t="s">
        <v>116</v>
      </c>
      <c r="L31" s="30"/>
      <c r="M31" s="32">
        <v>0.04</v>
      </c>
      <c r="N31" s="30"/>
    </row>
    <row r="32" spans="1:14" ht="15.5" x14ac:dyDescent="0.35">
      <c r="A32" s="29" t="s">
        <v>117</v>
      </c>
      <c r="B32" s="54">
        <v>4.6E-5</v>
      </c>
      <c r="C32" s="37" t="e">
        <f t="shared" si="0"/>
        <v>#VALUE!</v>
      </c>
      <c r="D32" s="13">
        <f t="shared" si="1"/>
        <v>4.6E-5</v>
      </c>
      <c r="E32" s="41"/>
      <c r="F32" s="42">
        <f>D32/G</f>
        <v>689387479224708.88</v>
      </c>
      <c r="G32" s="43"/>
      <c r="H32" s="32">
        <v>4</v>
      </c>
      <c r="I32" s="30"/>
      <c r="J32" s="32">
        <v>2.6</v>
      </c>
      <c r="K32" s="32" t="s">
        <v>118</v>
      </c>
      <c r="L32" s="30"/>
      <c r="M32" s="32">
        <v>0.04</v>
      </c>
      <c r="N32" s="30"/>
    </row>
    <row r="33" spans="1:14" ht="15.5" x14ac:dyDescent="0.35">
      <c r="A33" s="29" t="s">
        <v>119</v>
      </c>
      <c r="B33" s="54">
        <v>1.4E-5</v>
      </c>
      <c r="C33" s="37" t="e">
        <f t="shared" si="0"/>
        <v>#VALUE!</v>
      </c>
      <c r="D33" s="13">
        <f t="shared" si="1"/>
        <v>1.4E-5</v>
      </c>
      <c r="E33" s="41"/>
      <c r="F33" s="42">
        <f>D33/G</f>
        <v>209813580633607.03</v>
      </c>
      <c r="G33" s="43"/>
      <c r="H33" s="32">
        <v>2.7</v>
      </c>
      <c r="I33" s="30"/>
      <c r="J33" s="32">
        <v>2.6</v>
      </c>
      <c r="K33" s="32" t="s">
        <v>120</v>
      </c>
      <c r="L33" s="30"/>
      <c r="M33" s="32">
        <v>0.04</v>
      </c>
      <c r="N33" s="30"/>
    </row>
    <row r="34" spans="1:14" ht="15.5" x14ac:dyDescent="0.35">
      <c r="A34" s="29" t="s">
        <v>121</v>
      </c>
      <c r="B34" s="54">
        <v>1.1E-5</v>
      </c>
      <c r="C34" s="37" t="e">
        <f t="shared" si="0"/>
        <v>#VALUE!</v>
      </c>
      <c r="D34" s="13">
        <f>IF(ISNUMBER(C34),LEFT(B34,C34-1),B34)</f>
        <v>1.1E-5</v>
      </c>
      <c r="E34" s="41"/>
      <c r="F34" s="42">
        <f>D34/G</f>
        <v>164853527640691.25</v>
      </c>
      <c r="G34" s="43"/>
      <c r="H34" s="32">
        <v>2.5</v>
      </c>
      <c r="I34" s="30"/>
      <c r="J34" s="32">
        <v>2.6</v>
      </c>
      <c r="K34" s="32" t="s">
        <v>122</v>
      </c>
      <c r="L34" s="30"/>
      <c r="M34" s="32">
        <v>0.04</v>
      </c>
      <c r="N34" s="30"/>
    </row>
    <row r="35" spans="1:14" ht="15.5" x14ac:dyDescent="0.35">
      <c r="A35" s="29" t="s">
        <v>123</v>
      </c>
      <c r="B35" s="54">
        <v>5.0000000000000004E-6</v>
      </c>
      <c r="C35" s="37" t="e">
        <f t="shared" si="0"/>
        <v>#VALUE!</v>
      </c>
      <c r="D35" s="13">
        <f t="shared" si="1"/>
        <v>5.0000000000000004E-6</v>
      </c>
      <c r="E35" s="41"/>
      <c r="F35" s="42">
        <f>D35/G</f>
        <v>74933421654859.656</v>
      </c>
      <c r="G35" s="43"/>
      <c r="H35" s="32">
        <v>1.9</v>
      </c>
      <c r="I35" s="30"/>
      <c r="J35" s="32">
        <v>2.6</v>
      </c>
      <c r="K35" s="32" t="s">
        <v>124</v>
      </c>
      <c r="L35" s="30"/>
      <c r="M35" s="32">
        <v>0.04</v>
      </c>
      <c r="N35" s="30"/>
    </row>
    <row r="36" spans="1:14" ht="15.5" x14ac:dyDescent="0.35">
      <c r="A36" s="29" t="s">
        <v>125</v>
      </c>
      <c r="B36" s="54">
        <v>7.9999999999999996E-6</v>
      </c>
      <c r="C36" s="37" t="e">
        <f t="shared" si="0"/>
        <v>#VALUE!</v>
      </c>
      <c r="D36" s="13">
        <f t="shared" si="1"/>
        <v>7.9999999999999996E-6</v>
      </c>
      <c r="E36" s="41"/>
      <c r="F36" s="42">
        <f>D36/G</f>
        <v>119893474647775.44</v>
      </c>
      <c r="G36" s="43"/>
      <c r="H36" s="32">
        <v>2.2000000000000002</v>
      </c>
      <c r="I36" s="30"/>
      <c r="J36" s="32">
        <v>2.6</v>
      </c>
      <c r="K36" s="32" t="s">
        <v>126</v>
      </c>
      <c r="L36" s="30"/>
      <c r="M36" s="32">
        <v>0.04</v>
      </c>
      <c r="N36" s="30"/>
    </row>
    <row r="37" spans="1:14" ht="15.5" x14ac:dyDescent="0.35">
      <c r="A37" s="29" t="s">
        <v>127</v>
      </c>
      <c r="B37" s="54">
        <v>1.2999999999999999E-5</v>
      </c>
      <c r="C37" s="37" t="e">
        <f t="shared" si="0"/>
        <v>#VALUE!</v>
      </c>
      <c r="D37" s="13">
        <f t="shared" si="1"/>
        <v>1.2999999999999999E-5</v>
      </c>
      <c r="E37" s="41"/>
      <c r="F37" s="42">
        <f>D37/G</f>
        <v>194826896302635.09</v>
      </c>
      <c r="G37" s="43"/>
      <c r="H37" s="32">
        <v>2.6</v>
      </c>
      <c r="I37" s="30"/>
      <c r="J37" s="32">
        <v>2.6</v>
      </c>
      <c r="K37" s="32" t="s">
        <v>128</v>
      </c>
      <c r="L37" s="30"/>
      <c r="M37" s="32">
        <v>0.04</v>
      </c>
      <c r="N37" s="30"/>
    </row>
    <row r="38" spans="1:14" ht="15.5" x14ac:dyDescent="0.35">
      <c r="A38" s="29" t="s">
        <v>129</v>
      </c>
      <c r="B38" s="54">
        <v>1.2999999999999999E-5</v>
      </c>
      <c r="C38" s="37" t="e">
        <f t="shared" si="0"/>
        <v>#VALUE!</v>
      </c>
      <c r="D38" s="13">
        <f t="shared" si="1"/>
        <v>1.2999999999999999E-5</v>
      </c>
      <c r="E38" s="41"/>
      <c r="F38" s="42">
        <f>D38/G</f>
        <v>194826896302635.09</v>
      </c>
      <c r="G38" s="43"/>
      <c r="H38" s="32">
        <v>2.6</v>
      </c>
      <c r="I38" s="30"/>
      <c r="J38" s="32">
        <v>2.6</v>
      </c>
      <c r="K38" s="32" t="s">
        <v>128</v>
      </c>
      <c r="L38" s="30"/>
      <c r="M38" s="32">
        <v>0.04</v>
      </c>
      <c r="N38" s="30"/>
    </row>
    <row r="39" spans="1:14" ht="15.5" x14ac:dyDescent="0.35">
      <c r="A39" s="29" t="s">
        <v>130</v>
      </c>
      <c r="B39" s="54">
        <v>3.0000000000000001E-6</v>
      </c>
      <c r="C39" s="37" t="e">
        <f t="shared" si="0"/>
        <v>#VALUE!</v>
      </c>
      <c r="D39" s="13">
        <f t="shared" si="1"/>
        <v>3.0000000000000001E-6</v>
      </c>
      <c r="E39" s="41"/>
      <c r="F39" s="42">
        <f>D39/G</f>
        <v>44960052992915.797</v>
      </c>
      <c r="G39" s="43"/>
      <c r="H39" s="32">
        <v>1.6</v>
      </c>
      <c r="I39" s="30"/>
      <c r="J39" s="32">
        <v>2.6</v>
      </c>
      <c r="K39" s="32" t="s">
        <v>131</v>
      </c>
      <c r="L39" s="30"/>
      <c r="M39" s="32">
        <v>0.04</v>
      </c>
      <c r="N39" s="30"/>
    </row>
    <row r="40" spans="1:14" ht="15.5" x14ac:dyDescent="0.35">
      <c r="A40" s="29" t="s">
        <v>132</v>
      </c>
      <c r="B40" s="54">
        <v>5.0000000000000004E-6</v>
      </c>
      <c r="C40" s="37" t="e">
        <f t="shared" si="0"/>
        <v>#VALUE!</v>
      </c>
      <c r="D40" s="13">
        <f t="shared" si="1"/>
        <v>5.0000000000000004E-6</v>
      </c>
      <c r="E40" s="41"/>
      <c r="F40" s="42">
        <f>D40/G</f>
        <v>74933421654859.656</v>
      </c>
      <c r="G40" s="43"/>
      <c r="H40" s="32">
        <v>1.9</v>
      </c>
      <c r="I40" s="30"/>
      <c r="J40" s="32">
        <v>2.6</v>
      </c>
      <c r="K40" s="32" t="s">
        <v>124</v>
      </c>
      <c r="L40" s="30"/>
      <c r="M40" s="32">
        <v>0.04</v>
      </c>
      <c r="N40" s="30"/>
    </row>
    <row r="41" spans="1:14" ht="15.5" x14ac:dyDescent="0.35">
      <c r="A41" s="29" t="s">
        <v>133</v>
      </c>
      <c r="B41" s="54">
        <v>2.9E-5</v>
      </c>
      <c r="C41" s="37" t="e">
        <f t="shared" si="0"/>
        <v>#VALUE!</v>
      </c>
      <c r="D41" s="13">
        <f t="shared" si="1"/>
        <v>2.9E-5</v>
      </c>
      <c r="E41" s="41"/>
      <c r="F41" s="42">
        <f>D41/G</f>
        <v>434613845598186</v>
      </c>
      <c r="G41" s="43"/>
      <c r="H41" s="32">
        <v>3.4</v>
      </c>
      <c r="I41" s="30"/>
      <c r="J41" s="32">
        <v>2.6</v>
      </c>
      <c r="K41" s="32" t="s">
        <v>134</v>
      </c>
      <c r="L41" s="30"/>
      <c r="M41" s="32">
        <v>0.04</v>
      </c>
      <c r="N41" s="30"/>
    </row>
    <row r="42" spans="1:14" ht="15.5" x14ac:dyDescent="0.35">
      <c r="A42" s="29" t="s">
        <v>135</v>
      </c>
      <c r="B42" s="54">
        <v>6.0000000000000002E-6</v>
      </c>
      <c r="C42" s="37" t="e">
        <f t="shared" si="0"/>
        <v>#VALUE!</v>
      </c>
      <c r="D42" s="13">
        <f t="shared" si="1"/>
        <v>6.0000000000000002E-6</v>
      </c>
      <c r="E42" s="41"/>
      <c r="F42" s="42">
        <f>D42/G</f>
        <v>89920105985831.594</v>
      </c>
      <c r="G42" s="43"/>
      <c r="H42" s="32">
        <v>2</v>
      </c>
      <c r="I42" s="30"/>
      <c r="J42" s="32">
        <v>2.6</v>
      </c>
      <c r="K42" s="32" t="s">
        <v>136</v>
      </c>
      <c r="L42" s="30"/>
      <c r="M42" s="32">
        <v>0.04</v>
      </c>
      <c r="N42" s="30"/>
    </row>
    <row r="43" spans="1:14" ht="15.5" x14ac:dyDescent="0.35">
      <c r="A43" s="29" t="s">
        <v>137</v>
      </c>
      <c r="B43" s="54">
        <v>6.0000000000000002E-6</v>
      </c>
      <c r="C43" s="37" t="e">
        <f t="shared" si="0"/>
        <v>#VALUE!</v>
      </c>
      <c r="D43" s="13">
        <f t="shared" si="1"/>
        <v>6.0000000000000002E-6</v>
      </c>
      <c r="E43" s="41"/>
      <c r="F43" s="42">
        <f>D43/G</f>
        <v>89920105985831.594</v>
      </c>
      <c r="G43" s="43"/>
      <c r="H43" s="32">
        <v>2</v>
      </c>
      <c r="I43" s="30"/>
      <c r="J43" s="32">
        <v>2.6</v>
      </c>
      <c r="K43" s="32" t="s">
        <v>138</v>
      </c>
      <c r="L43" s="30"/>
      <c r="M43" s="32">
        <v>0.04</v>
      </c>
      <c r="N43" s="30"/>
    </row>
    <row r="44" spans="1:14" ht="15.5" x14ac:dyDescent="0.35">
      <c r="A44" s="29" t="s">
        <v>139</v>
      </c>
      <c r="B44" s="54">
        <v>6.0000000000000002E-6</v>
      </c>
      <c r="C44" s="37" t="e">
        <f t="shared" si="0"/>
        <v>#VALUE!</v>
      </c>
      <c r="D44" s="13">
        <f t="shared" si="1"/>
        <v>6.0000000000000002E-6</v>
      </c>
      <c r="E44" s="41"/>
      <c r="F44" s="42">
        <f>D44/G</f>
        <v>89920105985831.594</v>
      </c>
      <c r="G44" s="43"/>
      <c r="H44" s="32">
        <v>2</v>
      </c>
      <c r="I44" s="30"/>
      <c r="J44" s="32">
        <v>2.6</v>
      </c>
      <c r="K44" s="32" t="s">
        <v>140</v>
      </c>
      <c r="L44" s="30"/>
      <c r="M44" s="32">
        <v>0.04</v>
      </c>
      <c r="N44" s="30"/>
    </row>
    <row r="45" spans="1:14" ht="15.5" x14ac:dyDescent="0.35">
      <c r="A45" s="29" t="s">
        <v>141</v>
      </c>
      <c r="B45" s="54">
        <v>3.0000000000000001E-6</v>
      </c>
      <c r="C45" s="37" t="e">
        <f t="shared" si="0"/>
        <v>#VALUE!</v>
      </c>
      <c r="D45" s="13">
        <f t="shared" si="1"/>
        <v>3.0000000000000001E-6</v>
      </c>
      <c r="E45" s="41"/>
      <c r="F45" s="42">
        <f>D45/G</f>
        <v>44960052992915.797</v>
      </c>
      <c r="G45" s="43"/>
      <c r="H45" s="32">
        <v>1.5</v>
      </c>
      <c r="I45" s="30"/>
      <c r="J45" s="32">
        <v>2.6</v>
      </c>
      <c r="K45" s="32" t="s">
        <v>142</v>
      </c>
      <c r="L45" s="30"/>
      <c r="M45" s="32">
        <v>0.04</v>
      </c>
      <c r="N45" s="30"/>
    </row>
    <row r="46" spans="1:14" ht="15.5" x14ac:dyDescent="0.35">
      <c r="A46" s="29" t="s">
        <v>143</v>
      </c>
      <c r="B46" s="54">
        <v>3.0000000000000001E-6</v>
      </c>
      <c r="C46" s="37" t="e">
        <f t="shared" si="0"/>
        <v>#VALUE!</v>
      </c>
      <c r="D46" s="13">
        <f t="shared" si="1"/>
        <v>3.0000000000000001E-6</v>
      </c>
      <c r="E46" s="41"/>
      <c r="F46" s="42">
        <f>D46/G</f>
        <v>44960052992915.797</v>
      </c>
      <c r="G46" s="43"/>
      <c r="H46" s="32">
        <v>1.5</v>
      </c>
      <c r="I46" s="30"/>
      <c r="J46" s="32">
        <v>2.6</v>
      </c>
      <c r="K46" s="32" t="s">
        <v>142</v>
      </c>
      <c r="L46" s="30"/>
      <c r="M46" s="32">
        <v>0.04</v>
      </c>
      <c r="N46" s="30"/>
    </row>
    <row r="47" spans="1:14" ht="15.5" x14ac:dyDescent="0.35">
      <c r="A47" s="29" t="s">
        <v>144</v>
      </c>
      <c r="B47" s="54">
        <v>3.0000000000000001E-6</v>
      </c>
      <c r="C47" s="37" t="e">
        <f t="shared" si="0"/>
        <v>#VALUE!</v>
      </c>
      <c r="D47" s="13">
        <f t="shared" si="1"/>
        <v>3.0000000000000001E-6</v>
      </c>
      <c r="E47" s="41"/>
      <c r="F47" s="42">
        <f>D47/G</f>
        <v>44960052992915.797</v>
      </c>
      <c r="G47" s="43"/>
      <c r="H47" s="32">
        <v>1.5</v>
      </c>
      <c r="I47" s="30"/>
      <c r="J47" s="32">
        <v>2.6</v>
      </c>
      <c r="K47" s="32" t="s">
        <v>131</v>
      </c>
      <c r="L47" s="30"/>
      <c r="M47" s="32">
        <v>0.04</v>
      </c>
      <c r="N47" s="30"/>
    </row>
    <row r="48" spans="1:14" ht="15.5" x14ac:dyDescent="0.35">
      <c r="A48" s="29" t="s">
        <v>145</v>
      </c>
      <c r="B48" s="54">
        <v>9.9999999999999995E-7</v>
      </c>
      <c r="C48" s="37" t="e">
        <f t="shared" si="0"/>
        <v>#VALUE!</v>
      </c>
      <c r="D48" s="13">
        <f t="shared" si="1"/>
        <v>9.9999999999999995E-7</v>
      </c>
      <c r="E48" s="41"/>
      <c r="F48" s="42">
        <f>D48/G</f>
        <v>14986684330971.93</v>
      </c>
      <c r="G48" s="43"/>
      <c r="H48" s="32">
        <v>1</v>
      </c>
      <c r="I48" s="30"/>
      <c r="J48" s="32">
        <v>2.6</v>
      </c>
      <c r="K48" s="32" t="s">
        <v>146</v>
      </c>
      <c r="L48" s="30"/>
      <c r="M48" s="32">
        <v>0.04</v>
      </c>
      <c r="N48" s="30"/>
    </row>
    <row r="49" spans="1:14" ht="15.5" x14ac:dyDescent="0.35">
      <c r="A49" s="29" t="s">
        <v>147</v>
      </c>
      <c r="B49" s="54">
        <v>9.9999999999999995E-7</v>
      </c>
      <c r="C49" s="37" t="e">
        <f t="shared" si="0"/>
        <v>#VALUE!</v>
      </c>
      <c r="D49" s="13">
        <f t="shared" si="1"/>
        <v>9.9999999999999995E-7</v>
      </c>
      <c r="E49" s="41"/>
      <c r="F49" s="42">
        <f>D49/G</f>
        <v>14986684330971.93</v>
      </c>
      <c r="G49" s="43"/>
      <c r="H49" s="32">
        <v>1</v>
      </c>
      <c r="I49" s="30"/>
      <c r="J49" s="32">
        <v>2.6</v>
      </c>
      <c r="K49" s="32" t="s">
        <v>146</v>
      </c>
      <c r="L49" s="30"/>
      <c r="M49" s="32">
        <v>0.04</v>
      </c>
      <c r="N49" s="30"/>
    </row>
    <row r="50" spans="1:14" ht="15.5" x14ac:dyDescent="0.35">
      <c r="A50" s="29" t="s">
        <v>148</v>
      </c>
      <c r="B50" s="54">
        <v>9.9999999999999995E-7</v>
      </c>
      <c r="C50" s="37" t="e">
        <f t="shared" si="0"/>
        <v>#VALUE!</v>
      </c>
      <c r="D50" s="13">
        <f t="shared" si="1"/>
        <v>9.9999999999999995E-7</v>
      </c>
      <c r="E50" s="41"/>
      <c r="F50" s="42">
        <f>D50/G</f>
        <v>14986684330971.93</v>
      </c>
      <c r="G50" s="43"/>
      <c r="H50" s="32">
        <v>1</v>
      </c>
      <c r="I50" s="30"/>
      <c r="J50" s="32">
        <v>2.6</v>
      </c>
      <c r="K50" s="32" t="s">
        <v>149</v>
      </c>
      <c r="L50" s="30"/>
      <c r="M50" s="32">
        <v>0.04</v>
      </c>
      <c r="N50" s="30"/>
    </row>
    <row r="51" spans="1:14" ht="15.5" x14ac:dyDescent="0.35">
      <c r="A51" s="29" t="s">
        <v>150</v>
      </c>
      <c r="B51" s="54">
        <v>9.9999999999999995E-7</v>
      </c>
      <c r="C51" s="37" t="e">
        <f t="shared" si="0"/>
        <v>#VALUE!</v>
      </c>
      <c r="D51" s="13">
        <f t="shared" si="1"/>
        <v>9.9999999999999995E-7</v>
      </c>
      <c r="E51" s="41"/>
      <c r="F51" s="42">
        <f>D51/G</f>
        <v>14986684330971.93</v>
      </c>
      <c r="G51" s="43"/>
      <c r="H51" s="32">
        <v>1</v>
      </c>
      <c r="I51" s="30"/>
      <c r="J51" s="32">
        <v>2.6</v>
      </c>
      <c r="K51" s="32" t="s">
        <v>149</v>
      </c>
      <c r="L51" s="30"/>
      <c r="M51" s="32">
        <v>0.04</v>
      </c>
      <c r="N51" s="30"/>
    </row>
    <row r="52" spans="1:14" ht="15.5" x14ac:dyDescent="0.35">
      <c r="A52" s="29" t="s">
        <v>151</v>
      </c>
      <c r="B52" s="54">
        <v>9.9999999999999995E-7</v>
      </c>
      <c r="C52" s="37" t="e">
        <f t="shared" si="0"/>
        <v>#VALUE!</v>
      </c>
      <c r="D52" s="13">
        <f t="shared" si="1"/>
        <v>9.9999999999999995E-7</v>
      </c>
      <c r="E52" s="41"/>
      <c r="F52" s="42">
        <f>D52/G</f>
        <v>14986684330971.93</v>
      </c>
      <c r="G52" s="43"/>
      <c r="H52" s="32">
        <v>1</v>
      </c>
      <c r="I52" s="30"/>
      <c r="J52" s="32">
        <v>2.6</v>
      </c>
      <c r="K52" s="32" t="s">
        <v>152</v>
      </c>
      <c r="L52" s="30"/>
      <c r="M52" s="32">
        <v>0.04</v>
      </c>
      <c r="N52" s="30"/>
    </row>
    <row r="53" spans="1:14" ht="15.5" x14ac:dyDescent="0.35">
      <c r="A53" s="29" t="s">
        <v>153</v>
      </c>
      <c r="B53" s="54">
        <v>3.0000000000000001E-6</v>
      </c>
      <c r="C53" s="37" t="e">
        <f t="shared" si="0"/>
        <v>#VALUE!</v>
      </c>
      <c r="D53" s="13">
        <f t="shared" si="1"/>
        <v>3.0000000000000001E-6</v>
      </c>
      <c r="E53" s="41"/>
      <c r="F53" s="42">
        <f>D53/G</f>
        <v>44960052992915.797</v>
      </c>
      <c r="G53" s="43"/>
      <c r="H53" s="32">
        <v>1.5</v>
      </c>
      <c r="I53" s="30"/>
      <c r="J53" s="32">
        <v>2.6</v>
      </c>
      <c r="K53" s="32" t="s">
        <v>131</v>
      </c>
      <c r="L53" s="30"/>
      <c r="M53" s="32">
        <v>0.04</v>
      </c>
      <c r="N53" s="30"/>
    </row>
    <row r="54" spans="1:14" ht="15.5" x14ac:dyDescent="0.35">
      <c r="A54" s="29" t="s">
        <v>154</v>
      </c>
      <c r="B54" s="54">
        <v>9.9999999999999995E-7</v>
      </c>
      <c r="C54" s="37" t="e">
        <f t="shared" si="0"/>
        <v>#VALUE!</v>
      </c>
      <c r="D54" s="13">
        <f t="shared" si="1"/>
        <v>9.9999999999999995E-7</v>
      </c>
      <c r="E54" s="41"/>
      <c r="F54" s="42">
        <f>D54/G</f>
        <v>14986684330971.93</v>
      </c>
      <c r="G54" s="43"/>
      <c r="H54" s="32">
        <v>1</v>
      </c>
      <c r="I54" s="30"/>
      <c r="J54" s="32">
        <v>2.6</v>
      </c>
      <c r="K54" s="32" t="s">
        <v>155</v>
      </c>
      <c r="L54" s="30"/>
      <c r="M54" s="32">
        <v>0.04</v>
      </c>
      <c r="N54" s="30"/>
    </row>
    <row r="55" spans="1:14" ht="15.5" x14ac:dyDescent="0.35">
      <c r="A55" s="29" t="s">
        <v>156</v>
      </c>
      <c r="B55" s="54">
        <v>6.0000000000000002E-6</v>
      </c>
      <c r="C55" s="37" t="e">
        <f t="shared" si="0"/>
        <v>#VALUE!</v>
      </c>
      <c r="D55" s="13">
        <f t="shared" si="1"/>
        <v>6.0000000000000002E-6</v>
      </c>
      <c r="E55" s="41"/>
      <c r="F55" s="42">
        <f>D55/G</f>
        <v>89920105985831.594</v>
      </c>
      <c r="G55" s="43"/>
      <c r="H55" s="32">
        <v>2</v>
      </c>
      <c r="I55" s="30"/>
      <c r="J55" s="32">
        <v>2.6</v>
      </c>
      <c r="K55" s="32" t="s">
        <v>124</v>
      </c>
      <c r="L55" s="30"/>
      <c r="M55" s="32">
        <v>0.04</v>
      </c>
      <c r="N55" s="30"/>
    </row>
    <row r="56" spans="1:14" ht="15.5" x14ac:dyDescent="0.35">
      <c r="A56" s="29" t="s">
        <v>157</v>
      </c>
      <c r="B56" s="54">
        <v>9.9999999999999995E-7</v>
      </c>
      <c r="C56" s="37" t="e">
        <f t="shared" si="0"/>
        <v>#VALUE!</v>
      </c>
      <c r="D56" s="13">
        <f t="shared" si="1"/>
        <v>9.9999999999999995E-7</v>
      </c>
      <c r="E56" s="41"/>
      <c r="F56" s="42">
        <f>D56/G</f>
        <v>14986684330971.93</v>
      </c>
      <c r="G56" s="43"/>
      <c r="H56" s="32">
        <v>1</v>
      </c>
      <c r="I56" s="30"/>
      <c r="J56" s="32">
        <v>2.6</v>
      </c>
      <c r="K56" s="32" t="s">
        <v>158</v>
      </c>
      <c r="L56" s="30"/>
      <c r="M56" s="32">
        <v>0.04</v>
      </c>
      <c r="N56" s="30"/>
    </row>
    <row r="57" spans="1:14" ht="15.5" x14ac:dyDescent="0.35">
      <c r="A57" s="29" t="s">
        <v>159</v>
      </c>
      <c r="B57" s="54">
        <v>3.0000000000000001E-6</v>
      </c>
      <c r="C57" s="37" t="e">
        <f t="shared" si="0"/>
        <v>#VALUE!</v>
      </c>
      <c r="D57" s="13">
        <f t="shared" si="1"/>
        <v>3.0000000000000001E-6</v>
      </c>
      <c r="E57" s="41"/>
      <c r="F57" s="42">
        <f>D57/G</f>
        <v>44960052992915.797</v>
      </c>
      <c r="G57" s="43"/>
      <c r="H57" s="32">
        <v>1.5</v>
      </c>
      <c r="I57" s="30"/>
      <c r="J57" s="32">
        <v>2.6</v>
      </c>
      <c r="K57" s="32" t="s">
        <v>131</v>
      </c>
      <c r="L57" s="30"/>
      <c r="M57" s="32">
        <v>0.04</v>
      </c>
      <c r="N57" s="30"/>
    </row>
    <row r="58" spans="1:14" ht="15.5" x14ac:dyDescent="0.35">
      <c r="A58" s="29" t="s">
        <v>160</v>
      </c>
      <c r="B58" s="54">
        <v>9.9999999999999995E-7</v>
      </c>
      <c r="C58" s="37" t="e">
        <f t="shared" si="0"/>
        <v>#VALUE!</v>
      </c>
      <c r="D58" s="13">
        <f t="shared" si="1"/>
        <v>9.9999999999999995E-7</v>
      </c>
      <c r="E58" s="41"/>
      <c r="F58" s="42">
        <f>D58/G</f>
        <v>14986684330971.93</v>
      </c>
      <c r="G58" s="43"/>
      <c r="H58" s="32">
        <v>1</v>
      </c>
      <c r="I58" s="30"/>
      <c r="J58" s="32">
        <v>2.6</v>
      </c>
      <c r="K58" s="32" t="s">
        <v>161</v>
      </c>
      <c r="L58" s="30"/>
      <c r="M58" s="32">
        <v>0.04</v>
      </c>
      <c r="N58" s="30"/>
    </row>
    <row r="59" spans="1:14" ht="15.5" x14ac:dyDescent="0.35">
      <c r="A59" s="29" t="s">
        <v>162</v>
      </c>
      <c r="B59" s="54">
        <v>6.0000000000000002E-6</v>
      </c>
      <c r="C59" s="37" t="e">
        <f t="shared" si="0"/>
        <v>#VALUE!</v>
      </c>
      <c r="D59" s="13">
        <f t="shared" si="1"/>
        <v>6.0000000000000002E-6</v>
      </c>
      <c r="E59" s="41"/>
      <c r="F59" s="42">
        <f>D59/G</f>
        <v>89920105985831.594</v>
      </c>
      <c r="G59" s="43"/>
      <c r="H59" s="32">
        <v>2</v>
      </c>
      <c r="I59" s="30"/>
      <c r="J59" s="32">
        <v>2.6</v>
      </c>
      <c r="K59" s="32" t="s">
        <v>163</v>
      </c>
      <c r="L59" s="30"/>
      <c r="M59" s="32">
        <v>0.04</v>
      </c>
      <c r="N59" s="30"/>
    </row>
    <row r="60" spans="1:14" ht="15.5" x14ac:dyDescent="0.35">
      <c r="A60" s="29" t="s">
        <v>164</v>
      </c>
      <c r="B60" s="54">
        <v>3.0000000000000001E-6</v>
      </c>
      <c r="C60" s="37" t="e">
        <f t="shared" si="0"/>
        <v>#VALUE!</v>
      </c>
      <c r="D60" s="13">
        <f t="shared" si="1"/>
        <v>3.0000000000000001E-6</v>
      </c>
      <c r="E60" s="41"/>
      <c r="F60" s="42">
        <f>D60/G</f>
        <v>44960052992915.797</v>
      </c>
      <c r="G60" s="43"/>
      <c r="H60" s="32">
        <v>1.5</v>
      </c>
      <c r="I60" s="30"/>
      <c r="J60" s="32">
        <v>2.6</v>
      </c>
      <c r="K60" s="32" t="s">
        <v>149</v>
      </c>
      <c r="L60" s="30"/>
      <c r="M60" s="32">
        <v>0.04</v>
      </c>
      <c r="N60" s="30"/>
    </row>
    <row r="61" spans="1:14" ht="15.5" x14ac:dyDescent="0.35">
      <c r="A61" s="29" t="s">
        <v>165</v>
      </c>
      <c r="B61" s="54">
        <v>6.0000000000000002E-6</v>
      </c>
      <c r="C61" s="37" t="e">
        <f t="shared" si="0"/>
        <v>#VALUE!</v>
      </c>
      <c r="D61" s="13">
        <f t="shared" si="1"/>
        <v>6.0000000000000002E-6</v>
      </c>
      <c r="E61" s="41"/>
      <c r="F61" s="42">
        <f>D61/G</f>
        <v>89920105985831.594</v>
      </c>
      <c r="G61" s="43"/>
      <c r="H61" s="32">
        <v>2</v>
      </c>
      <c r="I61" s="30"/>
      <c r="J61" s="32">
        <v>2.6</v>
      </c>
      <c r="K61" s="32" t="s">
        <v>163</v>
      </c>
      <c r="L61" s="30"/>
      <c r="M61" s="32">
        <v>0.04</v>
      </c>
      <c r="N61" s="30"/>
    </row>
    <row r="62" spans="1:14" ht="15.5" x14ac:dyDescent="0.35">
      <c r="A62" s="29" t="s">
        <v>166</v>
      </c>
      <c r="B62" s="54">
        <v>9.9999999999999995E-7</v>
      </c>
      <c r="C62" s="37" t="e">
        <f t="shared" si="0"/>
        <v>#VALUE!</v>
      </c>
      <c r="D62" s="13">
        <f t="shared" si="1"/>
        <v>9.9999999999999995E-7</v>
      </c>
      <c r="E62" s="41"/>
      <c r="F62" s="42">
        <f>D62/G</f>
        <v>14986684330971.93</v>
      </c>
      <c r="G62" s="43"/>
      <c r="H62" s="32">
        <v>1</v>
      </c>
      <c r="I62" s="30"/>
      <c r="J62" s="32">
        <v>2.6</v>
      </c>
      <c r="K62" s="32" t="s">
        <v>152</v>
      </c>
      <c r="L62" s="30"/>
      <c r="M62" s="32">
        <v>0.04</v>
      </c>
      <c r="N62" s="30"/>
    </row>
    <row r="63" spans="1:14" ht="15.5" x14ac:dyDescent="0.35">
      <c r="A63" s="29" t="s">
        <v>167</v>
      </c>
      <c r="B63" s="54">
        <v>9.9999999999999995E-7</v>
      </c>
      <c r="C63" s="37" t="e">
        <f t="shared" si="0"/>
        <v>#VALUE!</v>
      </c>
      <c r="D63" s="13">
        <f t="shared" si="1"/>
        <v>9.9999999999999995E-7</v>
      </c>
      <c r="E63" s="41"/>
      <c r="F63" s="42">
        <f>D63/G</f>
        <v>14986684330971.93</v>
      </c>
      <c r="G63" s="43"/>
      <c r="H63" s="32">
        <v>1</v>
      </c>
      <c r="I63" s="30"/>
      <c r="J63" s="32">
        <v>2.6</v>
      </c>
      <c r="K63" s="32" t="s">
        <v>168</v>
      </c>
      <c r="L63" s="30"/>
      <c r="M63" s="32">
        <v>0.04</v>
      </c>
      <c r="N63" s="30"/>
    </row>
    <row r="64" spans="1:14" ht="15.5" x14ac:dyDescent="0.35">
      <c r="A64" s="29" t="s">
        <v>169</v>
      </c>
      <c r="B64" s="54">
        <v>9.9999999999999995E-7</v>
      </c>
      <c r="C64" s="37" t="e">
        <f t="shared" si="0"/>
        <v>#VALUE!</v>
      </c>
      <c r="D64" s="13">
        <f t="shared" si="1"/>
        <v>9.9999999999999995E-7</v>
      </c>
      <c r="E64" s="41"/>
      <c r="F64" s="42">
        <f>D64/G</f>
        <v>14986684330971.93</v>
      </c>
      <c r="G64" s="43"/>
      <c r="H64" s="32">
        <v>1</v>
      </c>
      <c r="I64" s="30"/>
      <c r="J64" s="32">
        <v>2.6</v>
      </c>
      <c r="K64" s="32" t="s">
        <v>170</v>
      </c>
      <c r="L64" s="30"/>
      <c r="M64" s="32">
        <v>0.04</v>
      </c>
      <c r="N64" s="30"/>
    </row>
    <row r="65" spans="1:14" ht="15.5" x14ac:dyDescent="0.35">
      <c r="A65" s="29" t="s">
        <v>171</v>
      </c>
      <c r="B65" s="54">
        <v>9.9999999999999995E-7</v>
      </c>
      <c r="C65" s="37" t="e">
        <f t="shared" si="0"/>
        <v>#VALUE!</v>
      </c>
      <c r="D65" s="13">
        <f t="shared" si="1"/>
        <v>9.9999999999999995E-7</v>
      </c>
      <c r="E65" s="41"/>
      <c r="F65" s="42">
        <f>D65/G</f>
        <v>14986684330971.93</v>
      </c>
      <c r="G65" s="43"/>
      <c r="H65" s="32">
        <v>1</v>
      </c>
      <c r="I65" s="30"/>
      <c r="J65" s="32">
        <v>2.6</v>
      </c>
      <c r="K65" s="32" t="s">
        <v>172</v>
      </c>
      <c r="L65" s="30"/>
      <c r="M65" s="32">
        <v>0.04</v>
      </c>
      <c r="N65" s="30"/>
    </row>
    <row r="66" spans="1:14" ht="15.5" x14ac:dyDescent="0.35">
      <c r="A66" s="29" t="s">
        <v>173</v>
      </c>
      <c r="B66" s="54">
        <v>9.9999999999999995E-7</v>
      </c>
      <c r="C66" s="37" t="e">
        <f t="shared" si="0"/>
        <v>#VALUE!</v>
      </c>
      <c r="D66" s="13">
        <f t="shared" si="1"/>
        <v>9.9999999999999995E-7</v>
      </c>
      <c r="E66" s="41"/>
      <c r="F66" s="42">
        <f>D66/G</f>
        <v>14986684330971.93</v>
      </c>
      <c r="G66" s="43"/>
      <c r="H66" s="32">
        <v>1</v>
      </c>
      <c r="I66" s="30"/>
      <c r="J66" s="32">
        <v>2.6</v>
      </c>
      <c r="K66" s="32" t="s">
        <v>152</v>
      </c>
      <c r="L66" s="30"/>
      <c r="M66" s="32">
        <v>0.04</v>
      </c>
      <c r="N66" s="30"/>
    </row>
    <row r="67" spans="1:14" ht="15.5" x14ac:dyDescent="0.35">
      <c r="A67" s="29" t="s">
        <v>174</v>
      </c>
      <c r="B67" s="54">
        <v>9.9999999999999995E-7</v>
      </c>
      <c r="C67" s="37" t="e">
        <f t="shared" si="0"/>
        <v>#VALUE!</v>
      </c>
      <c r="D67" s="13">
        <f t="shared" si="1"/>
        <v>9.9999999999999995E-7</v>
      </c>
      <c r="E67" s="41"/>
      <c r="F67" s="42">
        <f>D67/G</f>
        <v>14986684330971.93</v>
      </c>
      <c r="G67" s="43"/>
      <c r="H67" s="32">
        <v>1</v>
      </c>
      <c r="I67" s="30"/>
      <c r="J67" s="32">
        <v>2.6</v>
      </c>
      <c r="K67" s="32" t="s">
        <v>170</v>
      </c>
      <c r="L67" s="30"/>
      <c r="M67" s="32">
        <v>0.04</v>
      </c>
      <c r="N67" s="30"/>
    </row>
    <row r="68" spans="1:14" ht="15.5" x14ac:dyDescent="0.35">
      <c r="A68" s="29" t="s">
        <v>175</v>
      </c>
      <c r="B68" s="54">
        <v>9.9999999999999995E-7</v>
      </c>
      <c r="C68" s="37" t="e">
        <f t="shared" si="0"/>
        <v>#VALUE!</v>
      </c>
      <c r="D68" s="13">
        <f t="shared" si="1"/>
        <v>9.9999999999999995E-7</v>
      </c>
      <c r="E68" s="41"/>
      <c r="F68" s="42">
        <f>D68/G</f>
        <v>14986684330971.93</v>
      </c>
      <c r="G68" s="43"/>
      <c r="H68" s="32">
        <v>1</v>
      </c>
      <c r="I68" s="30"/>
      <c r="J68" s="32">
        <v>2.6</v>
      </c>
      <c r="K68" s="32" t="s">
        <v>149</v>
      </c>
      <c r="L68" s="30"/>
      <c r="M68" s="32">
        <v>0.04</v>
      </c>
      <c r="N68" s="30"/>
    </row>
    <row r="69" spans="1:14" ht="15.5" x14ac:dyDescent="0.35">
      <c r="A69" s="29" t="s">
        <v>176</v>
      </c>
      <c r="B69" s="54">
        <v>6.0000000000000002E-6</v>
      </c>
      <c r="C69" s="37" t="e">
        <f t="shared" si="0"/>
        <v>#VALUE!</v>
      </c>
      <c r="D69" s="13">
        <f t="shared" si="1"/>
        <v>6.0000000000000002E-6</v>
      </c>
      <c r="E69" s="41"/>
      <c r="F69" s="42">
        <f>D69/G</f>
        <v>89920105985831.594</v>
      </c>
      <c r="G69" s="43"/>
      <c r="H69" s="32">
        <v>2</v>
      </c>
      <c r="I69" s="30"/>
      <c r="J69" s="32">
        <v>2.6</v>
      </c>
      <c r="K69" s="32" t="s">
        <v>172</v>
      </c>
      <c r="L69" s="30"/>
      <c r="M69" s="32">
        <v>0.04</v>
      </c>
      <c r="N69" s="30"/>
    </row>
    <row r="70" spans="1:14" ht="15.5" x14ac:dyDescent="0.35">
      <c r="A70" s="29" t="s">
        <v>177</v>
      </c>
      <c r="B70" s="54">
        <v>9.9999999999999995E-8</v>
      </c>
      <c r="C70" s="37" t="e">
        <f t="shared" si="0"/>
        <v>#VALUE!</v>
      </c>
      <c r="D70" s="13">
        <f t="shared" si="1"/>
        <v>9.9999999999999995E-8</v>
      </c>
      <c r="E70" s="41"/>
      <c r="F70" s="42">
        <f>D70/G</f>
        <v>1498668433097.1931</v>
      </c>
      <c r="G70" s="43"/>
      <c r="H70" s="32">
        <v>0.5</v>
      </c>
      <c r="I70" s="30"/>
      <c r="J70" s="32">
        <v>2.6</v>
      </c>
      <c r="K70" s="32" t="s">
        <v>161</v>
      </c>
      <c r="L70" s="30"/>
      <c r="M70" s="32">
        <v>0.04</v>
      </c>
      <c r="N70" s="30"/>
    </row>
    <row r="71" spans="1:14" ht="15.5" x14ac:dyDescent="0.35">
      <c r="A71" s="29" t="s">
        <v>178</v>
      </c>
      <c r="B71" s="54">
        <v>9.9999999999999995E-7</v>
      </c>
      <c r="C71" s="37" t="e">
        <f t="shared" si="0"/>
        <v>#VALUE!</v>
      </c>
      <c r="D71" s="13">
        <f t="shared" si="1"/>
        <v>9.9999999999999995E-7</v>
      </c>
      <c r="E71" s="41"/>
      <c r="F71" s="42">
        <f>D71/G</f>
        <v>14986684330971.93</v>
      </c>
      <c r="G71" s="43"/>
      <c r="H71" s="32">
        <v>1</v>
      </c>
      <c r="I71" s="30"/>
      <c r="J71" s="32">
        <v>2.6</v>
      </c>
      <c r="K71" s="32" t="s">
        <v>168</v>
      </c>
      <c r="L71" s="30"/>
      <c r="M71" s="32">
        <v>0.04</v>
      </c>
      <c r="N71" s="30"/>
    </row>
    <row r="72" spans="1:14" ht="15.5" x14ac:dyDescent="0.35">
      <c r="A72" s="29" t="s">
        <v>179</v>
      </c>
      <c r="B72" s="54">
        <v>9.9999999999999995E-8</v>
      </c>
      <c r="C72" s="37" t="e">
        <f t="shared" si="0"/>
        <v>#VALUE!</v>
      </c>
      <c r="D72" s="13">
        <f t="shared" si="1"/>
        <v>9.9999999999999995E-8</v>
      </c>
      <c r="E72" s="41"/>
      <c r="F72" s="42">
        <f>D72/G</f>
        <v>1498668433097.1931</v>
      </c>
      <c r="G72" s="43"/>
      <c r="H72" s="32">
        <v>0.5</v>
      </c>
      <c r="I72" s="30"/>
      <c r="J72" s="32">
        <v>2.6</v>
      </c>
      <c r="K72" s="32" t="s">
        <v>180</v>
      </c>
      <c r="L72" s="30"/>
      <c r="M72" s="32">
        <v>0.04</v>
      </c>
      <c r="N72" s="30"/>
    </row>
    <row r="73" spans="1:14" ht="15.5" x14ac:dyDescent="0.35">
      <c r="A73" s="29" t="s">
        <v>181</v>
      </c>
      <c r="B73" s="54">
        <v>9.9999999999999995E-7</v>
      </c>
      <c r="C73" s="37" t="e">
        <f t="shared" si="0"/>
        <v>#VALUE!</v>
      </c>
      <c r="D73" s="13">
        <f t="shared" si="1"/>
        <v>9.9999999999999995E-7</v>
      </c>
      <c r="E73" s="41"/>
      <c r="F73" s="42">
        <f>D73/G</f>
        <v>14986684330971.93</v>
      </c>
      <c r="G73" s="43"/>
      <c r="H73" s="32">
        <v>1</v>
      </c>
      <c r="I73" s="30"/>
      <c r="J73" s="32">
        <v>2.6</v>
      </c>
      <c r="K73" s="32" t="s">
        <v>158</v>
      </c>
      <c r="L73" s="30"/>
      <c r="M73" s="32">
        <v>0.04</v>
      </c>
      <c r="N73" s="30"/>
    </row>
    <row r="74" spans="1:14" ht="15.5" x14ac:dyDescent="0.35">
      <c r="A74" s="29" t="s">
        <v>182</v>
      </c>
      <c r="B74" s="54">
        <v>9.9999999999999995E-7</v>
      </c>
      <c r="C74" s="37" t="e">
        <f t="shared" si="0"/>
        <v>#VALUE!</v>
      </c>
      <c r="D74" s="13">
        <f t="shared" si="1"/>
        <v>9.9999999999999995E-7</v>
      </c>
      <c r="E74" s="41"/>
      <c r="F74" s="42">
        <f>D74/G</f>
        <v>14986684330971.93</v>
      </c>
      <c r="G74" s="43"/>
      <c r="H74" s="32">
        <v>1</v>
      </c>
      <c r="I74" s="30"/>
      <c r="J74" s="32">
        <v>2.6</v>
      </c>
      <c r="K74" s="32" t="s">
        <v>155</v>
      </c>
      <c r="L74" s="30"/>
      <c r="M74" s="32">
        <v>0.04</v>
      </c>
      <c r="N74" s="30"/>
    </row>
    <row r="75" spans="1:14" ht="15.5" x14ac:dyDescent="0.35">
      <c r="A75" s="29" t="s">
        <v>183</v>
      </c>
      <c r="B75" s="54">
        <v>9.9999999999999995E-7</v>
      </c>
      <c r="C75" s="37" t="e">
        <f t="shared" si="0"/>
        <v>#VALUE!</v>
      </c>
      <c r="D75" s="13">
        <f t="shared" si="1"/>
        <v>9.9999999999999995E-7</v>
      </c>
      <c r="E75" s="41"/>
      <c r="F75" s="42">
        <f>D75/G</f>
        <v>14986684330971.93</v>
      </c>
      <c r="G75" s="43"/>
      <c r="H75" s="32">
        <v>1</v>
      </c>
      <c r="I75" s="30"/>
      <c r="J75" s="32">
        <v>2.6</v>
      </c>
      <c r="K75" s="32" t="s">
        <v>170</v>
      </c>
      <c r="L75" s="30"/>
      <c r="M75" s="32">
        <v>0.04</v>
      </c>
      <c r="N75" s="30"/>
    </row>
    <row r="76" spans="1:14" ht="15.5" x14ac:dyDescent="0.35">
      <c r="A76" s="29" t="s">
        <v>184</v>
      </c>
      <c r="B76" s="54">
        <v>9.9999999999999995E-7</v>
      </c>
      <c r="C76" s="37" t="e">
        <f t="shared" si="0"/>
        <v>#VALUE!</v>
      </c>
      <c r="D76" s="13">
        <f t="shared" si="1"/>
        <v>9.9999999999999995E-7</v>
      </c>
      <c r="E76" s="41"/>
      <c r="F76" s="42">
        <f>D76/G</f>
        <v>14986684330971.93</v>
      </c>
      <c r="G76" s="43"/>
      <c r="H76" s="32">
        <v>1</v>
      </c>
      <c r="I76" s="30"/>
      <c r="J76" s="32">
        <v>2.6</v>
      </c>
      <c r="K76" s="32" t="s">
        <v>161</v>
      </c>
      <c r="L76" s="30"/>
      <c r="M76" s="32">
        <v>0.04</v>
      </c>
      <c r="N76" s="30"/>
    </row>
    <row r="77" spans="1:14" ht="15.5" x14ac:dyDescent="0.35">
      <c r="A77" s="29" t="s">
        <v>185</v>
      </c>
      <c r="B77" s="54">
        <v>9.9999999999999995E-7</v>
      </c>
      <c r="C77" s="37" t="e">
        <f t="shared" si="0"/>
        <v>#VALUE!</v>
      </c>
      <c r="D77" s="13">
        <f t="shared" si="1"/>
        <v>9.9999999999999995E-7</v>
      </c>
      <c r="E77" s="41"/>
      <c r="F77" s="42">
        <f>D77/G</f>
        <v>14986684330971.93</v>
      </c>
      <c r="G77" s="43"/>
      <c r="H77" s="32">
        <v>1</v>
      </c>
      <c r="I77" s="30"/>
      <c r="J77" s="32">
        <v>2.6</v>
      </c>
      <c r="K77" s="32" t="s">
        <v>168</v>
      </c>
      <c r="L77" s="30"/>
      <c r="M77" s="32">
        <v>0.04</v>
      </c>
      <c r="N77" s="30"/>
    </row>
    <row r="78" spans="1:14" ht="15.5" x14ac:dyDescent="0.35">
      <c r="A78" s="29" t="s">
        <v>186</v>
      </c>
      <c r="B78" s="54">
        <v>9.9999999999999995E-7</v>
      </c>
      <c r="C78" s="37" t="e">
        <f t="shared" si="0"/>
        <v>#VALUE!</v>
      </c>
      <c r="D78" s="13">
        <f t="shared" si="1"/>
        <v>9.9999999999999995E-7</v>
      </c>
      <c r="E78" s="41"/>
      <c r="F78" s="42">
        <f>D78/G</f>
        <v>14986684330971.93</v>
      </c>
      <c r="G78" s="43"/>
      <c r="H78" s="32">
        <v>1</v>
      </c>
      <c r="I78" s="30"/>
      <c r="J78" s="32">
        <v>2.6</v>
      </c>
      <c r="K78" s="32" t="s">
        <v>187</v>
      </c>
      <c r="L78" s="30"/>
      <c r="M78" s="32">
        <v>0.04</v>
      </c>
      <c r="N78" s="30"/>
    </row>
    <row r="79" spans="1:14" ht="15.5" x14ac:dyDescent="0.35">
      <c r="A79" s="29" t="s">
        <v>188</v>
      </c>
      <c r="B79" s="54">
        <v>9.9999999999999995E-7</v>
      </c>
      <c r="C79" s="37" t="e">
        <f t="shared" ref="C79:C81" si="2">FIND("±", B79)</f>
        <v>#VALUE!</v>
      </c>
      <c r="D79" s="13">
        <f t="shared" ref="D79:D81" si="3">IF(ISNUMBER(C79),LEFT(B79,C79-1),B79)</f>
        <v>9.9999999999999995E-7</v>
      </c>
      <c r="E79" s="41"/>
      <c r="F79" s="42">
        <f>D79/G</f>
        <v>14986684330971.93</v>
      </c>
      <c r="G79" s="43"/>
      <c r="H79" s="32">
        <v>1</v>
      </c>
      <c r="I79" s="30"/>
      <c r="J79" s="32">
        <v>2.6</v>
      </c>
      <c r="K79" s="32" t="s">
        <v>189</v>
      </c>
      <c r="L79" s="30"/>
      <c r="M79" s="32">
        <v>0.04</v>
      </c>
      <c r="N79" s="30"/>
    </row>
    <row r="80" spans="1:14" ht="15.5" x14ac:dyDescent="0.35">
      <c r="A80" s="29" t="s">
        <v>190</v>
      </c>
      <c r="B80" s="54">
        <v>9.9999999999999995E-7</v>
      </c>
      <c r="C80" s="37" t="e">
        <f t="shared" si="2"/>
        <v>#VALUE!</v>
      </c>
      <c r="D80" s="13">
        <f t="shared" si="3"/>
        <v>9.9999999999999995E-7</v>
      </c>
      <c r="E80" s="41"/>
      <c r="F80" s="42">
        <f>D80/G</f>
        <v>14986684330971.93</v>
      </c>
      <c r="G80" s="43"/>
      <c r="H80" s="32">
        <v>1</v>
      </c>
      <c r="I80" s="30"/>
      <c r="J80" s="32">
        <v>2.6</v>
      </c>
      <c r="K80" s="32" t="s">
        <v>161</v>
      </c>
      <c r="L80" s="30"/>
      <c r="M80" s="32">
        <v>0.04</v>
      </c>
      <c r="N80" s="30"/>
    </row>
    <row r="81" spans="1:14" ht="15.5" x14ac:dyDescent="0.35">
      <c r="A81" s="29" t="s">
        <v>191</v>
      </c>
      <c r="B81" s="54">
        <v>9.9999999999999995E-7</v>
      </c>
      <c r="C81" s="37" t="e">
        <f t="shared" si="2"/>
        <v>#VALUE!</v>
      </c>
      <c r="D81" s="13">
        <f t="shared" si="3"/>
        <v>9.9999999999999995E-7</v>
      </c>
      <c r="E81" s="41"/>
      <c r="F81" s="42">
        <f>D81/G</f>
        <v>14986684330971.93</v>
      </c>
      <c r="G81" s="43"/>
      <c r="H81" s="32">
        <v>1</v>
      </c>
      <c r="I81" s="30"/>
      <c r="J81" s="32">
        <v>2.6</v>
      </c>
      <c r="K81" s="32" t="s">
        <v>158</v>
      </c>
      <c r="L81" s="30"/>
      <c r="M81" s="32">
        <v>0.04</v>
      </c>
      <c r="N81" s="30"/>
    </row>
    <row r="82" spans="1:14" x14ac:dyDescent="0.35">
      <c r="B82" s="12"/>
      <c r="C82" s="12"/>
    </row>
    <row r="83" spans="1:14" ht="15.5" x14ac:dyDescent="0.35">
      <c r="A83" s="10" t="s">
        <v>192</v>
      </c>
      <c r="B83" s="12"/>
      <c r="C83" s="12"/>
    </row>
    <row r="84" spans="1:14" ht="15.5" x14ac:dyDescent="0.35">
      <c r="A84" s="17" t="s">
        <v>35</v>
      </c>
      <c r="B84" s="14" t="s">
        <v>36</v>
      </c>
      <c r="C84" s="35"/>
      <c r="D84" s="19"/>
      <c r="E84" s="33"/>
      <c r="F84" s="33"/>
      <c r="G84" s="33"/>
      <c r="H84" s="18" t="s">
        <v>38</v>
      </c>
      <c r="I84" s="19"/>
      <c r="J84" s="20" t="s">
        <v>39</v>
      </c>
      <c r="K84" s="18" t="s">
        <v>41</v>
      </c>
      <c r="L84" s="19"/>
      <c r="M84" s="18" t="s">
        <v>11</v>
      </c>
      <c r="N84" s="19"/>
    </row>
    <row r="85" spans="1:14" ht="18.5" customHeight="1" x14ac:dyDescent="0.35">
      <c r="A85" s="21"/>
      <c r="B85" s="15" t="s">
        <v>37</v>
      </c>
      <c r="C85" s="36"/>
      <c r="D85" s="23"/>
      <c r="E85" s="34"/>
      <c r="F85" s="34"/>
      <c r="G85" s="34"/>
      <c r="H85" s="22" t="s">
        <v>16</v>
      </c>
      <c r="I85" s="23"/>
      <c r="J85" s="24" t="s">
        <v>40</v>
      </c>
      <c r="K85" s="25" t="s">
        <v>42</v>
      </c>
      <c r="L85" s="26"/>
      <c r="M85" s="27" t="s">
        <v>12</v>
      </c>
      <c r="N85" s="28"/>
    </row>
    <row r="86" spans="1:14" ht="15.5" x14ac:dyDescent="0.35">
      <c r="A86" s="29" t="s">
        <v>193</v>
      </c>
      <c r="B86" s="13" t="s">
        <v>194</v>
      </c>
      <c r="C86" s="37">
        <f t="shared" ref="C86:C146" si="4">FIND("±", B86)</f>
        <v>7</v>
      </c>
      <c r="D86" s="13" t="str">
        <f t="shared" ref="D86:D146" si="5">IF(ISNUMBER(C86),LEFT(B86,C86-1),B86)</f>
        <v>2.5026</v>
      </c>
      <c r="E86" s="41"/>
      <c r="F86" s="42">
        <f>D86/G</f>
        <v>3.7505676206690353E+19</v>
      </c>
      <c r="G86" s="43"/>
      <c r="H86" s="31" t="s">
        <v>195</v>
      </c>
      <c r="I86" s="30"/>
      <c r="J86" s="31" t="s">
        <v>196</v>
      </c>
      <c r="K86" s="32">
        <v>12.8</v>
      </c>
      <c r="L86" s="30"/>
      <c r="M86" s="31" t="s">
        <v>197</v>
      </c>
      <c r="N86" s="30"/>
    </row>
    <row r="87" spans="1:14" ht="15.5" x14ac:dyDescent="0.35">
      <c r="A87" s="29" t="s">
        <v>198</v>
      </c>
      <c r="B87" s="13" t="s">
        <v>199</v>
      </c>
      <c r="C87" s="37">
        <f t="shared" si="4"/>
        <v>7</v>
      </c>
      <c r="D87" s="13" t="str">
        <f t="shared" si="5"/>
        <v>7.2027</v>
      </c>
      <c r="E87" s="41"/>
      <c r="F87" s="42">
        <f>D87/G</f>
        <v>1.0794459123069152E+20</v>
      </c>
      <c r="G87" s="43"/>
      <c r="H87" s="31" t="s">
        <v>200</v>
      </c>
      <c r="I87" s="30"/>
      <c r="J87" s="31" t="s">
        <v>201</v>
      </c>
      <c r="K87" s="32">
        <v>11.8</v>
      </c>
      <c r="L87" s="30"/>
      <c r="M87" s="31" t="s">
        <v>202</v>
      </c>
      <c r="N87" s="30"/>
    </row>
    <row r="88" spans="1:14" ht="15.5" x14ac:dyDescent="0.35">
      <c r="A88" s="29" t="s">
        <v>203</v>
      </c>
      <c r="B88" s="13" t="s">
        <v>204</v>
      </c>
      <c r="C88" s="37">
        <f t="shared" si="4"/>
        <v>8</v>
      </c>
      <c r="D88" s="13" t="str">
        <f t="shared" si="5"/>
        <v>41.2067</v>
      </c>
      <c r="E88" s="41"/>
      <c r="F88" s="42">
        <f>D88/G</f>
        <v>6.17551805221061E+20</v>
      </c>
      <c r="G88" s="43"/>
      <c r="H88" s="31" t="s">
        <v>205</v>
      </c>
      <c r="I88" s="30"/>
      <c r="J88" s="31" t="s">
        <v>206</v>
      </c>
      <c r="K88" s="32">
        <v>10.199999999999999</v>
      </c>
      <c r="L88" s="30"/>
      <c r="M88" s="31" t="s">
        <v>207</v>
      </c>
      <c r="N88" s="30"/>
    </row>
    <row r="89" spans="1:14" ht="15.5" x14ac:dyDescent="0.35">
      <c r="A89" s="29" t="s">
        <v>208</v>
      </c>
      <c r="B89" s="13" t="s">
        <v>209</v>
      </c>
      <c r="C89" s="37">
        <f t="shared" si="4"/>
        <v>8</v>
      </c>
      <c r="D89" s="13" t="str">
        <f t="shared" si="5"/>
        <v>73.1146</v>
      </c>
      <c r="E89" s="41"/>
      <c r="F89" s="42">
        <f>D89/G</f>
        <v>1.0957454301852803E+21</v>
      </c>
      <c r="G89" s="43"/>
      <c r="H89" s="31" t="s">
        <v>210</v>
      </c>
      <c r="I89" s="30"/>
      <c r="J89" s="31" t="s">
        <v>211</v>
      </c>
      <c r="K89" s="32">
        <v>10.4</v>
      </c>
      <c r="L89" s="30"/>
      <c r="M89" s="31" t="s">
        <v>212</v>
      </c>
      <c r="N89" s="30"/>
    </row>
    <row r="90" spans="1:14" ht="15.5" x14ac:dyDescent="0.35">
      <c r="A90" s="29" t="s">
        <v>213</v>
      </c>
      <c r="B90" s="13" t="s">
        <v>214</v>
      </c>
      <c r="C90" s="37">
        <f t="shared" si="4"/>
        <v>9</v>
      </c>
      <c r="D90" s="13" t="str">
        <f t="shared" si="5"/>
        <v>153.9426</v>
      </c>
      <c r="E90" s="41"/>
      <c r="F90" s="42">
        <f>D90/G</f>
        <v>2.3070891512890796E+21</v>
      </c>
      <c r="G90" s="43"/>
      <c r="H90" s="31" t="s">
        <v>215</v>
      </c>
      <c r="I90" s="30"/>
      <c r="J90" s="31" t="s">
        <v>216</v>
      </c>
      <c r="K90" s="32">
        <v>9.6</v>
      </c>
      <c r="L90" s="30"/>
      <c r="M90" s="31" t="s">
        <v>217</v>
      </c>
      <c r="N90" s="30"/>
    </row>
    <row r="91" spans="1:14" ht="15.5" x14ac:dyDescent="0.35">
      <c r="A91" s="29" t="s">
        <v>218</v>
      </c>
      <c r="B91" s="13" t="s">
        <v>219</v>
      </c>
      <c r="C91" s="37">
        <f t="shared" si="4"/>
        <v>10</v>
      </c>
      <c r="D91" s="13" t="str">
        <f t="shared" si="5"/>
        <v>8978.1382</v>
      </c>
      <c r="E91" s="41"/>
      <c r="F91" s="42">
        <f>D91/G</f>
        <v>1.3455252308324053E+23</v>
      </c>
      <c r="G91" s="43"/>
      <c r="H91" s="31" t="s">
        <v>220</v>
      </c>
      <c r="I91" s="30"/>
      <c r="J91" s="31" t="s">
        <v>221</v>
      </c>
      <c r="K91" s="32">
        <v>8.4</v>
      </c>
      <c r="L91" s="30"/>
      <c r="M91" s="32">
        <v>0.2</v>
      </c>
      <c r="N91" s="30"/>
    </row>
    <row r="92" spans="1:14" ht="15.5" x14ac:dyDescent="0.35">
      <c r="A92" s="29" t="s">
        <v>222</v>
      </c>
      <c r="B92" s="13" t="s">
        <v>223</v>
      </c>
      <c r="C92" s="37">
        <f t="shared" si="4"/>
        <v>7</v>
      </c>
      <c r="D92" s="13" t="str">
        <f t="shared" si="5"/>
        <v>0.3727</v>
      </c>
      <c r="E92" s="41"/>
      <c r="F92" s="42">
        <f>D92/G</f>
        <v>5.5855372501532385E+18</v>
      </c>
      <c r="G92" s="43"/>
      <c r="H92" s="31" t="s">
        <v>224</v>
      </c>
      <c r="I92" s="30"/>
      <c r="J92" s="31" t="s">
        <v>225</v>
      </c>
      <c r="K92" s="32">
        <v>14.4</v>
      </c>
      <c r="L92" s="30"/>
      <c r="M92" s="32">
        <v>0.3</v>
      </c>
      <c r="N92" s="30"/>
    </row>
    <row r="93" spans="1:14" ht="15.5" x14ac:dyDescent="0.35">
      <c r="A93" s="29" t="s">
        <v>226</v>
      </c>
      <c r="B93" s="13" t="s">
        <v>227</v>
      </c>
      <c r="C93" s="37">
        <f t="shared" si="4"/>
        <v>9</v>
      </c>
      <c r="D93" s="13" t="str">
        <f t="shared" si="5"/>
        <v>120.5038</v>
      </c>
      <c r="E93" s="41"/>
      <c r="F93" s="42">
        <f>D93/G</f>
        <v>1.8059524112825755E+21</v>
      </c>
      <c r="G93" s="43"/>
      <c r="H93" s="31" t="s">
        <v>228</v>
      </c>
      <c r="I93" s="30"/>
      <c r="J93" s="31" t="s">
        <v>229</v>
      </c>
      <c r="K93" s="32">
        <v>11</v>
      </c>
      <c r="L93" s="30"/>
      <c r="M93" s="32">
        <v>0.6</v>
      </c>
      <c r="N93" s="30"/>
    </row>
    <row r="94" spans="1:14" ht="15.5" x14ac:dyDescent="0.35">
      <c r="A94" s="29" t="s">
        <v>230</v>
      </c>
      <c r="B94" s="13" t="s">
        <v>231</v>
      </c>
      <c r="C94" s="37">
        <f t="shared" si="4"/>
        <v>7</v>
      </c>
      <c r="D94" s="13" t="str">
        <f t="shared" si="5"/>
        <v>0.5532</v>
      </c>
      <c r="E94" s="41"/>
      <c r="F94" s="42">
        <f>D94/G</f>
        <v>8.290633771893673E+18</v>
      </c>
      <c r="G94" s="43"/>
      <c r="H94" s="31" t="s">
        <v>232</v>
      </c>
      <c r="I94" s="30"/>
      <c r="J94" s="31" t="s">
        <v>233</v>
      </c>
      <c r="K94" s="32">
        <v>16.399999999999999</v>
      </c>
      <c r="L94" s="30"/>
      <c r="M94" s="31" t="s">
        <v>234</v>
      </c>
      <c r="N94" s="30"/>
    </row>
    <row r="95" spans="1:14" ht="15.5" x14ac:dyDescent="0.35">
      <c r="A95" s="29" t="s">
        <v>235</v>
      </c>
      <c r="B95" s="13" t="s">
        <v>236</v>
      </c>
      <c r="C95" s="37">
        <f t="shared" si="4"/>
        <v>7</v>
      </c>
      <c r="D95" s="13" t="str">
        <f t="shared" si="5"/>
        <v>0.1263</v>
      </c>
      <c r="E95" s="41"/>
      <c r="F95" s="42">
        <f>D95/G</f>
        <v>1.8928182310017549E+18</v>
      </c>
      <c r="G95" s="43"/>
      <c r="H95" s="31" t="s">
        <v>237</v>
      </c>
      <c r="I95" s="30"/>
      <c r="J95" s="31" t="s">
        <v>238</v>
      </c>
      <c r="K95" s="32">
        <v>14.4</v>
      </c>
      <c r="L95" s="30"/>
      <c r="M95" s="31" t="s">
        <v>239</v>
      </c>
      <c r="N95" s="30"/>
    </row>
    <row r="96" spans="1:14" ht="15.5" x14ac:dyDescent="0.35">
      <c r="A96" s="29" t="s">
        <v>240</v>
      </c>
      <c r="B96" s="13" t="s">
        <v>241</v>
      </c>
      <c r="C96" s="37">
        <f t="shared" si="4"/>
        <v>7</v>
      </c>
      <c r="D96" s="13" t="str">
        <f t="shared" si="5"/>
        <v>0.0351</v>
      </c>
      <c r="E96" s="41"/>
      <c r="F96" s="42">
        <f>D96/G</f>
        <v>5.2603262001711475E+17</v>
      </c>
      <c r="G96" s="43"/>
      <c r="H96" s="31" t="s">
        <v>242</v>
      </c>
      <c r="I96" s="30"/>
      <c r="J96" s="31" t="s">
        <v>243</v>
      </c>
      <c r="K96" s="32">
        <v>15.6</v>
      </c>
      <c r="L96" s="30"/>
      <c r="M96" s="31" t="s">
        <v>244</v>
      </c>
      <c r="N96" s="30"/>
    </row>
    <row r="97" spans="1:14" ht="15.5" x14ac:dyDescent="0.35">
      <c r="A97" s="29" t="s">
        <v>245</v>
      </c>
      <c r="B97" s="16">
        <v>7.6000000000000004E-4</v>
      </c>
      <c r="C97" s="37" t="e">
        <f t="shared" si="4"/>
        <v>#VALUE!</v>
      </c>
      <c r="D97" s="13">
        <f t="shared" si="5"/>
        <v>7.6000000000000004E-4</v>
      </c>
      <c r="E97" s="41"/>
      <c r="F97" s="42">
        <f>D97/G</f>
        <v>1.1389880091538668E+16</v>
      </c>
      <c r="G97" s="43"/>
      <c r="H97" s="31" t="s">
        <v>246</v>
      </c>
      <c r="I97" s="30"/>
      <c r="J97" s="32">
        <v>0.5</v>
      </c>
      <c r="K97" s="32">
        <v>18.399999999999999</v>
      </c>
      <c r="L97" s="30"/>
      <c r="M97" s="31" t="s">
        <v>247</v>
      </c>
      <c r="N97" s="30"/>
    </row>
    <row r="98" spans="1:14" ht="15.5" x14ac:dyDescent="0.35">
      <c r="A98" s="29" t="s">
        <v>248</v>
      </c>
      <c r="B98" s="16">
        <v>2.7E-4</v>
      </c>
      <c r="C98" s="37" t="e">
        <f t="shared" si="4"/>
        <v>#VALUE!</v>
      </c>
      <c r="D98" s="13">
        <f t="shared" si="5"/>
        <v>2.7E-4</v>
      </c>
      <c r="E98" s="41"/>
      <c r="F98" s="42">
        <f>D98/G</f>
        <v>4046404769362421.5</v>
      </c>
      <c r="G98" s="43"/>
      <c r="H98" s="31" t="s">
        <v>249</v>
      </c>
      <c r="I98" s="30"/>
      <c r="J98" s="32">
        <v>0.5</v>
      </c>
      <c r="K98" s="32">
        <v>18.5</v>
      </c>
      <c r="L98" s="30"/>
      <c r="M98" s="32">
        <v>1</v>
      </c>
      <c r="N98" s="30"/>
    </row>
    <row r="99" spans="1:14" ht="15.5" x14ac:dyDescent="0.35">
      <c r="A99" s="29" t="s">
        <v>250</v>
      </c>
      <c r="B99" s="16">
        <v>1.7000000000000001E-4</v>
      </c>
      <c r="C99" s="37" t="e">
        <f t="shared" si="4"/>
        <v>#VALUE!</v>
      </c>
      <c r="D99" s="13">
        <f t="shared" si="5"/>
        <v>1.7000000000000001E-4</v>
      </c>
      <c r="E99" s="41"/>
      <c r="F99" s="42">
        <f>D99/G</f>
        <v>2547736336265228.5</v>
      </c>
      <c r="G99" s="43"/>
      <c r="H99" s="31" t="s">
        <v>251</v>
      </c>
      <c r="I99" s="30"/>
      <c r="J99" s="32">
        <v>0.5</v>
      </c>
      <c r="K99" s="32">
        <v>18.7</v>
      </c>
      <c r="L99" s="30"/>
      <c r="M99" s="31" t="s">
        <v>252</v>
      </c>
      <c r="N99" s="30"/>
    </row>
    <row r="100" spans="1:14" ht="15.5" x14ac:dyDescent="0.35">
      <c r="A100" s="29" t="s">
        <v>253</v>
      </c>
      <c r="B100" s="13" t="s">
        <v>254</v>
      </c>
      <c r="C100" s="37">
        <f t="shared" si="4"/>
        <v>8</v>
      </c>
      <c r="D100" s="13" t="str">
        <f t="shared" si="5"/>
        <v>0.00044</v>
      </c>
      <c r="E100" s="41"/>
      <c r="F100" s="42">
        <f>D100/G</f>
        <v>6594141105627650</v>
      </c>
      <c r="G100" s="43"/>
      <c r="H100" s="31" t="s">
        <v>255</v>
      </c>
      <c r="I100" s="30"/>
      <c r="J100" s="31" t="s">
        <v>256</v>
      </c>
      <c r="K100" s="32">
        <v>19</v>
      </c>
      <c r="L100" s="30"/>
      <c r="M100" s="32">
        <v>0.4</v>
      </c>
      <c r="N100" s="30"/>
    </row>
    <row r="101" spans="1:14" ht="15.5" x14ac:dyDescent="0.35">
      <c r="A101" s="29" t="s">
        <v>257</v>
      </c>
      <c r="B101" s="13" t="s">
        <v>258</v>
      </c>
      <c r="C101" s="37">
        <f t="shared" si="4"/>
        <v>8</v>
      </c>
      <c r="D101" s="13" t="str">
        <f t="shared" si="5"/>
        <v>0.01074</v>
      </c>
      <c r="E101" s="41"/>
      <c r="F101" s="42">
        <f>D101/G</f>
        <v>1.6095698971463853E+17</v>
      </c>
      <c r="G101" s="43"/>
      <c r="H101" s="31" t="s">
        <v>259</v>
      </c>
      <c r="I101" s="30"/>
      <c r="J101" s="31" t="s">
        <v>260</v>
      </c>
      <c r="K101" s="32">
        <v>15.8</v>
      </c>
      <c r="L101" s="30"/>
      <c r="M101" s="32">
        <v>0.6</v>
      </c>
      <c r="N101" s="30"/>
    </row>
    <row r="102" spans="1:14" ht="15.5" x14ac:dyDescent="0.35">
      <c r="A102" s="29" t="s">
        <v>261</v>
      </c>
      <c r="B102" s="13" t="s">
        <v>262</v>
      </c>
      <c r="C102" s="37">
        <f t="shared" si="4"/>
        <v>8</v>
      </c>
      <c r="D102" s="13" t="str">
        <f t="shared" si="5"/>
        <v>0.00924</v>
      </c>
      <c r="E102" s="41"/>
      <c r="F102" s="42">
        <f>D102/G</f>
        <v>1.3847696321818064E+17</v>
      </c>
      <c r="G102" s="43"/>
      <c r="H102" s="31" t="s">
        <v>263</v>
      </c>
      <c r="I102" s="30"/>
      <c r="J102" s="31" t="s">
        <v>264</v>
      </c>
      <c r="K102" s="32">
        <v>16.399999999999999</v>
      </c>
      <c r="L102" s="30"/>
      <c r="M102" s="32">
        <v>0.5</v>
      </c>
      <c r="N102" s="30"/>
    </row>
    <row r="103" spans="1:14" ht="15.5" x14ac:dyDescent="0.35">
      <c r="A103" s="29" t="s">
        <v>265</v>
      </c>
      <c r="B103" s="13" t="s">
        <v>266</v>
      </c>
      <c r="C103" s="37">
        <f t="shared" si="4"/>
        <v>8</v>
      </c>
      <c r="D103" s="13" t="str">
        <f t="shared" si="5"/>
        <v>0.00033</v>
      </c>
      <c r="E103" s="41"/>
      <c r="F103" s="42">
        <f>D103/G</f>
        <v>4945605829220737</v>
      </c>
      <c r="G103" s="43"/>
      <c r="H103" s="31" t="s">
        <v>267</v>
      </c>
      <c r="I103" s="30"/>
      <c r="J103" s="31" t="s">
        <v>268</v>
      </c>
      <c r="K103" s="32">
        <v>19.399999999999999</v>
      </c>
      <c r="L103" s="30"/>
      <c r="M103" s="32">
        <v>0.5</v>
      </c>
      <c r="N103" s="30"/>
    </row>
    <row r="104" spans="1:14" ht="15.5" x14ac:dyDescent="0.35">
      <c r="A104" s="29" t="s">
        <v>269</v>
      </c>
      <c r="B104" s="16">
        <v>5.9999999999999997E-7</v>
      </c>
      <c r="C104" s="37" t="e">
        <f t="shared" si="4"/>
        <v>#VALUE!</v>
      </c>
      <c r="D104" s="13">
        <f t="shared" si="5"/>
        <v>5.9999999999999997E-7</v>
      </c>
      <c r="E104" s="41"/>
      <c r="F104" s="42">
        <f>D104/G</f>
        <v>8992010598583.1582</v>
      </c>
      <c r="G104" s="43"/>
      <c r="H104" s="31" t="s">
        <v>270</v>
      </c>
      <c r="I104" s="30"/>
      <c r="J104" s="32">
        <v>0.5</v>
      </c>
      <c r="K104" s="32" t="s">
        <v>271</v>
      </c>
      <c r="L104" s="31"/>
      <c r="M104" s="32" t="s">
        <v>271</v>
      </c>
      <c r="N104" s="31"/>
    </row>
    <row r="105" spans="1:14" ht="15.5" x14ac:dyDescent="0.35">
      <c r="A105" s="29" t="s">
        <v>272</v>
      </c>
      <c r="B105" s="16">
        <v>2.2000000000000001E-6</v>
      </c>
      <c r="C105" s="37" t="e">
        <f t="shared" si="4"/>
        <v>#VALUE!</v>
      </c>
      <c r="D105" s="13">
        <f t="shared" si="5"/>
        <v>2.2000000000000001E-6</v>
      </c>
      <c r="E105" s="41"/>
      <c r="F105" s="42">
        <f>D105/G</f>
        <v>32970705528138.25</v>
      </c>
      <c r="G105" s="43"/>
      <c r="H105" s="31" t="s">
        <v>273</v>
      </c>
      <c r="I105" s="30"/>
      <c r="J105" s="32">
        <v>0.5</v>
      </c>
      <c r="K105" s="32" t="s">
        <v>271</v>
      </c>
      <c r="L105" s="31"/>
      <c r="M105" s="32" t="s">
        <v>271</v>
      </c>
      <c r="N105" s="31"/>
    </row>
    <row r="106" spans="1:14" ht="15.5" x14ac:dyDescent="0.35">
      <c r="A106" s="29" t="s">
        <v>274</v>
      </c>
      <c r="B106" s="16">
        <v>2.9999999999999999E-7</v>
      </c>
      <c r="C106" s="37" t="e">
        <f t="shared" si="4"/>
        <v>#VALUE!</v>
      </c>
      <c r="D106" s="13">
        <f t="shared" si="5"/>
        <v>2.9999999999999999E-7</v>
      </c>
      <c r="E106" s="41"/>
      <c r="F106" s="42">
        <f>D106/G</f>
        <v>4496005299291.5791</v>
      </c>
      <c r="G106" s="43"/>
      <c r="H106" s="31" t="s">
        <v>275</v>
      </c>
      <c r="I106" s="30"/>
      <c r="J106" s="32">
        <v>0.5</v>
      </c>
      <c r="K106" s="32" t="s">
        <v>271</v>
      </c>
      <c r="L106" s="31"/>
      <c r="M106" s="32" t="s">
        <v>271</v>
      </c>
      <c r="N106" s="31"/>
    </row>
    <row r="107" spans="1:14" ht="15.5" x14ac:dyDescent="0.35">
      <c r="A107" s="29" t="s">
        <v>276</v>
      </c>
      <c r="B107" s="13" t="s">
        <v>277</v>
      </c>
      <c r="C107" s="37">
        <f t="shared" si="4"/>
        <v>10</v>
      </c>
      <c r="D107" s="13" t="str">
        <f t="shared" si="5"/>
        <v>0.0000052</v>
      </c>
      <c r="E107" s="41"/>
      <c r="F107" s="42">
        <f>D107/G</f>
        <v>77930758521054.047</v>
      </c>
      <c r="G107" s="43"/>
      <c r="H107" s="31" t="s">
        <v>278</v>
      </c>
      <c r="I107" s="30"/>
      <c r="J107" s="31" t="s">
        <v>279</v>
      </c>
      <c r="K107" s="32" t="s">
        <v>271</v>
      </c>
      <c r="L107" s="31"/>
      <c r="M107" s="32" t="s">
        <v>271</v>
      </c>
      <c r="N107" s="31"/>
    </row>
    <row r="108" spans="1:14" ht="15.5" x14ac:dyDescent="0.35">
      <c r="A108" s="29" t="s">
        <v>280</v>
      </c>
      <c r="B108" s="54">
        <v>9.9999999999999995E-8</v>
      </c>
      <c r="C108" s="37" t="e">
        <f t="shared" si="4"/>
        <v>#VALUE!</v>
      </c>
      <c r="D108" s="13">
        <f t="shared" si="5"/>
        <v>9.9999999999999995E-8</v>
      </c>
      <c r="E108" s="41"/>
      <c r="F108" s="42">
        <f>D108/G</f>
        <v>1498668433097.1931</v>
      </c>
      <c r="G108" s="43"/>
      <c r="H108" s="32">
        <v>0.9</v>
      </c>
      <c r="I108" s="30"/>
      <c r="J108" s="32">
        <v>0.5</v>
      </c>
      <c r="K108" s="32" t="s">
        <v>271</v>
      </c>
      <c r="L108" s="31"/>
      <c r="M108" s="32" t="s">
        <v>271</v>
      </c>
      <c r="N108" s="31"/>
    </row>
    <row r="109" spans="1:14" ht="15.5" x14ac:dyDescent="0.35">
      <c r="A109" s="29" t="s">
        <v>281</v>
      </c>
      <c r="B109" s="54">
        <v>4.0000000000000002E-9</v>
      </c>
      <c r="C109" s="37" t="e">
        <f t="shared" si="4"/>
        <v>#VALUE!</v>
      </c>
      <c r="D109" s="13">
        <f t="shared" si="5"/>
        <v>4.0000000000000002E-9</v>
      </c>
      <c r="E109" s="41"/>
      <c r="F109" s="42">
        <f>D109/G</f>
        <v>59946737323.887726</v>
      </c>
      <c r="G109" s="43"/>
      <c r="H109" s="32">
        <v>0.3</v>
      </c>
      <c r="I109" s="30"/>
      <c r="J109" s="32">
        <v>0.5</v>
      </c>
      <c r="K109" s="32" t="s">
        <v>271</v>
      </c>
      <c r="L109" s="31"/>
      <c r="M109" s="32" t="s">
        <v>271</v>
      </c>
      <c r="N109" s="31"/>
    </row>
    <row r="110" spans="1:14" ht="15.5" x14ac:dyDescent="0.35">
      <c r="A110" s="29" t="s">
        <v>282</v>
      </c>
      <c r="B110" s="54">
        <v>3.3E-4</v>
      </c>
      <c r="C110" s="37" t="e">
        <f t="shared" si="4"/>
        <v>#VALUE!</v>
      </c>
      <c r="D110" s="13">
        <f t="shared" si="5"/>
        <v>3.3E-4</v>
      </c>
      <c r="E110" s="41"/>
      <c r="F110" s="42">
        <f>D110/G</f>
        <v>4945605829220737</v>
      </c>
      <c r="G110" s="43"/>
      <c r="H110" s="32">
        <v>9</v>
      </c>
      <c r="I110" s="30"/>
      <c r="J110" s="32">
        <v>2.2999999999999998</v>
      </c>
      <c r="K110" s="32" t="s">
        <v>122</v>
      </c>
      <c r="L110" s="30"/>
      <c r="M110" s="32">
        <v>0.06</v>
      </c>
      <c r="N110" s="30"/>
    </row>
    <row r="111" spans="1:14" ht="15.5" x14ac:dyDescent="0.35">
      <c r="A111" s="29" t="s">
        <v>283</v>
      </c>
      <c r="B111" s="54">
        <v>5.5000000000000003E-4</v>
      </c>
      <c r="C111" s="37" t="e">
        <f t="shared" si="4"/>
        <v>#VALUE!</v>
      </c>
      <c r="D111" s="13">
        <f t="shared" si="5"/>
        <v>5.5000000000000003E-4</v>
      </c>
      <c r="E111" s="41"/>
      <c r="F111" s="42">
        <f>D111/G</f>
        <v>8242676382034563</v>
      </c>
      <c r="G111" s="43"/>
      <c r="H111" s="32">
        <v>11</v>
      </c>
      <c r="I111" s="30"/>
      <c r="J111" s="32">
        <v>2.2999999999999998</v>
      </c>
      <c r="K111" s="32" t="s">
        <v>284</v>
      </c>
      <c r="L111" s="30"/>
      <c r="M111" s="32">
        <v>0.06</v>
      </c>
      <c r="N111" s="30"/>
    </row>
    <row r="112" spans="1:14" ht="15.5" x14ac:dyDescent="0.35">
      <c r="A112" s="29" t="s">
        <v>285</v>
      </c>
      <c r="B112" s="54">
        <v>1.8000000000000001E-4</v>
      </c>
      <c r="C112" s="37" t="e">
        <f t="shared" si="4"/>
        <v>#VALUE!</v>
      </c>
      <c r="D112" s="13">
        <f t="shared" si="5"/>
        <v>1.8000000000000001E-4</v>
      </c>
      <c r="E112" s="41"/>
      <c r="F112" s="42">
        <f>D112/G</f>
        <v>2697603179574948</v>
      </c>
      <c r="G112" s="43"/>
      <c r="H112" s="32">
        <v>7.5</v>
      </c>
      <c r="I112" s="30"/>
      <c r="J112" s="32">
        <v>2.2999999999999998</v>
      </c>
      <c r="K112" s="32" t="s">
        <v>142</v>
      </c>
      <c r="L112" s="30"/>
      <c r="M112" s="32">
        <v>0.06</v>
      </c>
      <c r="N112" s="30"/>
    </row>
    <row r="113" spans="1:14" ht="15.5" x14ac:dyDescent="0.35">
      <c r="A113" s="29" t="s">
        <v>286</v>
      </c>
      <c r="B113" s="54">
        <v>8.0000000000000007E-5</v>
      </c>
      <c r="C113" s="37" t="e">
        <f t="shared" si="4"/>
        <v>#VALUE!</v>
      </c>
      <c r="D113" s="13">
        <f t="shared" si="5"/>
        <v>8.0000000000000007E-5</v>
      </c>
      <c r="E113" s="41"/>
      <c r="F113" s="42">
        <f>D113/G</f>
        <v>1198934746477754.5</v>
      </c>
      <c r="G113" s="43"/>
      <c r="H113" s="32">
        <v>6</v>
      </c>
      <c r="I113" s="30"/>
      <c r="J113" s="32">
        <v>2.2999999999999998</v>
      </c>
      <c r="K113" s="32" t="s">
        <v>163</v>
      </c>
      <c r="L113" s="30"/>
      <c r="M113" s="32">
        <v>0.06</v>
      </c>
      <c r="N113" s="30"/>
    </row>
    <row r="114" spans="1:14" ht="15.5" x14ac:dyDescent="0.35">
      <c r="A114" s="29" t="s">
        <v>287</v>
      </c>
      <c r="B114" s="54">
        <v>1.4E-5</v>
      </c>
      <c r="C114" s="37" t="e">
        <f t="shared" si="4"/>
        <v>#VALUE!</v>
      </c>
      <c r="D114" s="13">
        <f t="shared" si="5"/>
        <v>1.4E-5</v>
      </c>
      <c r="E114" s="41"/>
      <c r="F114" s="42">
        <f>D114/G</f>
        <v>209813580633607.03</v>
      </c>
      <c r="G114" s="43"/>
      <c r="H114" s="32">
        <v>3.5</v>
      </c>
      <c r="I114" s="30"/>
      <c r="J114" s="32">
        <v>2.2999999999999998</v>
      </c>
      <c r="K114" s="32" t="s">
        <v>180</v>
      </c>
      <c r="L114" s="30"/>
      <c r="M114" s="32">
        <v>0.06</v>
      </c>
      <c r="N114" s="30"/>
    </row>
    <row r="115" spans="1:14" ht="15.5" x14ac:dyDescent="0.35">
      <c r="A115" s="29" t="s">
        <v>288</v>
      </c>
      <c r="B115" s="54">
        <v>2.2000000000000001E-4</v>
      </c>
      <c r="C115" s="37" t="e">
        <f t="shared" si="4"/>
        <v>#VALUE!</v>
      </c>
      <c r="D115" s="13">
        <f t="shared" si="5"/>
        <v>2.2000000000000001E-4</v>
      </c>
      <c r="E115" s="41"/>
      <c r="F115" s="42">
        <f>D115/G</f>
        <v>3297070552813825</v>
      </c>
      <c r="G115" s="43"/>
      <c r="H115" s="32">
        <v>8</v>
      </c>
      <c r="I115" s="30"/>
      <c r="J115" s="32">
        <v>2.2999999999999998</v>
      </c>
      <c r="K115" s="32" t="s">
        <v>140</v>
      </c>
      <c r="L115" s="30"/>
      <c r="M115" s="32">
        <v>0.06</v>
      </c>
      <c r="N115" s="30"/>
    </row>
    <row r="116" spans="1:14" ht="15.5" x14ac:dyDescent="0.35">
      <c r="A116" s="29" t="s">
        <v>289</v>
      </c>
      <c r="B116" s="54">
        <v>1.4E-5</v>
      </c>
      <c r="C116" s="37" t="e">
        <f t="shared" si="4"/>
        <v>#VALUE!</v>
      </c>
      <c r="D116" s="13">
        <f t="shared" si="5"/>
        <v>1.4E-5</v>
      </c>
      <c r="E116" s="41"/>
      <c r="F116" s="42">
        <f>D116/G</f>
        <v>209813580633607.03</v>
      </c>
      <c r="G116" s="43"/>
      <c r="H116" s="32">
        <v>3.5</v>
      </c>
      <c r="I116" s="30"/>
      <c r="J116" s="32">
        <v>2.2999999999999998</v>
      </c>
      <c r="K116" s="32" t="s">
        <v>290</v>
      </c>
      <c r="L116" s="30"/>
      <c r="M116" s="32">
        <v>0.06</v>
      </c>
      <c r="N116" s="30"/>
    </row>
    <row r="117" spans="1:14" ht="15.5" x14ac:dyDescent="0.35">
      <c r="A117" s="29" t="s">
        <v>291</v>
      </c>
      <c r="B117" s="54">
        <v>1.4E-3</v>
      </c>
      <c r="C117" s="37" t="e">
        <f t="shared" si="4"/>
        <v>#VALUE!</v>
      </c>
      <c r="D117" s="13">
        <f t="shared" si="5"/>
        <v>1.4E-3</v>
      </c>
      <c r="E117" s="41"/>
      <c r="F117" s="42">
        <f>D117/G</f>
        <v>2.0981358063360704E+16</v>
      </c>
      <c r="G117" s="43"/>
      <c r="H117" s="32">
        <v>16</v>
      </c>
      <c r="I117" s="30"/>
      <c r="J117" s="32">
        <v>2.2999999999999998</v>
      </c>
      <c r="K117" s="32" t="s">
        <v>292</v>
      </c>
      <c r="L117" s="30"/>
      <c r="M117" s="32">
        <v>0.06</v>
      </c>
      <c r="N117" s="30"/>
    </row>
    <row r="118" spans="1:14" ht="15.5" x14ac:dyDescent="0.35">
      <c r="A118" s="29" t="s">
        <v>293</v>
      </c>
      <c r="B118" s="54">
        <v>2.0999999999999999E-5</v>
      </c>
      <c r="C118" s="37" t="e">
        <f t="shared" si="4"/>
        <v>#VALUE!</v>
      </c>
      <c r="D118" s="13">
        <f t="shared" si="5"/>
        <v>2.0999999999999999E-5</v>
      </c>
      <c r="E118" s="41"/>
      <c r="F118" s="42">
        <f>D118/G</f>
        <v>314720370950410.56</v>
      </c>
      <c r="G118" s="43"/>
      <c r="H118" s="32">
        <v>4</v>
      </c>
      <c r="I118" s="30"/>
      <c r="J118" s="32">
        <v>2.2999999999999998</v>
      </c>
      <c r="K118" s="32" t="s">
        <v>168</v>
      </c>
      <c r="L118" s="30"/>
      <c r="M118" s="32">
        <v>0.06</v>
      </c>
      <c r="N118" s="30"/>
    </row>
    <row r="119" spans="1:14" ht="15.5" x14ac:dyDescent="0.35">
      <c r="A119" s="29" t="s">
        <v>294</v>
      </c>
      <c r="B119" s="54">
        <v>5.1E-5</v>
      </c>
      <c r="C119" s="37" t="e">
        <f t="shared" si="4"/>
        <v>#VALUE!</v>
      </c>
      <c r="D119" s="13">
        <f t="shared" si="5"/>
        <v>5.1E-5</v>
      </c>
      <c r="E119" s="41"/>
      <c r="F119" s="42">
        <f>D119/G</f>
        <v>764320900879568.5</v>
      </c>
      <c r="G119" s="43"/>
      <c r="H119" s="32">
        <v>5</v>
      </c>
      <c r="I119" s="30"/>
      <c r="J119" s="32">
        <v>2.2999999999999998</v>
      </c>
      <c r="K119" s="32" t="s">
        <v>170</v>
      </c>
      <c r="L119" s="30"/>
      <c r="M119" s="32">
        <v>0.06</v>
      </c>
      <c r="N119" s="30"/>
    </row>
    <row r="120" spans="1:14" ht="15.5" x14ac:dyDescent="0.35">
      <c r="A120" s="29" t="s">
        <v>295</v>
      </c>
      <c r="B120" s="54">
        <v>2.5999999999999999E-3</v>
      </c>
      <c r="C120" s="37" t="e">
        <f t="shared" si="4"/>
        <v>#VALUE!</v>
      </c>
      <c r="D120" s="13">
        <f t="shared" si="5"/>
        <v>2.5999999999999999E-3</v>
      </c>
      <c r="E120" s="41"/>
      <c r="F120" s="42">
        <f>D120/G</f>
        <v>3.8965379260527016E+16</v>
      </c>
      <c r="G120" s="43"/>
      <c r="H120" s="32">
        <v>20</v>
      </c>
      <c r="I120" s="30"/>
      <c r="J120" s="32">
        <v>2.2999999999999998</v>
      </c>
      <c r="K120" s="32" t="s">
        <v>296</v>
      </c>
      <c r="L120" s="30"/>
      <c r="M120" s="32">
        <v>0.06</v>
      </c>
      <c r="N120" s="30"/>
    </row>
    <row r="121" spans="1:14" ht="15.5" x14ac:dyDescent="0.35">
      <c r="A121" s="29" t="s">
        <v>297</v>
      </c>
      <c r="B121" s="54">
        <v>1.4E-5</v>
      </c>
      <c r="C121" s="37" t="e">
        <f t="shared" si="4"/>
        <v>#VALUE!</v>
      </c>
      <c r="D121" s="13">
        <f t="shared" si="5"/>
        <v>1.4E-5</v>
      </c>
      <c r="E121" s="41"/>
      <c r="F121" s="42">
        <f>D121/G</f>
        <v>209813580633607.03</v>
      </c>
      <c r="G121" s="43"/>
      <c r="H121" s="32">
        <v>3.5</v>
      </c>
      <c r="I121" s="30"/>
      <c r="J121" s="32">
        <v>2.2999999999999998</v>
      </c>
      <c r="K121" s="32" t="s">
        <v>180</v>
      </c>
      <c r="L121" s="30"/>
      <c r="M121" s="32">
        <v>0.06</v>
      </c>
      <c r="N121" s="30"/>
    </row>
    <row r="122" spans="1:14" ht="15.5" x14ac:dyDescent="0.35">
      <c r="A122" s="29" t="s">
        <v>298</v>
      </c>
      <c r="B122" s="54">
        <v>2.3E-5</v>
      </c>
      <c r="C122" s="37" t="e">
        <f t="shared" si="4"/>
        <v>#VALUE!</v>
      </c>
      <c r="D122" s="13">
        <f t="shared" si="5"/>
        <v>2.3E-5</v>
      </c>
      <c r="E122" s="41"/>
      <c r="F122" s="42">
        <f>D122/G</f>
        <v>344693739612354.44</v>
      </c>
      <c r="G122" s="43"/>
      <c r="H122" s="32">
        <v>3.5</v>
      </c>
      <c r="I122" s="30"/>
      <c r="J122" s="32">
        <v>2.2999999999999998</v>
      </c>
      <c r="K122" s="32" t="s">
        <v>290</v>
      </c>
      <c r="L122" s="30"/>
      <c r="M122" s="32">
        <v>0.04</v>
      </c>
      <c r="N122" s="30"/>
    </row>
    <row r="123" spans="1:14" ht="15.5" x14ac:dyDescent="0.35">
      <c r="A123" s="29" t="s">
        <v>299</v>
      </c>
      <c r="B123" s="54">
        <v>0</v>
      </c>
      <c r="C123" s="37" t="e">
        <f t="shared" si="4"/>
        <v>#VALUE!</v>
      </c>
      <c r="D123" s="13">
        <f t="shared" si="5"/>
        <v>0</v>
      </c>
      <c r="E123" s="41"/>
      <c r="F123" s="42">
        <f>D123/G</f>
        <v>0</v>
      </c>
      <c r="G123" s="43"/>
      <c r="H123" s="32">
        <v>3</v>
      </c>
      <c r="I123" s="30"/>
      <c r="J123" s="32">
        <v>2.2999999999999998</v>
      </c>
      <c r="K123" s="32" t="s">
        <v>300</v>
      </c>
      <c r="L123" s="30"/>
      <c r="M123" s="32">
        <v>0.04</v>
      </c>
      <c r="N123" s="30"/>
    </row>
    <row r="124" spans="1:14" ht="15.5" x14ac:dyDescent="0.35">
      <c r="A124" s="29" t="s">
        <v>301</v>
      </c>
      <c r="B124" s="54">
        <v>0</v>
      </c>
      <c r="C124" s="37" t="e">
        <f t="shared" si="4"/>
        <v>#VALUE!</v>
      </c>
      <c r="D124" s="13">
        <f t="shared" si="5"/>
        <v>0</v>
      </c>
      <c r="E124" s="41"/>
      <c r="F124" s="42">
        <f>D124/G</f>
        <v>0</v>
      </c>
      <c r="G124" s="43"/>
      <c r="H124" s="32">
        <v>3</v>
      </c>
      <c r="I124" s="30"/>
      <c r="J124" s="32">
        <v>2.2999999999999998</v>
      </c>
      <c r="K124" s="32" t="s">
        <v>302</v>
      </c>
      <c r="L124" s="30"/>
      <c r="M124" s="32">
        <v>0.04</v>
      </c>
      <c r="N124" s="30"/>
    </row>
    <row r="125" spans="1:14" ht="15.5" x14ac:dyDescent="0.35">
      <c r="A125" s="29" t="s">
        <v>303</v>
      </c>
      <c r="B125" s="54">
        <v>0</v>
      </c>
      <c r="C125" s="37" t="e">
        <f t="shared" si="4"/>
        <v>#VALUE!</v>
      </c>
      <c r="D125" s="13">
        <f t="shared" si="5"/>
        <v>0</v>
      </c>
      <c r="E125" s="41"/>
      <c r="F125" s="42">
        <f>D125/G</f>
        <v>0</v>
      </c>
      <c r="G125" s="43"/>
      <c r="H125" s="32">
        <v>3</v>
      </c>
      <c r="I125" s="30"/>
      <c r="J125" s="32">
        <v>2.2999999999999998</v>
      </c>
      <c r="K125" s="32" t="s">
        <v>304</v>
      </c>
      <c r="L125" s="30"/>
      <c r="M125" s="32">
        <v>0.04</v>
      </c>
      <c r="N125" s="30"/>
    </row>
    <row r="126" spans="1:14" ht="15.5" x14ac:dyDescent="0.35">
      <c r="A126" s="29" t="s">
        <v>305</v>
      </c>
      <c r="B126" s="54">
        <v>0</v>
      </c>
      <c r="C126" s="37" t="e">
        <f t="shared" si="4"/>
        <v>#VALUE!</v>
      </c>
      <c r="D126" s="13">
        <f t="shared" si="5"/>
        <v>0</v>
      </c>
      <c r="E126" s="41"/>
      <c r="F126" s="42">
        <f>D126/G</f>
        <v>0</v>
      </c>
      <c r="G126" s="43"/>
      <c r="H126" s="32">
        <v>3.5</v>
      </c>
      <c r="I126" s="30"/>
      <c r="J126" s="32">
        <v>2.2999999999999998</v>
      </c>
      <c r="K126" s="32" t="s">
        <v>290</v>
      </c>
      <c r="L126" s="30"/>
      <c r="M126" s="32">
        <v>0.04</v>
      </c>
      <c r="N126" s="30"/>
    </row>
    <row r="127" spans="1:14" ht="15.5" x14ac:dyDescent="0.35">
      <c r="A127" s="29" t="s">
        <v>306</v>
      </c>
      <c r="B127" s="54">
        <v>0</v>
      </c>
      <c r="C127" s="37" t="e">
        <f t="shared" si="4"/>
        <v>#VALUE!</v>
      </c>
      <c r="D127" s="13">
        <f t="shared" si="5"/>
        <v>0</v>
      </c>
      <c r="E127" s="41"/>
      <c r="F127" s="42">
        <f>D127/G</f>
        <v>0</v>
      </c>
      <c r="G127" s="43"/>
      <c r="H127" s="32">
        <v>2.5</v>
      </c>
      <c r="I127" s="30"/>
      <c r="J127" s="32">
        <v>2.2999999999999998</v>
      </c>
      <c r="K127" s="32" t="s">
        <v>307</v>
      </c>
      <c r="L127" s="30"/>
      <c r="M127" s="32">
        <v>0.04</v>
      </c>
      <c r="N127" s="30"/>
    </row>
    <row r="128" spans="1:14" ht="15.5" x14ac:dyDescent="0.35">
      <c r="A128" s="29" t="s">
        <v>308</v>
      </c>
      <c r="B128" s="54">
        <v>0</v>
      </c>
      <c r="C128" s="37" t="e">
        <f t="shared" si="4"/>
        <v>#VALUE!</v>
      </c>
      <c r="D128" s="13">
        <f t="shared" si="5"/>
        <v>0</v>
      </c>
      <c r="E128" s="41"/>
      <c r="F128" s="42">
        <f>D128/G</f>
        <v>0</v>
      </c>
      <c r="G128" s="43"/>
      <c r="H128" s="32">
        <v>2</v>
      </c>
      <c r="I128" s="30"/>
      <c r="J128" s="32">
        <v>2.2999999999999998</v>
      </c>
      <c r="K128" s="32" t="s">
        <v>309</v>
      </c>
      <c r="L128" s="30"/>
      <c r="M128" s="32">
        <v>0.04</v>
      </c>
      <c r="N128" s="30"/>
    </row>
    <row r="129" spans="1:14" ht="15.5" x14ac:dyDescent="0.35">
      <c r="A129" s="29" t="s">
        <v>310</v>
      </c>
      <c r="B129" s="54">
        <v>0</v>
      </c>
      <c r="C129" s="37" t="e">
        <f t="shared" si="4"/>
        <v>#VALUE!</v>
      </c>
      <c r="D129" s="13">
        <f t="shared" si="5"/>
        <v>0</v>
      </c>
      <c r="E129" s="41"/>
      <c r="F129" s="42">
        <f>D129/G</f>
        <v>0</v>
      </c>
      <c r="G129" s="43"/>
      <c r="H129" s="32">
        <v>3</v>
      </c>
      <c r="I129" s="30"/>
      <c r="J129" s="32">
        <v>2.2999999999999998</v>
      </c>
      <c r="K129" s="32" t="s">
        <v>311</v>
      </c>
      <c r="L129" s="30"/>
      <c r="M129" s="32">
        <v>0.04</v>
      </c>
      <c r="N129" s="30"/>
    </row>
    <row r="130" spans="1:14" ht="15.5" x14ac:dyDescent="0.35">
      <c r="A130" s="29" t="s">
        <v>312</v>
      </c>
      <c r="B130" s="54">
        <v>0</v>
      </c>
      <c r="C130" s="37" t="e">
        <f t="shared" si="4"/>
        <v>#VALUE!</v>
      </c>
      <c r="D130" s="13">
        <f t="shared" si="5"/>
        <v>0</v>
      </c>
      <c r="E130" s="41"/>
      <c r="F130" s="42">
        <f>D130/G</f>
        <v>0</v>
      </c>
      <c r="G130" s="43"/>
      <c r="H130" s="32">
        <v>3</v>
      </c>
      <c r="I130" s="30"/>
      <c r="J130" s="32">
        <v>2.2999999999999998</v>
      </c>
      <c r="K130" s="32" t="s">
        <v>300</v>
      </c>
      <c r="L130" s="30"/>
      <c r="M130" s="32">
        <v>0.04</v>
      </c>
      <c r="N130" s="30"/>
    </row>
    <row r="131" spans="1:14" ht="15.5" x14ac:dyDescent="0.35">
      <c r="A131" s="29" t="s">
        <v>313</v>
      </c>
      <c r="B131" s="54">
        <v>0</v>
      </c>
      <c r="C131" s="37" t="e">
        <f t="shared" si="4"/>
        <v>#VALUE!</v>
      </c>
      <c r="D131" s="13">
        <f t="shared" si="5"/>
        <v>0</v>
      </c>
      <c r="E131" s="41"/>
      <c r="F131" s="42">
        <f>D131/G</f>
        <v>0</v>
      </c>
      <c r="G131" s="43"/>
      <c r="H131" s="32">
        <v>3</v>
      </c>
      <c r="I131" s="30"/>
      <c r="J131" s="32">
        <v>2.2999999999999998</v>
      </c>
      <c r="K131" s="32" t="s">
        <v>158</v>
      </c>
      <c r="L131" s="30"/>
      <c r="M131" s="32">
        <v>0.04</v>
      </c>
      <c r="N131" s="30"/>
    </row>
    <row r="132" spans="1:14" ht="15.5" x14ac:dyDescent="0.35">
      <c r="A132" s="29" t="s">
        <v>314</v>
      </c>
      <c r="B132" s="54">
        <v>0</v>
      </c>
      <c r="C132" s="37" t="e">
        <f t="shared" si="4"/>
        <v>#VALUE!</v>
      </c>
      <c r="D132" s="13">
        <f t="shared" si="5"/>
        <v>0</v>
      </c>
      <c r="E132" s="41"/>
      <c r="F132" s="42">
        <f>D132/G</f>
        <v>0</v>
      </c>
      <c r="G132" s="43"/>
      <c r="H132" s="32">
        <v>3</v>
      </c>
      <c r="I132" s="30"/>
      <c r="J132" s="32">
        <v>2.2999999999999998</v>
      </c>
      <c r="K132" s="32" t="s">
        <v>180</v>
      </c>
      <c r="L132" s="30"/>
      <c r="M132" s="32">
        <v>0.04</v>
      </c>
      <c r="N132" s="30"/>
    </row>
    <row r="133" spans="1:14" ht="15.5" x14ac:dyDescent="0.35">
      <c r="A133" s="29" t="s">
        <v>315</v>
      </c>
      <c r="B133" s="54">
        <v>0</v>
      </c>
      <c r="C133" s="37" t="e">
        <f t="shared" si="4"/>
        <v>#VALUE!</v>
      </c>
      <c r="D133" s="13">
        <f t="shared" si="5"/>
        <v>0</v>
      </c>
      <c r="E133" s="41"/>
      <c r="F133" s="42">
        <f>D133/G</f>
        <v>0</v>
      </c>
      <c r="G133" s="43"/>
      <c r="H133" s="32">
        <v>3</v>
      </c>
      <c r="I133" s="30"/>
      <c r="J133" s="32">
        <v>2.2999999999999998</v>
      </c>
      <c r="K133" s="32" t="s">
        <v>311</v>
      </c>
      <c r="L133" s="30"/>
      <c r="M133" s="32">
        <v>0.04</v>
      </c>
      <c r="N133" s="30"/>
    </row>
    <row r="134" spans="1:14" ht="15.5" x14ac:dyDescent="0.35">
      <c r="A134" s="29" t="s">
        <v>316</v>
      </c>
      <c r="B134" s="54">
        <v>0</v>
      </c>
      <c r="C134" s="37" t="e">
        <f t="shared" si="4"/>
        <v>#VALUE!</v>
      </c>
      <c r="D134" s="13">
        <f t="shared" si="5"/>
        <v>0</v>
      </c>
      <c r="E134" s="41"/>
      <c r="F134" s="42">
        <f>D134/G</f>
        <v>0</v>
      </c>
      <c r="G134" s="43"/>
      <c r="H134" s="32">
        <v>3</v>
      </c>
      <c r="I134" s="30"/>
      <c r="J134" s="32">
        <v>2.2999999999999998</v>
      </c>
      <c r="K134" s="32" t="s">
        <v>317</v>
      </c>
      <c r="L134" s="30"/>
      <c r="M134" s="32">
        <v>0.04</v>
      </c>
      <c r="N134" s="30"/>
    </row>
    <row r="135" spans="1:14" ht="15.5" x14ac:dyDescent="0.35">
      <c r="A135" s="29" t="s">
        <v>318</v>
      </c>
      <c r="B135" s="54">
        <v>0</v>
      </c>
      <c r="C135" s="37" t="e">
        <f t="shared" si="4"/>
        <v>#VALUE!</v>
      </c>
      <c r="D135" s="13">
        <f t="shared" si="5"/>
        <v>0</v>
      </c>
      <c r="E135" s="41"/>
      <c r="F135" s="42">
        <f>D135/G</f>
        <v>0</v>
      </c>
      <c r="G135" s="43"/>
      <c r="H135" s="32">
        <v>3</v>
      </c>
      <c r="I135" s="30"/>
      <c r="J135" s="32">
        <v>2.2999999999999998</v>
      </c>
      <c r="K135" s="32" t="s">
        <v>319</v>
      </c>
      <c r="L135" s="30"/>
      <c r="M135" s="32">
        <v>0.04</v>
      </c>
      <c r="N135" s="30"/>
    </row>
    <row r="136" spans="1:14" ht="15.5" x14ac:dyDescent="0.35">
      <c r="A136" s="29" t="s">
        <v>320</v>
      </c>
      <c r="B136" s="54">
        <v>0</v>
      </c>
      <c r="C136" s="37" t="e">
        <f t="shared" si="4"/>
        <v>#VALUE!</v>
      </c>
      <c r="D136" s="13">
        <f t="shared" si="5"/>
        <v>0</v>
      </c>
      <c r="E136" s="41"/>
      <c r="F136" s="42">
        <f>D136/G</f>
        <v>0</v>
      </c>
      <c r="G136" s="43"/>
      <c r="H136" s="32">
        <v>3</v>
      </c>
      <c r="I136" s="30"/>
      <c r="J136" s="32">
        <v>2.2999999999999998</v>
      </c>
      <c r="K136" s="32" t="s">
        <v>307</v>
      </c>
      <c r="L136" s="30"/>
      <c r="M136" s="32">
        <v>0.04</v>
      </c>
      <c r="N136" s="30"/>
    </row>
    <row r="137" spans="1:14" ht="15.5" x14ac:dyDescent="0.35">
      <c r="A137" s="29" t="s">
        <v>321</v>
      </c>
      <c r="B137" s="54">
        <v>0</v>
      </c>
      <c r="C137" s="37" t="e">
        <f t="shared" si="4"/>
        <v>#VALUE!</v>
      </c>
      <c r="D137" s="13">
        <f t="shared" si="5"/>
        <v>0</v>
      </c>
      <c r="E137" s="41"/>
      <c r="F137" s="42">
        <f>D137/G</f>
        <v>0</v>
      </c>
      <c r="G137" s="43"/>
      <c r="H137" s="32">
        <v>3</v>
      </c>
      <c r="I137" s="30"/>
      <c r="J137" s="32">
        <v>2.2999999999999998</v>
      </c>
      <c r="K137" s="32" t="s">
        <v>300</v>
      </c>
      <c r="L137" s="30"/>
      <c r="M137" s="32">
        <v>0.04</v>
      </c>
      <c r="N137" s="30"/>
    </row>
    <row r="138" spans="1:14" ht="15.5" x14ac:dyDescent="0.35">
      <c r="A138" s="29" t="s">
        <v>322</v>
      </c>
      <c r="B138" s="54">
        <v>0</v>
      </c>
      <c r="C138" s="37" t="e">
        <f t="shared" si="4"/>
        <v>#VALUE!</v>
      </c>
      <c r="D138" s="13">
        <f t="shared" si="5"/>
        <v>0</v>
      </c>
      <c r="E138" s="41"/>
      <c r="F138" s="42">
        <f>D138/G</f>
        <v>0</v>
      </c>
      <c r="G138" s="43"/>
      <c r="H138" s="32">
        <v>3</v>
      </c>
      <c r="I138" s="30"/>
      <c r="J138" s="32">
        <v>2.2999999999999998</v>
      </c>
      <c r="K138" s="32" t="s">
        <v>180</v>
      </c>
      <c r="L138" s="30"/>
      <c r="M138" s="32">
        <v>0.04</v>
      </c>
      <c r="N138" s="30"/>
    </row>
    <row r="139" spans="1:14" ht="15.5" x14ac:dyDescent="0.35">
      <c r="A139" s="29" t="s">
        <v>323</v>
      </c>
      <c r="B139" s="54">
        <v>0</v>
      </c>
      <c r="C139" s="37" t="e">
        <f t="shared" si="4"/>
        <v>#VALUE!</v>
      </c>
      <c r="D139" s="13">
        <f t="shared" si="5"/>
        <v>0</v>
      </c>
      <c r="E139" s="41"/>
      <c r="F139" s="42">
        <f>D139/G</f>
        <v>0</v>
      </c>
      <c r="G139" s="43"/>
      <c r="H139" s="32">
        <v>3</v>
      </c>
      <c r="I139" s="30"/>
      <c r="J139" s="32">
        <v>2.2999999999999998</v>
      </c>
      <c r="K139" s="32" t="s">
        <v>317</v>
      </c>
      <c r="L139" s="30"/>
      <c r="M139" s="32">
        <v>0.04</v>
      </c>
      <c r="N139" s="30"/>
    </row>
    <row r="140" spans="1:14" ht="15.5" x14ac:dyDescent="0.35">
      <c r="A140" s="29" t="s">
        <v>324</v>
      </c>
      <c r="B140" s="54">
        <v>0</v>
      </c>
      <c r="C140" s="37" t="e">
        <f t="shared" si="4"/>
        <v>#VALUE!</v>
      </c>
      <c r="D140" s="13">
        <f t="shared" si="5"/>
        <v>0</v>
      </c>
      <c r="E140" s="41"/>
      <c r="F140" s="42">
        <f>D140/G</f>
        <v>0</v>
      </c>
      <c r="G140" s="43"/>
      <c r="H140" s="32">
        <v>2.5</v>
      </c>
      <c r="I140" s="30"/>
      <c r="J140" s="32">
        <v>2.2999999999999998</v>
      </c>
      <c r="K140" s="32" t="s">
        <v>319</v>
      </c>
      <c r="L140" s="30"/>
      <c r="M140" s="32">
        <v>0.04</v>
      </c>
      <c r="N140" s="30"/>
    </row>
    <row r="141" spans="1:14" ht="15.5" x14ac:dyDescent="0.35">
      <c r="A141" s="29" t="s">
        <v>325</v>
      </c>
      <c r="B141" s="54">
        <v>0</v>
      </c>
      <c r="C141" s="37" t="e">
        <f t="shared" si="4"/>
        <v>#VALUE!</v>
      </c>
      <c r="D141" s="13">
        <f t="shared" si="5"/>
        <v>0</v>
      </c>
      <c r="E141" s="41"/>
      <c r="F141" s="42">
        <f>D141/G</f>
        <v>0</v>
      </c>
      <c r="G141" s="43"/>
      <c r="H141" s="32">
        <v>3</v>
      </c>
      <c r="I141" s="30"/>
      <c r="J141" s="32">
        <v>2.2999999999999998</v>
      </c>
      <c r="K141" s="32" t="s">
        <v>317</v>
      </c>
      <c r="L141" s="30"/>
      <c r="M141" s="32">
        <v>0.04</v>
      </c>
      <c r="N141" s="30"/>
    </row>
    <row r="142" spans="1:14" ht="15.5" x14ac:dyDescent="0.35">
      <c r="A142" s="29" t="s">
        <v>326</v>
      </c>
      <c r="B142" s="54">
        <v>0</v>
      </c>
      <c r="C142" s="37" t="e">
        <f t="shared" si="4"/>
        <v>#VALUE!</v>
      </c>
      <c r="D142" s="13">
        <f t="shared" si="5"/>
        <v>0</v>
      </c>
      <c r="E142" s="41"/>
      <c r="F142" s="42">
        <f>D142/G</f>
        <v>0</v>
      </c>
      <c r="G142" s="43"/>
      <c r="H142" s="32">
        <v>2</v>
      </c>
      <c r="I142" s="30"/>
      <c r="J142" s="32">
        <v>2.2999999999999998</v>
      </c>
      <c r="K142" s="32" t="s">
        <v>327</v>
      </c>
      <c r="L142" s="30"/>
      <c r="M142" s="32">
        <v>0.04</v>
      </c>
      <c r="N142" s="30"/>
    </row>
    <row r="143" spans="1:14" ht="15.5" x14ac:dyDescent="0.35">
      <c r="A143" s="29" t="s">
        <v>328</v>
      </c>
      <c r="B143" s="54">
        <v>0</v>
      </c>
      <c r="C143" s="37" t="e">
        <f t="shared" si="4"/>
        <v>#VALUE!</v>
      </c>
      <c r="D143" s="13">
        <f t="shared" si="5"/>
        <v>0</v>
      </c>
      <c r="E143" s="41"/>
      <c r="F143" s="42">
        <f>D143/G</f>
        <v>0</v>
      </c>
      <c r="G143" s="43"/>
      <c r="H143" s="32">
        <v>3</v>
      </c>
      <c r="I143" s="30"/>
      <c r="J143" s="32">
        <v>2.2999999999999998</v>
      </c>
      <c r="K143" s="32" t="s">
        <v>311</v>
      </c>
      <c r="L143" s="30"/>
      <c r="M143" s="32">
        <v>0.04</v>
      </c>
      <c r="N143" s="30"/>
    </row>
    <row r="144" spans="1:14" ht="15.5" x14ac:dyDescent="0.35">
      <c r="A144" s="29" t="s">
        <v>329</v>
      </c>
      <c r="B144" s="54">
        <v>0</v>
      </c>
      <c r="C144" s="37" t="e">
        <f t="shared" si="4"/>
        <v>#VALUE!</v>
      </c>
      <c r="D144" s="13">
        <f t="shared" si="5"/>
        <v>0</v>
      </c>
      <c r="E144" s="41"/>
      <c r="F144" s="42">
        <f>D144/G</f>
        <v>0</v>
      </c>
      <c r="G144" s="43"/>
      <c r="H144" s="32">
        <v>2.5</v>
      </c>
      <c r="I144" s="30"/>
      <c r="J144" s="32">
        <v>2.2999999999999998</v>
      </c>
      <c r="K144" s="32" t="s">
        <v>311</v>
      </c>
      <c r="L144" s="30"/>
      <c r="M144" s="32">
        <v>0.04</v>
      </c>
      <c r="N144" s="30"/>
    </row>
    <row r="145" spans="1:14" ht="15.5" x14ac:dyDescent="0.35">
      <c r="A145" s="29" t="s">
        <v>330</v>
      </c>
      <c r="B145" s="54">
        <v>0</v>
      </c>
      <c r="C145" s="37" t="e">
        <f t="shared" si="4"/>
        <v>#VALUE!</v>
      </c>
      <c r="D145" s="13">
        <f t="shared" si="5"/>
        <v>0</v>
      </c>
      <c r="E145" s="41"/>
      <c r="F145" s="42">
        <f>D145/G</f>
        <v>0</v>
      </c>
      <c r="G145" s="43"/>
      <c r="H145" s="32">
        <v>3</v>
      </c>
      <c r="I145" s="30"/>
      <c r="J145" s="32">
        <v>2.2999999999999998</v>
      </c>
      <c r="K145" s="32" t="s">
        <v>300</v>
      </c>
      <c r="L145" s="30"/>
      <c r="M145" s="32">
        <v>0.04</v>
      </c>
      <c r="N145" s="30"/>
    </row>
    <row r="146" spans="1:14" ht="15.5" x14ac:dyDescent="0.35">
      <c r="A146" s="29" t="s">
        <v>331</v>
      </c>
      <c r="B146" s="54">
        <v>0</v>
      </c>
      <c r="C146" s="37" t="e">
        <f t="shared" si="4"/>
        <v>#VALUE!</v>
      </c>
      <c r="D146" s="13">
        <f t="shared" si="5"/>
        <v>0</v>
      </c>
      <c r="E146" s="41"/>
      <c r="F146" s="42">
        <f>D146/G</f>
        <v>0</v>
      </c>
      <c r="G146" s="43"/>
      <c r="H146" s="32">
        <v>2</v>
      </c>
      <c r="I146" s="30"/>
      <c r="J146" s="32">
        <v>2.2999999999999998</v>
      </c>
      <c r="K146" s="32" t="s">
        <v>332</v>
      </c>
      <c r="L146" s="30"/>
      <c r="M146" s="32">
        <v>0.04</v>
      </c>
      <c r="N146" s="30"/>
    </row>
    <row r="147" spans="1:14" x14ac:dyDescent="0.35">
      <c r="B147" s="12"/>
      <c r="C147" s="12"/>
    </row>
    <row r="148" spans="1:14" ht="15.5" x14ac:dyDescent="0.35">
      <c r="A148" s="10" t="s">
        <v>333</v>
      </c>
      <c r="B148" s="12"/>
      <c r="C148" s="12"/>
    </row>
    <row r="149" spans="1:14" ht="15.5" x14ac:dyDescent="0.35">
      <c r="A149" s="17" t="s">
        <v>35</v>
      </c>
      <c r="B149" s="14" t="s">
        <v>36</v>
      </c>
      <c r="C149" s="35"/>
      <c r="D149" s="19"/>
      <c r="E149" s="33"/>
      <c r="F149" s="33"/>
      <c r="G149" s="33"/>
      <c r="H149" s="18" t="s">
        <v>38</v>
      </c>
      <c r="I149" s="19"/>
      <c r="J149" s="20" t="s">
        <v>39</v>
      </c>
      <c r="K149" s="18" t="s">
        <v>41</v>
      </c>
      <c r="L149" s="19"/>
      <c r="M149" s="18" t="s">
        <v>11</v>
      </c>
      <c r="N149" s="19"/>
    </row>
    <row r="150" spans="1:14" ht="18.5" customHeight="1" x14ac:dyDescent="0.35">
      <c r="A150" s="21"/>
      <c r="B150" s="15" t="s">
        <v>37</v>
      </c>
      <c r="C150" s="36"/>
      <c r="D150" s="23"/>
      <c r="E150" s="34"/>
      <c r="F150" s="34"/>
      <c r="G150" s="34"/>
      <c r="H150" s="22" t="s">
        <v>16</v>
      </c>
      <c r="I150" s="23"/>
      <c r="J150" s="24" t="s">
        <v>40</v>
      </c>
      <c r="K150" s="25" t="s">
        <v>42</v>
      </c>
      <c r="L150" s="26"/>
      <c r="M150" s="27" t="s">
        <v>12</v>
      </c>
      <c r="N150" s="28"/>
    </row>
    <row r="151" spans="1:14" ht="15.5" x14ac:dyDescent="0.35">
      <c r="A151" s="29" t="s">
        <v>334</v>
      </c>
      <c r="B151" s="13" t="s">
        <v>335</v>
      </c>
      <c r="C151" s="37">
        <f t="shared" ref="C151:C177" si="6">FIND("±", B151)</f>
        <v>5</v>
      </c>
      <c r="D151" s="13" t="str">
        <f t="shared" ref="D151:D177" si="7">IF(ISNUMBER(C151),LEFT(B151,C151-1),B151)</f>
        <v>86.4</v>
      </c>
      <c r="E151" s="41"/>
      <c r="F151" s="42">
        <f>D151/G</f>
        <v>1.2948495261959748E+21</v>
      </c>
      <c r="G151" s="43"/>
      <c r="H151" s="31" t="s">
        <v>336</v>
      </c>
      <c r="I151" s="30"/>
      <c r="J151" s="31" t="s">
        <v>337</v>
      </c>
      <c r="K151" s="31" t="s">
        <v>338</v>
      </c>
      <c r="L151" s="30"/>
      <c r="M151" s="31" t="s">
        <v>339</v>
      </c>
      <c r="N151" s="30"/>
    </row>
    <row r="152" spans="1:14" ht="15.5" x14ac:dyDescent="0.35">
      <c r="A152" s="29" t="s">
        <v>340</v>
      </c>
      <c r="B152" s="13" t="s">
        <v>341</v>
      </c>
      <c r="C152" s="37">
        <f t="shared" si="6"/>
        <v>5</v>
      </c>
      <c r="D152" s="13" t="str">
        <f t="shared" si="7"/>
        <v>81.5</v>
      </c>
      <c r="E152" s="41"/>
      <c r="F152" s="42">
        <f>D152/G</f>
        <v>1.2214147729742123E+21</v>
      </c>
      <c r="G152" s="43"/>
      <c r="H152" s="31" t="s">
        <v>342</v>
      </c>
      <c r="I152" s="30"/>
      <c r="J152" s="31" t="s">
        <v>343</v>
      </c>
      <c r="K152" s="31" t="s">
        <v>344</v>
      </c>
      <c r="L152" s="30"/>
      <c r="M152" s="31" t="s">
        <v>345</v>
      </c>
      <c r="N152" s="30"/>
    </row>
    <row r="153" spans="1:14" ht="15.5" x14ac:dyDescent="0.35">
      <c r="A153" s="29" t="s">
        <v>346</v>
      </c>
      <c r="B153" s="13" t="s">
        <v>347</v>
      </c>
      <c r="C153" s="37">
        <f t="shared" si="6"/>
        <v>6</v>
      </c>
      <c r="D153" s="13" t="str">
        <f t="shared" si="7"/>
        <v>228.2</v>
      </c>
      <c r="E153" s="41"/>
      <c r="F153" s="42">
        <f>D153/G</f>
        <v>3.4199613643277945E+21</v>
      </c>
      <c r="G153" s="43"/>
      <c r="H153" s="31" t="s">
        <v>348</v>
      </c>
      <c r="I153" s="30"/>
      <c r="J153" s="31" t="s">
        <v>349</v>
      </c>
      <c r="K153" s="31" t="s">
        <v>350</v>
      </c>
      <c r="L153" s="30"/>
      <c r="M153" s="31" t="s">
        <v>351</v>
      </c>
      <c r="N153" s="30"/>
    </row>
    <row r="154" spans="1:14" ht="15.5" x14ac:dyDescent="0.35">
      <c r="A154" s="29" t="s">
        <v>352</v>
      </c>
      <c r="B154" s="13" t="s">
        <v>353</v>
      </c>
      <c r="C154" s="37">
        <f t="shared" si="6"/>
        <v>6</v>
      </c>
      <c r="D154" s="13" t="str">
        <f t="shared" si="7"/>
        <v>192.4</v>
      </c>
      <c r="E154" s="41"/>
      <c r="F154" s="42">
        <f>D154/G</f>
        <v>2.8834380652789996E+21</v>
      </c>
      <c r="G154" s="43"/>
      <c r="H154" s="31" t="s">
        <v>354</v>
      </c>
      <c r="I154" s="30"/>
      <c r="J154" s="31" t="s">
        <v>355</v>
      </c>
      <c r="K154" s="31" t="s">
        <v>338</v>
      </c>
      <c r="L154" s="30"/>
      <c r="M154" s="31" t="s">
        <v>356</v>
      </c>
      <c r="N154" s="30"/>
    </row>
    <row r="155" spans="1:14" ht="15.5" x14ac:dyDescent="0.35">
      <c r="A155" s="29" t="s">
        <v>357</v>
      </c>
      <c r="B155" s="13" t="s">
        <v>358</v>
      </c>
      <c r="C155" s="37">
        <f t="shared" si="6"/>
        <v>4</v>
      </c>
      <c r="D155" s="13" t="str">
        <f t="shared" si="7"/>
        <v>4.4</v>
      </c>
      <c r="E155" s="41"/>
      <c r="F155" s="42">
        <f>D155/G</f>
        <v>6.5941411056276505E+19</v>
      </c>
      <c r="G155" s="43"/>
      <c r="H155" s="31" t="s">
        <v>359</v>
      </c>
      <c r="I155" s="30"/>
      <c r="J155" s="31" t="s">
        <v>360</v>
      </c>
      <c r="K155" s="31" t="s">
        <v>361</v>
      </c>
      <c r="L155" s="30"/>
      <c r="M155" s="31" t="s">
        <v>362</v>
      </c>
      <c r="N155" s="30"/>
    </row>
    <row r="156" spans="1:14" ht="15.5" x14ac:dyDescent="0.35">
      <c r="A156" s="29" t="s">
        <v>363</v>
      </c>
      <c r="B156" s="54">
        <v>3.0000000000000001E-3</v>
      </c>
      <c r="C156" s="37" t="e">
        <f t="shared" si="6"/>
        <v>#VALUE!</v>
      </c>
      <c r="D156" s="13">
        <f t="shared" si="7"/>
        <v>3.0000000000000001E-3</v>
      </c>
      <c r="E156" s="41"/>
      <c r="F156" s="42">
        <f>D156/G</f>
        <v>4.4960052992915792E+16</v>
      </c>
      <c r="G156" s="43"/>
      <c r="H156" s="31" t="s">
        <v>364</v>
      </c>
      <c r="I156" s="30"/>
      <c r="J156" s="32">
        <v>1.3</v>
      </c>
      <c r="K156" s="31" t="s">
        <v>365</v>
      </c>
      <c r="L156" s="30"/>
      <c r="M156" s="32">
        <v>7.0000000000000007E-2</v>
      </c>
      <c r="N156" s="30"/>
    </row>
    <row r="157" spans="1:14" ht="15.5" x14ac:dyDescent="0.35">
      <c r="A157" s="29" t="s">
        <v>366</v>
      </c>
      <c r="B157" s="54">
        <v>3.5999999999999999E-3</v>
      </c>
      <c r="C157" s="37" t="e">
        <f t="shared" si="6"/>
        <v>#VALUE!</v>
      </c>
      <c r="D157" s="13">
        <f t="shared" si="7"/>
        <v>3.5999999999999999E-3</v>
      </c>
      <c r="E157" s="41"/>
      <c r="F157" s="42">
        <f>D157/G</f>
        <v>5.3952063591498952E+16</v>
      </c>
      <c r="G157" s="43"/>
      <c r="H157" s="31" t="s">
        <v>367</v>
      </c>
      <c r="I157" s="30"/>
      <c r="J157" s="32">
        <v>1.3</v>
      </c>
      <c r="K157" s="31" t="s">
        <v>368</v>
      </c>
      <c r="L157" s="30"/>
      <c r="M157" s="32">
        <v>7.0000000000000007E-2</v>
      </c>
      <c r="N157" s="30"/>
    </row>
    <row r="158" spans="1:14" ht="15.5" x14ac:dyDescent="0.35">
      <c r="A158" s="29" t="s">
        <v>369</v>
      </c>
      <c r="B158" s="54">
        <v>6.1999999999999998E-3</v>
      </c>
      <c r="C158" s="37" t="e">
        <f t="shared" si="6"/>
        <v>#VALUE!</v>
      </c>
      <c r="D158" s="13">
        <f t="shared" si="7"/>
        <v>6.1999999999999998E-3</v>
      </c>
      <c r="E158" s="41"/>
      <c r="F158" s="42">
        <f>D158/G</f>
        <v>9.2917442852025968E+16</v>
      </c>
      <c r="G158" s="43"/>
      <c r="H158" s="31" t="s">
        <v>370</v>
      </c>
      <c r="I158" s="30"/>
      <c r="J158" s="32">
        <v>1.3</v>
      </c>
      <c r="K158" s="31" t="s">
        <v>371</v>
      </c>
      <c r="L158" s="30"/>
      <c r="M158" s="31" t="s">
        <v>372</v>
      </c>
      <c r="N158" s="30"/>
    </row>
    <row r="159" spans="1:14" ht="15.5" x14ac:dyDescent="0.35">
      <c r="A159" s="29" t="s">
        <v>373</v>
      </c>
      <c r="B159" s="54">
        <v>2.29E-2</v>
      </c>
      <c r="C159" s="37" t="e">
        <f t="shared" si="6"/>
        <v>#VALUE!</v>
      </c>
      <c r="D159" s="13">
        <f t="shared" si="7"/>
        <v>2.29E-2</v>
      </c>
      <c r="E159" s="41"/>
      <c r="F159" s="42">
        <f>D159/G</f>
        <v>3.4319507117925722E+17</v>
      </c>
      <c r="G159" s="43"/>
      <c r="H159" s="31" t="s">
        <v>374</v>
      </c>
      <c r="I159" s="30"/>
      <c r="J159" s="32">
        <v>1.3</v>
      </c>
      <c r="K159" s="31" t="s">
        <v>375</v>
      </c>
      <c r="L159" s="30"/>
      <c r="M159" s="31" t="s">
        <v>376</v>
      </c>
      <c r="N159" s="30"/>
    </row>
    <row r="160" spans="1:14" ht="15.5" x14ac:dyDescent="0.35">
      <c r="A160" s="29" t="s">
        <v>377</v>
      </c>
      <c r="B160" s="54">
        <v>1.1900000000000001E-2</v>
      </c>
      <c r="C160" s="37" t="e">
        <f t="shared" si="6"/>
        <v>#VALUE!</v>
      </c>
      <c r="D160" s="13">
        <f t="shared" si="7"/>
        <v>1.1900000000000001E-2</v>
      </c>
      <c r="E160" s="41"/>
      <c r="F160" s="42">
        <f>D160/G</f>
        <v>1.7834154353856598E+17</v>
      </c>
      <c r="G160" s="43"/>
      <c r="H160" s="31" t="s">
        <v>378</v>
      </c>
      <c r="I160" s="30"/>
      <c r="J160" s="32">
        <v>1.3</v>
      </c>
      <c r="K160" s="31" t="s">
        <v>379</v>
      </c>
      <c r="L160" s="30"/>
      <c r="M160" s="31" t="s">
        <v>380</v>
      </c>
      <c r="N160" s="30"/>
    </row>
    <row r="161" spans="1:14" ht="15.5" x14ac:dyDescent="0.35">
      <c r="A161" s="29" t="s">
        <v>381</v>
      </c>
      <c r="B161" s="54">
        <v>3.7199999999999997E-2</v>
      </c>
      <c r="C161" s="37" t="e">
        <f t="shared" si="6"/>
        <v>#VALUE!</v>
      </c>
      <c r="D161" s="13">
        <f t="shared" si="7"/>
        <v>3.7199999999999997E-2</v>
      </c>
      <c r="E161" s="41"/>
      <c r="F161" s="42">
        <f>D161/G</f>
        <v>5.5750465711215578E+17</v>
      </c>
      <c r="G161" s="43"/>
      <c r="H161" s="31" t="s">
        <v>382</v>
      </c>
      <c r="I161" s="30"/>
      <c r="J161" s="32">
        <v>1.3</v>
      </c>
      <c r="K161" s="31" t="s">
        <v>383</v>
      </c>
      <c r="L161" s="30"/>
      <c r="M161" s="31" t="s">
        <v>384</v>
      </c>
      <c r="N161" s="30"/>
    </row>
    <row r="162" spans="1:14" ht="15.5" x14ac:dyDescent="0.35">
      <c r="A162" s="29" t="s">
        <v>385</v>
      </c>
      <c r="B162" s="54">
        <v>0.11219999999999999</v>
      </c>
      <c r="C162" s="37" t="e">
        <f t="shared" si="6"/>
        <v>#VALUE!</v>
      </c>
      <c r="D162" s="13">
        <f t="shared" si="7"/>
        <v>0.11219999999999999</v>
      </c>
      <c r="E162" s="41"/>
      <c r="F162" s="42">
        <f>D162/G</f>
        <v>1.6815059819350505E+18</v>
      </c>
      <c r="G162" s="43"/>
      <c r="H162" s="31" t="s">
        <v>386</v>
      </c>
      <c r="I162" s="30"/>
      <c r="J162" s="32">
        <v>1.3</v>
      </c>
      <c r="K162" s="31" t="s">
        <v>387</v>
      </c>
      <c r="L162" s="30"/>
      <c r="M162" s="31" t="s">
        <v>388</v>
      </c>
      <c r="N162" s="30"/>
    </row>
    <row r="163" spans="1:14" ht="15.5" x14ac:dyDescent="0.35">
      <c r="A163" s="29" t="s">
        <v>389</v>
      </c>
      <c r="B163" s="54">
        <v>1.7000000000000001E-2</v>
      </c>
      <c r="C163" s="37" t="e">
        <f t="shared" si="6"/>
        <v>#VALUE!</v>
      </c>
      <c r="D163" s="13">
        <f t="shared" si="7"/>
        <v>1.7000000000000001E-2</v>
      </c>
      <c r="E163" s="41"/>
      <c r="F163" s="42">
        <f>D163/G</f>
        <v>2.5477363362652285E+17</v>
      </c>
      <c r="G163" s="43"/>
      <c r="H163" s="31" t="s">
        <v>390</v>
      </c>
      <c r="I163" s="30"/>
      <c r="J163" s="32">
        <v>1.3</v>
      </c>
      <c r="K163" s="31" t="s">
        <v>391</v>
      </c>
      <c r="L163" s="30"/>
      <c r="M163" s="31" t="s">
        <v>392</v>
      </c>
      <c r="N163" s="30"/>
    </row>
    <row r="164" spans="1:14" ht="15.5" x14ac:dyDescent="0.35">
      <c r="A164" s="29" t="s">
        <v>393</v>
      </c>
      <c r="B164" s="54">
        <v>2.3800000000000002E-2</v>
      </c>
      <c r="C164" s="37" t="e">
        <f t="shared" si="6"/>
        <v>#VALUE!</v>
      </c>
      <c r="D164" s="13">
        <f t="shared" si="7"/>
        <v>2.3800000000000002E-2</v>
      </c>
      <c r="E164" s="41"/>
      <c r="F164" s="42">
        <f>D164/G</f>
        <v>3.5668308707713197E+17</v>
      </c>
      <c r="G164" s="43"/>
      <c r="H164" s="31" t="s">
        <v>394</v>
      </c>
      <c r="I164" s="30"/>
      <c r="J164" s="32">
        <v>1.3</v>
      </c>
      <c r="K164" s="31" t="s">
        <v>395</v>
      </c>
      <c r="L164" s="30"/>
      <c r="M164" s="31" t="s">
        <v>396</v>
      </c>
      <c r="N164" s="30"/>
    </row>
    <row r="165" spans="1:14" ht="15.5" x14ac:dyDescent="0.35">
      <c r="A165" s="29" t="s">
        <v>397</v>
      </c>
      <c r="B165" s="54">
        <v>0.19309999999999999</v>
      </c>
      <c r="C165" s="37" t="e">
        <f t="shared" si="6"/>
        <v>#VALUE!</v>
      </c>
      <c r="D165" s="13">
        <f t="shared" si="7"/>
        <v>0.19309999999999999</v>
      </c>
      <c r="E165" s="41"/>
      <c r="F165" s="42">
        <f>D165/G</f>
        <v>2.8939287443106796E+18</v>
      </c>
      <c r="G165" s="43"/>
      <c r="H165" s="31" t="s">
        <v>398</v>
      </c>
      <c r="I165" s="30"/>
      <c r="J165" s="32">
        <v>1.3</v>
      </c>
      <c r="K165" s="31" t="s">
        <v>399</v>
      </c>
      <c r="L165" s="30"/>
      <c r="M165" s="31" t="s">
        <v>400</v>
      </c>
      <c r="N165" s="30"/>
    </row>
    <row r="166" spans="1:14" ht="15.5" x14ac:dyDescent="0.35">
      <c r="A166" s="29" t="s">
        <v>401</v>
      </c>
      <c r="B166" s="54">
        <v>0.02</v>
      </c>
      <c r="C166" s="37" t="e">
        <f t="shared" si="6"/>
        <v>#VALUE!</v>
      </c>
      <c r="D166" s="13">
        <f t="shared" si="7"/>
        <v>0.02</v>
      </c>
      <c r="E166" s="41"/>
      <c r="F166" s="42">
        <f>D166/G</f>
        <v>2.9973368661943866E+17</v>
      </c>
      <c r="G166" s="43"/>
      <c r="H166" s="32">
        <v>36</v>
      </c>
      <c r="I166" s="30"/>
      <c r="J166" s="32">
        <v>1.5</v>
      </c>
      <c r="K166" s="32" t="s">
        <v>172</v>
      </c>
      <c r="L166" s="30"/>
      <c r="M166" s="32">
        <v>0.04</v>
      </c>
      <c r="N166" s="30"/>
    </row>
    <row r="167" spans="1:14" ht="15.5" x14ac:dyDescent="0.35">
      <c r="A167" s="29" t="s">
        <v>402</v>
      </c>
      <c r="B167" s="54">
        <v>0.18</v>
      </c>
      <c r="C167" s="37" t="e">
        <f t="shared" si="6"/>
        <v>#VALUE!</v>
      </c>
      <c r="D167" s="13">
        <f t="shared" si="7"/>
        <v>0.18</v>
      </c>
      <c r="E167" s="41"/>
      <c r="F167" s="42">
        <f>D167/G</f>
        <v>2.6976031795749473E+18</v>
      </c>
      <c r="G167" s="43"/>
      <c r="H167" s="32">
        <v>75</v>
      </c>
      <c r="I167" s="30"/>
      <c r="J167" s="32">
        <v>1.5</v>
      </c>
      <c r="K167" s="32" t="s">
        <v>116</v>
      </c>
      <c r="L167" s="30"/>
      <c r="M167" s="32">
        <v>0.04</v>
      </c>
      <c r="N167" s="30"/>
    </row>
    <row r="168" spans="1:14" ht="15.5" x14ac:dyDescent="0.35">
      <c r="A168" s="29" t="s">
        <v>403</v>
      </c>
      <c r="B168" s="54">
        <v>6.6E-3</v>
      </c>
      <c r="C168" s="37" t="e">
        <f t="shared" si="6"/>
        <v>#VALUE!</v>
      </c>
      <c r="D168" s="13">
        <f t="shared" si="7"/>
        <v>6.6E-3</v>
      </c>
      <c r="E168" s="41"/>
      <c r="F168" s="42">
        <f>D168/G</f>
        <v>9.8912116584414752E+16</v>
      </c>
      <c r="G168" s="43"/>
      <c r="H168" s="32">
        <v>25</v>
      </c>
      <c r="I168" s="30"/>
      <c r="J168" s="32">
        <v>1.5</v>
      </c>
      <c r="K168" s="32" t="s">
        <v>152</v>
      </c>
      <c r="L168" s="30"/>
      <c r="M168" s="32">
        <v>0.04</v>
      </c>
      <c r="N168" s="30"/>
    </row>
    <row r="169" spans="1:14" ht="15.5" x14ac:dyDescent="0.35">
      <c r="A169" s="29" t="s">
        <v>404</v>
      </c>
      <c r="B169" s="54">
        <v>5.7999999999999996E-3</v>
      </c>
      <c r="C169" s="37" t="e">
        <f t="shared" si="6"/>
        <v>#VALUE!</v>
      </c>
      <c r="D169" s="13">
        <f t="shared" si="7"/>
        <v>5.7999999999999996E-3</v>
      </c>
      <c r="E169" s="41"/>
      <c r="F169" s="42">
        <f>D169/G</f>
        <v>8.69227691196372E+16</v>
      </c>
      <c r="G169" s="43"/>
      <c r="H169" s="32">
        <v>24</v>
      </c>
      <c r="I169" s="30"/>
      <c r="J169" s="32">
        <v>1.5</v>
      </c>
      <c r="K169" s="32" t="s">
        <v>155</v>
      </c>
      <c r="L169" s="30"/>
      <c r="M169" s="32">
        <v>0.04</v>
      </c>
      <c r="N169" s="30"/>
    </row>
    <row r="170" spans="1:14" ht="15.5" x14ac:dyDescent="0.35">
      <c r="A170" s="29" t="s">
        <v>405</v>
      </c>
      <c r="B170" s="54">
        <v>1.6999999999999999E-3</v>
      </c>
      <c r="C170" s="37" t="e">
        <f t="shared" si="6"/>
        <v>#VALUE!</v>
      </c>
      <c r="D170" s="13">
        <f t="shared" si="7"/>
        <v>1.6999999999999999E-3</v>
      </c>
      <c r="E170" s="41"/>
      <c r="F170" s="42">
        <f>D170/G</f>
        <v>2.547736336265228E+16</v>
      </c>
      <c r="G170" s="43"/>
      <c r="H170" s="32">
        <v>16</v>
      </c>
      <c r="I170" s="30"/>
      <c r="J170" s="32">
        <v>1.5</v>
      </c>
      <c r="K170" s="32" t="s">
        <v>302</v>
      </c>
      <c r="L170" s="30"/>
      <c r="M170" s="32">
        <v>0.04</v>
      </c>
      <c r="N170" s="30"/>
    </row>
    <row r="171" spans="1:14" ht="15.5" x14ac:dyDescent="0.35">
      <c r="A171" s="29" t="s">
        <v>406</v>
      </c>
      <c r="B171" s="54">
        <v>3.1E-4</v>
      </c>
      <c r="C171" s="37" t="e">
        <f t="shared" si="6"/>
        <v>#VALUE!</v>
      </c>
      <c r="D171" s="13">
        <f t="shared" si="7"/>
        <v>3.1E-4</v>
      </c>
      <c r="E171" s="41"/>
      <c r="F171" s="42">
        <f>D171/G</f>
        <v>4645872142601299</v>
      </c>
      <c r="G171" s="43"/>
      <c r="H171" s="32">
        <v>9</v>
      </c>
      <c r="I171" s="30"/>
      <c r="J171" s="32">
        <v>1.5</v>
      </c>
      <c r="K171" s="32" t="s">
        <v>407</v>
      </c>
      <c r="L171" s="30"/>
      <c r="M171" s="32">
        <v>0.04</v>
      </c>
      <c r="N171" s="30"/>
    </row>
    <row r="172" spans="1:14" ht="15.5" x14ac:dyDescent="0.35">
      <c r="A172" s="29" t="s">
        <v>408</v>
      </c>
      <c r="B172" s="54">
        <v>5.5999999999999995E-4</v>
      </c>
      <c r="C172" s="37" t="e">
        <f t="shared" si="6"/>
        <v>#VALUE!</v>
      </c>
      <c r="D172" s="13">
        <f t="shared" si="7"/>
        <v>5.5999999999999995E-4</v>
      </c>
      <c r="E172" s="41"/>
      <c r="F172" s="42">
        <f>D172/G</f>
        <v>8392543225344281</v>
      </c>
      <c r="G172" s="43"/>
      <c r="H172" s="32">
        <v>11</v>
      </c>
      <c r="I172" s="30"/>
      <c r="J172" s="32">
        <v>1.5</v>
      </c>
      <c r="K172" s="32" t="s">
        <v>309</v>
      </c>
      <c r="L172" s="30"/>
      <c r="M172" s="32">
        <v>0.04</v>
      </c>
      <c r="N172" s="30"/>
    </row>
    <row r="173" spans="1:14" ht="15.5" x14ac:dyDescent="0.35">
      <c r="A173" s="29" t="s">
        <v>409</v>
      </c>
      <c r="B173" s="54">
        <v>4.2000000000000002E-4</v>
      </c>
      <c r="C173" s="37" t="e">
        <f t="shared" si="6"/>
        <v>#VALUE!</v>
      </c>
      <c r="D173" s="13">
        <f t="shared" si="7"/>
        <v>4.2000000000000002E-4</v>
      </c>
      <c r="E173" s="41"/>
      <c r="F173" s="42">
        <f>D173/G</f>
        <v>6294407419008211</v>
      </c>
      <c r="G173" s="43"/>
      <c r="H173" s="32">
        <v>10</v>
      </c>
      <c r="I173" s="30"/>
      <c r="J173" s="32">
        <v>1.5</v>
      </c>
      <c r="K173" s="32" t="s">
        <v>327</v>
      </c>
      <c r="L173" s="30"/>
      <c r="M173" s="32">
        <v>0.04</v>
      </c>
      <c r="N173" s="30"/>
    </row>
    <row r="174" spans="1:14" ht="15.5" x14ac:dyDescent="0.35">
      <c r="A174" s="29" t="s">
        <v>410</v>
      </c>
      <c r="B174" s="54">
        <v>4.2000000000000002E-4</v>
      </c>
      <c r="C174" s="37" t="e">
        <f t="shared" si="6"/>
        <v>#VALUE!</v>
      </c>
      <c r="D174" s="13">
        <f t="shared" si="7"/>
        <v>4.2000000000000002E-4</v>
      </c>
      <c r="E174" s="41"/>
      <c r="F174" s="42">
        <f>D174/G</f>
        <v>6294407419008211</v>
      </c>
      <c r="G174" s="43"/>
      <c r="H174" s="32">
        <v>10</v>
      </c>
      <c r="I174" s="30"/>
      <c r="J174" s="32">
        <v>1.5</v>
      </c>
      <c r="K174" s="32" t="s">
        <v>411</v>
      </c>
      <c r="L174" s="30"/>
      <c r="M174" s="32">
        <v>0.04</v>
      </c>
      <c r="N174" s="30"/>
    </row>
    <row r="175" spans="1:14" ht="15.5" x14ac:dyDescent="0.35">
      <c r="A175" s="29" t="s">
        <v>412</v>
      </c>
      <c r="B175" s="54">
        <v>1.1999999999999999E-3</v>
      </c>
      <c r="C175" s="37" t="e">
        <f t="shared" si="6"/>
        <v>#VALUE!</v>
      </c>
      <c r="D175" s="13">
        <f t="shared" si="7"/>
        <v>1.1999999999999999E-3</v>
      </c>
      <c r="E175" s="41"/>
      <c r="F175" s="42">
        <f>D175/G</f>
        <v>1.7984021197166316E+16</v>
      </c>
      <c r="G175" s="43"/>
      <c r="H175" s="31" t="s">
        <v>413</v>
      </c>
      <c r="I175" s="30"/>
      <c r="J175" s="32">
        <v>1.3</v>
      </c>
      <c r="K175" s="32" t="s">
        <v>414</v>
      </c>
      <c r="L175" s="30"/>
      <c r="M175" s="31" t="s">
        <v>415</v>
      </c>
      <c r="N175" s="30"/>
    </row>
    <row r="176" spans="1:14" ht="15.5" x14ac:dyDescent="0.35">
      <c r="A176" s="29" t="s">
        <v>416</v>
      </c>
      <c r="B176" s="54">
        <v>5.9999999999999995E-4</v>
      </c>
      <c r="C176" s="37" t="e">
        <f t="shared" si="6"/>
        <v>#VALUE!</v>
      </c>
      <c r="D176" s="13">
        <f t="shared" si="7"/>
        <v>5.9999999999999995E-4</v>
      </c>
      <c r="E176" s="41"/>
      <c r="F176" s="42">
        <f>D176/G</f>
        <v>8992010598583158</v>
      </c>
      <c r="G176" s="43"/>
      <c r="H176" s="31" t="s">
        <v>417</v>
      </c>
      <c r="I176" s="30"/>
      <c r="J176" s="32">
        <v>1.3</v>
      </c>
      <c r="K176" s="32" t="s">
        <v>418</v>
      </c>
      <c r="L176" s="30"/>
      <c r="M176" s="31" t="s">
        <v>419</v>
      </c>
      <c r="N176" s="30"/>
    </row>
    <row r="177" spans="1:14" ht="15.5" x14ac:dyDescent="0.35">
      <c r="A177" s="29" t="s">
        <v>420</v>
      </c>
      <c r="B177" s="54">
        <v>2.0000000000000001E-4</v>
      </c>
      <c r="C177" s="37" t="e">
        <f t="shared" si="6"/>
        <v>#VALUE!</v>
      </c>
      <c r="D177" s="13">
        <f t="shared" si="7"/>
        <v>2.0000000000000001E-4</v>
      </c>
      <c r="E177" s="41"/>
      <c r="F177" s="42">
        <f>D177/G</f>
        <v>2997336866194386.5</v>
      </c>
      <c r="G177" s="43"/>
      <c r="H177" s="31" t="s">
        <v>421</v>
      </c>
      <c r="I177" s="30"/>
      <c r="J177" s="32">
        <v>1.3</v>
      </c>
      <c r="K177" s="32" t="s">
        <v>422</v>
      </c>
      <c r="L177" s="30"/>
      <c r="M177" s="31" t="s">
        <v>415</v>
      </c>
      <c r="N177" s="30"/>
    </row>
    <row r="178" spans="1:14" x14ac:dyDescent="0.35">
      <c r="B178" s="12"/>
      <c r="C178" s="12"/>
    </row>
    <row r="179" spans="1:14" ht="15.5" x14ac:dyDescent="0.35">
      <c r="A179" s="10" t="s">
        <v>423</v>
      </c>
      <c r="B179" s="12"/>
      <c r="C179" s="12"/>
    </row>
    <row r="180" spans="1:14" ht="15.5" x14ac:dyDescent="0.35">
      <c r="A180" s="17" t="s">
        <v>35</v>
      </c>
      <c r="B180" s="14" t="s">
        <v>36</v>
      </c>
      <c r="C180" s="35"/>
      <c r="D180" s="19"/>
      <c r="E180" s="33"/>
      <c r="F180" s="33"/>
      <c r="G180" s="33"/>
      <c r="H180" s="18" t="s">
        <v>38</v>
      </c>
      <c r="I180" s="19"/>
      <c r="J180" s="20" t="s">
        <v>39</v>
      </c>
      <c r="K180" s="18" t="s">
        <v>41</v>
      </c>
      <c r="L180" s="19"/>
      <c r="M180" s="18" t="s">
        <v>11</v>
      </c>
      <c r="N180" s="19"/>
    </row>
    <row r="181" spans="1:14" ht="18.5" customHeight="1" x14ac:dyDescent="0.35">
      <c r="A181" s="21"/>
      <c r="B181" s="15" t="s">
        <v>37</v>
      </c>
      <c r="C181" s="36"/>
      <c r="D181" s="23"/>
      <c r="E181" s="34"/>
      <c r="F181" s="34"/>
      <c r="G181" s="34"/>
      <c r="H181" s="22" t="s">
        <v>16</v>
      </c>
      <c r="I181" s="23"/>
      <c r="J181" s="24" t="s">
        <v>40</v>
      </c>
      <c r="K181" s="25" t="s">
        <v>42</v>
      </c>
      <c r="L181" s="26"/>
      <c r="M181" s="27" t="s">
        <v>12</v>
      </c>
      <c r="N181" s="28"/>
    </row>
    <row r="182" spans="1:14" ht="15.5" x14ac:dyDescent="0.35">
      <c r="A182" s="29" t="s">
        <v>424</v>
      </c>
      <c r="B182" s="13" t="s">
        <v>425</v>
      </c>
      <c r="C182" s="37">
        <f t="shared" ref="C182:C195" si="8">FIND("±", B182)</f>
        <v>7</v>
      </c>
      <c r="D182" s="13" t="str">
        <f t="shared" ref="D182:D195" si="9">IF(ISNUMBER(C182),LEFT(B182,C182-1),B182)</f>
        <v>1427.6</v>
      </c>
      <c r="E182" s="41"/>
      <c r="F182" s="42">
        <f>D182/G</f>
        <v>2.1394990550895529E+22</v>
      </c>
      <c r="G182" s="43"/>
      <c r="H182" s="31" t="s">
        <v>426</v>
      </c>
      <c r="I182" s="30"/>
      <c r="J182" s="31" t="s">
        <v>427</v>
      </c>
      <c r="K182" s="32">
        <v>13.54</v>
      </c>
      <c r="L182" s="30"/>
      <c r="M182" s="32">
        <v>0.71899999999999997</v>
      </c>
      <c r="N182" s="30"/>
    </row>
    <row r="183" spans="1:14" ht="15.5" x14ac:dyDescent="0.35">
      <c r="A183" s="29" t="s">
        <v>428</v>
      </c>
      <c r="B183" s="54">
        <v>2.06</v>
      </c>
      <c r="C183" s="37" t="e">
        <f t="shared" si="8"/>
        <v>#VALUE!</v>
      </c>
      <c r="D183" s="13">
        <f t="shared" si="9"/>
        <v>2.06</v>
      </c>
      <c r="E183" s="41"/>
      <c r="F183" s="42">
        <f>D183/G</f>
        <v>3.0872569721802179E+19</v>
      </c>
      <c r="G183" s="43"/>
      <c r="H183" s="31" t="s">
        <v>429</v>
      </c>
      <c r="I183" s="30"/>
      <c r="J183" s="32">
        <v>1.5</v>
      </c>
      <c r="K183" s="32" t="s">
        <v>105</v>
      </c>
      <c r="L183" s="30"/>
      <c r="M183" s="32">
        <v>0.155</v>
      </c>
      <c r="N183" s="30"/>
    </row>
    <row r="184" spans="1:14" ht="15.5" x14ac:dyDescent="0.35">
      <c r="A184" s="29" t="s">
        <v>430</v>
      </c>
      <c r="B184" s="54">
        <v>1.2999999999999999E-2</v>
      </c>
      <c r="C184" s="37" t="e">
        <f t="shared" si="8"/>
        <v>#VALUE!</v>
      </c>
      <c r="D184" s="13">
        <f t="shared" si="9"/>
        <v>1.2999999999999999E-2</v>
      </c>
      <c r="E184" s="41"/>
      <c r="F184" s="42">
        <f>D184/G</f>
        <v>1.948268963026351E+17</v>
      </c>
      <c r="G184" s="43"/>
      <c r="H184" s="31" t="s">
        <v>431</v>
      </c>
      <c r="I184" s="30"/>
      <c r="J184" s="32">
        <v>1.3</v>
      </c>
      <c r="K184" s="32">
        <v>23.91</v>
      </c>
      <c r="L184" s="30"/>
      <c r="M184" s="32">
        <v>7.1999999999999995E-2</v>
      </c>
      <c r="N184" s="30"/>
    </row>
    <row r="185" spans="1:14" ht="15.5" x14ac:dyDescent="0.35">
      <c r="A185" s="29" t="s">
        <v>432</v>
      </c>
      <c r="B185" s="54">
        <v>2.5000000000000001E-2</v>
      </c>
      <c r="C185" s="37" t="e">
        <f t="shared" si="8"/>
        <v>#VALUE!</v>
      </c>
      <c r="D185" s="13">
        <f t="shared" si="9"/>
        <v>2.5000000000000001E-2</v>
      </c>
      <c r="E185" s="41"/>
      <c r="F185" s="42">
        <f>D185/G</f>
        <v>3.746671082742983E+17</v>
      </c>
      <c r="G185" s="43"/>
      <c r="H185" s="31" t="s">
        <v>433</v>
      </c>
      <c r="I185" s="30"/>
      <c r="J185" s="32">
        <v>1.3</v>
      </c>
      <c r="K185" s="32">
        <v>23.32</v>
      </c>
      <c r="L185" s="30"/>
      <c r="M185" s="32">
        <v>9.0999999999999998E-2</v>
      </c>
      <c r="N185" s="30"/>
    </row>
    <row r="186" spans="1:14" ht="15.5" x14ac:dyDescent="0.35">
      <c r="A186" s="29" t="s">
        <v>434</v>
      </c>
      <c r="B186" s="54">
        <v>0.14000000000000001</v>
      </c>
      <c r="C186" s="37" t="e">
        <f t="shared" si="8"/>
        <v>#VALUE!</v>
      </c>
      <c r="D186" s="13">
        <f t="shared" si="9"/>
        <v>0.14000000000000001</v>
      </c>
      <c r="E186" s="41"/>
      <c r="F186" s="42">
        <f>D186/G</f>
        <v>2.0981358063360707E+18</v>
      </c>
      <c r="G186" s="43"/>
      <c r="H186" s="31" t="s">
        <v>435</v>
      </c>
      <c r="I186" s="30"/>
      <c r="J186" s="32">
        <v>1.3</v>
      </c>
      <c r="K186" s="32">
        <v>22</v>
      </c>
      <c r="L186" s="30"/>
      <c r="M186" s="32">
        <v>0.09</v>
      </c>
      <c r="N186" s="30"/>
    </row>
    <row r="187" spans="1:14" ht="15.5" x14ac:dyDescent="0.35">
      <c r="A187" s="29" t="s">
        <v>436</v>
      </c>
      <c r="B187" s="54">
        <v>0.25</v>
      </c>
      <c r="C187" s="37" t="e">
        <f t="shared" si="8"/>
        <v>#VALUE!</v>
      </c>
      <c r="D187" s="13">
        <f t="shared" si="9"/>
        <v>0.25</v>
      </c>
      <c r="E187" s="41"/>
      <c r="F187" s="42">
        <f>D187/G</f>
        <v>3.7466710827429827E+18</v>
      </c>
      <c r="G187" s="43"/>
      <c r="H187" s="31" t="s">
        <v>437</v>
      </c>
      <c r="I187" s="30"/>
      <c r="J187" s="32">
        <v>1.3</v>
      </c>
      <c r="K187" s="32">
        <v>21.85</v>
      </c>
      <c r="L187" s="30"/>
      <c r="M187" s="32">
        <v>7.9000000000000001E-2</v>
      </c>
      <c r="N187" s="30"/>
    </row>
    <row r="188" spans="1:14" ht="15.5" x14ac:dyDescent="0.35">
      <c r="A188" s="29" t="s">
        <v>438</v>
      </c>
      <c r="B188" s="54">
        <v>0.33</v>
      </c>
      <c r="C188" s="37" t="e">
        <f t="shared" si="8"/>
        <v>#VALUE!</v>
      </c>
      <c r="D188" s="13">
        <f t="shared" si="9"/>
        <v>0.33</v>
      </c>
      <c r="E188" s="41"/>
      <c r="F188" s="42">
        <f>D188/G</f>
        <v>4.945605829220737E+18</v>
      </c>
      <c r="G188" s="43"/>
      <c r="H188" s="31" t="s">
        <v>439</v>
      </c>
      <c r="I188" s="30"/>
      <c r="J188" s="32">
        <v>1.3</v>
      </c>
      <c r="K188" s="32">
        <v>21.49</v>
      </c>
      <c r="L188" s="30"/>
      <c r="M188" s="32">
        <v>9.0999999999999998E-2</v>
      </c>
      <c r="N188" s="30"/>
    </row>
    <row r="189" spans="1:14" ht="15.5" x14ac:dyDescent="0.35">
      <c r="A189" s="29" t="s">
        <v>440</v>
      </c>
      <c r="B189" s="54">
        <v>3.36</v>
      </c>
      <c r="C189" s="37" t="e">
        <f t="shared" si="8"/>
        <v>#VALUE!</v>
      </c>
      <c r="D189" s="13">
        <f t="shared" si="9"/>
        <v>3.36</v>
      </c>
      <c r="E189" s="41"/>
      <c r="F189" s="42">
        <f>D189/G</f>
        <v>5.0355259352065688E+19</v>
      </c>
      <c r="G189" s="43"/>
      <c r="H189" s="31" t="s">
        <v>441</v>
      </c>
      <c r="I189" s="30"/>
      <c r="J189" s="32">
        <v>1.3</v>
      </c>
      <c r="K189" s="32">
        <v>19.75</v>
      </c>
      <c r="L189" s="30"/>
      <c r="M189" s="32">
        <v>9.6000000000000002E-2</v>
      </c>
      <c r="N189" s="30"/>
    </row>
    <row r="190" spans="1:14" ht="15.5" x14ac:dyDescent="0.35">
      <c r="A190" s="29" t="s">
        <v>442</v>
      </c>
      <c r="B190" s="54">
        <v>1.2E-2</v>
      </c>
      <c r="C190" s="37" t="e">
        <f t="shared" si="8"/>
        <v>#VALUE!</v>
      </c>
      <c r="D190" s="13">
        <f t="shared" si="9"/>
        <v>1.2E-2</v>
      </c>
      <c r="E190" s="41"/>
      <c r="F190" s="42">
        <f>D190/G</f>
        <v>1.7984021197166317E+17</v>
      </c>
      <c r="G190" s="43"/>
      <c r="H190" s="32">
        <v>31</v>
      </c>
      <c r="I190" s="30"/>
      <c r="J190" s="32">
        <v>1.5</v>
      </c>
      <c r="K190" s="32" t="s">
        <v>317</v>
      </c>
      <c r="L190" s="30"/>
      <c r="M190" s="32">
        <v>0.04</v>
      </c>
      <c r="N190" s="30"/>
    </row>
    <row r="191" spans="1:14" ht="15.5" x14ac:dyDescent="0.35">
      <c r="A191" s="29" t="s">
        <v>443</v>
      </c>
      <c r="B191" s="54">
        <v>3.3E-3</v>
      </c>
      <c r="C191" s="37" t="e">
        <f t="shared" si="8"/>
        <v>#VALUE!</v>
      </c>
      <c r="D191" s="13">
        <f t="shared" si="9"/>
        <v>3.3E-3</v>
      </c>
      <c r="E191" s="41"/>
      <c r="F191" s="42">
        <f>D191/G</f>
        <v>4.9456058292207376E+16</v>
      </c>
      <c r="G191" s="43"/>
      <c r="H191" s="32">
        <v>20</v>
      </c>
      <c r="I191" s="30"/>
      <c r="J191" s="32">
        <v>1.5</v>
      </c>
      <c r="K191" s="32" t="s">
        <v>444</v>
      </c>
      <c r="L191" s="30"/>
      <c r="M191" s="32">
        <v>0.04</v>
      </c>
      <c r="N191" s="30"/>
    </row>
    <row r="192" spans="1:14" ht="15.5" x14ac:dyDescent="0.35">
      <c r="A192" s="29" t="s">
        <v>445</v>
      </c>
      <c r="B192" s="54">
        <v>4.4999999999999997E-3</v>
      </c>
      <c r="C192" s="37" t="e">
        <f t="shared" si="8"/>
        <v>#VALUE!</v>
      </c>
      <c r="D192" s="13">
        <f t="shared" si="9"/>
        <v>4.4999999999999997E-3</v>
      </c>
      <c r="E192" s="41"/>
      <c r="F192" s="42">
        <f>D192/G</f>
        <v>6.7440079489373688E+16</v>
      </c>
      <c r="G192" s="43"/>
      <c r="H192" s="32">
        <v>22</v>
      </c>
      <c r="I192" s="30"/>
      <c r="J192" s="32">
        <v>1.5</v>
      </c>
      <c r="K192" s="32" t="s">
        <v>444</v>
      </c>
      <c r="L192" s="30"/>
      <c r="M192" s="32">
        <v>0.04</v>
      </c>
      <c r="N192" s="30"/>
    </row>
    <row r="193" spans="1:14" ht="15.5" x14ac:dyDescent="0.35">
      <c r="A193" s="29" t="s">
        <v>446</v>
      </c>
      <c r="B193" s="54">
        <v>3.8999999999999998E-3</v>
      </c>
      <c r="C193" s="37" t="e">
        <f t="shared" si="8"/>
        <v>#VALUE!</v>
      </c>
      <c r="D193" s="13">
        <f t="shared" si="9"/>
        <v>3.8999999999999998E-3</v>
      </c>
      <c r="E193" s="41"/>
      <c r="F193" s="42">
        <f>D193/G</f>
        <v>5.8448068890790528E+16</v>
      </c>
      <c r="G193" s="43"/>
      <c r="H193" s="32">
        <v>21</v>
      </c>
      <c r="I193" s="30"/>
      <c r="J193" s="32">
        <v>1.5</v>
      </c>
      <c r="K193" s="32" t="s">
        <v>444</v>
      </c>
      <c r="L193" s="30"/>
      <c r="M193" s="32">
        <v>0.04</v>
      </c>
      <c r="N193" s="30"/>
    </row>
    <row r="194" spans="1:14" ht="15.5" x14ac:dyDescent="0.35">
      <c r="A194" s="29" t="s">
        <v>447</v>
      </c>
      <c r="B194" s="54">
        <v>1.0999999999999999E-2</v>
      </c>
      <c r="C194" s="37" t="e">
        <f t="shared" si="8"/>
        <v>#VALUE!</v>
      </c>
      <c r="D194" s="13">
        <f t="shared" si="9"/>
        <v>1.0999999999999999E-2</v>
      </c>
      <c r="E194" s="41"/>
      <c r="F194" s="42">
        <f>D194/G</f>
        <v>1.6485352764069123E+17</v>
      </c>
      <c r="G194" s="43"/>
      <c r="H194" s="32">
        <v>30</v>
      </c>
      <c r="I194" s="30"/>
      <c r="J194" s="32">
        <v>1.5</v>
      </c>
      <c r="K194" s="32" t="s">
        <v>311</v>
      </c>
      <c r="L194" s="30"/>
      <c r="M194" s="32">
        <v>0.04</v>
      </c>
      <c r="N194" s="30"/>
    </row>
    <row r="195" spans="1:14" ht="15.5" x14ac:dyDescent="0.35">
      <c r="A195" s="29" t="s">
        <v>448</v>
      </c>
      <c r="B195" s="54">
        <v>2.9999999999999997E-4</v>
      </c>
      <c r="C195" s="37" t="e">
        <f t="shared" si="8"/>
        <v>#VALUE!</v>
      </c>
      <c r="D195" s="13">
        <f t="shared" si="9"/>
        <v>2.9999999999999997E-4</v>
      </c>
      <c r="E195" s="41"/>
      <c r="F195" s="42">
        <f>D195/G</f>
        <v>4496005299291579</v>
      </c>
      <c r="G195" s="43"/>
      <c r="H195" s="32">
        <v>9</v>
      </c>
      <c r="I195" s="30"/>
      <c r="J195" s="32">
        <v>1.3</v>
      </c>
      <c r="K195" s="32" t="s">
        <v>449</v>
      </c>
      <c r="L195" s="30"/>
      <c r="M195" s="32">
        <v>0.1</v>
      </c>
      <c r="N195" s="30"/>
    </row>
    <row r="196" spans="1:14" x14ac:dyDescent="0.35">
      <c r="B196" s="12"/>
      <c r="C196" s="12"/>
    </row>
    <row r="197" spans="1:14" ht="15.5" x14ac:dyDescent="0.35">
      <c r="A197" s="10" t="s">
        <v>450</v>
      </c>
      <c r="B197" s="12"/>
      <c r="C197" s="12"/>
    </row>
    <row r="198" spans="1:14" ht="15.5" x14ac:dyDescent="0.35">
      <c r="A198" s="17" t="s">
        <v>35</v>
      </c>
      <c r="B198" s="14" t="s">
        <v>36</v>
      </c>
      <c r="C198" s="35"/>
      <c r="D198" s="19"/>
      <c r="E198" s="33"/>
      <c r="F198" s="33"/>
      <c r="G198" s="33"/>
      <c r="H198" s="18" t="s">
        <v>38</v>
      </c>
      <c r="I198" s="19"/>
      <c r="J198" s="20" t="s">
        <v>39</v>
      </c>
      <c r="K198" s="18" t="s">
        <v>41</v>
      </c>
      <c r="L198" s="19"/>
      <c r="M198" s="18" t="s">
        <v>11</v>
      </c>
      <c r="N198" s="19"/>
    </row>
    <row r="199" spans="1:14" ht="18.5" customHeight="1" x14ac:dyDescent="0.35">
      <c r="A199" s="21"/>
      <c r="B199" s="15" t="s">
        <v>37</v>
      </c>
      <c r="C199" s="36"/>
      <c r="D199" s="23"/>
      <c r="E199" s="34"/>
      <c r="F199" s="34"/>
      <c r="G199" s="34"/>
      <c r="H199" s="22" t="s">
        <v>16</v>
      </c>
      <c r="I199" s="23"/>
      <c r="J199" s="24" t="s">
        <v>40</v>
      </c>
      <c r="K199" s="25" t="s">
        <v>42</v>
      </c>
      <c r="L199" s="26"/>
      <c r="M199" s="27" t="s">
        <v>12</v>
      </c>
      <c r="N199" s="28"/>
    </row>
    <row r="200" spans="1:14" ht="15.5" x14ac:dyDescent="0.35">
      <c r="A200" s="29" t="s">
        <v>451</v>
      </c>
      <c r="B200" s="13" t="s">
        <v>452</v>
      </c>
      <c r="C200" s="37">
        <f t="shared" ref="C200:C204" si="10">FIND("±", B200)</f>
        <v>6</v>
      </c>
      <c r="D200" s="13" t="str">
        <f t="shared" ref="D200:D204" si="11">IF(ISNUMBER(C200),LEFT(B200,C200-1),B200)</f>
        <v>102.3</v>
      </c>
      <c r="E200" s="41"/>
      <c r="F200" s="42">
        <f>D200/G</f>
        <v>1.5331378070584285E+21</v>
      </c>
      <c r="G200" s="43"/>
      <c r="H200" s="31" t="s">
        <v>453</v>
      </c>
      <c r="I200" s="30"/>
      <c r="J200" s="31" t="s">
        <v>454</v>
      </c>
      <c r="K200" s="31" t="s">
        <v>455</v>
      </c>
      <c r="L200" s="30"/>
      <c r="M200" s="31" t="s">
        <v>456</v>
      </c>
      <c r="N200" s="30"/>
    </row>
    <row r="201" spans="1:14" ht="15.5" x14ac:dyDescent="0.35">
      <c r="A201" s="29" t="s">
        <v>457</v>
      </c>
      <c r="B201" s="55" t="s">
        <v>458</v>
      </c>
      <c r="C201" s="37">
        <f t="shared" si="10"/>
        <v>7</v>
      </c>
      <c r="D201" s="13" t="str">
        <f t="shared" si="11"/>
        <v>0.0013</v>
      </c>
      <c r="E201" s="41"/>
      <c r="F201" s="42">
        <f>D201/G</f>
        <v>1.9482689630263508E+16</v>
      </c>
      <c r="G201" s="43"/>
      <c r="H201" s="31" t="s">
        <v>459</v>
      </c>
      <c r="I201" s="30"/>
      <c r="J201" s="32">
        <v>2.1</v>
      </c>
      <c r="K201" s="31" t="s">
        <v>460</v>
      </c>
      <c r="L201" s="30"/>
      <c r="M201" s="32">
        <v>0.35</v>
      </c>
      <c r="N201" s="30"/>
    </row>
    <row r="202" spans="1:14" ht="15.5" x14ac:dyDescent="0.35">
      <c r="A202" s="29" t="s">
        <v>461</v>
      </c>
      <c r="B202" s="55" t="s">
        <v>462</v>
      </c>
      <c r="C202" s="37">
        <f t="shared" si="10"/>
        <v>7</v>
      </c>
      <c r="D202" s="13" t="str">
        <f t="shared" si="11"/>
        <v>0.0065</v>
      </c>
      <c r="E202" s="41"/>
      <c r="F202" s="42">
        <f>D202/G</f>
        <v>9.7413448151317552E+16</v>
      </c>
      <c r="G202" s="43"/>
      <c r="H202" s="31" t="s">
        <v>463</v>
      </c>
      <c r="I202" s="30"/>
      <c r="J202" s="32">
        <v>0.8</v>
      </c>
      <c r="K202" s="31" t="s">
        <v>464</v>
      </c>
      <c r="L202" s="30"/>
      <c r="M202" s="32">
        <v>0.35</v>
      </c>
      <c r="N202" s="30"/>
    </row>
    <row r="203" spans="1:14" ht="15.5" x14ac:dyDescent="0.35">
      <c r="A203" s="29" t="s">
        <v>465</v>
      </c>
      <c r="B203" s="55" t="s">
        <v>466</v>
      </c>
      <c r="C203" s="37">
        <f t="shared" si="10"/>
        <v>7</v>
      </c>
      <c r="D203" s="13" t="str">
        <f t="shared" si="11"/>
        <v>0.0011</v>
      </c>
      <c r="E203" s="41"/>
      <c r="F203" s="42">
        <f>D203/G</f>
        <v>1.6485352764069126E+16</v>
      </c>
      <c r="G203" s="43"/>
      <c r="H203" s="32">
        <v>14</v>
      </c>
      <c r="I203" s="30"/>
      <c r="J203" s="32">
        <v>1.4</v>
      </c>
      <c r="K203" s="31" t="s">
        <v>467</v>
      </c>
      <c r="L203" s="30"/>
      <c r="M203" s="32">
        <v>0.35</v>
      </c>
      <c r="N203" s="30"/>
    </row>
    <row r="204" spans="1:14" ht="15.5" x14ac:dyDescent="0.35">
      <c r="A204" s="29" t="s">
        <v>468</v>
      </c>
      <c r="B204" s="55" t="s">
        <v>469</v>
      </c>
      <c r="C204" s="37">
        <f t="shared" si="10"/>
        <v>7</v>
      </c>
      <c r="D204" s="13" t="str">
        <f t="shared" si="11"/>
        <v>0.0000</v>
      </c>
      <c r="E204" s="41"/>
      <c r="F204" s="42">
        <f>D204/G</f>
        <v>0</v>
      </c>
      <c r="G204" s="43"/>
      <c r="H204" s="32">
        <v>10</v>
      </c>
      <c r="I204" s="30"/>
      <c r="J204" s="32" t="s">
        <v>271</v>
      </c>
      <c r="K204" s="31" t="s">
        <v>470</v>
      </c>
      <c r="L204" s="30"/>
      <c r="M204" s="32">
        <v>0.35</v>
      </c>
      <c r="N204" s="30"/>
    </row>
    <row r="206" spans="1:14" ht="15.5" x14ac:dyDescent="0.35">
      <c r="A206" s="44" t="s">
        <v>473</v>
      </c>
    </row>
    <row r="207" spans="1:14" x14ac:dyDescent="0.35">
      <c r="A207" s="8" t="s">
        <v>471</v>
      </c>
    </row>
    <row r="209" spans="1:2" ht="21" x14ac:dyDescent="0.5">
      <c r="A209" s="51" t="s">
        <v>472</v>
      </c>
      <c r="B209" s="50">
        <v>6.6725900000000001E-20</v>
      </c>
    </row>
  </sheetData>
  <hyperlinks>
    <hyperlink ref="B2" r:id="rId1" location="legend" display="https://ssd.jpl.nasa.gov/?sat_phys_par - legend" xr:uid="{AC019EEE-C59E-4153-8CAB-D180053BFE60}"/>
    <hyperlink ref="H2" r:id="rId2" location="legend" display="https://ssd.jpl.nasa.gov/?sat_phys_par - legend" xr:uid="{C367F9CE-E669-4D01-B993-A3DC183A24DB}"/>
    <hyperlink ref="J2" r:id="rId3" location="legend" display="https://ssd.jpl.nasa.gov/?sat_phys_par - legend" xr:uid="{44C6FD22-EAFD-4141-A138-76CAC08EBF06}"/>
    <hyperlink ref="K2" r:id="rId4" location="legend" display="https://ssd.jpl.nasa.gov/?sat_phys_par - legend" xr:uid="{1A7E0EFA-0E05-47F5-97E0-F6C55613C653}"/>
    <hyperlink ref="M2" r:id="rId5" location="legend" display="https://ssd.jpl.nasa.gov/?sat_phys_par - legend" xr:uid="{3FE508B4-9EE1-405D-9AFC-1CEC812ACDF3}"/>
    <hyperlink ref="M3" r:id="rId6" location="legend" display="https://ssd.jpl.nasa.gov/?sat_phys_par - legend" xr:uid="{9DAB4A89-3881-4D7F-9DD7-78A50C325583}"/>
    <hyperlink ref="B7" r:id="rId7" location="legend" display="https://ssd.jpl.nasa.gov/?sat_phys_par - legend" xr:uid="{A48017F7-07D3-4B11-9C53-DFDB160D7C2B}"/>
    <hyperlink ref="H7" r:id="rId8" location="legend" display="https://ssd.jpl.nasa.gov/?sat_phys_par - legend" xr:uid="{DBFA208A-6C2A-46FD-B739-710B44AB9E92}"/>
    <hyperlink ref="J7" r:id="rId9" location="legend" display="https://ssd.jpl.nasa.gov/?sat_phys_par - legend" xr:uid="{E21E2CC1-E359-44B0-BBB2-02A40A52A8E2}"/>
    <hyperlink ref="K7" r:id="rId10" location="legend" display="https://ssd.jpl.nasa.gov/?sat_phys_par - legend" xr:uid="{017847A7-5E08-40F6-BB0A-CCA53F3B2E2E}"/>
    <hyperlink ref="M7" r:id="rId11" location="legend" display="https://ssd.jpl.nasa.gov/?sat_phys_par - legend" xr:uid="{458314BA-65DA-49ED-B26B-F6ED58364438}"/>
    <hyperlink ref="M8" r:id="rId12" location="legend" display="https://ssd.jpl.nasa.gov/?sat_phys_par - legend" xr:uid="{5406D47A-3CC4-48F0-B9F6-2F605FAFE927}"/>
    <hyperlink ref="B13" r:id="rId13" location="legend" display="https://ssd.jpl.nasa.gov/?sat_phys_par - legend" xr:uid="{CD5F9062-67C7-4CE7-97E0-C0D69C5523AF}"/>
    <hyperlink ref="H13" r:id="rId14" location="legend" display="https://ssd.jpl.nasa.gov/?sat_phys_par - legend" xr:uid="{70591565-0EEF-45D8-B013-B643B1CD2798}"/>
    <hyperlink ref="J13" r:id="rId15" location="legend" display="https://ssd.jpl.nasa.gov/?sat_phys_par - legend" xr:uid="{8E4DCFA5-F78B-40AC-9408-C94028DC1812}"/>
    <hyperlink ref="K13" r:id="rId16" location="legend" display="https://ssd.jpl.nasa.gov/?sat_phys_par - legend" xr:uid="{493C9C0C-D54D-452C-BA4E-5203C6F03C56}"/>
    <hyperlink ref="M13" r:id="rId17" location="legend" display="https://ssd.jpl.nasa.gov/?sat_phys_par - legend" xr:uid="{B1C910CE-099A-435C-B6E8-0712BFDD5E57}"/>
    <hyperlink ref="M14" r:id="rId18" location="legend" display="https://ssd.jpl.nasa.gov/?sat_phys_par - legend" xr:uid="{85101F30-AE08-4B81-8352-66C0371B9582}"/>
    <hyperlink ref="B84" r:id="rId19" location="legend" display="https://ssd.jpl.nasa.gov/?sat_phys_par - legend" xr:uid="{2B22E14C-F8F0-4E61-87D6-D2CD5B3B0CFC}"/>
    <hyperlink ref="H84" r:id="rId20" location="legend" display="https://ssd.jpl.nasa.gov/?sat_phys_par - legend" xr:uid="{87EAA441-8BC6-486A-92EB-D9FCF469852E}"/>
    <hyperlink ref="J84" r:id="rId21" location="legend" display="https://ssd.jpl.nasa.gov/?sat_phys_par - legend" xr:uid="{ADBA812C-1994-4139-AFA7-CE39AB6DEA59}"/>
    <hyperlink ref="K84" r:id="rId22" location="legend" display="https://ssd.jpl.nasa.gov/?sat_phys_par - legend" xr:uid="{FB537EED-0BAD-4DCF-93EA-A57E41A4EAEE}"/>
    <hyperlink ref="M84" r:id="rId23" location="legend" display="https://ssd.jpl.nasa.gov/?sat_phys_par - legend" xr:uid="{5248670C-B1AE-4DCF-923D-5BCB2FFC6FEE}"/>
    <hyperlink ref="M85" r:id="rId24" location="legend" display="https://ssd.jpl.nasa.gov/?sat_phys_par - legend" xr:uid="{1B7B0396-400F-4E2A-A3DD-BB48C7A947E2}"/>
    <hyperlink ref="B149" r:id="rId25" location="legend" display="https://ssd.jpl.nasa.gov/?sat_phys_par - legend" xr:uid="{88C14407-D78C-4653-A52A-370834E11BDA}"/>
    <hyperlink ref="H149" r:id="rId26" location="legend" display="https://ssd.jpl.nasa.gov/?sat_phys_par - legend" xr:uid="{C7354CD7-F818-4999-8460-96D3D266BBA1}"/>
    <hyperlink ref="J149" r:id="rId27" location="legend" display="https://ssd.jpl.nasa.gov/?sat_phys_par - legend" xr:uid="{99DED77A-37EB-43FE-82F4-C39C189B1D5F}"/>
    <hyperlink ref="K149" r:id="rId28" location="legend" display="https://ssd.jpl.nasa.gov/?sat_phys_par - legend" xr:uid="{E34BACC7-D860-4AAC-A8C4-40EEA9A0099C}"/>
    <hyperlink ref="M149" r:id="rId29" location="legend" display="https://ssd.jpl.nasa.gov/?sat_phys_par - legend" xr:uid="{90FF1031-74E8-4315-9B20-D202100DF49D}"/>
    <hyperlink ref="M150" r:id="rId30" location="legend" display="https://ssd.jpl.nasa.gov/?sat_phys_par - legend" xr:uid="{D37A4CC8-3908-46F6-BA92-E47FB5B1D783}"/>
    <hyperlink ref="B180" r:id="rId31" location="legend" display="https://ssd.jpl.nasa.gov/?sat_phys_par - legend" xr:uid="{C8325049-DED2-442A-BDFB-6D0A36BEAE19}"/>
    <hyperlink ref="H180" r:id="rId32" location="legend" display="https://ssd.jpl.nasa.gov/?sat_phys_par - legend" xr:uid="{6A587A88-80A4-4F96-9D22-6718D25DA8EF}"/>
    <hyperlink ref="J180" r:id="rId33" location="legend" display="https://ssd.jpl.nasa.gov/?sat_phys_par - legend" xr:uid="{7812A2A6-BE95-4724-AA47-795F6866FF70}"/>
    <hyperlink ref="K180" r:id="rId34" location="legend" display="https://ssd.jpl.nasa.gov/?sat_phys_par - legend" xr:uid="{16376AA0-7A14-4DB5-9BDC-CAEC8F85A1E1}"/>
    <hyperlink ref="M180" r:id="rId35" location="legend" display="https://ssd.jpl.nasa.gov/?sat_phys_par - legend" xr:uid="{16E1702F-1C7F-468B-B71E-F506E950188A}"/>
    <hyperlink ref="M181" r:id="rId36" location="legend" display="https://ssd.jpl.nasa.gov/?sat_phys_par - legend" xr:uid="{938CAD04-ACB3-4C02-B520-EFCE948EFE56}"/>
    <hyperlink ref="B198" r:id="rId37" location="legend" display="https://ssd.jpl.nasa.gov/?sat_phys_par - legend" xr:uid="{819A16A4-DEF4-4B2C-93E8-80CADD6C4E3F}"/>
    <hyperlink ref="H198" r:id="rId38" location="legend" display="https://ssd.jpl.nasa.gov/?sat_phys_par - legend" xr:uid="{DEE4367A-41D5-4056-BB05-6792D04A4F7E}"/>
    <hyperlink ref="J198" r:id="rId39" location="legend" display="https://ssd.jpl.nasa.gov/?sat_phys_par - legend" xr:uid="{6225F720-A5D6-4635-B8EA-6F8C98F54FDB}"/>
    <hyperlink ref="K198" r:id="rId40" location="legend" display="https://ssd.jpl.nasa.gov/?sat_phys_par - legend" xr:uid="{33979826-B814-40C3-815B-0A234A6F7A4F}"/>
    <hyperlink ref="M198" r:id="rId41" location="legend" display="https://ssd.jpl.nasa.gov/?sat_phys_par - legend" xr:uid="{68AFFF7A-FD4D-4456-AAE6-5EA209CFB889}"/>
    <hyperlink ref="M199" r:id="rId42" location="legend" display="https://ssd.jpl.nasa.gov/?sat_phys_par - legend" xr:uid="{5B48F15D-6140-4F8B-A1BB-2CAC04E584BB}"/>
    <hyperlink ref="A207" r:id="rId43" location="ref1" display="https://ssd.jpl.nasa.gov/?sat_phys_par - ref1" xr:uid="{91F2832C-FF82-48FE-99FD-C9DA65A5C0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7302-64E5-4752-A410-DB7114C3B7FE}">
  <dimension ref="A3:G200"/>
  <sheetViews>
    <sheetView tabSelected="1" workbookViewId="0">
      <selection activeCell="G8" sqref="G8"/>
    </sheetView>
  </sheetViews>
  <sheetFormatPr defaultRowHeight="14.5" x14ac:dyDescent="0.35"/>
  <cols>
    <col min="2" max="2" width="17.81640625" bestFit="1" customWidth="1"/>
    <col min="3" max="3" width="11.81640625" bestFit="1" customWidth="1"/>
    <col min="7" max="7" width="11.81640625" bestFit="1" customWidth="1"/>
  </cols>
  <sheetData>
    <row r="3" spans="1:7" x14ac:dyDescent="0.35">
      <c r="A3" s="47" t="s">
        <v>476</v>
      </c>
      <c r="B3" s="47" t="s">
        <v>475</v>
      </c>
      <c r="C3" s="47" t="s">
        <v>474</v>
      </c>
    </row>
    <row r="4" spans="1:7" x14ac:dyDescent="0.35">
      <c r="A4" s="47">
        <v>1</v>
      </c>
      <c r="B4" s="47" t="s">
        <v>478</v>
      </c>
      <c r="C4" s="53">
        <f>C15</f>
        <v>3.3011399999999999E+23</v>
      </c>
      <c r="E4" s="56">
        <f>C4/C15</f>
        <v>1</v>
      </c>
    </row>
    <row r="5" spans="1:7" x14ac:dyDescent="0.35">
      <c r="A5" s="47">
        <v>2</v>
      </c>
      <c r="B5" s="47" t="s">
        <v>479</v>
      </c>
      <c r="C5" s="53">
        <f>C16</f>
        <v>4.8674699999999998E+24</v>
      </c>
      <c r="E5" s="56">
        <f t="shared" ref="E5:E12" si="0">C5/C16</f>
        <v>1</v>
      </c>
    </row>
    <row r="6" spans="1:7" x14ac:dyDescent="0.35">
      <c r="A6" s="47">
        <v>3</v>
      </c>
      <c r="B6" s="47" t="s">
        <v>480</v>
      </c>
      <c r="C6" s="47">
        <f>SUM(C17,C24)</f>
        <v>6.0458467309245735E+24</v>
      </c>
      <c r="E6" s="56">
        <f t="shared" si="0"/>
        <v>1.0123027761047245</v>
      </c>
    </row>
    <row r="7" spans="1:7" x14ac:dyDescent="0.35">
      <c r="A7" s="47">
        <v>4</v>
      </c>
      <c r="B7" s="47" t="s">
        <v>481</v>
      </c>
      <c r="C7" s="47">
        <f>SUM(C18,C25:C26)</f>
        <v>6.4171201213471826E+23</v>
      </c>
      <c r="E7" s="56">
        <f t="shared" si="0"/>
        <v>1.0000000189099134</v>
      </c>
    </row>
    <row r="8" spans="1:7" x14ac:dyDescent="0.35">
      <c r="A8" s="47">
        <v>5</v>
      </c>
      <c r="B8" s="47" t="s">
        <v>482</v>
      </c>
      <c r="C8" s="47">
        <f>SUM(C19,C27:C93)</f>
        <v>1.8985801093251711E+27</v>
      </c>
      <c r="E8" s="56">
        <f t="shared" si="0"/>
        <v>1.0002070972592116</v>
      </c>
      <c r="G8">
        <f>$C$13/C8</f>
        <v>1047.3616521279105</v>
      </c>
    </row>
    <row r="9" spans="1:7" x14ac:dyDescent="0.35">
      <c r="A9" s="47">
        <v>6</v>
      </c>
      <c r="B9" s="47" t="s">
        <v>483</v>
      </c>
      <c r="C9" s="47">
        <f>SUM(C20,C94:C154)</f>
        <v>5.6845794101863601E+26</v>
      </c>
      <c r="E9" s="56">
        <f t="shared" si="0"/>
        <v>1.0002472931827109</v>
      </c>
      <c r="G9">
        <f>$C$13/C9</f>
        <v>3498.0600261063291</v>
      </c>
    </row>
    <row r="10" spans="1:7" x14ac:dyDescent="0.35">
      <c r="A10" s="47">
        <v>7</v>
      </c>
      <c r="B10" s="47" t="s">
        <v>484</v>
      </c>
      <c r="C10" s="47">
        <f>SUM(C21,C155:C181)</f>
        <v>8.6821595327151829E+25</v>
      </c>
      <c r="E10" s="56">
        <f t="shared" si="0"/>
        <v>1.0001024657354491</v>
      </c>
    </row>
    <row r="11" spans="1:7" x14ac:dyDescent="0.35">
      <c r="A11" s="47">
        <v>8</v>
      </c>
      <c r="B11" s="47" t="s">
        <v>485</v>
      </c>
      <c r="C11" s="47">
        <f>SUM(C22,C182:C195)</f>
        <v>1.0243408810282063E+26</v>
      </c>
      <c r="E11" s="56">
        <f t="shared" si="0"/>
        <v>1.0002098189365434</v>
      </c>
    </row>
    <row r="12" spans="1:7" x14ac:dyDescent="0.35">
      <c r="A12" s="47">
        <v>9</v>
      </c>
      <c r="B12" s="47" t="s">
        <v>486</v>
      </c>
      <c r="C12" s="47">
        <f>SUM(C23,C196:C200)</f>
        <v>1.4563271188548973E+22</v>
      </c>
      <c r="E12" s="57">
        <f t="shared" si="0"/>
        <v>1.1176723859208728</v>
      </c>
      <c r="G12">
        <f>$C$13/C12</f>
        <v>136542125.34087449</v>
      </c>
    </row>
    <row r="13" spans="1:7" x14ac:dyDescent="0.35">
      <c r="A13" s="47">
        <v>10</v>
      </c>
      <c r="B13" s="47" t="s">
        <v>477</v>
      </c>
      <c r="C13" s="58">
        <v>1.9885E+30</v>
      </c>
    </row>
    <row r="14" spans="1:7" x14ac:dyDescent="0.35">
      <c r="A14" s="47"/>
      <c r="B14" s="47"/>
      <c r="C14" s="47"/>
    </row>
    <row r="15" spans="1:7" ht="15.5" x14ac:dyDescent="0.35">
      <c r="A15" s="52">
        <v>199</v>
      </c>
      <c r="B15" s="45" t="s">
        <v>24</v>
      </c>
      <c r="C15" s="48">
        <v>3.3011399999999999E+23</v>
      </c>
      <c r="D15" s="48"/>
      <c r="E15" s="49"/>
    </row>
    <row r="16" spans="1:7" ht="15.5" x14ac:dyDescent="0.35">
      <c r="A16" s="52">
        <v>299</v>
      </c>
      <c r="B16" s="45" t="s">
        <v>25</v>
      </c>
      <c r="C16" s="48">
        <v>4.8674699999999998E+24</v>
      </c>
      <c r="D16" s="48"/>
      <c r="E16" s="49"/>
    </row>
    <row r="17" spans="1:7" ht="15.5" x14ac:dyDescent="0.35">
      <c r="A17" s="52">
        <v>399</v>
      </c>
      <c r="B17" s="45" t="s">
        <v>26</v>
      </c>
      <c r="C17" s="48">
        <v>5.9723699999999995E+24</v>
      </c>
      <c r="D17" s="48"/>
      <c r="E17" s="49"/>
    </row>
    <row r="18" spans="1:7" ht="15.5" x14ac:dyDescent="0.35">
      <c r="A18" s="52">
        <v>499</v>
      </c>
      <c r="B18" s="45" t="s">
        <v>27</v>
      </c>
      <c r="C18" s="48">
        <v>6.4171199999999992E+23</v>
      </c>
      <c r="D18" s="48"/>
      <c r="E18" s="49"/>
    </row>
    <row r="19" spans="1:7" ht="15.5" x14ac:dyDescent="0.35">
      <c r="A19" s="52">
        <v>599</v>
      </c>
      <c r="B19" s="45" t="s">
        <v>28</v>
      </c>
      <c r="C19" s="48">
        <v>1.8981869999999999E+27</v>
      </c>
      <c r="D19" s="48"/>
      <c r="E19" s="49"/>
      <c r="G19">
        <f>$C$13/C19</f>
        <v>1047.5785578554694</v>
      </c>
    </row>
    <row r="20" spans="1:7" ht="15.5" x14ac:dyDescent="0.35">
      <c r="A20" s="52">
        <v>699</v>
      </c>
      <c r="B20" s="45" t="s">
        <v>29</v>
      </c>
      <c r="C20" s="48">
        <v>5.6831740000000004E+26</v>
      </c>
      <c r="D20" s="48"/>
      <c r="E20" s="49"/>
      <c r="G20">
        <f>$C$13/C20</f>
        <v>3498.9250725034985</v>
      </c>
    </row>
    <row r="21" spans="1:7" ht="15.5" x14ac:dyDescent="0.35">
      <c r="A21" s="52">
        <v>799</v>
      </c>
      <c r="B21" s="45" t="s">
        <v>30</v>
      </c>
      <c r="C21" s="48">
        <v>8.68127E+25</v>
      </c>
      <c r="D21" s="48"/>
      <c r="E21" s="49"/>
    </row>
    <row r="22" spans="1:7" ht="15.5" x14ac:dyDescent="0.35">
      <c r="A22" s="52">
        <v>899</v>
      </c>
      <c r="B22" s="45" t="s">
        <v>31</v>
      </c>
      <c r="C22" s="48">
        <v>1.024126E+26</v>
      </c>
      <c r="D22" s="48"/>
      <c r="E22" s="49"/>
    </row>
    <row r="23" spans="1:7" ht="15.5" x14ac:dyDescent="0.35">
      <c r="A23" s="52">
        <v>999</v>
      </c>
      <c r="B23" s="45" t="s">
        <v>32</v>
      </c>
      <c r="C23" s="48">
        <v>1.3030000000000001E+22</v>
      </c>
      <c r="D23" s="48"/>
      <c r="E23" s="49"/>
      <c r="G23">
        <f>$C$13/C23</f>
        <v>152609363.00844204</v>
      </c>
    </row>
    <row r="24" spans="1:7" ht="15.5" x14ac:dyDescent="0.35">
      <c r="A24" s="52">
        <v>301</v>
      </c>
      <c r="B24" s="45" t="s">
        <v>43</v>
      </c>
      <c r="C24" s="48">
        <v>7.3476730924573523E+22</v>
      </c>
    </row>
    <row r="25" spans="1:7" ht="15.5" x14ac:dyDescent="0.35">
      <c r="A25" s="52">
        <v>401</v>
      </c>
      <c r="B25" s="45" t="s">
        <v>48</v>
      </c>
      <c r="C25" s="48">
        <v>1.0658529896187238E+16</v>
      </c>
    </row>
    <row r="26" spans="1:7" ht="15.5" x14ac:dyDescent="0.35">
      <c r="A26" s="52">
        <v>402</v>
      </c>
      <c r="B26" s="45" t="s">
        <v>54</v>
      </c>
      <c r="C26" s="48">
        <v>1476188406600735.3</v>
      </c>
    </row>
    <row r="27" spans="1:7" ht="15.5" x14ac:dyDescent="0.35">
      <c r="A27" s="52">
        <v>501</v>
      </c>
      <c r="B27" s="45" t="s">
        <v>61</v>
      </c>
      <c r="C27">
        <v>8.931937973110891E+22</v>
      </c>
    </row>
    <row r="28" spans="1:7" ht="15.5" x14ac:dyDescent="0.35">
      <c r="A28" s="52">
        <v>502</v>
      </c>
      <c r="B28" s="45" t="s">
        <v>67</v>
      </c>
      <c r="C28">
        <v>4.7998438387492715E+22</v>
      </c>
    </row>
    <row r="29" spans="1:7" ht="15.5" x14ac:dyDescent="0.35">
      <c r="A29" s="52">
        <v>503</v>
      </c>
      <c r="B29" s="45" t="s">
        <v>73</v>
      </c>
      <c r="C29">
        <v>1.4818584687505152E+23</v>
      </c>
    </row>
    <row r="30" spans="1:7" ht="15.5" x14ac:dyDescent="0.35">
      <c r="A30" s="52">
        <v>504</v>
      </c>
      <c r="B30" s="45" t="s">
        <v>79</v>
      </c>
      <c r="C30">
        <v>1.0759373796381913E+23</v>
      </c>
    </row>
    <row r="31" spans="1:7" ht="15.5" x14ac:dyDescent="0.35">
      <c r="A31" s="52">
        <v>505</v>
      </c>
      <c r="B31" s="45" t="s">
        <v>85</v>
      </c>
      <c r="C31">
        <v>2.0681624376741266E+18</v>
      </c>
    </row>
    <row r="32" spans="1:7" ht="15.5" x14ac:dyDescent="0.35">
      <c r="A32" s="52">
        <v>506</v>
      </c>
      <c r="B32" s="45" t="s">
        <v>91</v>
      </c>
      <c r="C32">
        <v>6.7440079489373696E+18</v>
      </c>
    </row>
    <row r="33" spans="1:3" ht="15.5" x14ac:dyDescent="0.35">
      <c r="A33" s="52">
        <v>507</v>
      </c>
      <c r="B33" s="45" t="s">
        <v>93</v>
      </c>
      <c r="C33">
        <v>8.692276911963721E+17</v>
      </c>
    </row>
    <row r="34" spans="1:3" ht="15.5" x14ac:dyDescent="0.35">
      <c r="A34" s="52">
        <v>508</v>
      </c>
      <c r="B34" s="45" t="s">
        <v>95</v>
      </c>
      <c r="C34">
        <v>2.9973368661943866E+17</v>
      </c>
    </row>
    <row r="35" spans="1:3" ht="15.5" x14ac:dyDescent="0.35">
      <c r="A35" s="52">
        <v>509</v>
      </c>
      <c r="B35" s="45" t="s">
        <v>97</v>
      </c>
      <c r="C35">
        <v>7.4933421654859664E+16</v>
      </c>
    </row>
    <row r="36" spans="1:3" ht="15.5" x14ac:dyDescent="0.35">
      <c r="A36" s="52">
        <v>510</v>
      </c>
      <c r="B36" s="45" t="s">
        <v>99</v>
      </c>
      <c r="C36">
        <v>6.2944074190082104E+16</v>
      </c>
    </row>
    <row r="37" spans="1:3" ht="15.5" x14ac:dyDescent="0.35">
      <c r="A37" s="52">
        <v>511</v>
      </c>
      <c r="B37" s="45" t="s">
        <v>101</v>
      </c>
      <c r="C37">
        <v>1.3188282211255301E+17</v>
      </c>
    </row>
    <row r="38" spans="1:3" ht="15.5" x14ac:dyDescent="0.35">
      <c r="A38" s="52">
        <v>512</v>
      </c>
      <c r="B38" s="45" t="s">
        <v>102</v>
      </c>
      <c r="C38">
        <v>2.9973368661943864E+16</v>
      </c>
    </row>
    <row r="39" spans="1:3" ht="15.5" x14ac:dyDescent="0.35">
      <c r="A39" s="52">
        <v>513</v>
      </c>
      <c r="B39" s="45" t="s">
        <v>104</v>
      </c>
      <c r="C39">
        <v>1.094027956160951E+16</v>
      </c>
    </row>
    <row r="40" spans="1:3" ht="15.5" x14ac:dyDescent="0.35">
      <c r="A40" s="52">
        <v>514</v>
      </c>
      <c r="B40" s="45" t="s">
        <v>106</v>
      </c>
      <c r="C40">
        <v>1.4986684330971932E+18</v>
      </c>
    </row>
    <row r="41" spans="1:3" ht="15.5" x14ac:dyDescent="0.35">
      <c r="A41" s="52">
        <v>515</v>
      </c>
      <c r="B41" s="45" t="s">
        <v>109</v>
      </c>
      <c r="C41">
        <v>7493342165485966</v>
      </c>
    </row>
    <row r="42" spans="1:3" ht="15.5" x14ac:dyDescent="0.35">
      <c r="A42" s="52">
        <v>516</v>
      </c>
      <c r="B42" s="45" t="s">
        <v>112</v>
      </c>
      <c r="C42">
        <v>1.1989347464777546E+17</v>
      </c>
    </row>
    <row r="43" spans="1:3" ht="15.5" x14ac:dyDescent="0.35">
      <c r="A43" s="52">
        <v>517</v>
      </c>
      <c r="B43" s="45" t="s">
        <v>115</v>
      </c>
      <c r="C43">
        <v>869227691196372</v>
      </c>
    </row>
    <row r="44" spans="1:3" ht="15.5" x14ac:dyDescent="0.35">
      <c r="A44" s="52">
        <v>518</v>
      </c>
      <c r="B44" s="45" t="s">
        <v>117</v>
      </c>
      <c r="C44">
        <v>689387479224708.88</v>
      </c>
    </row>
    <row r="45" spans="1:3" ht="15.5" x14ac:dyDescent="0.35">
      <c r="A45" s="52">
        <v>519</v>
      </c>
      <c r="B45" s="45" t="s">
        <v>119</v>
      </c>
      <c r="C45">
        <v>209813580633607.03</v>
      </c>
    </row>
    <row r="46" spans="1:3" ht="15.5" x14ac:dyDescent="0.35">
      <c r="A46" s="52">
        <v>520</v>
      </c>
      <c r="B46" s="45" t="s">
        <v>121</v>
      </c>
      <c r="C46">
        <v>164853527640691.25</v>
      </c>
    </row>
    <row r="47" spans="1:3" ht="15.5" x14ac:dyDescent="0.35">
      <c r="A47" s="52">
        <v>521</v>
      </c>
      <c r="B47" s="45" t="s">
        <v>123</v>
      </c>
      <c r="C47">
        <v>74933421654859.656</v>
      </c>
    </row>
    <row r="48" spans="1:3" ht="15.5" x14ac:dyDescent="0.35">
      <c r="A48" s="52">
        <v>522</v>
      </c>
      <c r="B48" s="45" t="s">
        <v>125</v>
      </c>
      <c r="C48">
        <v>119893474647775.44</v>
      </c>
    </row>
    <row r="49" spans="1:3" ht="15.5" x14ac:dyDescent="0.35">
      <c r="A49" s="52">
        <v>523</v>
      </c>
      <c r="B49" s="45" t="s">
        <v>127</v>
      </c>
      <c r="C49">
        <v>194826896302635.09</v>
      </c>
    </row>
    <row r="50" spans="1:3" ht="15.5" x14ac:dyDescent="0.35">
      <c r="A50" s="52">
        <v>524</v>
      </c>
      <c r="B50" s="45" t="s">
        <v>129</v>
      </c>
      <c r="C50">
        <v>194826896302635.09</v>
      </c>
    </row>
    <row r="51" spans="1:3" ht="15.5" x14ac:dyDescent="0.35">
      <c r="A51" s="52">
        <v>525</v>
      </c>
      <c r="B51" s="45" t="s">
        <v>130</v>
      </c>
      <c r="C51">
        <v>44960052992915.797</v>
      </c>
    </row>
    <row r="52" spans="1:3" ht="15.5" x14ac:dyDescent="0.35">
      <c r="A52" s="52">
        <v>526</v>
      </c>
      <c r="B52" s="45" t="s">
        <v>132</v>
      </c>
      <c r="C52">
        <v>74933421654859.656</v>
      </c>
    </row>
    <row r="53" spans="1:3" ht="15.5" x14ac:dyDescent="0.35">
      <c r="A53" s="52">
        <v>527</v>
      </c>
      <c r="B53" s="45" t="s">
        <v>133</v>
      </c>
      <c r="C53">
        <v>434613845598186</v>
      </c>
    </row>
    <row r="54" spans="1:3" ht="15.5" x14ac:dyDescent="0.35">
      <c r="A54" s="52">
        <v>528</v>
      </c>
      <c r="B54" s="45" t="s">
        <v>135</v>
      </c>
      <c r="C54">
        <v>89920105985831.594</v>
      </c>
    </row>
    <row r="55" spans="1:3" ht="15.5" x14ac:dyDescent="0.35">
      <c r="A55" s="52">
        <v>529</v>
      </c>
      <c r="B55" s="45" t="s">
        <v>137</v>
      </c>
      <c r="C55">
        <v>89920105985831.594</v>
      </c>
    </row>
    <row r="56" spans="1:3" ht="15.5" x14ac:dyDescent="0.35">
      <c r="A56" s="52">
        <v>530</v>
      </c>
      <c r="B56" s="45" t="s">
        <v>139</v>
      </c>
      <c r="C56">
        <v>89920105985831.594</v>
      </c>
    </row>
    <row r="57" spans="1:3" ht="15.5" x14ac:dyDescent="0.35">
      <c r="A57" s="52">
        <v>531</v>
      </c>
      <c r="B57" s="45" t="s">
        <v>141</v>
      </c>
      <c r="C57">
        <v>44960052992915.797</v>
      </c>
    </row>
    <row r="58" spans="1:3" ht="15.5" x14ac:dyDescent="0.35">
      <c r="A58" s="52">
        <v>532</v>
      </c>
      <c r="B58" s="45" t="s">
        <v>143</v>
      </c>
      <c r="C58">
        <v>44960052992915.797</v>
      </c>
    </row>
    <row r="59" spans="1:3" ht="15.5" x14ac:dyDescent="0.35">
      <c r="A59" s="52">
        <v>533</v>
      </c>
      <c r="B59" s="45" t="s">
        <v>144</v>
      </c>
      <c r="C59">
        <v>44960052992915.797</v>
      </c>
    </row>
    <row r="60" spans="1:3" ht="15.5" x14ac:dyDescent="0.35">
      <c r="A60" s="52">
        <v>534</v>
      </c>
      <c r="B60" s="45" t="s">
        <v>145</v>
      </c>
      <c r="C60">
        <v>14986684330971.93</v>
      </c>
    </row>
    <row r="61" spans="1:3" ht="15.5" x14ac:dyDescent="0.35">
      <c r="A61" s="52">
        <v>535</v>
      </c>
      <c r="B61" s="45" t="s">
        <v>147</v>
      </c>
      <c r="C61">
        <v>14986684330971.93</v>
      </c>
    </row>
    <row r="62" spans="1:3" ht="15.5" x14ac:dyDescent="0.35">
      <c r="A62" s="52">
        <v>536</v>
      </c>
      <c r="B62" s="45" t="s">
        <v>148</v>
      </c>
      <c r="C62">
        <v>14986684330971.93</v>
      </c>
    </row>
    <row r="63" spans="1:3" ht="15.5" x14ac:dyDescent="0.35">
      <c r="A63" s="52">
        <v>537</v>
      </c>
      <c r="B63" s="45" t="s">
        <v>150</v>
      </c>
      <c r="C63">
        <v>14986684330971.93</v>
      </c>
    </row>
    <row r="64" spans="1:3" ht="15.5" x14ac:dyDescent="0.35">
      <c r="A64" s="52">
        <v>538</v>
      </c>
      <c r="B64" s="45" t="s">
        <v>151</v>
      </c>
      <c r="C64">
        <v>14986684330971.93</v>
      </c>
    </row>
    <row r="65" spans="1:3" ht="15.5" x14ac:dyDescent="0.35">
      <c r="A65" s="52">
        <v>539</v>
      </c>
      <c r="B65" s="45" t="s">
        <v>153</v>
      </c>
      <c r="C65">
        <v>44960052992915.797</v>
      </c>
    </row>
    <row r="66" spans="1:3" ht="15.5" x14ac:dyDescent="0.35">
      <c r="A66" s="52">
        <v>540</v>
      </c>
      <c r="B66" s="45" t="s">
        <v>154</v>
      </c>
      <c r="C66">
        <v>14986684330971.93</v>
      </c>
    </row>
    <row r="67" spans="1:3" ht="15.5" x14ac:dyDescent="0.35">
      <c r="A67" s="52">
        <v>541</v>
      </c>
      <c r="B67" s="45" t="s">
        <v>156</v>
      </c>
      <c r="C67">
        <v>89920105985831.594</v>
      </c>
    </row>
    <row r="68" spans="1:3" ht="15.5" x14ac:dyDescent="0.35">
      <c r="A68" s="52">
        <v>542</v>
      </c>
      <c r="B68" s="45" t="s">
        <v>157</v>
      </c>
      <c r="C68">
        <v>14986684330971.93</v>
      </c>
    </row>
    <row r="69" spans="1:3" ht="15.5" x14ac:dyDescent="0.35">
      <c r="A69" s="52">
        <v>543</v>
      </c>
      <c r="B69" s="45" t="s">
        <v>159</v>
      </c>
      <c r="C69">
        <v>44960052992915.797</v>
      </c>
    </row>
    <row r="70" spans="1:3" ht="15.5" x14ac:dyDescent="0.35">
      <c r="A70" s="52">
        <v>544</v>
      </c>
      <c r="B70" s="45" t="s">
        <v>160</v>
      </c>
      <c r="C70">
        <v>14986684330971.93</v>
      </c>
    </row>
    <row r="71" spans="1:3" ht="15.5" x14ac:dyDescent="0.35">
      <c r="A71" s="52">
        <v>545</v>
      </c>
      <c r="B71" s="45" t="s">
        <v>162</v>
      </c>
      <c r="C71">
        <v>89920105985831.594</v>
      </c>
    </row>
    <row r="72" spans="1:3" ht="15.5" x14ac:dyDescent="0.35">
      <c r="A72" s="52">
        <v>546</v>
      </c>
      <c r="B72" s="45" t="s">
        <v>164</v>
      </c>
      <c r="C72">
        <v>44960052992915.797</v>
      </c>
    </row>
    <row r="73" spans="1:3" ht="15.5" x14ac:dyDescent="0.35">
      <c r="A73" s="52">
        <v>547</v>
      </c>
      <c r="B73" s="45" t="s">
        <v>165</v>
      </c>
      <c r="C73">
        <v>89920105985831.594</v>
      </c>
    </row>
    <row r="74" spans="1:3" ht="15.5" x14ac:dyDescent="0.35">
      <c r="A74" s="52">
        <v>548</v>
      </c>
      <c r="B74" s="45" t="s">
        <v>166</v>
      </c>
      <c r="C74">
        <v>14986684330971.93</v>
      </c>
    </row>
    <row r="75" spans="1:3" ht="15.5" x14ac:dyDescent="0.35">
      <c r="A75" s="52">
        <v>549</v>
      </c>
      <c r="B75" s="45" t="s">
        <v>167</v>
      </c>
      <c r="C75">
        <v>14986684330971.93</v>
      </c>
    </row>
    <row r="76" spans="1:3" ht="15.5" x14ac:dyDescent="0.35">
      <c r="A76" s="52">
        <v>550</v>
      </c>
      <c r="B76" s="45" t="s">
        <v>169</v>
      </c>
      <c r="C76">
        <v>14986684330971.93</v>
      </c>
    </row>
    <row r="77" spans="1:3" ht="15.5" x14ac:dyDescent="0.35">
      <c r="A77" s="52">
        <v>551</v>
      </c>
      <c r="B77" s="45" t="s">
        <v>171</v>
      </c>
      <c r="C77">
        <v>14986684330971.93</v>
      </c>
    </row>
    <row r="78" spans="1:3" ht="15.5" x14ac:dyDescent="0.35">
      <c r="A78" s="52">
        <v>552</v>
      </c>
      <c r="B78" s="45" t="s">
        <v>173</v>
      </c>
      <c r="C78">
        <v>14986684330971.93</v>
      </c>
    </row>
    <row r="79" spans="1:3" ht="15.5" x14ac:dyDescent="0.35">
      <c r="A79" s="52">
        <v>553</v>
      </c>
      <c r="B79" s="45" t="s">
        <v>174</v>
      </c>
      <c r="C79">
        <v>14986684330971.93</v>
      </c>
    </row>
    <row r="80" spans="1:3" ht="15.5" x14ac:dyDescent="0.35">
      <c r="A80" s="52">
        <v>554</v>
      </c>
      <c r="B80" s="45" t="s">
        <v>175</v>
      </c>
      <c r="C80">
        <v>14986684330971.93</v>
      </c>
    </row>
    <row r="81" spans="1:3" ht="15.5" x14ac:dyDescent="0.35">
      <c r="A81" s="52">
        <v>555</v>
      </c>
      <c r="B81" s="45" t="s">
        <v>176</v>
      </c>
      <c r="C81">
        <v>89920105985831.594</v>
      </c>
    </row>
    <row r="82" spans="1:3" ht="15.5" x14ac:dyDescent="0.35">
      <c r="A82" s="52">
        <v>556</v>
      </c>
      <c r="B82" s="45" t="s">
        <v>177</v>
      </c>
      <c r="C82">
        <v>1498668433097.1931</v>
      </c>
    </row>
    <row r="83" spans="1:3" ht="15.5" x14ac:dyDescent="0.35">
      <c r="A83" s="52">
        <v>557</v>
      </c>
      <c r="B83" s="45" t="s">
        <v>178</v>
      </c>
      <c r="C83">
        <v>14986684330971.93</v>
      </c>
    </row>
    <row r="84" spans="1:3" ht="15.5" x14ac:dyDescent="0.35">
      <c r="A84" s="52">
        <v>558</v>
      </c>
      <c r="B84" s="45" t="s">
        <v>179</v>
      </c>
      <c r="C84">
        <v>1498668433097.1931</v>
      </c>
    </row>
    <row r="85" spans="1:3" ht="15.5" x14ac:dyDescent="0.35">
      <c r="A85" s="52">
        <v>559</v>
      </c>
      <c r="B85" s="45" t="s">
        <v>181</v>
      </c>
      <c r="C85">
        <v>14986684330971.93</v>
      </c>
    </row>
    <row r="86" spans="1:3" ht="15.5" x14ac:dyDescent="0.35">
      <c r="A86" s="52">
        <v>560</v>
      </c>
      <c r="B86" s="45" t="s">
        <v>182</v>
      </c>
      <c r="C86">
        <v>14986684330971.93</v>
      </c>
    </row>
    <row r="87" spans="1:3" ht="15.5" x14ac:dyDescent="0.35">
      <c r="A87" s="52">
        <v>561</v>
      </c>
      <c r="B87" s="45" t="s">
        <v>183</v>
      </c>
      <c r="C87">
        <v>14986684330971.93</v>
      </c>
    </row>
    <row r="88" spans="1:3" ht="15.5" x14ac:dyDescent="0.35">
      <c r="A88" s="52">
        <v>562</v>
      </c>
      <c r="B88" s="45" t="s">
        <v>184</v>
      </c>
      <c r="C88">
        <v>14986684330971.93</v>
      </c>
    </row>
    <row r="89" spans="1:3" ht="15.5" x14ac:dyDescent="0.35">
      <c r="A89" s="52">
        <v>563</v>
      </c>
      <c r="B89" s="45" t="s">
        <v>185</v>
      </c>
      <c r="C89">
        <v>14986684330971.93</v>
      </c>
    </row>
    <row r="90" spans="1:3" ht="15.5" x14ac:dyDescent="0.35">
      <c r="A90" s="52">
        <v>564</v>
      </c>
      <c r="B90" s="45" t="s">
        <v>186</v>
      </c>
      <c r="C90">
        <v>14986684330971.93</v>
      </c>
    </row>
    <row r="91" spans="1:3" ht="15.5" x14ac:dyDescent="0.35">
      <c r="A91" s="52">
        <v>565</v>
      </c>
      <c r="B91" s="45" t="s">
        <v>188</v>
      </c>
      <c r="C91">
        <v>14986684330971.93</v>
      </c>
    </row>
    <row r="92" spans="1:3" ht="15.5" x14ac:dyDescent="0.35">
      <c r="A92" s="52">
        <v>566</v>
      </c>
      <c r="B92" s="45" t="s">
        <v>190</v>
      </c>
      <c r="C92">
        <v>14986684330971.93</v>
      </c>
    </row>
    <row r="93" spans="1:3" ht="15.5" x14ac:dyDescent="0.35">
      <c r="A93" s="52">
        <v>567</v>
      </c>
      <c r="B93" s="45" t="s">
        <v>191</v>
      </c>
      <c r="C93">
        <v>14986684330971.93</v>
      </c>
    </row>
    <row r="94" spans="1:3" ht="15.5" x14ac:dyDescent="0.35">
      <c r="A94" s="52">
        <v>601</v>
      </c>
      <c r="B94" s="45" t="s">
        <v>193</v>
      </c>
      <c r="C94">
        <v>3.7505676206690353E+19</v>
      </c>
    </row>
    <row r="95" spans="1:3" ht="15.5" x14ac:dyDescent="0.35">
      <c r="A95" s="52">
        <v>602</v>
      </c>
      <c r="B95" s="45" t="s">
        <v>198</v>
      </c>
      <c r="C95">
        <v>1.0794459123069152E+20</v>
      </c>
    </row>
    <row r="96" spans="1:3" ht="15.5" x14ac:dyDescent="0.35">
      <c r="A96" s="52">
        <v>603</v>
      </c>
      <c r="B96" s="45" t="s">
        <v>203</v>
      </c>
      <c r="C96">
        <v>6.17551805221061E+20</v>
      </c>
    </row>
    <row r="97" spans="1:3" ht="15.5" x14ac:dyDescent="0.35">
      <c r="A97" s="52">
        <v>604</v>
      </c>
      <c r="B97" s="45" t="s">
        <v>208</v>
      </c>
      <c r="C97">
        <v>1.0957454301852803E+21</v>
      </c>
    </row>
    <row r="98" spans="1:3" ht="15.5" x14ac:dyDescent="0.35">
      <c r="A98" s="52">
        <v>605</v>
      </c>
      <c r="B98" s="45" t="s">
        <v>213</v>
      </c>
      <c r="C98">
        <v>2.3070891512890796E+21</v>
      </c>
    </row>
    <row r="99" spans="1:3" ht="15.5" x14ac:dyDescent="0.35">
      <c r="A99" s="52">
        <v>606</v>
      </c>
      <c r="B99" s="45" t="s">
        <v>218</v>
      </c>
      <c r="C99">
        <v>1.3455252308324053E+23</v>
      </c>
    </row>
    <row r="100" spans="1:3" ht="15.5" x14ac:dyDescent="0.35">
      <c r="A100" s="52">
        <v>607</v>
      </c>
      <c r="B100" s="45" t="s">
        <v>222</v>
      </c>
      <c r="C100">
        <v>5.5855372501532385E+18</v>
      </c>
    </row>
    <row r="101" spans="1:3" ht="15.5" x14ac:dyDescent="0.35">
      <c r="A101" s="52">
        <v>608</v>
      </c>
      <c r="B101" s="45" t="s">
        <v>226</v>
      </c>
      <c r="C101">
        <v>1.8059524112825755E+21</v>
      </c>
    </row>
    <row r="102" spans="1:3" ht="15.5" x14ac:dyDescent="0.35">
      <c r="A102" s="52">
        <v>609</v>
      </c>
      <c r="B102" s="45" t="s">
        <v>230</v>
      </c>
      <c r="C102">
        <v>8.290633771893673E+18</v>
      </c>
    </row>
    <row r="103" spans="1:3" ht="15.5" x14ac:dyDescent="0.35">
      <c r="A103" s="52">
        <v>610</v>
      </c>
      <c r="B103" s="45" t="s">
        <v>235</v>
      </c>
      <c r="C103">
        <v>1.8928182310017549E+18</v>
      </c>
    </row>
    <row r="104" spans="1:3" ht="15.5" x14ac:dyDescent="0.35">
      <c r="A104" s="52">
        <v>611</v>
      </c>
      <c r="B104" s="45" t="s">
        <v>240</v>
      </c>
      <c r="C104">
        <v>5.2603262001711475E+17</v>
      </c>
    </row>
    <row r="105" spans="1:3" ht="15.5" x14ac:dyDescent="0.35">
      <c r="A105" s="52">
        <v>612</v>
      </c>
      <c r="B105" s="45" t="s">
        <v>245</v>
      </c>
      <c r="C105">
        <v>1.1389880091538668E+16</v>
      </c>
    </row>
    <row r="106" spans="1:3" ht="15.5" x14ac:dyDescent="0.35">
      <c r="A106" s="52">
        <v>613</v>
      </c>
      <c r="B106" s="45" t="s">
        <v>248</v>
      </c>
      <c r="C106">
        <v>4046404769362421.5</v>
      </c>
    </row>
    <row r="107" spans="1:3" ht="15.5" x14ac:dyDescent="0.35">
      <c r="A107" s="52">
        <v>614</v>
      </c>
      <c r="B107" s="45" t="s">
        <v>250</v>
      </c>
      <c r="C107">
        <v>2547736336265228.5</v>
      </c>
    </row>
    <row r="108" spans="1:3" ht="15.5" x14ac:dyDescent="0.35">
      <c r="A108" s="52">
        <v>615</v>
      </c>
      <c r="B108" s="45" t="s">
        <v>253</v>
      </c>
      <c r="C108">
        <v>6594141105627650</v>
      </c>
    </row>
    <row r="109" spans="1:3" ht="15.5" x14ac:dyDescent="0.35">
      <c r="A109" s="52">
        <v>616</v>
      </c>
      <c r="B109" s="45" t="s">
        <v>257</v>
      </c>
      <c r="C109">
        <v>1.6095698971463853E+17</v>
      </c>
    </row>
    <row r="110" spans="1:3" ht="15.5" x14ac:dyDescent="0.35">
      <c r="A110" s="52">
        <v>617</v>
      </c>
      <c r="B110" s="45" t="s">
        <v>261</v>
      </c>
      <c r="C110">
        <v>1.3847696321818064E+17</v>
      </c>
    </row>
    <row r="111" spans="1:3" ht="15.5" x14ac:dyDescent="0.35">
      <c r="A111" s="52">
        <v>618</v>
      </c>
      <c r="B111" s="45" t="s">
        <v>265</v>
      </c>
      <c r="C111">
        <v>4945605829220737</v>
      </c>
    </row>
    <row r="112" spans="1:3" ht="15.5" x14ac:dyDescent="0.35">
      <c r="A112" s="52">
        <v>619</v>
      </c>
      <c r="B112" s="45" t="s">
        <v>269</v>
      </c>
      <c r="C112">
        <v>8992010598583.1582</v>
      </c>
    </row>
    <row r="113" spans="1:3" ht="15.5" x14ac:dyDescent="0.35">
      <c r="A113" s="52">
        <v>620</v>
      </c>
      <c r="B113" s="45" t="s">
        <v>272</v>
      </c>
      <c r="C113">
        <v>32970705528138.25</v>
      </c>
    </row>
    <row r="114" spans="1:3" ht="15.5" x14ac:dyDescent="0.35">
      <c r="A114" s="52">
        <v>621</v>
      </c>
      <c r="B114" s="45" t="s">
        <v>274</v>
      </c>
      <c r="C114">
        <v>4496005299291.5791</v>
      </c>
    </row>
    <row r="115" spans="1:3" ht="15.5" x14ac:dyDescent="0.35">
      <c r="A115" s="52">
        <v>622</v>
      </c>
      <c r="B115" s="45" t="s">
        <v>276</v>
      </c>
      <c r="C115">
        <v>77930758521054.047</v>
      </c>
    </row>
    <row r="116" spans="1:3" ht="15.5" x14ac:dyDescent="0.35">
      <c r="A116" s="52">
        <v>623</v>
      </c>
      <c r="B116" s="45" t="s">
        <v>280</v>
      </c>
      <c r="C116">
        <v>1498668433097.1931</v>
      </c>
    </row>
    <row r="117" spans="1:3" ht="15.5" x14ac:dyDescent="0.35">
      <c r="A117" s="52">
        <v>624</v>
      </c>
      <c r="B117" s="45" t="s">
        <v>281</v>
      </c>
      <c r="C117">
        <v>59946737323.887726</v>
      </c>
    </row>
    <row r="118" spans="1:3" ht="15.5" x14ac:dyDescent="0.35">
      <c r="A118" s="52">
        <v>625</v>
      </c>
      <c r="B118" s="45" t="s">
        <v>282</v>
      </c>
      <c r="C118">
        <v>4945605829220737</v>
      </c>
    </row>
    <row r="119" spans="1:3" ht="15.5" x14ac:dyDescent="0.35">
      <c r="A119" s="52">
        <v>626</v>
      </c>
      <c r="B119" s="45" t="s">
        <v>283</v>
      </c>
      <c r="C119">
        <v>8242676382034563</v>
      </c>
    </row>
    <row r="120" spans="1:3" ht="15.5" x14ac:dyDescent="0.35">
      <c r="A120" s="52">
        <v>627</v>
      </c>
      <c r="B120" s="45" t="s">
        <v>285</v>
      </c>
      <c r="C120">
        <v>2697603179574948</v>
      </c>
    </row>
    <row r="121" spans="1:3" ht="15.5" x14ac:dyDescent="0.35">
      <c r="A121" s="52">
        <v>628</v>
      </c>
      <c r="B121" s="45" t="s">
        <v>286</v>
      </c>
      <c r="C121">
        <v>1198934746477754.5</v>
      </c>
    </row>
    <row r="122" spans="1:3" ht="15.5" x14ac:dyDescent="0.35">
      <c r="A122" s="52">
        <v>629</v>
      </c>
      <c r="B122" s="45" t="s">
        <v>287</v>
      </c>
      <c r="C122">
        <v>209813580633607.03</v>
      </c>
    </row>
    <row r="123" spans="1:3" ht="15.5" x14ac:dyDescent="0.35">
      <c r="A123" s="52">
        <v>630</v>
      </c>
      <c r="B123" s="45" t="s">
        <v>288</v>
      </c>
      <c r="C123">
        <v>3297070552813825</v>
      </c>
    </row>
    <row r="124" spans="1:3" ht="15.5" x14ac:dyDescent="0.35">
      <c r="A124" s="52">
        <v>631</v>
      </c>
      <c r="B124" s="45" t="s">
        <v>289</v>
      </c>
      <c r="C124">
        <v>209813580633607.03</v>
      </c>
    </row>
    <row r="125" spans="1:3" ht="15.5" x14ac:dyDescent="0.35">
      <c r="A125" s="52">
        <v>632</v>
      </c>
      <c r="B125" s="45" t="s">
        <v>291</v>
      </c>
      <c r="C125">
        <v>2.0981358063360704E+16</v>
      </c>
    </row>
    <row r="126" spans="1:3" ht="15.5" x14ac:dyDescent="0.35">
      <c r="A126" s="52">
        <v>633</v>
      </c>
      <c r="B126" s="45" t="s">
        <v>293</v>
      </c>
      <c r="C126">
        <v>314720370950410.56</v>
      </c>
    </row>
    <row r="127" spans="1:3" ht="15.5" x14ac:dyDescent="0.35">
      <c r="A127" s="52">
        <v>634</v>
      </c>
      <c r="B127" s="45" t="s">
        <v>294</v>
      </c>
      <c r="C127">
        <v>764320900879568.5</v>
      </c>
    </row>
    <row r="128" spans="1:3" ht="15.5" x14ac:dyDescent="0.35">
      <c r="A128" s="52">
        <v>635</v>
      </c>
      <c r="B128" s="45" t="s">
        <v>295</v>
      </c>
      <c r="C128">
        <v>3.8965379260527016E+16</v>
      </c>
    </row>
    <row r="129" spans="1:3" ht="15.5" x14ac:dyDescent="0.35">
      <c r="A129" s="52">
        <v>636</v>
      </c>
      <c r="B129" s="45" t="s">
        <v>297</v>
      </c>
      <c r="C129">
        <v>209813580633607.03</v>
      </c>
    </row>
    <row r="130" spans="1:3" ht="15.5" x14ac:dyDescent="0.35">
      <c r="A130" s="52">
        <v>637</v>
      </c>
      <c r="B130" s="45" t="s">
        <v>298</v>
      </c>
      <c r="C130">
        <v>344693739612354.44</v>
      </c>
    </row>
    <row r="131" spans="1:3" ht="15.5" x14ac:dyDescent="0.35">
      <c r="A131" s="52">
        <v>638</v>
      </c>
      <c r="B131" s="45" t="s">
        <v>299</v>
      </c>
      <c r="C131">
        <v>0</v>
      </c>
    </row>
    <row r="132" spans="1:3" ht="15.5" x14ac:dyDescent="0.35">
      <c r="A132" s="52">
        <v>639</v>
      </c>
      <c r="B132" s="45" t="s">
        <v>301</v>
      </c>
      <c r="C132">
        <v>0</v>
      </c>
    </row>
    <row r="133" spans="1:3" ht="15.5" x14ac:dyDescent="0.35">
      <c r="A133" s="52">
        <v>640</v>
      </c>
      <c r="B133" s="45" t="s">
        <v>303</v>
      </c>
      <c r="C133">
        <v>0</v>
      </c>
    </row>
    <row r="134" spans="1:3" ht="15.5" x14ac:dyDescent="0.35">
      <c r="A134" s="52">
        <v>641</v>
      </c>
      <c r="B134" s="45" t="s">
        <v>305</v>
      </c>
      <c r="C134">
        <v>0</v>
      </c>
    </row>
    <row r="135" spans="1:3" ht="15.5" x14ac:dyDescent="0.35">
      <c r="A135" s="52">
        <v>642</v>
      </c>
      <c r="B135" s="45" t="s">
        <v>306</v>
      </c>
      <c r="C135">
        <v>0</v>
      </c>
    </row>
    <row r="136" spans="1:3" ht="15.5" x14ac:dyDescent="0.35">
      <c r="A136" s="52">
        <v>643</v>
      </c>
      <c r="B136" s="45" t="s">
        <v>308</v>
      </c>
      <c r="C136">
        <v>0</v>
      </c>
    </row>
    <row r="137" spans="1:3" ht="15.5" x14ac:dyDescent="0.35">
      <c r="A137" s="52">
        <v>644</v>
      </c>
      <c r="B137" s="45" t="s">
        <v>310</v>
      </c>
      <c r="C137">
        <v>0</v>
      </c>
    </row>
    <row r="138" spans="1:3" ht="15.5" x14ac:dyDescent="0.35">
      <c r="A138" s="52">
        <v>645</v>
      </c>
      <c r="B138" s="45" t="s">
        <v>312</v>
      </c>
      <c r="C138">
        <v>0</v>
      </c>
    </row>
    <row r="139" spans="1:3" ht="15.5" x14ac:dyDescent="0.35">
      <c r="A139" s="52">
        <v>646</v>
      </c>
      <c r="B139" s="45" t="s">
        <v>313</v>
      </c>
      <c r="C139">
        <v>0</v>
      </c>
    </row>
    <row r="140" spans="1:3" ht="15.5" x14ac:dyDescent="0.35">
      <c r="A140" s="52">
        <v>647</v>
      </c>
      <c r="B140" s="45" t="s">
        <v>314</v>
      </c>
      <c r="C140">
        <v>0</v>
      </c>
    </row>
    <row r="141" spans="1:3" ht="15.5" x14ac:dyDescent="0.35">
      <c r="A141" s="52">
        <v>648</v>
      </c>
      <c r="B141" s="45" t="s">
        <v>315</v>
      </c>
      <c r="C141">
        <v>0</v>
      </c>
    </row>
    <row r="142" spans="1:3" ht="15.5" x14ac:dyDescent="0.35">
      <c r="A142" s="52">
        <v>649</v>
      </c>
      <c r="B142" s="45" t="s">
        <v>316</v>
      </c>
      <c r="C142">
        <v>0</v>
      </c>
    </row>
    <row r="143" spans="1:3" ht="15.5" x14ac:dyDescent="0.35">
      <c r="A143" s="52">
        <v>650</v>
      </c>
      <c r="B143" s="45" t="s">
        <v>318</v>
      </c>
      <c r="C143">
        <v>0</v>
      </c>
    </row>
    <row r="144" spans="1:3" ht="15.5" x14ac:dyDescent="0.35">
      <c r="A144" s="52">
        <v>651</v>
      </c>
      <c r="B144" s="45" t="s">
        <v>320</v>
      </c>
      <c r="C144">
        <v>0</v>
      </c>
    </row>
    <row r="145" spans="1:3" ht="15.5" x14ac:dyDescent="0.35">
      <c r="A145" s="52">
        <v>652</v>
      </c>
      <c r="B145" s="45" t="s">
        <v>321</v>
      </c>
      <c r="C145">
        <v>0</v>
      </c>
    </row>
    <row r="146" spans="1:3" ht="15.5" x14ac:dyDescent="0.35">
      <c r="A146" s="52">
        <v>653</v>
      </c>
      <c r="B146" s="45" t="s">
        <v>322</v>
      </c>
      <c r="C146">
        <v>0</v>
      </c>
    </row>
    <row r="147" spans="1:3" ht="15.5" x14ac:dyDescent="0.35">
      <c r="A147" s="52">
        <v>654</v>
      </c>
      <c r="B147" s="45" t="s">
        <v>323</v>
      </c>
      <c r="C147">
        <v>0</v>
      </c>
    </row>
    <row r="148" spans="1:3" ht="15.5" x14ac:dyDescent="0.35">
      <c r="A148" s="52">
        <v>655</v>
      </c>
      <c r="B148" s="45" t="s">
        <v>324</v>
      </c>
      <c r="C148">
        <v>0</v>
      </c>
    </row>
    <row r="149" spans="1:3" ht="15.5" x14ac:dyDescent="0.35">
      <c r="A149" s="52">
        <v>656</v>
      </c>
      <c r="B149" s="45" t="s">
        <v>325</v>
      </c>
      <c r="C149">
        <v>0</v>
      </c>
    </row>
    <row r="150" spans="1:3" ht="15.5" x14ac:dyDescent="0.35">
      <c r="A150" s="52">
        <v>657</v>
      </c>
      <c r="B150" s="45" t="s">
        <v>326</v>
      </c>
      <c r="C150">
        <v>0</v>
      </c>
    </row>
    <row r="151" spans="1:3" ht="15.5" x14ac:dyDescent="0.35">
      <c r="A151" s="52">
        <v>658</v>
      </c>
      <c r="B151" s="45" t="s">
        <v>328</v>
      </c>
      <c r="C151">
        <v>0</v>
      </c>
    </row>
    <row r="152" spans="1:3" ht="15.5" x14ac:dyDescent="0.35">
      <c r="A152" s="52">
        <v>659</v>
      </c>
      <c r="B152" s="45" t="s">
        <v>329</v>
      </c>
      <c r="C152">
        <v>0</v>
      </c>
    </row>
    <row r="153" spans="1:3" ht="15.5" x14ac:dyDescent="0.35">
      <c r="A153" s="52">
        <v>660</v>
      </c>
      <c r="B153" s="45" t="s">
        <v>330</v>
      </c>
      <c r="C153">
        <v>0</v>
      </c>
    </row>
    <row r="154" spans="1:3" ht="15.5" x14ac:dyDescent="0.35">
      <c r="A154" s="52">
        <v>661</v>
      </c>
      <c r="B154" s="45" t="s">
        <v>331</v>
      </c>
      <c r="C154">
        <v>0</v>
      </c>
    </row>
    <row r="155" spans="1:3" ht="15.5" x14ac:dyDescent="0.35">
      <c r="A155" s="52">
        <v>701</v>
      </c>
      <c r="B155" s="45" t="s">
        <v>334</v>
      </c>
      <c r="C155">
        <v>1.2948495261959748E+21</v>
      </c>
    </row>
    <row r="156" spans="1:3" ht="15.5" x14ac:dyDescent="0.35">
      <c r="A156" s="52">
        <v>702</v>
      </c>
      <c r="B156" s="45" t="s">
        <v>340</v>
      </c>
      <c r="C156">
        <v>1.2214147729742123E+21</v>
      </c>
    </row>
    <row r="157" spans="1:3" ht="15.5" x14ac:dyDescent="0.35">
      <c r="A157" s="52">
        <v>703</v>
      </c>
      <c r="B157" s="45" t="s">
        <v>346</v>
      </c>
      <c r="C157">
        <v>3.4199613643277945E+21</v>
      </c>
    </row>
    <row r="158" spans="1:3" ht="15.5" x14ac:dyDescent="0.35">
      <c r="A158" s="52">
        <v>704</v>
      </c>
      <c r="B158" s="45" t="s">
        <v>352</v>
      </c>
      <c r="C158">
        <v>2.8834380652789996E+21</v>
      </c>
    </row>
    <row r="159" spans="1:3" ht="15.5" x14ac:dyDescent="0.35">
      <c r="A159" s="52">
        <v>705</v>
      </c>
      <c r="B159" s="45" t="s">
        <v>357</v>
      </c>
      <c r="C159">
        <v>6.5941411056276505E+19</v>
      </c>
    </row>
    <row r="160" spans="1:3" ht="15.5" x14ac:dyDescent="0.35">
      <c r="A160" s="52">
        <v>706</v>
      </c>
      <c r="B160" s="45" t="s">
        <v>363</v>
      </c>
      <c r="C160">
        <v>4.4960052992915792E+16</v>
      </c>
    </row>
    <row r="161" spans="1:3" ht="15.5" x14ac:dyDescent="0.35">
      <c r="A161" s="52">
        <v>707</v>
      </c>
      <c r="B161" s="45" t="s">
        <v>366</v>
      </c>
      <c r="C161">
        <v>5.3952063591498952E+16</v>
      </c>
    </row>
    <row r="162" spans="1:3" ht="15.5" x14ac:dyDescent="0.35">
      <c r="A162" s="52">
        <v>708</v>
      </c>
      <c r="B162" s="45" t="s">
        <v>369</v>
      </c>
      <c r="C162">
        <v>9.2917442852025968E+16</v>
      </c>
    </row>
    <row r="163" spans="1:3" ht="15.5" x14ac:dyDescent="0.35">
      <c r="A163" s="52">
        <v>709</v>
      </c>
      <c r="B163" s="45" t="s">
        <v>373</v>
      </c>
      <c r="C163">
        <v>3.4319507117925722E+17</v>
      </c>
    </row>
    <row r="164" spans="1:3" ht="15.5" x14ac:dyDescent="0.35">
      <c r="A164" s="52">
        <v>710</v>
      </c>
      <c r="B164" s="45" t="s">
        <v>377</v>
      </c>
      <c r="C164">
        <v>1.7834154353856598E+17</v>
      </c>
    </row>
    <row r="165" spans="1:3" ht="15.5" x14ac:dyDescent="0.35">
      <c r="A165" s="52">
        <v>711</v>
      </c>
      <c r="B165" s="45" t="s">
        <v>381</v>
      </c>
      <c r="C165">
        <v>5.5750465711215578E+17</v>
      </c>
    </row>
    <row r="166" spans="1:3" ht="15.5" x14ac:dyDescent="0.35">
      <c r="A166" s="52">
        <v>712</v>
      </c>
      <c r="B166" s="45" t="s">
        <v>385</v>
      </c>
      <c r="C166">
        <v>1.6815059819350505E+18</v>
      </c>
    </row>
    <row r="167" spans="1:3" ht="15.5" x14ac:dyDescent="0.35">
      <c r="A167" s="52">
        <v>713</v>
      </c>
      <c r="B167" s="45" t="s">
        <v>389</v>
      </c>
      <c r="C167">
        <v>2.5477363362652285E+17</v>
      </c>
    </row>
    <row r="168" spans="1:3" ht="15.5" x14ac:dyDescent="0.35">
      <c r="A168" s="52">
        <v>714</v>
      </c>
      <c r="B168" s="45" t="s">
        <v>393</v>
      </c>
      <c r="C168">
        <v>3.5668308707713197E+17</v>
      </c>
    </row>
    <row r="169" spans="1:3" ht="15.5" x14ac:dyDescent="0.35">
      <c r="A169" s="52">
        <v>715</v>
      </c>
      <c r="B169" s="45" t="s">
        <v>397</v>
      </c>
      <c r="C169">
        <v>2.8939287443106796E+18</v>
      </c>
    </row>
    <row r="170" spans="1:3" ht="15.5" x14ac:dyDescent="0.35">
      <c r="A170" s="52">
        <v>716</v>
      </c>
      <c r="B170" s="45" t="s">
        <v>401</v>
      </c>
      <c r="C170">
        <v>2.9973368661943866E+17</v>
      </c>
    </row>
    <row r="171" spans="1:3" ht="15.5" x14ac:dyDescent="0.35">
      <c r="A171" s="52">
        <v>717</v>
      </c>
      <c r="B171" s="45" t="s">
        <v>402</v>
      </c>
      <c r="C171">
        <v>2.6976031795749473E+18</v>
      </c>
    </row>
    <row r="172" spans="1:3" ht="15.5" x14ac:dyDescent="0.35">
      <c r="A172" s="52">
        <v>718</v>
      </c>
      <c r="B172" s="45" t="s">
        <v>403</v>
      </c>
      <c r="C172">
        <v>9.8912116584414752E+16</v>
      </c>
    </row>
    <row r="173" spans="1:3" ht="15.5" x14ac:dyDescent="0.35">
      <c r="A173" s="52">
        <v>719</v>
      </c>
      <c r="B173" s="45" t="s">
        <v>404</v>
      </c>
      <c r="C173">
        <v>8.69227691196372E+16</v>
      </c>
    </row>
    <row r="174" spans="1:3" ht="15.5" x14ac:dyDescent="0.35">
      <c r="A174" s="52">
        <v>720</v>
      </c>
      <c r="B174" s="45" t="s">
        <v>405</v>
      </c>
      <c r="C174">
        <v>2.547736336265228E+16</v>
      </c>
    </row>
    <row r="175" spans="1:3" ht="15.5" x14ac:dyDescent="0.35">
      <c r="A175" s="52">
        <v>721</v>
      </c>
      <c r="B175" s="45" t="s">
        <v>406</v>
      </c>
      <c r="C175">
        <v>4645872142601299</v>
      </c>
    </row>
    <row r="176" spans="1:3" ht="15.5" x14ac:dyDescent="0.35">
      <c r="A176" s="52">
        <v>722</v>
      </c>
      <c r="B176" s="45" t="s">
        <v>408</v>
      </c>
      <c r="C176">
        <v>8392543225344281</v>
      </c>
    </row>
    <row r="177" spans="1:3" ht="15.5" x14ac:dyDescent="0.35">
      <c r="A177" s="52">
        <v>723</v>
      </c>
      <c r="B177" s="45" t="s">
        <v>409</v>
      </c>
      <c r="C177">
        <v>6294407419008211</v>
      </c>
    </row>
    <row r="178" spans="1:3" ht="15.5" x14ac:dyDescent="0.35">
      <c r="A178" s="52">
        <v>724</v>
      </c>
      <c r="B178" s="45" t="s">
        <v>410</v>
      </c>
      <c r="C178">
        <v>6294407419008211</v>
      </c>
    </row>
    <row r="179" spans="1:3" ht="15.5" x14ac:dyDescent="0.35">
      <c r="A179" s="52">
        <v>725</v>
      </c>
      <c r="B179" s="45" t="s">
        <v>412</v>
      </c>
      <c r="C179">
        <v>1.7984021197166316E+16</v>
      </c>
    </row>
    <row r="180" spans="1:3" ht="15.5" x14ac:dyDescent="0.35">
      <c r="A180" s="52">
        <v>726</v>
      </c>
      <c r="B180" s="45" t="s">
        <v>416</v>
      </c>
      <c r="C180">
        <v>8992010598583158</v>
      </c>
    </row>
    <row r="181" spans="1:3" ht="15.5" x14ac:dyDescent="0.35">
      <c r="A181" s="52">
        <v>727</v>
      </c>
      <c r="B181" s="45" t="s">
        <v>420</v>
      </c>
      <c r="C181">
        <v>2997336866194386.5</v>
      </c>
    </row>
    <row r="182" spans="1:3" ht="15.5" x14ac:dyDescent="0.35">
      <c r="A182" s="52">
        <v>801</v>
      </c>
      <c r="B182" s="45" t="s">
        <v>424</v>
      </c>
      <c r="C182">
        <v>2.1394990550895529E+22</v>
      </c>
    </row>
    <row r="183" spans="1:3" ht="15.5" x14ac:dyDescent="0.35">
      <c r="A183" s="52">
        <v>802</v>
      </c>
      <c r="B183" s="45" t="s">
        <v>428</v>
      </c>
      <c r="C183">
        <v>3.0872569721802179E+19</v>
      </c>
    </row>
    <row r="184" spans="1:3" ht="15.5" x14ac:dyDescent="0.35">
      <c r="A184" s="52">
        <v>803</v>
      </c>
      <c r="B184" s="45" t="s">
        <v>430</v>
      </c>
      <c r="C184">
        <v>1.948268963026351E+17</v>
      </c>
    </row>
    <row r="185" spans="1:3" ht="15.5" x14ac:dyDescent="0.35">
      <c r="A185" s="52">
        <v>804</v>
      </c>
      <c r="B185" s="45" t="s">
        <v>432</v>
      </c>
      <c r="C185">
        <v>3.746671082742983E+17</v>
      </c>
    </row>
    <row r="186" spans="1:3" ht="15.5" x14ac:dyDescent="0.35">
      <c r="A186" s="52">
        <v>805</v>
      </c>
      <c r="B186" s="45" t="s">
        <v>434</v>
      </c>
      <c r="C186">
        <v>2.0981358063360707E+18</v>
      </c>
    </row>
    <row r="187" spans="1:3" ht="15.5" x14ac:dyDescent="0.35">
      <c r="A187" s="52">
        <v>806</v>
      </c>
      <c r="B187" s="45" t="s">
        <v>436</v>
      </c>
      <c r="C187">
        <v>3.7466710827429827E+18</v>
      </c>
    </row>
    <row r="188" spans="1:3" ht="15.5" x14ac:dyDescent="0.35">
      <c r="A188" s="52">
        <v>807</v>
      </c>
      <c r="B188" s="45" t="s">
        <v>438</v>
      </c>
      <c r="C188">
        <v>4.945605829220737E+18</v>
      </c>
    </row>
    <row r="189" spans="1:3" ht="15.5" x14ac:dyDescent="0.35">
      <c r="A189" s="52">
        <v>808</v>
      </c>
      <c r="B189" s="45" t="s">
        <v>440</v>
      </c>
      <c r="C189">
        <v>5.0355259352065688E+19</v>
      </c>
    </row>
    <row r="190" spans="1:3" ht="15.5" x14ac:dyDescent="0.35">
      <c r="A190" s="52">
        <v>809</v>
      </c>
      <c r="B190" s="45" t="s">
        <v>442</v>
      </c>
      <c r="C190">
        <v>1.7984021197166317E+17</v>
      </c>
    </row>
    <row r="191" spans="1:3" ht="15.5" x14ac:dyDescent="0.35">
      <c r="A191" s="52">
        <v>810</v>
      </c>
      <c r="B191" s="45" t="s">
        <v>443</v>
      </c>
      <c r="C191">
        <v>4.9456058292207376E+16</v>
      </c>
    </row>
    <row r="192" spans="1:3" ht="15.5" x14ac:dyDescent="0.35">
      <c r="A192" s="52">
        <v>811</v>
      </c>
      <c r="B192" s="45" t="s">
        <v>445</v>
      </c>
      <c r="C192">
        <v>6.7440079489373688E+16</v>
      </c>
    </row>
    <row r="193" spans="1:3" ht="15.5" x14ac:dyDescent="0.35">
      <c r="A193" s="52">
        <v>812</v>
      </c>
      <c r="B193" s="45" t="s">
        <v>446</v>
      </c>
      <c r="C193">
        <v>5.8448068890790528E+16</v>
      </c>
    </row>
    <row r="194" spans="1:3" ht="15.5" x14ac:dyDescent="0.35">
      <c r="A194" s="52">
        <v>813</v>
      </c>
      <c r="B194" s="45" t="s">
        <v>447</v>
      </c>
      <c r="C194">
        <v>1.6485352764069123E+17</v>
      </c>
    </row>
    <row r="195" spans="1:3" ht="15.5" x14ac:dyDescent="0.35">
      <c r="A195" s="52">
        <v>814</v>
      </c>
      <c r="B195" s="45" t="s">
        <v>448</v>
      </c>
      <c r="C195">
        <v>4496005299291579</v>
      </c>
    </row>
    <row r="196" spans="1:3" ht="15.5" x14ac:dyDescent="0.35">
      <c r="A196" s="52">
        <v>901</v>
      </c>
      <c r="B196" s="45" t="s">
        <v>451</v>
      </c>
      <c r="C196">
        <v>1.5331378070584285E+21</v>
      </c>
    </row>
    <row r="197" spans="1:3" ht="15.5" x14ac:dyDescent="0.35">
      <c r="A197" s="52">
        <v>902</v>
      </c>
      <c r="B197" s="45" t="s">
        <v>457</v>
      </c>
      <c r="C197">
        <v>1.9482689630263508E+16</v>
      </c>
    </row>
    <row r="198" spans="1:3" ht="15.5" x14ac:dyDescent="0.35">
      <c r="A198" s="52">
        <v>903</v>
      </c>
      <c r="B198" s="45" t="s">
        <v>461</v>
      </c>
      <c r="C198">
        <v>9.7413448151317552E+16</v>
      </c>
    </row>
    <row r="199" spans="1:3" ht="15.5" x14ac:dyDescent="0.35">
      <c r="A199" s="52">
        <v>904</v>
      </c>
      <c r="B199" s="45" t="s">
        <v>465</v>
      </c>
      <c r="C199">
        <v>1.6485352764069126E+16</v>
      </c>
    </row>
    <row r="200" spans="1:3" ht="15.5" x14ac:dyDescent="0.35">
      <c r="A200" s="52">
        <v>905</v>
      </c>
      <c r="B200" s="45" t="s">
        <v>468</v>
      </c>
      <c r="C2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Planets</vt:lpstr>
      <vt:lpstr>Moons</vt:lpstr>
      <vt:lpstr>Export</vt:lpstr>
      <vt:lpstr>Export!G</vt:lpstr>
      <vt:lpstr>Moons!G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S. Emanuel</dc:creator>
  <cp:lastModifiedBy>Michael S. Emanuel</cp:lastModifiedBy>
  <dcterms:created xsi:type="dcterms:W3CDTF">2020-06-17T19:40:06Z</dcterms:created>
  <dcterms:modified xsi:type="dcterms:W3CDTF">2020-06-18T01:51:46Z</dcterms:modified>
</cp:coreProperties>
</file>