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8115" windowHeight="5235"/>
  </bookViews>
  <sheets>
    <sheet name="BENEFICIARIOS" sheetId="2" r:id="rId1"/>
  </sheets>
  <definedNames>
    <definedName name="_xlnm._FilterDatabase" localSheetId="0" hidden="1">BENEFICIARIOS!$A$14:$S$254</definedName>
  </definedNames>
  <calcPr calcId="145621"/>
</workbook>
</file>

<file path=xl/calcChain.xml><?xml version="1.0" encoding="utf-8"?>
<calcChain xmlns="http://schemas.openxmlformats.org/spreadsheetml/2006/main">
  <c r="T255" i="2" l="1"/>
  <c r="N255" i="2" l="1"/>
  <c r="P255" i="2"/>
  <c r="R255" i="2"/>
  <c r="S77" i="2"/>
  <c r="S78" i="2"/>
  <c r="S79" i="2"/>
  <c r="Q77" i="2"/>
  <c r="Q78" i="2"/>
  <c r="Q79" i="2"/>
  <c r="O77" i="2"/>
  <c r="O78" i="2"/>
  <c r="O79" i="2"/>
  <c r="S254" i="2"/>
  <c r="Q254" i="2"/>
  <c r="O254" i="2"/>
  <c r="S253" i="2"/>
  <c r="Q253" i="2"/>
  <c r="O253" i="2"/>
  <c r="S252" i="2"/>
  <c r="Q252" i="2"/>
  <c r="O252" i="2"/>
  <c r="S251" i="2"/>
  <c r="Q251" i="2"/>
  <c r="O251" i="2"/>
  <c r="S250" i="2"/>
  <c r="Q250" i="2"/>
  <c r="O250" i="2"/>
  <c r="S249" i="2"/>
  <c r="Q249" i="2"/>
  <c r="O249" i="2"/>
  <c r="S248" i="2"/>
  <c r="Q248" i="2"/>
  <c r="O248" i="2"/>
  <c r="S247" i="2"/>
  <c r="Q247" i="2"/>
  <c r="O247" i="2"/>
  <c r="S246" i="2"/>
  <c r="Q246" i="2"/>
  <c r="O246" i="2"/>
  <c r="S245" i="2"/>
  <c r="Q245" i="2"/>
  <c r="O245" i="2"/>
  <c r="S244" i="2"/>
  <c r="Q244" i="2"/>
  <c r="O244" i="2"/>
  <c r="S243" i="2"/>
  <c r="Q243" i="2"/>
  <c r="O243" i="2"/>
  <c r="S242" i="2"/>
  <c r="Q242" i="2"/>
  <c r="O242" i="2"/>
  <c r="S241" i="2"/>
  <c r="Q241" i="2"/>
  <c r="O241" i="2"/>
  <c r="S240" i="2"/>
  <c r="Q240" i="2"/>
  <c r="O240" i="2"/>
  <c r="S239" i="2"/>
  <c r="Q239" i="2"/>
  <c r="O239" i="2"/>
  <c r="S238" i="2"/>
  <c r="Q238" i="2"/>
  <c r="O238" i="2"/>
  <c r="S237" i="2"/>
  <c r="Q237" i="2"/>
  <c r="O237" i="2"/>
  <c r="S236" i="2"/>
  <c r="Q236" i="2"/>
  <c r="O236" i="2"/>
  <c r="S235" i="2"/>
  <c r="Q235" i="2"/>
  <c r="O235" i="2"/>
  <c r="S234" i="2"/>
  <c r="Q234" i="2"/>
  <c r="O234" i="2"/>
  <c r="S233" i="2"/>
  <c r="Q233" i="2"/>
  <c r="O233" i="2"/>
  <c r="S232" i="2"/>
  <c r="Q232" i="2"/>
  <c r="O232" i="2"/>
  <c r="S231" i="2"/>
  <c r="Q231" i="2"/>
  <c r="O231" i="2"/>
  <c r="S230" i="2"/>
  <c r="Q230" i="2"/>
  <c r="O230" i="2"/>
  <c r="S229" i="2"/>
  <c r="Q229" i="2"/>
  <c r="O229" i="2"/>
  <c r="S228" i="2"/>
  <c r="Q228" i="2"/>
  <c r="O228" i="2"/>
  <c r="S227" i="2"/>
  <c r="Q227" i="2"/>
  <c r="O227" i="2"/>
  <c r="S226" i="2"/>
  <c r="Q226" i="2"/>
  <c r="O226" i="2"/>
  <c r="S225" i="2"/>
  <c r="Q225" i="2"/>
  <c r="O225" i="2"/>
  <c r="S224" i="2"/>
  <c r="Q224" i="2"/>
  <c r="O224" i="2"/>
  <c r="S223" i="2"/>
  <c r="Q223" i="2"/>
  <c r="O223" i="2"/>
  <c r="S222" i="2"/>
  <c r="Q222" i="2"/>
  <c r="O222" i="2"/>
  <c r="A222" i="2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S221" i="2"/>
  <c r="Q221" i="2"/>
  <c r="O221" i="2"/>
  <c r="S220" i="2"/>
  <c r="Q220" i="2"/>
  <c r="O220" i="2"/>
  <c r="S219" i="2"/>
  <c r="Q219" i="2"/>
  <c r="O219" i="2"/>
  <c r="S218" i="2"/>
  <c r="Q218" i="2"/>
  <c r="O218" i="2"/>
  <c r="S217" i="2"/>
  <c r="Q217" i="2"/>
  <c r="O217" i="2"/>
  <c r="S216" i="2"/>
  <c r="Q216" i="2"/>
  <c r="O216" i="2"/>
  <c r="S215" i="2"/>
  <c r="Q215" i="2"/>
  <c r="O215" i="2"/>
  <c r="S214" i="2"/>
  <c r="Q214" i="2"/>
  <c r="O214" i="2"/>
  <c r="S213" i="2"/>
  <c r="Q213" i="2"/>
  <c r="O213" i="2"/>
  <c r="S212" i="2"/>
  <c r="Q212" i="2"/>
  <c r="O212" i="2"/>
  <c r="S211" i="2"/>
  <c r="Q211" i="2"/>
  <c r="O211" i="2"/>
  <c r="S210" i="2"/>
  <c r="Q210" i="2"/>
  <c r="O210" i="2"/>
  <c r="S209" i="2"/>
  <c r="Q209" i="2"/>
  <c r="O209" i="2"/>
  <c r="S208" i="2"/>
  <c r="Q208" i="2"/>
  <c r="O208" i="2"/>
  <c r="S207" i="2"/>
  <c r="Q207" i="2"/>
  <c r="O207" i="2"/>
  <c r="S206" i="2"/>
  <c r="Q206" i="2"/>
  <c r="O206" i="2"/>
  <c r="S205" i="2"/>
  <c r="Q205" i="2"/>
  <c r="O205" i="2"/>
  <c r="S204" i="2"/>
  <c r="Q204" i="2"/>
  <c r="O204" i="2"/>
  <c r="S203" i="2"/>
  <c r="Q203" i="2"/>
  <c r="O203" i="2"/>
  <c r="S202" i="2"/>
  <c r="Q202" i="2"/>
  <c r="O202" i="2"/>
  <c r="S201" i="2"/>
  <c r="Q201" i="2"/>
  <c r="O201" i="2"/>
  <c r="A201" i="2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S200" i="2"/>
  <c r="Q200" i="2"/>
  <c r="O200" i="2"/>
  <c r="S199" i="2"/>
  <c r="Q199" i="2"/>
  <c r="O199" i="2"/>
  <c r="S198" i="2"/>
  <c r="Q198" i="2"/>
  <c r="O198" i="2"/>
  <c r="S197" i="2"/>
  <c r="Q197" i="2"/>
  <c r="O197" i="2"/>
  <c r="S196" i="2"/>
  <c r="Q196" i="2"/>
  <c r="O196" i="2"/>
  <c r="S195" i="2"/>
  <c r="Q195" i="2"/>
  <c r="O195" i="2"/>
  <c r="S194" i="2"/>
  <c r="Q194" i="2"/>
  <c r="O194" i="2"/>
  <c r="S193" i="2"/>
  <c r="Q193" i="2"/>
  <c r="O193" i="2"/>
  <c r="S192" i="2"/>
  <c r="Q192" i="2"/>
  <c r="O192" i="2"/>
  <c r="S191" i="2"/>
  <c r="Q191" i="2"/>
  <c r="O191" i="2"/>
  <c r="S190" i="2"/>
  <c r="Q190" i="2"/>
  <c r="O190" i="2"/>
  <c r="S189" i="2"/>
  <c r="Q189" i="2"/>
  <c r="O189" i="2"/>
  <c r="S188" i="2"/>
  <c r="Q188" i="2"/>
  <c r="O188" i="2"/>
  <c r="S187" i="2"/>
  <c r="Q187" i="2"/>
  <c r="O187" i="2"/>
  <c r="S186" i="2"/>
  <c r="Q186" i="2"/>
  <c r="O186" i="2"/>
  <c r="S185" i="2"/>
  <c r="Q185" i="2"/>
  <c r="O185" i="2"/>
  <c r="S184" i="2"/>
  <c r="Q184" i="2"/>
  <c r="O184" i="2"/>
  <c r="S183" i="2"/>
  <c r="Q183" i="2"/>
  <c r="O183" i="2"/>
  <c r="S182" i="2"/>
  <c r="Q182" i="2"/>
  <c r="O182" i="2"/>
  <c r="S181" i="2"/>
  <c r="Q181" i="2"/>
  <c r="O181" i="2"/>
  <c r="S180" i="2"/>
  <c r="Q180" i="2"/>
  <c r="O180" i="2"/>
  <c r="S179" i="2"/>
  <c r="Q179" i="2"/>
  <c r="O179" i="2"/>
  <c r="S178" i="2"/>
  <c r="Q178" i="2"/>
  <c r="O178" i="2"/>
  <c r="S177" i="2"/>
  <c r="Q177" i="2"/>
  <c r="O177" i="2"/>
  <c r="S176" i="2"/>
  <c r="Q176" i="2"/>
  <c r="O176" i="2"/>
  <c r="S175" i="2"/>
  <c r="Q175" i="2"/>
  <c r="O175" i="2"/>
  <c r="S174" i="2"/>
  <c r="Q174" i="2"/>
  <c r="O174" i="2"/>
  <c r="S173" i="2"/>
  <c r="Q173" i="2"/>
  <c r="O173" i="2"/>
  <c r="S172" i="2"/>
  <c r="Q172" i="2"/>
  <c r="O172" i="2"/>
  <c r="S171" i="2"/>
  <c r="Q171" i="2"/>
  <c r="O171" i="2"/>
  <c r="S170" i="2"/>
  <c r="Q170" i="2"/>
  <c r="O170" i="2"/>
  <c r="S169" i="2"/>
  <c r="Q169" i="2"/>
  <c r="O169" i="2"/>
  <c r="S168" i="2"/>
  <c r="Q168" i="2"/>
  <c r="O168" i="2"/>
  <c r="S167" i="2"/>
  <c r="Q167" i="2"/>
  <c r="O167" i="2"/>
  <c r="S166" i="2"/>
  <c r="Q166" i="2"/>
  <c r="O166" i="2"/>
  <c r="S165" i="2"/>
  <c r="Q165" i="2"/>
  <c r="O165" i="2"/>
  <c r="S164" i="2"/>
  <c r="Q164" i="2"/>
  <c r="O164" i="2"/>
  <c r="S163" i="2"/>
  <c r="Q163" i="2"/>
  <c r="O163" i="2"/>
  <c r="S162" i="2"/>
  <c r="Q162" i="2"/>
  <c r="O162" i="2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S161" i="2"/>
  <c r="Q161" i="2"/>
  <c r="O161" i="2"/>
  <c r="S160" i="2"/>
  <c r="Q160" i="2"/>
  <c r="O160" i="2"/>
  <c r="S159" i="2"/>
  <c r="Q159" i="2"/>
  <c r="O159" i="2"/>
  <c r="S158" i="2"/>
  <c r="Q158" i="2"/>
  <c r="O158" i="2"/>
  <c r="S157" i="2"/>
  <c r="Q157" i="2"/>
  <c r="O157" i="2"/>
  <c r="S156" i="2"/>
  <c r="Q156" i="2"/>
  <c r="O156" i="2"/>
  <c r="S155" i="2"/>
  <c r="Q155" i="2"/>
  <c r="O155" i="2"/>
  <c r="A155" i="2"/>
  <c r="A156" i="2" s="1"/>
  <c r="A157" i="2" s="1"/>
  <c r="A158" i="2" s="1"/>
  <c r="A159" i="2" s="1"/>
  <c r="A160" i="2" s="1"/>
  <c r="S154" i="2"/>
  <c r="Q154" i="2"/>
  <c r="O154" i="2"/>
  <c r="S153" i="2"/>
  <c r="Q153" i="2"/>
  <c r="O153" i="2"/>
  <c r="S152" i="2"/>
  <c r="Q152" i="2"/>
  <c r="O152" i="2"/>
  <c r="S151" i="2"/>
  <c r="Q151" i="2"/>
  <c r="O151" i="2"/>
  <c r="S150" i="2"/>
  <c r="Q150" i="2"/>
  <c r="O150" i="2"/>
  <c r="S149" i="2"/>
  <c r="Q149" i="2"/>
  <c r="O149" i="2"/>
  <c r="S148" i="2"/>
  <c r="Q148" i="2"/>
  <c r="O148" i="2"/>
  <c r="S147" i="2"/>
  <c r="Q147" i="2"/>
  <c r="O147" i="2"/>
  <c r="S146" i="2"/>
  <c r="Q146" i="2"/>
  <c r="O146" i="2"/>
  <c r="S145" i="2"/>
  <c r="Q145" i="2"/>
  <c r="O145" i="2"/>
  <c r="S144" i="2"/>
  <c r="Q144" i="2"/>
  <c r="O144" i="2"/>
  <c r="S143" i="2"/>
  <c r="Q143" i="2"/>
  <c r="O143" i="2"/>
  <c r="S142" i="2"/>
  <c r="Q142" i="2"/>
  <c r="O142" i="2"/>
  <c r="S141" i="2"/>
  <c r="Q141" i="2"/>
  <c r="O141" i="2"/>
  <c r="A141" i="2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S140" i="2"/>
  <c r="Q140" i="2"/>
  <c r="O140" i="2"/>
  <c r="S139" i="2"/>
  <c r="Q139" i="2"/>
  <c r="O139" i="2"/>
  <c r="S138" i="2"/>
  <c r="Q138" i="2"/>
  <c r="O138" i="2"/>
  <c r="S137" i="2"/>
  <c r="Q137" i="2"/>
  <c r="O137" i="2"/>
  <c r="S136" i="2"/>
  <c r="Q136" i="2"/>
  <c r="O136" i="2"/>
  <c r="S135" i="2"/>
  <c r="Q135" i="2"/>
  <c r="O135" i="2"/>
  <c r="S134" i="2"/>
  <c r="Q134" i="2"/>
  <c r="O134" i="2"/>
  <c r="S133" i="2"/>
  <c r="Q133" i="2"/>
  <c r="O133" i="2"/>
  <c r="S132" i="2"/>
  <c r="Q132" i="2"/>
  <c r="O132" i="2"/>
  <c r="S131" i="2"/>
  <c r="Q131" i="2"/>
  <c r="O131" i="2"/>
  <c r="S130" i="2"/>
  <c r="Q130" i="2"/>
  <c r="O130" i="2"/>
  <c r="S129" i="2"/>
  <c r="Q129" i="2"/>
  <c r="O129" i="2"/>
  <c r="S128" i="2"/>
  <c r="Q128" i="2"/>
  <c r="O128" i="2"/>
  <c r="S127" i="2"/>
  <c r="Q127" i="2"/>
  <c r="O127" i="2"/>
  <c r="S126" i="2"/>
  <c r="Q126" i="2"/>
  <c r="O126" i="2"/>
  <c r="S125" i="2"/>
  <c r="Q125" i="2"/>
  <c r="O125" i="2"/>
  <c r="S124" i="2"/>
  <c r="Q124" i="2"/>
  <c r="O124" i="2"/>
  <c r="S123" i="2"/>
  <c r="Q123" i="2"/>
  <c r="O123" i="2"/>
  <c r="S122" i="2"/>
  <c r="Q122" i="2"/>
  <c r="O122" i="2"/>
  <c r="S121" i="2"/>
  <c r="Q121" i="2"/>
  <c r="O121" i="2"/>
  <c r="S120" i="2"/>
  <c r="Q120" i="2"/>
  <c r="O120" i="2"/>
  <c r="S119" i="2"/>
  <c r="Q119" i="2"/>
  <c r="O119" i="2"/>
  <c r="S118" i="2"/>
  <c r="Q118" i="2"/>
  <c r="O118" i="2"/>
  <c r="S117" i="2"/>
  <c r="Q117" i="2"/>
  <c r="O117" i="2"/>
  <c r="S116" i="2"/>
  <c r="Q116" i="2"/>
  <c r="O116" i="2"/>
  <c r="S115" i="2"/>
  <c r="Q115" i="2"/>
  <c r="O115" i="2"/>
  <c r="S114" i="2"/>
  <c r="Q114" i="2"/>
  <c r="O114" i="2"/>
  <c r="S113" i="2"/>
  <c r="Q113" i="2"/>
  <c r="O113" i="2"/>
  <c r="S112" i="2"/>
  <c r="Q112" i="2"/>
  <c r="O112" i="2"/>
  <c r="S111" i="2"/>
  <c r="Q111" i="2"/>
  <c r="O111" i="2"/>
  <c r="S110" i="2"/>
  <c r="Q110" i="2"/>
  <c r="O110" i="2"/>
  <c r="S109" i="2"/>
  <c r="Q109" i="2"/>
  <c r="O109" i="2"/>
  <c r="S108" i="2"/>
  <c r="Q108" i="2"/>
  <c r="O108" i="2"/>
  <c r="S107" i="2"/>
  <c r="Q107" i="2"/>
  <c r="O107" i="2"/>
  <c r="S106" i="2"/>
  <c r="Q106" i="2"/>
  <c r="O106" i="2"/>
  <c r="S105" i="2"/>
  <c r="Q105" i="2"/>
  <c r="O105" i="2"/>
  <c r="S104" i="2"/>
  <c r="Q104" i="2"/>
  <c r="O104" i="2"/>
  <c r="S103" i="2"/>
  <c r="Q103" i="2"/>
  <c r="O103" i="2"/>
  <c r="S102" i="2"/>
  <c r="Q102" i="2"/>
  <c r="O102" i="2"/>
  <c r="S101" i="2"/>
  <c r="Q101" i="2"/>
  <c r="O101" i="2"/>
  <c r="S100" i="2"/>
  <c r="Q100" i="2"/>
  <c r="O100" i="2"/>
  <c r="S99" i="2"/>
  <c r="Q99" i="2"/>
  <c r="O99" i="2"/>
  <c r="S98" i="2"/>
  <c r="Q98" i="2"/>
  <c r="O98" i="2"/>
  <c r="S97" i="2"/>
  <c r="Q97" i="2"/>
  <c r="O97" i="2"/>
  <c r="S96" i="2"/>
  <c r="Q96" i="2"/>
  <c r="O96" i="2"/>
  <c r="S95" i="2"/>
  <c r="Q95" i="2"/>
  <c r="O95" i="2"/>
  <c r="S94" i="2"/>
  <c r="Q94" i="2"/>
  <c r="O94" i="2"/>
  <c r="A94" i="2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S93" i="2"/>
  <c r="Q93" i="2"/>
  <c r="O93" i="2"/>
  <c r="S92" i="2"/>
  <c r="Q92" i="2"/>
  <c r="O92" i="2"/>
  <c r="S91" i="2"/>
  <c r="Q91" i="2"/>
  <c r="O91" i="2"/>
  <c r="S90" i="2"/>
  <c r="Q90" i="2"/>
  <c r="O90" i="2"/>
  <c r="S89" i="2"/>
  <c r="Q89" i="2"/>
  <c r="O89" i="2"/>
  <c r="S88" i="2"/>
  <c r="Q88" i="2"/>
  <c r="O88" i="2"/>
  <c r="S87" i="2"/>
  <c r="Q87" i="2"/>
  <c r="O87" i="2"/>
  <c r="S86" i="2"/>
  <c r="Q86" i="2"/>
  <c r="O86" i="2"/>
  <c r="S85" i="2"/>
  <c r="Q85" i="2"/>
  <c r="O85" i="2"/>
  <c r="S84" i="2"/>
  <c r="Q84" i="2"/>
  <c r="O84" i="2"/>
  <c r="S83" i="2"/>
  <c r="Q83" i="2"/>
  <c r="O83" i="2"/>
  <c r="S82" i="2"/>
  <c r="Q82" i="2"/>
  <c r="O82" i="2"/>
  <c r="S81" i="2"/>
  <c r="Q81" i="2"/>
  <c r="O81" i="2"/>
  <c r="S80" i="2"/>
  <c r="Q80" i="2"/>
  <c r="O80" i="2"/>
  <c r="S76" i="2"/>
  <c r="Q76" i="2"/>
  <c r="O76" i="2"/>
  <c r="S75" i="2"/>
  <c r="Q75" i="2"/>
  <c r="O75" i="2"/>
  <c r="S74" i="2"/>
  <c r="Q74" i="2"/>
  <c r="O74" i="2"/>
  <c r="S73" i="2"/>
  <c r="Q73" i="2"/>
  <c r="O73" i="2"/>
  <c r="S72" i="2"/>
  <c r="Q72" i="2"/>
  <c r="O72" i="2"/>
  <c r="S71" i="2"/>
  <c r="Q71" i="2"/>
  <c r="O71" i="2"/>
  <c r="S70" i="2"/>
  <c r="Q70" i="2"/>
  <c r="O70" i="2"/>
  <c r="S69" i="2"/>
  <c r="Q69" i="2"/>
  <c r="O69" i="2"/>
  <c r="S68" i="2"/>
  <c r="Q68" i="2"/>
  <c r="O68" i="2"/>
  <c r="S67" i="2"/>
  <c r="Q67" i="2"/>
  <c r="O67" i="2"/>
  <c r="S66" i="2"/>
  <c r="Q66" i="2"/>
  <c r="O66" i="2"/>
  <c r="S65" i="2"/>
  <c r="Q65" i="2"/>
  <c r="O65" i="2"/>
  <c r="S64" i="2"/>
  <c r="Q64" i="2"/>
  <c r="O64" i="2"/>
  <c r="S63" i="2"/>
  <c r="Q63" i="2"/>
  <c r="O63" i="2"/>
  <c r="S62" i="2"/>
  <c r="Q62" i="2"/>
  <c r="O62" i="2"/>
  <c r="S61" i="2"/>
  <c r="Q61" i="2"/>
  <c r="O61" i="2"/>
  <c r="S60" i="2"/>
  <c r="Q60" i="2"/>
  <c r="O60" i="2"/>
  <c r="S59" i="2"/>
  <c r="Q59" i="2"/>
  <c r="O59" i="2"/>
  <c r="S58" i="2"/>
  <c r="Q58" i="2"/>
  <c r="O58" i="2"/>
  <c r="S57" i="2"/>
  <c r="Q57" i="2"/>
  <c r="O57" i="2"/>
  <c r="S56" i="2"/>
  <c r="Q56" i="2"/>
  <c r="O56" i="2"/>
  <c r="S55" i="2"/>
  <c r="Q55" i="2"/>
  <c r="O55" i="2"/>
  <c r="S54" i="2"/>
  <c r="Q54" i="2"/>
  <c r="O54" i="2"/>
  <c r="A54" i="2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S53" i="2"/>
  <c r="Q53" i="2"/>
  <c r="O53" i="2"/>
  <c r="S52" i="2"/>
  <c r="Q52" i="2"/>
  <c r="O52" i="2"/>
  <c r="S51" i="2"/>
  <c r="Q51" i="2"/>
  <c r="O51" i="2"/>
  <c r="S50" i="2"/>
  <c r="Q50" i="2"/>
  <c r="O50" i="2"/>
  <c r="S49" i="2"/>
  <c r="Q49" i="2"/>
  <c r="O49" i="2"/>
  <c r="S48" i="2"/>
  <c r="Q48" i="2"/>
  <c r="O48" i="2"/>
  <c r="S47" i="2"/>
  <c r="Q47" i="2"/>
  <c r="O47" i="2"/>
  <c r="S46" i="2"/>
  <c r="Q46" i="2"/>
  <c r="O46" i="2"/>
  <c r="S45" i="2"/>
  <c r="Q45" i="2"/>
  <c r="O45" i="2"/>
  <c r="S44" i="2"/>
  <c r="Q44" i="2"/>
  <c r="O44" i="2"/>
  <c r="S43" i="2"/>
  <c r="Q43" i="2"/>
  <c r="O43" i="2"/>
  <c r="S42" i="2"/>
  <c r="Q42" i="2"/>
  <c r="O42" i="2"/>
  <c r="S41" i="2"/>
  <c r="Q41" i="2"/>
  <c r="O41" i="2"/>
  <c r="S40" i="2"/>
  <c r="Q40" i="2"/>
  <c r="O40" i="2"/>
  <c r="S39" i="2"/>
  <c r="Q39" i="2"/>
  <c r="O39" i="2"/>
  <c r="S38" i="2"/>
  <c r="Q38" i="2"/>
  <c r="O38" i="2"/>
  <c r="S37" i="2"/>
  <c r="Q37" i="2"/>
  <c r="O37" i="2"/>
  <c r="S36" i="2"/>
  <c r="Q36" i="2"/>
  <c r="O36" i="2"/>
  <c r="S35" i="2"/>
  <c r="Q35" i="2"/>
  <c r="O35" i="2"/>
  <c r="S34" i="2"/>
  <c r="Q34" i="2"/>
  <c r="O34" i="2"/>
  <c r="S33" i="2"/>
  <c r="Q33" i="2"/>
  <c r="O33" i="2"/>
  <c r="S32" i="2"/>
  <c r="Q32" i="2"/>
  <c r="O32" i="2"/>
  <c r="S31" i="2"/>
  <c r="Q31" i="2"/>
  <c r="O31" i="2"/>
  <c r="S30" i="2"/>
  <c r="Q30" i="2"/>
  <c r="O30" i="2"/>
  <c r="S29" i="2"/>
  <c r="Q29" i="2"/>
  <c r="O29" i="2"/>
  <c r="S28" i="2"/>
  <c r="Q28" i="2"/>
  <c r="O28" i="2"/>
  <c r="S27" i="2"/>
  <c r="Q27" i="2"/>
  <c r="O27" i="2"/>
  <c r="S26" i="2"/>
  <c r="Q26" i="2"/>
  <c r="O26" i="2"/>
  <c r="S25" i="2"/>
  <c r="Q25" i="2"/>
  <c r="O25" i="2"/>
  <c r="S24" i="2"/>
  <c r="Q24" i="2"/>
  <c r="O24" i="2"/>
  <c r="S23" i="2"/>
  <c r="Q23" i="2"/>
  <c r="O23" i="2"/>
  <c r="S22" i="2"/>
  <c r="O22" i="2"/>
  <c r="S21" i="2"/>
  <c r="Q21" i="2"/>
  <c r="O21" i="2"/>
  <c r="S20" i="2"/>
  <c r="Q20" i="2"/>
  <c r="O20" i="2"/>
  <c r="S19" i="2"/>
  <c r="Q19" i="2"/>
  <c r="O19" i="2"/>
  <c r="S18" i="2"/>
  <c r="Q18" i="2"/>
  <c r="O18" i="2"/>
  <c r="S17" i="2"/>
  <c r="Q17" i="2"/>
  <c r="O17" i="2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S16" i="2"/>
  <c r="Q16" i="2"/>
  <c r="O16" i="2"/>
  <c r="O255" i="2" l="1"/>
  <c r="S255" i="2"/>
  <c r="Q255" i="2"/>
</calcChain>
</file>

<file path=xl/sharedStrings.xml><?xml version="1.0" encoding="utf-8"?>
<sst xmlns="http://schemas.openxmlformats.org/spreadsheetml/2006/main" count="2214" uniqueCount="531">
  <si>
    <t>CUADRO CONSOLIDADO DE BENEFICIARIOS DESDE EL INICIO DEL PROYECTO A LA FECHA</t>
  </si>
  <si>
    <t xml:space="preserve">Código del Proyecto: </t>
  </si>
  <si>
    <t>Nombre del Proyecto:</t>
  </si>
  <si>
    <t>Institución Ejecutora:</t>
  </si>
  <si>
    <t xml:space="preserve">Asociación Evangélica Luterana de Ayuda para el Desarrollo Comunal  DIACONIA  </t>
  </si>
  <si>
    <t>Duracion del Proyecto:</t>
  </si>
  <si>
    <t>Fecha inicio:</t>
  </si>
  <si>
    <t xml:space="preserve">Fecha de termino: </t>
  </si>
  <si>
    <t>DATOS GENERALES</t>
  </si>
  <si>
    <t>N°</t>
  </si>
  <si>
    <t>Fecha de incorporación al proyecto</t>
  </si>
  <si>
    <t>Apellido Paterno</t>
  </si>
  <si>
    <t>Apellido Materno</t>
  </si>
  <si>
    <t>Nombres</t>
  </si>
  <si>
    <t>DNI</t>
  </si>
  <si>
    <t>Departamento</t>
  </si>
  <si>
    <t>Provincia</t>
  </si>
  <si>
    <t>Distrito</t>
  </si>
  <si>
    <t>Edad</t>
  </si>
  <si>
    <t>Sexo</t>
  </si>
  <si>
    <r>
      <t>Actividad/Ocupacion principal</t>
    </r>
    <r>
      <rPr>
        <b/>
        <vertAlign val="superscript"/>
        <sz val="10"/>
        <rFont val="Arial"/>
        <family val="2"/>
      </rPr>
      <t>1</t>
    </r>
  </si>
  <si>
    <t>C-13-41</t>
  </si>
  <si>
    <t>PROYECTO "INCREMENTO DE  EMPLEO E INGRESOS DE PRODUCTORES DE QUINUA, TRIGO Y CEBADA DE AIJA - ANCASH"</t>
  </si>
  <si>
    <t>Localidad</t>
  </si>
  <si>
    <t>M</t>
  </si>
  <si>
    <t>F</t>
  </si>
  <si>
    <t>DEXTRE</t>
  </si>
  <si>
    <t>ROMERO</t>
  </si>
  <si>
    <t>MAGUIÑA</t>
  </si>
  <si>
    <t>MEJIA</t>
  </si>
  <si>
    <t>QUIÑONES</t>
  </si>
  <si>
    <t>PALACIOS</t>
  </si>
  <si>
    <t>OSORIO</t>
  </si>
  <si>
    <t>AGUILAR</t>
  </si>
  <si>
    <t>ROBLES</t>
  </si>
  <si>
    <t>ONCOY</t>
  </si>
  <si>
    <t>CASTILLO</t>
  </si>
  <si>
    <t>ANAYA</t>
  </si>
  <si>
    <t>Agricultura</t>
  </si>
  <si>
    <t>36 MESES</t>
  </si>
  <si>
    <t>ENERO 2014</t>
  </si>
  <si>
    <t>DICIEMBRE 2016</t>
  </si>
  <si>
    <t>QUINUA</t>
  </si>
  <si>
    <t>TRIGO</t>
  </si>
  <si>
    <t>CEBADA</t>
  </si>
  <si>
    <t>ANCASH</t>
  </si>
  <si>
    <t>AIJA</t>
  </si>
  <si>
    <t>CABELLO</t>
  </si>
  <si>
    <t>GARCIA</t>
  </si>
  <si>
    <t>GONZALES</t>
  </si>
  <si>
    <t>CACERES</t>
  </si>
  <si>
    <t>GOMERO</t>
  </si>
  <si>
    <t xml:space="preserve">GOMERO </t>
  </si>
  <si>
    <t>LA MERCED</t>
  </si>
  <si>
    <t>SANTA CRUZ DE RUREK</t>
  </si>
  <si>
    <t>CORDOVA</t>
  </si>
  <si>
    <t xml:space="preserve">ROBLES </t>
  </si>
  <si>
    <t>WALTER</t>
  </si>
  <si>
    <t xml:space="preserve">SALVADOR </t>
  </si>
  <si>
    <t>CADILLO</t>
  </si>
  <si>
    <t>MALDONADO</t>
  </si>
  <si>
    <t>SOLIS</t>
  </si>
  <si>
    <t>MORALES</t>
  </si>
  <si>
    <t>ORTIZ</t>
  </si>
  <si>
    <t>TORRES</t>
  </si>
  <si>
    <t>RIMAC</t>
  </si>
  <si>
    <t>CASIMIRO</t>
  </si>
  <si>
    <t>FIGUEROA</t>
  </si>
  <si>
    <t>SANCHEZ</t>
  </si>
  <si>
    <t>MEDINA</t>
  </si>
  <si>
    <t>Albornoz</t>
  </si>
  <si>
    <t>PATRICIO</t>
  </si>
  <si>
    <t xml:space="preserve">ANTÚNEZ </t>
  </si>
  <si>
    <t xml:space="preserve">ANTUNEZ </t>
  </si>
  <si>
    <t>LEON</t>
  </si>
  <si>
    <t>LIBORIO</t>
  </si>
  <si>
    <t xml:space="preserve">SILVANO </t>
  </si>
  <si>
    <t>LUIS</t>
  </si>
  <si>
    <t>EPIFANIO</t>
  </si>
  <si>
    <t>ANTONIO</t>
  </si>
  <si>
    <t>HUGO</t>
  </si>
  <si>
    <t>CERNA</t>
  </si>
  <si>
    <t>MARCOS</t>
  </si>
  <si>
    <t>POLO</t>
  </si>
  <si>
    <t>ALBINO</t>
  </si>
  <si>
    <t>FLORENTIN ISRAEL</t>
  </si>
  <si>
    <t xml:space="preserve">RODRIGUEZ </t>
  </si>
  <si>
    <t xml:space="preserve">IRIGOYEN </t>
  </si>
  <si>
    <t>LEONARDO SEVERO</t>
  </si>
  <si>
    <t xml:space="preserve">POLO </t>
  </si>
  <si>
    <t>OLIMPIA</t>
  </si>
  <si>
    <t>ROLDAN</t>
  </si>
  <si>
    <t>PABLO</t>
  </si>
  <si>
    <t xml:space="preserve">ALBINO </t>
  </si>
  <si>
    <t>CACHA</t>
  </si>
  <si>
    <t>ISABEL</t>
  </si>
  <si>
    <t xml:space="preserve">PALACIOS </t>
  </si>
  <si>
    <t>CIRILO</t>
  </si>
  <si>
    <t>EUSEBIO</t>
  </si>
  <si>
    <t>EZEQUIEL POMPEO</t>
  </si>
  <si>
    <t>AMOS</t>
  </si>
  <si>
    <t>ESTEBAN PEDRO</t>
  </si>
  <si>
    <t>FERNANDEZ</t>
  </si>
  <si>
    <t>MANRIQUE</t>
  </si>
  <si>
    <t>GEORGINA GUMERCINDA</t>
  </si>
  <si>
    <t>ELOY</t>
  </si>
  <si>
    <t>SIPZA</t>
  </si>
  <si>
    <t>CARRILLO</t>
  </si>
  <si>
    <t>ROSALES</t>
  </si>
  <si>
    <t>HECTOR MARCELINO</t>
  </si>
  <si>
    <t>HENOSTROZA</t>
  </si>
  <si>
    <t>ARCADIO MODESTO</t>
  </si>
  <si>
    <t>CAMONES</t>
  </si>
  <si>
    <t>FRANCISCO</t>
  </si>
  <si>
    <t>HUACNA</t>
  </si>
  <si>
    <t>EUGENIA ELVIRA</t>
  </si>
  <si>
    <t>AMENO ALEJANDRO</t>
  </si>
  <si>
    <t>FLORES</t>
  </si>
  <si>
    <t>HUANTALL</t>
  </si>
  <si>
    <t>ROY ALFONSO</t>
  </si>
  <si>
    <t>DE MEJIA</t>
  </si>
  <si>
    <t>JESUSA TERES</t>
  </si>
  <si>
    <t>SANTIAGO AURELIO</t>
  </si>
  <si>
    <t>LLACTUN</t>
  </si>
  <si>
    <t>URIBE</t>
  </si>
  <si>
    <t>LEYVA</t>
  </si>
  <si>
    <t>FELICISIMO HIPOLITO</t>
  </si>
  <si>
    <t>DIAZ</t>
  </si>
  <si>
    <t>NORMA NOEMI</t>
  </si>
  <si>
    <t xml:space="preserve">LAURE </t>
  </si>
  <si>
    <t>QUISPE</t>
  </si>
  <si>
    <t>SATURNINA</t>
  </si>
  <si>
    <t>VILLACORTA</t>
  </si>
  <si>
    <t>IRENE MAXIMA</t>
  </si>
  <si>
    <t>LIZANDRO DEDICACION</t>
  </si>
  <si>
    <t>ROSA ISABEL</t>
  </si>
  <si>
    <t>ANTUNEZ</t>
  </si>
  <si>
    <t>GENARO RODRIGO</t>
  </si>
  <si>
    <t>MONTES</t>
  </si>
  <si>
    <t>DINA FLAVIA</t>
  </si>
  <si>
    <t>GUERRERO</t>
  </si>
  <si>
    <t>ROBIN</t>
  </si>
  <si>
    <t>REMO</t>
  </si>
  <si>
    <t>Kg.</t>
  </si>
  <si>
    <t>Ha.</t>
  </si>
  <si>
    <t>CULTIVOS SEMBRADOS</t>
  </si>
  <si>
    <t>TOTALES</t>
  </si>
  <si>
    <t>Palacios</t>
  </si>
  <si>
    <t>Ancash</t>
  </si>
  <si>
    <t>Aija</t>
  </si>
  <si>
    <t>Coris</t>
  </si>
  <si>
    <t>Mejia</t>
  </si>
  <si>
    <t>Oncoy</t>
  </si>
  <si>
    <t>Castillo</t>
  </si>
  <si>
    <t>Leon</t>
  </si>
  <si>
    <t>Oropeza</t>
  </si>
  <si>
    <t>Quiñones</t>
  </si>
  <si>
    <t>feb.14</t>
  </si>
  <si>
    <t>maz-14</t>
  </si>
  <si>
    <t>Ultush</t>
  </si>
  <si>
    <t>Almicle</t>
  </si>
  <si>
    <t>Marqui</t>
  </si>
  <si>
    <t>Vista Alegre</t>
  </si>
  <si>
    <t>Huarhucoto</t>
  </si>
  <si>
    <t xml:space="preserve">Leon </t>
  </si>
  <si>
    <t>Huellac</t>
  </si>
  <si>
    <t>AGRIPINO TEODORO</t>
  </si>
  <si>
    <t>SUCCHA</t>
  </si>
  <si>
    <t>AGRICULTURA</t>
  </si>
  <si>
    <t>SORIA</t>
  </si>
  <si>
    <t>MANUELA</t>
  </si>
  <si>
    <t>RAMIREZ</t>
  </si>
  <si>
    <t>MATA</t>
  </si>
  <si>
    <t>PRUDENCIO VICTOR</t>
  </si>
  <si>
    <t>MELGAREJO</t>
  </si>
  <si>
    <t>NIETO</t>
  </si>
  <si>
    <t>PAULA AURELIA</t>
  </si>
  <si>
    <t>ALBARADO</t>
  </si>
  <si>
    <t>ENRIQUE SAUL</t>
  </si>
  <si>
    <t>SANTIAGO FELIX</t>
  </si>
  <si>
    <t>MENDOZA</t>
  </si>
  <si>
    <t>JACINTO</t>
  </si>
  <si>
    <t>APARICIO</t>
  </si>
  <si>
    <t>PEDRO HERMINIO</t>
  </si>
  <si>
    <t>JULIO MIGUEL</t>
  </si>
  <si>
    <t>LOPEZ</t>
  </si>
  <si>
    <t>DONAIRE DOMINGUEZ</t>
  </si>
  <si>
    <t>MILLA</t>
  </si>
  <si>
    <t>EVANGELISTA</t>
  </si>
  <si>
    <t>JULIO ESTEFAR</t>
  </si>
  <si>
    <t>BRAVO</t>
  </si>
  <si>
    <t>AMALIA JUSTINA</t>
  </si>
  <si>
    <t>INTI</t>
  </si>
  <si>
    <t>JHON APOLINARIO</t>
  </si>
  <si>
    <t>HUAYTA</t>
  </si>
  <si>
    <t>MARCO</t>
  </si>
  <si>
    <t>COCHACHIN</t>
  </si>
  <si>
    <t xml:space="preserve">ESPINOZA </t>
  </si>
  <si>
    <t>HONORATA</t>
  </si>
  <si>
    <t>JUAN</t>
  </si>
  <si>
    <t>TITO</t>
  </si>
  <si>
    <t>VALENTIN</t>
  </si>
  <si>
    <t>VICTOR ANTONIO</t>
  </si>
  <si>
    <t>EGOAVIL</t>
  </si>
  <si>
    <t>RICARDO</t>
  </si>
  <si>
    <t>MYRIAM EUGENIA</t>
  </si>
  <si>
    <t>JUAN VISITACION</t>
  </si>
  <si>
    <t>LLANQUISH</t>
  </si>
  <si>
    <t>AGUSTIN</t>
  </si>
  <si>
    <t>BAUTISTA</t>
  </si>
  <si>
    <t>WILMER</t>
  </si>
  <si>
    <t>DEL CASTILLO</t>
  </si>
  <si>
    <t>VICTOR CRECENCIANO</t>
  </si>
  <si>
    <t>PEDANILLO</t>
  </si>
  <si>
    <t>EUGENIO</t>
  </si>
  <si>
    <t>JHON EDGAR</t>
  </si>
  <si>
    <t>GUTIERREZ</t>
  </si>
  <si>
    <t>OSCAR RUBEN</t>
  </si>
  <si>
    <t>VEGA</t>
  </si>
  <si>
    <t>EMILIO JULIO</t>
  </si>
  <si>
    <t>PAJUELO</t>
  </si>
  <si>
    <t>FAUSTINO LUCIO</t>
  </si>
  <si>
    <t>CAMACHO</t>
  </si>
  <si>
    <t>TAMARIZ</t>
  </si>
  <si>
    <t>ANASTACIO CELESTINO</t>
  </si>
  <si>
    <t xml:space="preserve">AGUILAR </t>
  </si>
  <si>
    <t>PENADILLO</t>
  </si>
  <si>
    <t>PIEDAD SOCORRO</t>
  </si>
  <si>
    <t>QUIROZ</t>
  </si>
  <si>
    <t>DAMASCO RUPERTO</t>
  </si>
  <si>
    <t>VILLANUEVA</t>
  </si>
  <si>
    <t>BEATRIZ CELSA</t>
  </si>
  <si>
    <t>SOTO</t>
  </si>
  <si>
    <t>NALY MILCE</t>
  </si>
  <si>
    <t>OBREGON</t>
  </si>
  <si>
    <t>FILIMON SEVERO</t>
  </si>
  <si>
    <t>NUÑEZ</t>
  </si>
  <si>
    <t>SOLANO</t>
  </si>
  <si>
    <t>CARMEN LUCIA</t>
  </si>
  <si>
    <t>FELIX</t>
  </si>
  <si>
    <t>GIOVANA DINA</t>
  </si>
  <si>
    <t>CORSINO</t>
  </si>
  <si>
    <t>NOE SOLIO</t>
  </si>
  <si>
    <t>COLCA</t>
  </si>
  <si>
    <t>CASTILLEJO</t>
  </si>
  <si>
    <t>LILIANA</t>
  </si>
  <si>
    <t>URBANO</t>
  </si>
  <si>
    <t>YULI YNES</t>
  </si>
  <si>
    <t>TARAZONA</t>
  </si>
  <si>
    <t>LEONCIO EPIFANEO</t>
  </si>
  <si>
    <t>EMILIANO VICENTE</t>
  </si>
  <si>
    <t>VARGAS</t>
  </si>
  <si>
    <t>ALBORNOZ</t>
  </si>
  <si>
    <t>GUILLERMO</t>
  </si>
  <si>
    <t>MACEDO</t>
  </si>
  <si>
    <t>ALBERTO DONATO</t>
  </si>
  <si>
    <t>VALENZUELA</t>
  </si>
  <si>
    <t>PILAR ROCIO</t>
  </si>
  <si>
    <t>LAZARO</t>
  </si>
  <si>
    <t>NICOLAZA PERPETUA</t>
  </si>
  <si>
    <t>CANAYO</t>
  </si>
  <si>
    <t>LUZ MARIA</t>
  </si>
  <si>
    <t>COSME DAMIAN</t>
  </si>
  <si>
    <t>Ortiz</t>
  </si>
  <si>
    <t>Hector</t>
  </si>
  <si>
    <t>Huacllan</t>
  </si>
  <si>
    <t>Agricultor</t>
  </si>
  <si>
    <t>Maldonado</t>
  </si>
  <si>
    <t>Florencio</t>
  </si>
  <si>
    <t>Solis</t>
  </si>
  <si>
    <t>Aurelio</t>
  </si>
  <si>
    <t>Morales</t>
  </si>
  <si>
    <t>Flabio</t>
  </si>
  <si>
    <t>Gargate</t>
  </si>
  <si>
    <t>Norabuena</t>
  </si>
  <si>
    <t>Homero</t>
  </si>
  <si>
    <t>Salustio Binder</t>
  </si>
  <si>
    <t>Uribe</t>
  </si>
  <si>
    <t>Enma</t>
  </si>
  <si>
    <t>Pastor</t>
  </si>
  <si>
    <t>Mercedes</t>
  </si>
  <si>
    <t>Maria</t>
  </si>
  <si>
    <t>Vitervo</t>
  </si>
  <si>
    <t>Raprey</t>
  </si>
  <si>
    <t>Favian</t>
  </si>
  <si>
    <t>Juan de Dios</t>
  </si>
  <si>
    <t>Broncano</t>
  </si>
  <si>
    <t>Maria Isabel</t>
  </si>
  <si>
    <t>Sarmiento</t>
  </si>
  <si>
    <t>Gil Julian</t>
  </si>
  <si>
    <t>Pozo</t>
  </si>
  <si>
    <t>Soto</t>
  </si>
  <si>
    <t>Ita</t>
  </si>
  <si>
    <t>Mauro Miqueas</t>
  </si>
  <si>
    <t>Arana</t>
  </si>
  <si>
    <t>Darwin Manuel</t>
  </si>
  <si>
    <t>Isidro</t>
  </si>
  <si>
    <t>Huaman</t>
  </si>
  <si>
    <t>Marcos</t>
  </si>
  <si>
    <t>Rosales</t>
  </si>
  <si>
    <t>Prudecio</t>
  </si>
  <si>
    <t>Telesfo</t>
  </si>
  <si>
    <t>Caseres</t>
  </si>
  <si>
    <t>Mauro</t>
  </si>
  <si>
    <t>Brabo</t>
  </si>
  <si>
    <t>Angel Fernando</t>
  </si>
  <si>
    <t>Agustin de Contaber</t>
  </si>
  <si>
    <t>CORDOBA</t>
  </si>
  <si>
    <t>LIBERATA</t>
  </si>
  <si>
    <t>MALLACAYAN</t>
  </si>
  <si>
    <t>JOSE</t>
  </si>
  <si>
    <t>ELMER</t>
  </si>
  <si>
    <t>MINAYA</t>
  </si>
  <si>
    <t>SOTELO</t>
  </si>
  <si>
    <t>NARCIZO</t>
  </si>
  <si>
    <t>CORREA</t>
  </si>
  <si>
    <t xml:space="preserve">GREGORIO  </t>
  </si>
  <si>
    <t xml:space="preserve">COCHACHIN </t>
  </si>
  <si>
    <t>JULCA</t>
  </si>
  <si>
    <t>VICTOR</t>
  </si>
  <si>
    <t>MANZUETO</t>
  </si>
  <si>
    <t>O1188368</t>
  </si>
  <si>
    <t>ORRIZANO</t>
  </si>
  <si>
    <t>CEFERINO</t>
  </si>
  <si>
    <t>CIRIACO</t>
  </si>
  <si>
    <t>ERIBERTO</t>
  </si>
  <si>
    <t>AQUILINO</t>
  </si>
  <si>
    <t>CASTRO</t>
  </si>
  <si>
    <t>LEONCIO FRANCISCO</t>
  </si>
  <si>
    <t>ITA</t>
  </si>
  <si>
    <t>FERMIN PABLO</t>
  </si>
  <si>
    <t>SARAGOZA</t>
  </si>
  <si>
    <t>LAURA INES</t>
  </si>
  <si>
    <t>VIRGINIA IGNACIA</t>
  </si>
  <si>
    <t>QUIHUAN</t>
  </si>
  <si>
    <t>BEDON</t>
  </si>
  <si>
    <t>SILBANO</t>
  </si>
  <si>
    <t>MARIA</t>
  </si>
  <si>
    <t>GREGORIA FAUSTA</t>
  </si>
  <si>
    <t>HUAMAN</t>
  </si>
  <si>
    <t>HARY</t>
  </si>
  <si>
    <t>HERACLIDES BENIGNO</t>
  </si>
  <si>
    <t xml:space="preserve">JULIA </t>
  </si>
  <si>
    <t>ELADIO PEDRO</t>
  </si>
  <si>
    <t>CARILLO</t>
  </si>
  <si>
    <t>DANIEL FLORENCIO</t>
  </si>
  <si>
    <t>LA TRINIDAD</t>
  </si>
  <si>
    <t>ANTUNES</t>
  </si>
  <si>
    <t>ANA CELESTINA</t>
  </si>
  <si>
    <t>AQUILA</t>
  </si>
  <si>
    <t>ANA MARUGA</t>
  </si>
  <si>
    <t>PAUCAR</t>
  </si>
  <si>
    <t>ANTONIO MAGNO</t>
  </si>
  <si>
    <t>RAIMUNDO</t>
  </si>
  <si>
    <t>JUSTINO ABUNDIO</t>
  </si>
  <si>
    <t>MAXIMO INOCENCIO</t>
  </si>
  <si>
    <t>ALEGANDRO MAURO</t>
  </si>
  <si>
    <t xml:space="preserve">ONCOY </t>
  </si>
  <si>
    <t>LUNA</t>
  </si>
  <si>
    <t>GENARO</t>
  </si>
  <si>
    <t>GERERRO</t>
  </si>
  <si>
    <t>PAREDEZ</t>
  </si>
  <si>
    <t>MAURICIO LEONCIO</t>
  </si>
  <si>
    <t>CASEMIRO</t>
  </si>
  <si>
    <t>TOLEDO</t>
  </si>
  <si>
    <t>ALEGANDRINA</t>
  </si>
  <si>
    <t>GARRO</t>
  </si>
  <si>
    <t>JULIAN</t>
  </si>
  <si>
    <t>SAN ILDEFONSO</t>
  </si>
  <si>
    <t>CARAMELO</t>
  </si>
  <si>
    <t>CAMONEZ</t>
  </si>
  <si>
    <t>GODOFREDA BRIGIDA</t>
  </si>
  <si>
    <t>PINEDA</t>
  </si>
  <si>
    <t>HERMENEGILDO</t>
  </si>
  <si>
    <t>ANA GENARA</t>
  </si>
  <si>
    <t>EL CARMEN</t>
  </si>
  <si>
    <t>ULLUCURAN</t>
  </si>
  <si>
    <t>FORTUNATO FELICIANO</t>
  </si>
  <si>
    <t xml:space="preserve">MALLQUI </t>
  </si>
  <si>
    <t>FLAVIANO</t>
  </si>
  <si>
    <t>LEIVA</t>
  </si>
  <si>
    <t>ROLANDO MAGNO</t>
  </si>
  <si>
    <t xml:space="preserve">CANO </t>
  </si>
  <si>
    <t>RAUL BRAULIO</t>
  </si>
  <si>
    <t>MALLQUI</t>
  </si>
  <si>
    <t>ALEJANDRO</t>
  </si>
  <si>
    <t>MARCELO</t>
  </si>
  <si>
    <t>ROJAS</t>
  </si>
  <si>
    <t>MARGARITA</t>
  </si>
  <si>
    <t>SABINO DONATO</t>
  </si>
  <si>
    <t>DOS DE MAYO</t>
  </si>
  <si>
    <t xml:space="preserve">MELGAREJO </t>
  </si>
  <si>
    <t>HIGINIO ALEJANDRO</t>
  </si>
  <si>
    <t>HUACHON</t>
  </si>
  <si>
    <t>EMILIANO</t>
  </si>
  <si>
    <t>ISABETH</t>
  </si>
  <si>
    <t>JESUS</t>
  </si>
  <si>
    <t>ZENOBIO</t>
  </si>
  <si>
    <t>WILDER</t>
  </si>
  <si>
    <t>MIRIAN HAYDEE</t>
  </si>
  <si>
    <t>ADELA YULIANA</t>
  </si>
  <si>
    <t>JASINTO</t>
  </si>
  <si>
    <t xml:space="preserve">ROQUE </t>
  </si>
  <si>
    <t>NELI</t>
  </si>
  <si>
    <t>RELACION DE BENEFICIARIOS AL  30 DE MARZO DEL 2014</t>
  </si>
  <si>
    <t>RESERVORIO</t>
  </si>
  <si>
    <t>Antunez</t>
  </si>
  <si>
    <t>HINOSTROSA</t>
  </si>
  <si>
    <t xml:space="preserve">CASERES </t>
  </si>
  <si>
    <t>ENOCH LORGIO</t>
  </si>
  <si>
    <t>YANAC</t>
  </si>
  <si>
    <t>OMAR ULDARICO</t>
  </si>
  <si>
    <t>BAYES</t>
  </si>
  <si>
    <t>MENDEZ</t>
  </si>
  <si>
    <t>OLIVIA JAQUELINA</t>
  </si>
  <si>
    <t>CORTABRAZO</t>
  </si>
  <si>
    <t>SONIA HERMINIA</t>
  </si>
  <si>
    <t>VICTORINA</t>
  </si>
  <si>
    <t>NONATO ARISTIDES</t>
  </si>
  <si>
    <t>VICTOR HUGO</t>
  </si>
  <si>
    <t xml:space="preserve">BAILON </t>
  </si>
  <si>
    <t>CLEMENTE SISINO</t>
  </si>
  <si>
    <t>MAXIMILIANA DIONICIA</t>
  </si>
  <si>
    <t>LORENZO MARCOS</t>
  </si>
  <si>
    <t>HIGINIO</t>
  </si>
  <si>
    <t>VILLAFUERTE</t>
  </si>
  <si>
    <t>AMADO EDUARDO</t>
  </si>
  <si>
    <t xml:space="preserve">VICTOR EDUARDO </t>
  </si>
  <si>
    <t>BRAULIO MANUEL</t>
  </si>
  <si>
    <t xml:space="preserve">MEJIA </t>
  </si>
  <si>
    <t>JESUS AURELIANO</t>
  </si>
  <si>
    <t>MANSUETO PITMAN</t>
  </si>
  <si>
    <t>HEREDIA</t>
  </si>
  <si>
    <t>CHILCA</t>
  </si>
  <si>
    <t>EDWARD VICTOR</t>
  </si>
  <si>
    <t>AYALA</t>
  </si>
  <si>
    <t>HUEYTA</t>
  </si>
  <si>
    <t>PABLO SEVERO</t>
  </si>
  <si>
    <t xml:space="preserve">ANAYA </t>
  </si>
  <si>
    <t>CONSTANTINO RUPERTO</t>
  </si>
  <si>
    <t>BARBA</t>
  </si>
  <si>
    <t>TAMERLAN SEVERIANO</t>
  </si>
  <si>
    <t>OROPEZA</t>
  </si>
  <si>
    <t>CHAVEZ</t>
  </si>
  <si>
    <t>BALBINA FELICITAS</t>
  </si>
  <si>
    <t>CARRION</t>
  </si>
  <si>
    <t>NICEDA LUDUBINA</t>
  </si>
  <si>
    <t>GREGORIO NACIANSENO</t>
  </si>
  <si>
    <t>PRUDENCIO</t>
  </si>
  <si>
    <t>AMANCIO VIRGILIO</t>
  </si>
  <si>
    <t>SANTOS NOLBERTO</t>
  </si>
  <si>
    <t>MIQUER ROLAND WILLIAMS</t>
  </si>
  <si>
    <t>GUILLERMO AMACIO</t>
  </si>
  <si>
    <t>EUSEBIO MARCELO</t>
  </si>
  <si>
    <t>GARSIA</t>
  </si>
  <si>
    <t>AMANCIO ROLANDO</t>
  </si>
  <si>
    <t>ALEJANDRO CESAR</t>
  </si>
  <si>
    <t>ANDRES APOLONIO</t>
  </si>
  <si>
    <t>OSCAR DARIO</t>
  </si>
  <si>
    <t>BARRETO</t>
  </si>
  <si>
    <t>LONRENZO JARAMILLO</t>
  </si>
  <si>
    <t>TRINIDAD</t>
  </si>
  <si>
    <t>MANUEL</t>
  </si>
  <si>
    <t>PEDRO</t>
  </si>
  <si>
    <t>NIEVES</t>
  </si>
  <si>
    <t xml:space="preserve">DEXTRE </t>
  </si>
  <si>
    <t>MARTHA</t>
  </si>
  <si>
    <t>SALAS</t>
  </si>
  <si>
    <t>DAMIAN FLORENTINO</t>
  </si>
  <si>
    <t>DALMACIO PABLO</t>
  </si>
  <si>
    <t>FRANKLIN YUNDER</t>
  </si>
  <si>
    <t>SANTIAGO BENITO</t>
  </si>
  <si>
    <t>MAXIMO</t>
  </si>
  <si>
    <t>MEDRANO</t>
  </si>
  <si>
    <t>SABINO</t>
  </si>
  <si>
    <t>EUGENIA</t>
  </si>
  <si>
    <t>ARIAS</t>
  </si>
  <si>
    <t>CLEMENTE GREGORIO</t>
  </si>
  <si>
    <t>GALAN</t>
  </si>
  <si>
    <t>NICOLAS SATURNINO</t>
  </si>
  <si>
    <t>CRUZ</t>
  </si>
  <si>
    <t>VALERIO  VICENTE</t>
  </si>
  <si>
    <t xml:space="preserve">GALAN </t>
  </si>
  <si>
    <t>ZENON CIRILO</t>
  </si>
  <si>
    <t>BRIJIDA ANGELICA</t>
  </si>
  <si>
    <t>REGALADO</t>
  </si>
  <si>
    <t>EDITH MARILUZ</t>
  </si>
  <si>
    <t>CAUTIVO</t>
  </si>
  <si>
    <t>FREDI ELOY</t>
  </si>
  <si>
    <t>SALVADOR</t>
  </si>
  <si>
    <t>HIDALGO ARMANDO</t>
  </si>
  <si>
    <t>BAYLON</t>
  </si>
  <si>
    <t>RODOLFO MEYER</t>
  </si>
  <si>
    <t>POMA</t>
  </si>
  <si>
    <t>REYES</t>
  </si>
  <si>
    <t>CARMINA EDITA</t>
  </si>
  <si>
    <t>ELIZABETH CONSUELO</t>
  </si>
  <si>
    <t>LUGO</t>
  </si>
  <si>
    <t>GLORIA LUZ</t>
  </si>
  <si>
    <t>FLORENTINO ALIPIO</t>
  </si>
  <si>
    <t xml:space="preserve">USUA </t>
  </si>
  <si>
    <t>DE DURAND</t>
  </si>
  <si>
    <t xml:space="preserve">ROSA MARIA </t>
  </si>
  <si>
    <t>DURAND</t>
  </si>
  <si>
    <t>USUA</t>
  </si>
  <si>
    <t xml:space="preserve">FERNANDEZ </t>
  </si>
  <si>
    <t>TREJO</t>
  </si>
  <si>
    <t>PEDRO JAVIER</t>
  </si>
  <si>
    <t xml:space="preserve">VARVERDE </t>
  </si>
  <si>
    <t xml:space="preserve">AMELIA </t>
  </si>
  <si>
    <t xml:space="preserve">MENDOZA </t>
  </si>
  <si>
    <t xml:space="preserve">ALEJANDRIA </t>
  </si>
  <si>
    <t xml:space="preserve">QUIÑONES </t>
  </si>
  <si>
    <t xml:space="preserve">LEON </t>
  </si>
  <si>
    <t xml:space="preserve">DELICIA </t>
  </si>
  <si>
    <t>HARO</t>
  </si>
  <si>
    <t>FAVIAN MAURO</t>
  </si>
  <si>
    <t>GERSON</t>
  </si>
  <si>
    <t>ELOY GRACIO</t>
  </si>
  <si>
    <t>MAGNO JERONIMO</t>
  </si>
  <si>
    <t>LUIS HERNAN</t>
  </si>
  <si>
    <t>ZACARIAS YSABEL</t>
  </si>
  <si>
    <t>BAILON</t>
  </si>
  <si>
    <t>LUBWING WILSON</t>
  </si>
  <si>
    <t>YOSMAR HEYSON</t>
  </si>
  <si>
    <t xml:space="preserve">HIGINIO </t>
  </si>
  <si>
    <t>CONSUELA JUBELINA</t>
  </si>
  <si>
    <t>POLICARPO CARLOS</t>
  </si>
  <si>
    <t>EGO JERONIMO</t>
  </si>
  <si>
    <t>AUXILIO RUBEN</t>
  </si>
  <si>
    <t>JAVIER SEVERO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</si>
</sst>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quotePrefix="1" applyFont="1" applyAlignment="1">
      <alignment horizontal="left"/>
    </xf>
    <xf numFmtId="0" fontId="5" fillId="0" borderId="0" xfId="1" applyFont="1"/>
    <xf numFmtId="0" fontId="2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0" fillId="3" borderId="8" xfId="0" applyFill="1" applyBorder="1"/>
    <xf numFmtId="49" fontId="5" fillId="0" borderId="0" xfId="1" applyNumberFormat="1" applyFont="1" applyAlignment="1">
      <alignment horizontal="center"/>
    </xf>
    <xf numFmtId="14" fontId="1" fillId="0" borderId="0" xfId="1" applyNumberFormat="1" applyAlignment="1"/>
    <xf numFmtId="0" fontId="0" fillId="3" borderId="8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/>
    <xf numFmtId="0" fontId="0" fillId="3" borderId="4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17" fontId="0" fillId="3" borderId="8" xfId="0" applyNumberFormat="1" applyFill="1" applyBorder="1" applyAlignment="1">
      <alignment horizontal="center"/>
    </xf>
    <xf numFmtId="0" fontId="0" fillId="3" borderId="8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8" xfId="0" applyFill="1" applyBorder="1" applyAlignment="1"/>
    <xf numFmtId="0" fontId="0" fillId="3" borderId="14" xfId="0" applyFill="1" applyBorder="1" applyAlignment="1">
      <alignment horizontal="center" vertical="center"/>
    </xf>
    <xf numFmtId="0" fontId="2" fillId="3" borderId="8" xfId="1" quotePrefix="1" applyFont="1" applyFill="1" applyBorder="1" applyAlignment="1">
      <alignment horizontal="center" vertical="center" wrapText="1"/>
    </xf>
    <xf numFmtId="0" fontId="0" fillId="3" borderId="0" xfId="0" applyFill="1"/>
    <xf numFmtId="17" fontId="0" fillId="3" borderId="12" xfId="0" applyNumberFormat="1" applyFill="1" applyBorder="1" applyAlignment="1">
      <alignment horizontal="center"/>
    </xf>
    <xf numFmtId="0" fontId="9" fillId="0" borderId="0" xfId="0" applyFont="1"/>
    <xf numFmtId="0" fontId="4" fillId="0" borderId="0" xfId="1" applyFont="1" applyAlignment="1">
      <alignment horizontal="center"/>
    </xf>
    <xf numFmtId="0" fontId="2" fillId="2" borderId="6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10" xfId="1" quotePrefix="1" applyFont="1" applyFill="1" applyBorder="1" applyAlignment="1">
      <alignment horizontal="center" vertical="center" wrapText="1"/>
    </xf>
    <xf numFmtId="0" fontId="2" fillId="2" borderId="11" xfId="1" quotePrefix="1" applyFont="1" applyFill="1" applyBorder="1" applyAlignment="1">
      <alignment horizontal="center" vertical="center" wrapText="1"/>
    </xf>
    <xf numFmtId="0" fontId="2" fillId="2" borderId="9" xfId="1" quotePrefix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2" xfId="1" quotePrefix="1" applyFont="1" applyFill="1" applyBorder="1" applyAlignment="1">
      <alignment horizontal="center" vertical="center" wrapText="1"/>
    </xf>
    <xf numFmtId="0" fontId="2" fillId="2" borderId="15" xfId="1" quotePrefix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4" borderId="12" xfId="1" quotePrefix="1" applyFont="1" applyFill="1" applyBorder="1" applyAlignment="1">
      <alignment horizontal="center" vertical="center" wrapText="1"/>
    </xf>
    <xf numFmtId="0" fontId="2" fillId="4" borderId="13" xfId="1" quotePrefix="1" applyFont="1" applyFill="1" applyBorder="1" applyAlignment="1">
      <alignment horizontal="center" vertical="center" wrapText="1"/>
    </xf>
    <xf numFmtId="0" fontId="2" fillId="4" borderId="15" xfId="1" quotePrefix="1" applyFont="1" applyFill="1" applyBorder="1" applyAlignment="1">
      <alignment horizontal="center" vertical="center" wrapText="1"/>
    </xf>
    <xf numFmtId="1" fontId="0" fillId="4" borderId="8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5" borderId="12" xfId="1" quotePrefix="1" applyFont="1" applyFill="1" applyBorder="1" applyAlignment="1">
      <alignment horizontal="center" vertical="center" wrapText="1"/>
    </xf>
    <xf numFmtId="0" fontId="2" fillId="5" borderId="13" xfId="1" quotePrefix="1" applyFont="1" applyFill="1" applyBorder="1" applyAlignment="1">
      <alignment horizontal="center" vertical="center" wrapText="1"/>
    </xf>
    <xf numFmtId="0" fontId="2" fillId="5" borderId="15" xfId="1" quotePrefix="1" applyFont="1" applyFill="1" applyBorder="1" applyAlignment="1">
      <alignment horizontal="center" vertical="center" wrapText="1"/>
    </xf>
    <xf numFmtId="1" fontId="0" fillId="5" borderId="8" xfId="0" applyNumberForma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6" borderId="12" xfId="1" quotePrefix="1" applyFont="1" applyFill="1" applyBorder="1" applyAlignment="1">
      <alignment horizontal="center" vertical="center" wrapText="1"/>
    </xf>
    <xf numFmtId="0" fontId="2" fillId="6" borderId="13" xfId="1" quotePrefix="1" applyFont="1" applyFill="1" applyBorder="1" applyAlignment="1">
      <alignment horizontal="center" vertical="center" wrapText="1"/>
    </xf>
    <xf numFmtId="0" fontId="2" fillId="6" borderId="15" xfId="1" quotePrefix="1" applyFont="1" applyFill="1" applyBorder="1" applyAlignment="1">
      <alignment horizontal="center" vertical="center" wrapText="1"/>
    </xf>
    <xf numFmtId="1" fontId="0" fillId="6" borderId="8" xfId="0" applyNumberFormat="1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164" fontId="0" fillId="0" borderId="0" xfId="0" applyNumberFormat="1"/>
    <xf numFmtId="164" fontId="10" fillId="4" borderId="8" xfId="0" applyNumberFormat="1" applyFont="1" applyFill="1" applyBorder="1" applyAlignment="1">
      <alignment horizontal="center"/>
    </xf>
    <xf numFmtId="1" fontId="10" fillId="5" borderId="8" xfId="0" applyNumberFormat="1" applyFont="1" applyFill="1" applyBorder="1" applyAlignment="1">
      <alignment horizontal="center"/>
    </xf>
    <xf numFmtId="164" fontId="10" fillId="5" borderId="8" xfId="0" applyNumberFormat="1" applyFont="1" applyFill="1" applyBorder="1" applyAlignment="1">
      <alignment horizontal="center"/>
    </xf>
    <xf numFmtId="1" fontId="10" fillId="6" borderId="8" xfId="0" applyNumberFormat="1" applyFont="1" applyFill="1" applyBorder="1" applyAlignment="1">
      <alignment horizontal="center"/>
    </xf>
    <xf numFmtId="164" fontId="10" fillId="6" borderId="8" xfId="0" applyNumberFormat="1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8" xfId="0" applyFont="1" applyFill="1" applyBorder="1"/>
    <xf numFmtId="0" fontId="10" fillId="5" borderId="8" xfId="0" applyFont="1" applyFill="1" applyBorder="1"/>
    <xf numFmtId="1" fontId="10" fillId="4" borderId="8" xfId="0" applyNumberFormat="1" applyFont="1" applyFill="1" applyBorder="1" applyAlignment="1">
      <alignment horizontal="center"/>
    </xf>
    <xf numFmtId="0" fontId="2" fillId="2" borderId="1" xfId="1" quotePrefix="1" applyFont="1" applyFill="1" applyBorder="1" applyAlignment="1">
      <alignment horizontal="center" vertical="center" textRotation="90" wrapText="1"/>
    </xf>
    <xf numFmtId="0" fontId="2" fillId="2" borderId="18" xfId="1" quotePrefix="1" applyFont="1" applyFill="1" applyBorder="1" applyAlignment="1">
      <alignment horizontal="center" vertical="center" textRotation="90" wrapText="1"/>
    </xf>
    <xf numFmtId="0" fontId="0" fillId="0" borderId="8" xfId="0" applyFont="1" applyFill="1" applyBorder="1" applyAlignment="1">
      <alignment horizontal="center"/>
    </xf>
    <xf numFmtId="0" fontId="8" fillId="0" borderId="0" xfId="0" applyFont="1"/>
    <xf numFmtId="0" fontId="1" fillId="0" borderId="8" xfId="1" quotePrefix="1" applyFont="1" applyFill="1" applyBorder="1" applyAlignment="1">
      <alignment horizontal="center" vertical="center" wrapText="1"/>
    </xf>
    <xf numFmtId="0" fontId="2" fillId="0" borderId="8" xfId="1" quotePrefix="1" applyFont="1" applyFill="1" applyBorder="1" applyAlignment="1">
      <alignment horizontal="center" vertical="center" wrapText="1"/>
    </xf>
    <xf numFmtId="164" fontId="0" fillId="5" borderId="8" xfId="0" applyNumberFormat="1" applyFill="1" applyBorder="1" applyAlignment="1">
      <alignment horizontal="right"/>
    </xf>
    <xf numFmtId="0" fontId="0" fillId="3" borderId="13" xfId="0" applyFill="1" applyBorder="1" applyAlignment="1">
      <alignment horizontal="center"/>
    </xf>
    <xf numFmtId="0" fontId="11" fillId="7" borderId="8" xfId="0" applyFont="1" applyFill="1" applyBorder="1" applyAlignment="1">
      <alignment vertical="center"/>
    </xf>
    <xf numFmtId="0" fontId="9" fillId="3" borderId="0" xfId="0" applyFont="1" applyFill="1" applyBorder="1"/>
    <xf numFmtId="164" fontId="9" fillId="0" borderId="0" xfId="0" applyNumberFormat="1" applyFont="1" applyAlignment="1">
      <alignment vertical="center"/>
    </xf>
    <xf numFmtId="2" fontId="9" fillId="0" borderId="0" xfId="0" applyNumberFormat="1" applyFont="1" applyAlignment="1">
      <alignment vertical="center"/>
    </xf>
    <xf numFmtId="1" fontId="9" fillId="0" borderId="0" xfId="0" applyNumberFormat="1" applyFont="1" applyAlignment="1">
      <alignment vertical="center"/>
    </xf>
    <xf numFmtId="1" fontId="9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471433</xdr:colOff>
      <xdr:row>3</xdr:row>
      <xdr:rowOff>123265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2555726" cy="694765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0</xdr:row>
      <xdr:rowOff>28575</xdr:rowOff>
    </xdr:from>
    <xdr:to>
      <xdr:col>13</xdr:col>
      <xdr:colOff>0</xdr:colOff>
      <xdr:row>3</xdr:row>
      <xdr:rowOff>132790</xdr:rowOff>
    </xdr:to>
    <xdr:pic>
      <xdr:nvPicPr>
        <xdr:cNvPr id="3" name="2 Imagen" descr="D:\_Moises Baltazar\Escritorio\DIFUSION\LOGOS 2012\LOGO FONDOEMPLEO JPG.jp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449300" y="28575"/>
          <a:ext cx="1095375" cy="6757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1"/>
  <sheetViews>
    <sheetView tabSelected="1" zoomScale="85" zoomScaleNormal="85" workbookViewId="0">
      <selection activeCell="E7" sqref="E7"/>
    </sheetView>
  </sheetViews>
  <sheetFormatPr baseColWidth="10" defaultRowHeight="15" x14ac:dyDescent="0.25"/>
  <cols>
    <col min="1" max="1" width="4.5703125" customWidth="1"/>
    <col min="2" max="2" width="11.140625" customWidth="1"/>
    <col min="3" max="3" width="15.5703125" customWidth="1"/>
    <col min="4" max="4" width="17.140625" customWidth="1"/>
    <col min="5" max="5" width="23.42578125" customWidth="1"/>
    <col min="6" max="6" width="12.140625" customWidth="1"/>
    <col min="7" max="7" width="14.140625" customWidth="1"/>
    <col min="8" max="8" width="11" customWidth="1"/>
    <col min="10" max="10" width="12.5703125" customWidth="1"/>
    <col min="11" max="11" width="7.7109375" customWidth="1"/>
    <col min="12" max="12" width="4.85546875" customWidth="1"/>
    <col min="13" max="13" width="14" customWidth="1"/>
    <col min="14" max="14" width="7" customWidth="1"/>
    <col min="15" max="15" width="8.28515625" customWidth="1"/>
    <col min="16" max="16" width="7.42578125" customWidth="1"/>
    <col min="17" max="17" width="9.7109375" customWidth="1"/>
    <col min="18" max="18" width="9.85546875" customWidth="1"/>
    <col min="19" max="19" width="7.5703125" customWidth="1"/>
  </cols>
  <sheetData>
    <row r="1" spans="1:20" x14ac:dyDescent="0.25">
      <c r="A1" s="71" t="s">
        <v>406</v>
      </c>
    </row>
    <row r="5" spans="1:20" ht="18" x14ac:dyDescent="0.25">
      <c r="A5" s="1"/>
      <c r="B5" s="26" t="s">
        <v>0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20" x14ac:dyDescent="0.25">
      <c r="A6" s="1"/>
      <c r="B6" s="2" t="s">
        <v>1</v>
      </c>
      <c r="C6" s="1"/>
      <c r="D6" s="2" t="s">
        <v>21</v>
      </c>
      <c r="E6" s="1"/>
      <c r="F6" s="1"/>
      <c r="G6" s="1"/>
      <c r="H6" s="1"/>
      <c r="I6" s="1"/>
      <c r="J6" s="1"/>
      <c r="K6" s="1"/>
      <c r="L6" s="1"/>
      <c r="M6" s="1"/>
    </row>
    <row r="7" spans="1:20" x14ac:dyDescent="0.25">
      <c r="A7" s="1"/>
      <c r="B7" s="2" t="s">
        <v>2</v>
      </c>
      <c r="C7" s="1"/>
      <c r="D7" s="2" t="s">
        <v>22</v>
      </c>
      <c r="E7" s="1"/>
      <c r="F7" s="1"/>
      <c r="G7" s="1"/>
      <c r="H7" s="1"/>
      <c r="I7" s="1"/>
      <c r="J7" s="1"/>
      <c r="K7" s="1"/>
      <c r="L7" s="1"/>
      <c r="M7" s="1"/>
    </row>
    <row r="8" spans="1:20" x14ac:dyDescent="0.25">
      <c r="A8" s="1"/>
      <c r="B8" s="2" t="s">
        <v>3</v>
      </c>
      <c r="C8" s="1"/>
      <c r="D8" s="2" t="s">
        <v>4</v>
      </c>
      <c r="E8" s="1"/>
      <c r="F8" s="1"/>
      <c r="G8" s="1"/>
      <c r="H8" s="1"/>
      <c r="I8" s="1"/>
      <c r="J8" s="1"/>
      <c r="K8" s="1"/>
      <c r="L8" s="1"/>
      <c r="M8" s="1"/>
    </row>
    <row r="9" spans="1:20" x14ac:dyDescent="0.25">
      <c r="A9" s="1"/>
      <c r="B9" s="2" t="s">
        <v>5</v>
      </c>
      <c r="C9" s="1"/>
      <c r="D9" s="2" t="s">
        <v>39</v>
      </c>
      <c r="E9" s="1"/>
      <c r="F9" s="1"/>
      <c r="G9" s="5" t="s">
        <v>6</v>
      </c>
      <c r="H9" s="8" t="s">
        <v>40</v>
      </c>
      <c r="I9" s="1"/>
      <c r="J9" s="5" t="s">
        <v>7</v>
      </c>
      <c r="L9" s="8" t="s">
        <v>41</v>
      </c>
      <c r="M9" s="9"/>
    </row>
    <row r="10" spans="1:20" x14ac:dyDescent="0.25">
      <c r="A10" s="1"/>
      <c r="B10" s="2"/>
      <c r="C10" s="1"/>
      <c r="D10" s="1"/>
      <c r="E10" s="1"/>
      <c r="F10" s="1"/>
      <c r="G10" s="1"/>
      <c r="H10" s="1"/>
      <c r="I10" s="6"/>
      <c r="J10" s="1"/>
      <c r="K10" s="2"/>
      <c r="L10" s="1"/>
      <c r="M10" s="4"/>
    </row>
    <row r="11" spans="1:20" ht="15.75" x14ac:dyDescent="0.25">
      <c r="A11" s="1"/>
      <c r="B11" s="3" t="s">
        <v>404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0" ht="15.7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0" ht="15.75" customHeight="1" thickBot="1" x14ac:dyDescent="0.3">
      <c r="A13" s="27" t="s">
        <v>8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9"/>
      <c r="N13" s="30" t="s">
        <v>145</v>
      </c>
      <c r="O13" s="31"/>
      <c r="P13" s="31"/>
      <c r="Q13" s="31"/>
      <c r="R13" s="31"/>
      <c r="S13" s="32"/>
      <c r="T13" s="68" t="s">
        <v>405</v>
      </c>
    </row>
    <row r="14" spans="1:20" ht="36" customHeight="1" x14ac:dyDescent="0.25">
      <c r="A14" s="33" t="s">
        <v>9</v>
      </c>
      <c r="B14" s="35" t="s">
        <v>10</v>
      </c>
      <c r="C14" s="36" t="s">
        <v>11</v>
      </c>
      <c r="D14" s="36" t="s">
        <v>12</v>
      </c>
      <c r="E14" s="36" t="s">
        <v>13</v>
      </c>
      <c r="F14" s="35" t="s">
        <v>14</v>
      </c>
      <c r="G14" s="35" t="s">
        <v>15</v>
      </c>
      <c r="H14" s="35" t="s">
        <v>16</v>
      </c>
      <c r="I14" s="35" t="s">
        <v>17</v>
      </c>
      <c r="J14" s="35" t="s">
        <v>23</v>
      </c>
      <c r="K14" s="35" t="s">
        <v>18</v>
      </c>
      <c r="L14" s="35" t="s">
        <v>19</v>
      </c>
      <c r="M14" s="36" t="s">
        <v>20</v>
      </c>
      <c r="N14" s="39" t="s">
        <v>42</v>
      </c>
      <c r="O14" s="40"/>
      <c r="P14" s="45" t="s">
        <v>43</v>
      </c>
      <c r="Q14" s="46"/>
      <c r="R14" s="51" t="s">
        <v>44</v>
      </c>
      <c r="S14" s="52"/>
      <c r="T14" s="69"/>
    </row>
    <row r="15" spans="1:20" ht="35.25" customHeight="1" x14ac:dyDescent="0.25">
      <c r="A15" s="34"/>
      <c r="B15" s="38"/>
      <c r="C15" s="37"/>
      <c r="D15" s="37"/>
      <c r="E15" s="37"/>
      <c r="F15" s="38"/>
      <c r="G15" s="38"/>
      <c r="H15" s="38"/>
      <c r="I15" s="38"/>
      <c r="J15" s="38"/>
      <c r="K15" s="38"/>
      <c r="L15" s="38"/>
      <c r="M15" s="37"/>
      <c r="N15" s="41" t="s">
        <v>143</v>
      </c>
      <c r="O15" s="41" t="s">
        <v>144</v>
      </c>
      <c r="P15" s="47" t="s">
        <v>143</v>
      </c>
      <c r="Q15" s="47" t="s">
        <v>144</v>
      </c>
      <c r="R15" s="53" t="s">
        <v>143</v>
      </c>
      <c r="S15" s="53" t="s">
        <v>144</v>
      </c>
      <c r="T15" s="69"/>
    </row>
    <row r="16" spans="1:20" s="23" customFormat="1" x14ac:dyDescent="0.25">
      <c r="A16" s="13">
        <v>1</v>
      </c>
      <c r="B16" s="24">
        <v>41640</v>
      </c>
      <c r="C16" s="76" t="s">
        <v>408</v>
      </c>
      <c r="D16" s="76" t="s">
        <v>31</v>
      </c>
      <c r="E16" s="76" t="s">
        <v>409</v>
      </c>
      <c r="F16" s="75">
        <v>31764617</v>
      </c>
      <c r="G16" s="12" t="s">
        <v>148</v>
      </c>
      <c r="H16" s="7" t="s">
        <v>149</v>
      </c>
      <c r="I16" s="7" t="s">
        <v>150</v>
      </c>
      <c r="J16" s="7" t="s">
        <v>150</v>
      </c>
      <c r="K16" s="10">
        <v>51</v>
      </c>
      <c r="L16" s="12" t="s">
        <v>24</v>
      </c>
      <c r="M16" s="7" t="s">
        <v>38</v>
      </c>
      <c r="N16" s="42"/>
      <c r="O16" s="43">
        <f>N16*10000/10/10000</f>
        <v>0</v>
      </c>
      <c r="P16" s="48">
        <v>34</v>
      </c>
      <c r="Q16" s="49">
        <f>P16*10000/120/10000</f>
        <v>0.28333333333333333</v>
      </c>
      <c r="R16" s="54"/>
      <c r="S16" s="55">
        <f>R16*10000/120/10000</f>
        <v>0</v>
      </c>
      <c r="T16" s="22"/>
    </row>
    <row r="17" spans="1:20" s="23" customFormat="1" x14ac:dyDescent="0.25">
      <c r="A17" s="16">
        <f>+A16+1</f>
        <v>2</v>
      </c>
      <c r="B17" s="24">
        <v>41640</v>
      </c>
      <c r="C17" s="76" t="s">
        <v>49</v>
      </c>
      <c r="D17" s="76" t="s">
        <v>410</v>
      </c>
      <c r="E17" s="76" t="s">
        <v>411</v>
      </c>
      <c r="F17" s="75">
        <v>31764387</v>
      </c>
      <c r="G17" s="12" t="s">
        <v>148</v>
      </c>
      <c r="H17" s="7" t="s">
        <v>149</v>
      </c>
      <c r="I17" s="7" t="s">
        <v>150</v>
      </c>
      <c r="J17" s="7" t="s">
        <v>150</v>
      </c>
      <c r="K17" s="10">
        <v>57</v>
      </c>
      <c r="L17" s="12" t="s">
        <v>24</v>
      </c>
      <c r="M17" s="7" t="s">
        <v>38</v>
      </c>
      <c r="N17" s="42"/>
      <c r="O17" s="57">
        <f t="shared" ref="O17:O92" si="0">N17*10000/10/10000</f>
        <v>0</v>
      </c>
      <c r="P17" s="58">
        <v>24</v>
      </c>
      <c r="Q17" s="59">
        <f t="shared" ref="Q17:Q92" si="1">P17*10000/120/10000</f>
        <v>0.2</v>
      </c>
      <c r="R17" s="60"/>
      <c r="S17" s="55">
        <f t="shared" ref="S17:S92" si="2">R17*10000/120/10000</f>
        <v>0</v>
      </c>
      <c r="T17" s="22"/>
    </row>
    <row r="18" spans="1:20" s="23" customFormat="1" x14ac:dyDescent="0.25">
      <c r="A18" s="16">
        <f t="shared" ref="A18:A81" si="3">+A17+1</f>
        <v>3</v>
      </c>
      <c r="B18" s="24">
        <v>41671</v>
      </c>
      <c r="C18" s="76" t="s">
        <v>412</v>
      </c>
      <c r="D18" s="76" t="s">
        <v>413</v>
      </c>
      <c r="E18" s="76" t="s">
        <v>414</v>
      </c>
      <c r="F18" s="75">
        <v>31764699</v>
      </c>
      <c r="G18" s="12" t="s">
        <v>148</v>
      </c>
      <c r="H18" s="7" t="s">
        <v>149</v>
      </c>
      <c r="I18" s="7" t="s">
        <v>150</v>
      </c>
      <c r="J18" s="7" t="s">
        <v>150</v>
      </c>
      <c r="K18" s="10">
        <v>48</v>
      </c>
      <c r="L18" s="12" t="s">
        <v>25</v>
      </c>
      <c r="M18" s="7" t="s">
        <v>38</v>
      </c>
      <c r="N18" s="42">
        <v>3</v>
      </c>
      <c r="O18" s="57">
        <f t="shared" si="0"/>
        <v>0.3</v>
      </c>
      <c r="P18" s="58">
        <v>16</v>
      </c>
      <c r="Q18" s="59">
        <f t="shared" si="1"/>
        <v>0.13333333333333333</v>
      </c>
      <c r="R18" s="60">
        <v>50</v>
      </c>
      <c r="S18" s="55">
        <f t="shared" si="2"/>
        <v>0.41666666666666669</v>
      </c>
      <c r="T18" s="22"/>
    </row>
    <row r="19" spans="1:20" s="23" customFormat="1" x14ac:dyDescent="0.25">
      <c r="A19" s="16">
        <f t="shared" si="3"/>
        <v>4</v>
      </c>
      <c r="B19" s="24">
        <v>41640</v>
      </c>
      <c r="C19" s="76" t="s">
        <v>34</v>
      </c>
      <c r="D19" s="76" t="s">
        <v>415</v>
      </c>
      <c r="E19" s="76" t="s">
        <v>416</v>
      </c>
      <c r="F19" s="75">
        <v>40904580</v>
      </c>
      <c r="G19" s="12" t="s">
        <v>148</v>
      </c>
      <c r="H19" s="7" t="s">
        <v>149</v>
      </c>
      <c r="I19" s="7" t="s">
        <v>150</v>
      </c>
      <c r="J19" s="7" t="s">
        <v>150</v>
      </c>
      <c r="K19" s="10">
        <v>33</v>
      </c>
      <c r="L19" s="12" t="s">
        <v>25</v>
      </c>
      <c r="M19" s="7" t="s">
        <v>38</v>
      </c>
      <c r="N19" s="42">
        <v>3</v>
      </c>
      <c r="O19" s="57">
        <f t="shared" si="0"/>
        <v>0.3</v>
      </c>
      <c r="P19" s="58"/>
      <c r="Q19" s="59">
        <f t="shared" si="1"/>
        <v>0</v>
      </c>
      <c r="R19" s="60"/>
      <c r="S19" s="55">
        <f t="shared" si="2"/>
        <v>0</v>
      </c>
      <c r="T19" s="22"/>
    </row>
    <row r="20" spans="1:20" s="23" customFormat="1" x14ac:dyDescent="0.25">
      <c r="A20" s="16">
        <f t="shared" si="3"/>
        <v>5</v>
      </c>
      <c r="B20" s="24">
        <v>41671</v>
      </c>
      <c r="C20" s="76" t="s">
        <v>34</v>
      </c>
      <c r="D20" s="76" t="s">
        <v>51</v>
      </c>
      <c r="E20" s="76" t="s">
        <v>417</v>
      </c>
      <c r="F20" s="75">
        <v>31764476</v>
      </c>
      <c r="G20" s="12" t="s">
        <v>148</v>
      </c>
      <c r="H20" s="7" t="s">
        <v>149</v>
      </c>
      <c r="I20" s="7" t="s">
        <v>150</v>
      </c>
      <c r="J20" s="7" t="s">
        <v>150</v>
      </c>
      <c r="K20" s="10"/>
      <c r="L20" s="12" t="s">
        <v>25</v>
      </c>
      <c r="M20" s="7" t="s">
        <v>38</v>
      </c>
      <c r="N20" s="42"/>
      <c r="O20" s="57">
        <f t="shared" si="0"/>
        <v>0</v>
      </c>
      <c r="P20" s="58">
        <v>40</v>
      </c>
      <c r="Q20" s="59">
        <f t="shared" si="1"/>
        <v>0.33333333333333337</v>
      </c>
      <c r="R20" s="60"/>
      <c r="S20" s="55">
        <f t="shared" si="2"/>
        <v>0</v>
      </c>
      <c r="T20" s="22"/>
    </row>
    <row r="21" spans="1:20" s="23" customFormat="1" x14ac:dyDescent="0.25">
      <c r="A21" s="16">
        <f t="shared" si="3"/>
        <v>6</v>
      </c>
      <c r="B21" s="24">
        <v>41671</v>
      </c>
      <c r="C21" s="76" t="s">
        <v>27</v>
      </c>
      <c r="D21" s="76" t="s">
        <v>32</v>
      </c>
      <c r="E21" s="76" t="s">
        <v>418</v>
      </c>
      <c r="F21" s="75">
        <v>31764046</v>
      </c>
      <c r="G21" s="12" t="s">
        <v>148</v>
      </c>
      <c r="H21" s="7" t="s">
        <v>149</v>
      </c>
      <c r="I21" s="7" t="s">
        <v>150</v>
      </c>
      <c r="J21" s="7" t="s">
        <v>150</v>
      </c>
      <c r="K21" s="10">
        <v>66</v>
      </c>
      <c r="L21" s="12" t="s">
        <v>24</v>
      </c>
      <c r="M21" s="7" t="s">
        <v>38</v>
      </c>
      <c r="N21" s="42">
        <v>2</v>
      </c>
      <c r="O21" s="57">
        <f t="shared" si="0"/>
        <v>0.2</v>
      </c>
      <c r="P21" s="58">
        <v>36</v>
      </c>
      <c r="Q21" s="59">
        <f t="shared" si="1"/>
        <v>0.3</v>
      </c>
      <c r="R21" s="60"/>
      <c r="S21" s="55">
        <f t="shared" si="2"/>
        <v>0</v>
      </c>
      <c r="T21" s="22"/>
    </row>
    <row r="22" spans="1:20" s="23" customFormat="1" x14ac:dyDescent="0.25">
      <c r="A22" s="16">
        <f t="shared" si="3"/>
        <v>7</v>
      </c>
      <c r="B22" s="24">
        <v>41671</v>
      </c>
      <c r="C22" s="76" t="s">
        <v>49</v>
      </c>
      <c r="D22" s="76" t="s">
        <v>29</v>
      </c>
      <c r="E22" s="76" t="s">
        <v>419</v>
      </c>
      <c r="F22" s="75">
        <v>31762625</v>
      </c>
      <c r="G22" s="12" t="s">
        <v>148</v>
      </c>
      <c r="H22" s="7" t="s">
        <v>149</v>
      </c>
      <c r="I22" s="7" t="s">
        <v>150</v>
      </c>
      <c r="J22" s="7" t="s">
        <v>150</v>
      </c>
      <c r="K22" s="10">
        <v>38</v>
      </c>
      <c r="L22" s="12" t="s">
        <v>24</v>
      </c>
      <c r="M22" s="7" t="s">
        <v>38</v>
      </c>
      <c r="N22" s="42">
        <v>2</v>
      </c>
      <c r="O22" s="57">
        <f t="shared" si="0"/>
        <v>0.2</v>
      </c>
      <c r="P22" s="58"/>
      <c r="Q22" s="59"/>
      <c r="R22" s="60"/>
      <c r="S22" s="55">
        <f t="shared" si="2"/>
        <v>0</v>
      </c>
      <c r="T22" s="22"/>
    </row>
    <row r="23" spans="1:20" s="23" customFormat="1" x14ac:dyDescent="0.25">
      <c r="A23" s="16">
        <f t="shared" si="3"/>
        <v>8</v>
      </c>
      <c r="B23" s="24">
        <v>41640</v>
      </c>
      <c r="C23" s="76" t="s">
        <v>420</v>
      </c>
      <c r="D23" s="76" t="s">
        <v>194</v>
      </c>
      <c r="E23" s="76" t="s">
        <v>421</v>
      </c>
      <c r="F23" s="75">
        <v>31764052</v>
      </c>
      <c r="G23" s="12" t="s">
        <v>148</v>
      </c>
      <c r="H23" s="7" t="s">
        <v>149</v>
      </c>
      <c r="I23" s="7" t="s">
        <v>150</v>
      </c>
      <c r="J23" s="7" t="s">
        <v>150</v>
      </c>
      <c r="K23" s="10">
        <v>54</v>
      </c>
      <c r="L23" s="12" t="s">
        <v>24</v>
      </c>
      <c r="M23" s="7" t="s">
        <v>38</v>
      </c>
      <c r="N23" s="42">
        <v>1</v>
      </c>
      <c r="O23" s="57">
        <f t="shared" si="0"/>
        <v>0.1</v>
      </c>
      <c r="P23" s="58">
        <v>72</v>
      </c>
      <c r="Q23" s="59">
        <f t="shared" si="1"/>
        <v>0.6</v>
      </c>
      <c r="R23" s="60"/>
      <c r="S23" s="55">
        <f t="shared" si="2"/>
        <v>0</v>
      </c>
      <c r="T23" s="22"/>
    </row>
    <row r="24" spans="1:20" s="23" customFormat="1" x14ac:dyDescent="0.25">
      <c r="A24" s="16">
        <f t="shared" si="3"/>
        <v>9</v>
      </c>
      <c r="B24" s="24">
        <v>41640</v>
      </c>
      <c r="C24" s="76" t="s">
        <v>48</v>
      </c>
      <c r="D24" s="76" t="s">
        <v>51</v>
      </c>
      <c r="E24" s="76" t="s">
        <v>422</v>
      </c>
      <c r="F24" s="75">
        <v>31764272</v>
      </c>
      <c r="G24" s="12" t="s">
        <v>148</v>
      </c>
      <c r="H24" s="7" t="s">
        <v>149</v>
      </c>
      <c r="I24" s="7" t="s">
        <v>150</v>
      </c>
      <c r="J24" s="7" t="s">
        <v>150</v>
      </c>
      <c r="K24" s="10">
        <v>68</v>
      </c>
      <c r="L24" s="12" t="s">
        <v>25</v>
      </c>
      <c r="M24" s="7" t="s">
        <v>38</v>
      </c>
      <c r="N24" s="42">
        <v>1</v>
      </c>
      <c r="O24" s="57">
        <f t="shared" si="0"/>
        <v>0.1</v>
      </c>
      <c r="P24" s="58">
        <v>60</v>
      </c>
      <c r="Q24" s="59">
        <f t="shared" si="1"/>
        <v>0.5</v>
      </c>
      <c r="R24" s="60"/>
      <c r="S24" s="55">
        <f t="shared" si="2"/>
        <v>0</v>
      </c>
      <c r="T24" s="22"/>
    </row>
    <row r="25" spans="1:20" s="23" customFormat="1" x14ac:dyDescent="0.25">
      <c r="A25" s="16">
        <f t="shared" si="3"/>
        <v>10</v>
      </c>
      <c r="B25" s="24">
        <v>41640</v>
      </c>
      <c r="C25" s="76" t="s">
        <v>35</v>
      </c>
      <c r="D25" s="76" t="s">
        <v>36</v>
      </c>
      <c r="E25" s="76" t="s">
        <v>423</v>
      </c>
      <c r="F25" s="75">
        <v>31764510</v>
      </c>
      <c r="G25" s="12" t="s">
        <v>148</v>
      </c>
      <c r="H25" s="7" t="s">
        <v>149</v>
      </c>
      <c r="I25" s="7" t="s">
        <v>150</v>
      </c>
      <c r="J25" s="7" t="s">
        <v>150</v>
      </c>
      <c r="K25" s="10">
        <v>68</v>
      </c>
      <c r="L25" s="12" t="s">
        <v>24</v>
      </c>
      <c r="M25" s="7" t="s">
        <v>38</v>
      </c>
      <c r="N25" s="42"/>
      <c r="O25" s="57">
        <f t="shared" si="0"/>
        <v>0</v>
      </c>
      <c r="P25" s="58">
        <v>50</v>
      </c>
      <c r="Q25" s="59">
        <f t="shared" si="1"/>
        <v>0.41666666666666669</v>
      </c>
      <c r="R25" s="60">
        <v>50</v>
      </c>
      <c r="S25" s="55">
        <f t="shared" si="2"/>
        <v>0.41666666666666669</v>
      </c>
      <c r="T25" s="72">
        <v>1</v>
      </c>
    </row>
    <row r="26" spans="1:20" s="23" customFormat="1" x14ac:dyDescent="0.25">
      <c r="A26" s="16">
        <f t="shared" si="3"/>
        <v>11</v>
      </c>
      <c r="B26" s="24">
        <v>41640</v>
      </c>
      <c r="C26" s="76" t="s">
        <v>424</v>
      </c>
      <c r="D26" s="76" t="s">
        <v>425</v>
      </c>
      <c r="E26" s="76" t="s">
        <v>426</v>
      </c>
      <c r="F26" s="75">
        <v>31608278</v>
      </c>
      <c r="G26" s="12" t="s">
        <v>148</v>
      </c>
      <c r="H26" s="7" t="s">
        <v>149</v>
      </c>
      <c r="I26" s="7" t="s">
        <v>150</v>
      </c>
      <c r="J26" s="7" t="s">
        <v>150</v>
      </c>
      <c r="K26" s="10">
        <v>60</v>
      </c>
      <c r="L26" s="12" t="s">
        <v>24</v>
      </c>
      <c r="M26" s="7" t="s">
        <v>38</v>
      </c>
      <c r="N26" s="42"/>
      <c r="O26" s="57">
        <f t="shared" si="0"/>
        <v>0</v>
      </c>
      <c r="P26" s="58"/>
      <c r="Q26" s="59">
        <f t="shared" si="1"/>
        <v>0</v>
      </c>
      <c r="R26" s="60">
        <v>60</v>
      </c>
      <c r="S26" s="55">
        <f t="shared" si="2"/>
        <v>0.5</v>
      </c>
      <c r="T26" s="73"/>
    </row>
    <row r="27" spans="1:20" s="23" customFormat="1" x14ac:dyDescent="0.25">
      <c r="A27" s="16">
        <f t="shared" si="3"/>
        <v>12</v>
      </c>
      <c r="B27" s="24">
        <v>41640</v>
      </c>
      <c r="C27" s="76" t="s">
        <v>49</v>
      </c>
      <c r="D27" s="76" t="s">
        <v>49</v>
      </c>
      <c r="E27" s="76" t="s">
        <v>427</v>
      </c>
      <c r="F27" s="75">
        <v>31764125</v>
      </c>
      <c r="G27" s="12" t="s">
        <v>148</v>
      </c>
      <c r="H27" s="7" t="s">
        <v>149</v>
      </c>
      <c r="I27" s="7" t="s">
        <v>150</v>
      </c>
      <c r="J27" s="7" t="s">
        <v>150</v>
      </c>
      <c r="K27" s="10">
        <v>73</v>
      </c>
      <c r="L27" s="12" t="s">
        <v>24</v>
      </c>
      <c r="M27" s="7" t="s">
        <v>38</v>
      </c>
      <c r="N27" s="42"/>
      <c r="O27" s="57">
        <f t="shared" si="0"/>
        <v>0</v>
      </c>
      <c r="P27" s="58">
        <v>80</v>
      </c>
      <c r="Q27" s="59">
        <f t="shared" si="1"/>
        <v>0.66666666666666674</v>
      </c>
      <c r="R27" s="60">
        <v>50</v>
      </c>
      <c r="S27" s="55">
        <f t="shared" si="2"/>
        <v>0.41666666666666669</v>
      </c>
      <c r="T27" s="73"/>
    </row>
    <row r="28" spans="1:20" s="23" customFormat="1" x14ac:dyDescent="0.25">
      <c r="A28" s="16">
        <f t="shared" si="3"/>
        <v>13</v>
      </c>
      <c r="B28" s="24">
        <v>41640</v>
      </c>
      <c r="C28" s="76" t="s">
        <v>415</v>
      </c>
      <c r="D28" s="76" t="s">
        <v>34</v>
      </c>
      <c r="E28" s="76" t="s">
        <v>428</v>
      </c>
      <c r="F28" s="75">
        <v>31773973</v>
      </c>
      <c r="G28" s="12" t="s">
        <v>148</v>
      </c>
      <c r="H28" s="7" t="s">
        <v>149</v>
      </c>
      <c r="I28" s="7" t="s">
        <v>150</v>
      </c>
      <c r="J28" s="7" t="s">
        <v>150</v>
      </c>
      <c r="K28" s="10">
        <v>57</v>
      </c>
      <c r="L28" s="12" t="s">
        <v>24</v>
      </c>
      <c r="M28" s="7" t="s">
        <v>38</v>
      </c>
      <c r="N28" s="42"/>
      <c r="O28" s="57">
        <f t="shared" si="0"/>
        <v>0</v>
      </c>
      <c r="P28" s="58">
        <v>50</v>
      </c>
      <c r="Q28" s="59">
        <f t="shared" si="1"/>
        <v>0.41666666666666669</v>
      </c>
      <c r="R28" s="60">
        <v>50</v>
      </c>
      <c r="S28" s="55">
        <f t="shared" si="2"/>
        <v>0.41666666666666669</v>
      </c>
      <c r="T28" s="73"/>
    </row>
    <row r="29" spans="1:20" s="23" customFormat="1" x14ac:dyDescent="0.25">
      <c r="A29" s="16">
        <f t="shared" si="3"/>
        <v>14</v>
      </c>
      <c r="B29" s="24">
        <v>41640</v>
      </c>
      <c r="C29" s="76" t="s">
        <v>429</v>
      </c>
      <c r="D29" s="76" t="s">
        <v>36</v>
      </c>
      <c r="E29" s="76" t="s">
        <v>430</v>
      </c>
      <c r="F29" s="75">
        <v>31764725</v>
      </c>
      <c r="G29" s="12" t="s">
        <v>148</v>
      </c>
      <c r="H29" s="7" t="s">
        <v>149</v>
      </c>
      <c r="I29" s="7" t="s">
        <v>150</v>
      </c>
      <c r="J29" s="7" t="s">
        <v>150</v>
      </c>
      <c r="K29" s="10">
        <v>64</v>
      </c>
      <c r="L29" s="12" t="s">
        <v>24</v>
      </c>
      <c r="M29" s="7" t="s">
        <v>38</v>
      </c>
      <c r="N29" s="42">
        <v>6</v>
      </c>
      <c r="O29" s="57">
        <f t="shared" si="0"/>
        <v>0.6</v>
      </c>
      <c r="P29" s="58">
        <v>72</v>
      </c>
      <c r="Q29" s="59">
        <f t="shared" si="1"/>
        <v>0.6</v>
      </c>
      <c r="R29" s="60">
        <v>50</v>
      </c>
      <c r="S29" s="55">
        <f t="shared" si="2"/>
        <v>0.41666666666666669</v>
      </c>
      <c r="T29" s="73"/>
    </row>
    <row r="30" spans="1:20" s="23" customFormat="1" x14ac:dyDescent="0.25">
      <c r="A30" s="16">
        <f t="shared" si="3"/>
        <v>15</v>
      </c>
      <c r="B30" s="24">
        <v>41640</v>
      </c>
      <c r="C30" s="76" t="s">
        <v>74</v>
      </c>
      <c r="D30" s="76" t="s">
        <v>27</v>
      </c>
      <c r="E30" s="76" t="s">
        <v>431</v>
      </c>
      <c r="F30" s="75">
        <v>31764741</v>
      </c>
      <c r="G30" s="12" t="s">
        <v>148</v>
      </c>
      <c r="H30" s="7" t="s">
        <v>149</v>
      </c>
      <c r="I30" s="7" t="s">
        <v>150</v>
      </c>
      <c r="J30" s="7" t="s">
        <v>150</v>
      </c>
      <c r="K30" s="10">
        <v>47</v>
      </c>
      <c r="L30" s="12" t="s">
        <v>24</v>
      </c>
      <c r="M30" s="7" t="s">
        <v>38</v>
      </c>
      <c r="N30" s="42">
        <v>1.5</v>
      </c>
      <c r="O30" s="57">
        <f t="shared" si="0"/>
        <v>0.15</v>
      </c>
      <c r="P30" s="58"/>
      <c r="Q30" s="59">
        <f t="shared" si="1"/>
        <v>0</v>
      </c>
      <c r="R30" s="60"/>
      <c r="S30" s="55">
        <f t="shared" si="2"/>
        <v>0</v>
      </c>
      <c r="T30" s="73"/>
    </row>
    <row r="31" spans="1:20" s="23" customFormat="1" x14ac:dyDescent="0.25">
      <c r="A31" s="16">
        <f t="shared" si="3"/>
        <v>16</v>
      </c>
      <c r="B31" s="24">
        <v>41640</v>
      </c>
      <c r="C31" s="76" t="s">
        <v>432</v>
      </c>
      <c r="D31" s="76" t="s">
        <v>433</v>
      </c>
      <c r="E31" s="76" t="s">
        <v>434</v>
      </c>
      <c r="F31" s="75">
        <v>31642461</v>
      </c>
      <c r="G31" s="12" t="s">
        <v>148</v>
      </c>
      <c r="H31" s="7" t="s">
        <v>149</v>
      </c>
      <c r="I31" s="7" t="s">
        <v>150</v>
      </c>
      <c r="J31" s="7" t="s">
        <v>150</v>
      </c>
      <c r="K31" s="10">
        <v>42</v>
      </c>
      <c r="L31" s="12" t="s">
        <v>24</v>
      </c>
      <c r="M31" s="7" t="s">
        <v>38</v>
      </c>
      <c r="N31" s="42">
        <v>2</v>
      </c>
      <c r="O31" s="57">
        <f t="shared" si="0"/>
        <v>0.2</v>
      </c>
      <c r="P31" s="58"/>
      <c r="Q31" s="59">
        <f t="shared" si="1"/>
        <v>0</v>
      </c>
      <c r="R31" s="60"/>
      <c r="S31" s="55">
        <f t="shared" si="2"/>
        <v>0</v>
      </c>
      <c r="T31" s="73"/>
    </row>
    <row r="32" spans="1:20" s="23" customFormat="1" x14ac:dyDescent="0.25">
      <c r="A32" s="16">
        <f t="shared" si="3"/>
        <v>17</v>
      </c>
      <c r="B32" s="24">
        <v>41640</v>
      </c>
      <c r="C32" s="76" t="s">
        <v>435</v>
      </c>
      <c r="D32" s="76" t="s">
        <v>436</v>
      </c>
      <c r="E32" s="76" t="s">
        <v>437</v>
      </c>
      <c r="F32" s="75">
        <v>31764316</v>
      </c>
      <c r="G32" s="12" t="s">
        <v>148</v>
      </c>
      <c r="H32" s="7" t="s">
        <v>149</v>
      </c>
      <c r="I32" s="7" t="s">
        <v>150</v>
      </c>
      <c r="J32" s="7" t="s">
        <v>150</v>
      </c>
      <c r="K32" s="10">
        <v>57</v>
      </c>
      <c r="L32" s="12" t="s">
        <v>24</v>
      </c>
      <c r="M32" s="7" t="s">
        <v>38</v>
      </c>
      <c r="N32" s="42">
        <v>2.5</v>
      </c>
      <c r="O32" s="57">
        <f t="shared" si="0"/>
        <v>0.25</v>
      </c>
      <c r="P32" s="58">
        <v>12</v>
      </c>
      <c r="Q32" s="59">
        <f t="shared" si="1"/>
        <v>0.1</v>
      </c>
      <c r="R32" s="60"/>
      <c r="S32" s="55">
        <f t="shared" si="2"/>
        <v>0</v>
      </c>
      <c r="T32" s="73"/>
    </row>
    <row r="33" spans="1:20" s="23" customFormat="1" x14ac:dyDescent="0.25">
      <c r="A33" s="16">
        <f t="shared" si="3"/>
        <v>18</v>
      </c>
      <c r="B33" s="24">
        <v>41640</v>
      </c>
      <c r="C33" s="76" t="s">
        <v>438</v>
      </c>
      <c r="D33" s="76" t="s">
        <v>48</v>
      </c>
      <c r="E33" s="76" t="s">
        <v>439</v>
      </c>
      <c r="F33" s="75">
        <v>31764200</v>
      </c>
      <c r="G33" s="12" t="s">
        <v>148</v>
      </c>
      <c r="H33" s="7" t="s">
        <v>149</v>
      </c>
      <c r="I33" s="7" t="s">
        <v>150</v>
      </c>
      <c r="J33" s="7" t="s">
        <v>150</v>
      </c>
      <c r="K33" s="10">
        <v>63</v>
      </c>
      <c r="L33" s="12" t="s">
        <v>24</v>
      </c>
      <c r="M33" s="7" t="s">
        <v>38</v>
      </c>
      <c r="N33" s="42"/>
      <c r="O33" s="57">
        <f t="shared" si="0"/>
        <v>0</v>
      </c>
      <c r="P33" s="58"/>
      <c r="Q33" s="59">
        <f t="shared" si="1"/>
        <v>0</v>
      </c>
      <c r="R33" s="60">
        <v>30</v>
      </c>
      <c r="S33" s="55">
        <f t="shared" si="2"/>
        <v>0.25</v>
      </c>
      <c r="T33" s="73"/>
    </row>
    <row r="34" spans="1:20" s="23" customFormat="1" x14ac:dyDescent="0.25">
      <c r="A34" s="16">
        <f t="shared" si="3"/>
        <v>19</v>
      </c>
      <c r="B34" s="24">
        <v>41640</v>
      </c>
      <c r="C34" s="76" t="s">
        <v>74</v>
      </c>
      <c r="D34" s="76" t="s">
        <v>440</v>
      </c>
      <c r="E34" s="76" t="s">
        <v>441</v>
      </c>
      <c r="F34" s="75">
        <v>31764781</v>
      </c>
      <c r="G34" s="12" t="s">
        <v>148</v>
      </c>
      <c r="H34" s="7" t="s">
        <v>149</v>
      </c>
      <c r="I34" s="7" t="s">
        <v>150</v>
      </c>
      <c r="J34" s="7" t="s">
        <v>150</v>
      </c>
      <c r="K34" s="10">
        <v>45</v>
      </c>
      <c r="L34" s="12" t="s">
        <v>24</v>
      </c>
      <c r="M34" s="7" t="s">
        <v>38</v>
      </c>
      <c r="N34" s="42">
        <v>2</v>
      </c>
      <c r="O34" s="57">
        <f t="shared" si="0"/>
        <v>0.2</v>
      </c>
      <c r="P34" s="58">
        <v>110</v>
      </c>
      <c r="Q34" s="59">
        <f t="shared" si="1"/>
        <v>0.91666666666666663</v>
      </c>
      <c r="R34" s="60"/>
      <c r="S34" s="55">
        <f t="shared" si="2"/>
        <v>0</v>
      </c>
      <c r="T34" s="73"/>
    </row>
    <row r="35" spans="1:20" s="23" customFormat="1" x14ac:dyDescent="0.25">
      <c r="A35" s="16">
        <f t="shared" si="3"/>
        <v>20</v>
      </c>
      <c r="B35" s="24">
        <v>41640</v>
      </c>
      <c r="C35" s="76" t="s">
        <v>442</v>
      </c>
      <c r="D35" s="76" t="s">
        <v>443</v>
      </c>
      <c r="E35" s="76" t="s">
        <v>444</v>
      </c>
      <c r="F35" s="75">
        <v>31764109</v>
      </c>
      <c r="G35" s="12" t="s">
        <v>148</v>
      </c>
      <c r="H35" s="7" t="s">
        <v>149</v>
      </c>
      <c r="I35" s="7" t="s">
        <v>150</v>
      </c>
      <c r="J35" s="7" t="s">
        <v>150</v>
      </c>
      <c r="K35" s="10">
        <v>50</v>
      </c>
      <c r="L35" s="12" t="s">
        <v>24</v>
      </c>
      <c r="M35" s="7" t="s">
        <v>38</v>
      </c>
      <c r="N35" s="42">
        <v>2</v>
      </c>
      <c r="O35" s="57">
        <f t="shared" si="0"/>
        <v>0.2</v>
      </c>
      <c r="P35" s="58">
        <v>6</v>
      </c>
      <c r="Q35" s="59">
        <f t="shared" si="1"/>
        <v>0.05</v>
      </c>
      <c r="R35" s="60"/>
      <c r="S35" s="55">
        <f t="shared" si="2"/>
        <v>0</v>
      </c>
      <c r="T35" s="73"/>
    </row>
    <row r="36" spans="1:20" s="23" customFormat="1" x14ac:dyDescent="0.25">
      <c r="A36" s="16">
        <f t="shared" si="3"/>
        <v>21</v>
      </c>
      <c r="B36" s="24">
        <v>41640</v>
      </c>
      <c r="C36" s="76" t="s">
        <v>30</v>
      </c>
      <c r="D36" s="76" t="s">
        <v>445</v>
      </c>
      <c r="E36" s="76" t="s">
        <v>446</v>
      </c>
      <c r="F36" s="75">
        <v>31773972</v>
      </c>
      <c r="G36" s="12" t="s">
        <v>148</v>
      </c>
      <c r="H36" s="7" t="s">
        <v>149</v>
      </c>
      <c r="I36" s="7" t="s">
        <v>150</v>
      </c>
      <c r="J36" s="7" t="s">
        <v>150</v>
      </c>
      <c r="K36" s="18">
        <v>53</v>
      </c>
      <c r="L36" s="12" t="s">
        <v>24</v>
      </c>
      <c r="M36" s="7" t="s">
        <v>38</v>
      </c>
      <c r="N36" s="42">
        <v>2</v>
      </c>
      <c r="O36" s="57">
        <f t="shared" si="0"/>
        <v>0.2</v>
      </c>
      <c r="P36" s="58">
        <v>16</v>
      </c>
      <c r="Q36" s="59">
        <f t="shared" si="1"/>
        <v>0.13333333333333333</v>
      </c>
      <c r="R36" s="60">
        <v>24</v>
      </c>
      <c r="S36" s="55">
        <f t="shared" si="2"/>
        <v>0.2</v>
      </c>
      <c r="T36" s="73"/>
    </row>
    <row r="37" spans="1:20" s="23" customFormat="1" x14ac:dyDescent="0.25">
      <c r="A37" s="16">
        <f t="shared" si="3"/>
        <v>22</v>
      </c>
      <c r="B37" s="24" t="s">
        <v>157</v>
      </c>
      <c r="C37" s="76" t="s">
        <v>51</v>
      </c>
      <c r="D37" s="76" t="s">
        <v>30</v>
      </c>
      <c r="E37" s="76" t="s">
        <v>447</v>
      </c>
      <c r="F37" s="75">
        <v>31764492</v>
      </c>
      <c r="G37" s="12" t="s">
        <v>148</v>
      </c>
      <c r="H37" s="7" t="s">
        <v>149</v>
      </c>
      <c r="I37" s="7" t="s">
        <v>150</v>
      </c>
      <c r="J37" s="7" t="s">
        <v>150</v>
      </c>
      <c r="K37" s="10">
        <v>74</v>
      </c>
      <c r="L37" s="12" t="s">
        <v>24</v>
      </c>
      <c r="M37" s="7" t="s">
        <v>38</v>
      </c>
      <c r="N37" s="42"/>
      <c r="O37" s="57">
        <f t="shared" si="0"/>
        <v>0</v>
      </c>
      <c r="P37" s="58">
        <v>34</v>
      </c>
      <c r="Q37" s="59">
        <f t="shared" si="1"/>
        <v>0.28333333333333333</v>
      </c>
      <c r="R37" s="60">
        <v>100</v>
      </c>
      <c r="S37" s="55">
        <f t="shared" si="2"/>
        <v>0.83333333333333337</v>
      </c>
      <c r="T37" s="73"/>
    </row>
    <row r="38" spans="1:20" s="23" customFormat="1" x14ac:dyDescent="0.25">
      <c r="A38" s="16">
        <f t="shared" si="3"/>
        <v>23</v>
      </c>
      <c r="B38" s="24">
        <v>41640</v>
      </c>
      <c r="C38" s="76" t="s">
        <v>448</v>
      </c>
      <c r="D38" s="76" t="s">
        <v>47</v>
      </c>
      <c r="E38" s="76" t="s">
        <v>449</v>
      </c>
      <c r="F38" s="75">
        <v>31760662</v>
      </c>
      <c r="G38" s="12" t="s">
        <v>148</v>
      </c>
      <c r="H38" s="7" t="s">
        <v>149</v>
      </c>
      <c r="I38" s="7" t="s">
        <v>150</v>
      </c>
      <c r="J38" s="7" t="s">
        <v>150</v>
      </c>
      <c r="K38" s="10">
        <v>48</v>
      </c>
      <c r="L38" s="12" t="s">
        <v>24</v>
      </c>
      <c r="M38" s="7" t="s">
        <v>38</v>
      </c>
      <c r="N38" s="42"/>
      <c r="O38" s="57">
        <f t="shared" si="0"/>
        <v>0</v>
      </c>
      <c r="P38" s="58"/>
      <c r="Q38" s="59">
        <f t="shared" si="1"/>
        <v>0</v>
      </c>
      <c r="R38" s="60">
        <v>24</v>
      </c>
      <c r="S38" s="55">
        <f t="shared" si="2"/>
        <v>0.2</v>
      </c>
      <c r="T38" s="73"/>
    </row>
    <row r="39" spans="1:20" s="23" customFormat="1" x14ac:dyDescent="0.25">
      <c r="A39" s="16">
        <f t="shared" si="3"/>
        <v>24</v>
      </c>
      <c r="B39" s="24">
        <v>41699</v>
      </c>
      <c r="C39" s="76" t="s">
        <v>49</v>
      </c>
      <c r="D39" s="76" t="s">
        <v>29</v>
      </c>
      <c r="E39" s="76" t="s">
        <v>450</v>
      </c>
      <c r="F39" s="75">
        <v>42048859</v>
      </c>
      <c r="G39" s="12" t="s">
        <v>148</v>
      </c>
      <c r="H39" s="7" t="s">
        <v>149</v>
      </c>
      <c r="I39" s="7" t="s">
        <v>150</v>
      </c>
      <c r="J39" s="7" t="s">
        <v>150</v>
      </c>
      <c r="K39" s="10"/>
      <c r="L39" s="12" t="s">
        <v>24</v>
      </c>
      <c r="M39" s="7" t="s">
        <v>38</v>
      </c>
      <c r="N39" s="42"/>
      <c r="O39" s="57">
        <f t="shared" si="0"/>
        <v>0</v>
      </c>
      <c r="P39" s="58">
        <v>50</v>
      </c>
      <c r="Q39" s="59">
        <f t="shared" si="1"/>
        <v>0.41666666666666669</v>
      </c>
      <c r="R39" s="60">
        <v>100</v>
      </c>
      <c r="S39" s="55">
        <f t="shared" si="2"/>
        <v>0.83333333333333337</v>
      </c>
      <c r="T39" s="73"/>
    </row>
    <row r="40" spans="1:20" s="23" customFormat="1" x14ac:dyDescent="0.25">
      <c r="A40" s="16">
        <f t="shared" si="3"/>
        <v>25</v>
      </c>
      <c r="B40" s="24">
        <v>41671</v>
      </c>
      <c r="C40" s="76" t="s">
        <v>442</v>
      </c>
      <c r="D40" s="76" t="s">
        <v>448</v>
      </c>
      <c r="E40" s="76" t="s">
        <v>451</v>
      </c>
      <c r="F40" s="75">
        <v>41279950</v>
      </c>
      <c r="G40" s="12" t="s">
        <v>148</v>
      </c>
      <c r="H40" s="7" t="s">
        <v>149</v>
      </c>
      <c r="I40" s="7" t="s">
        <v>150</v>
      </c>
      <c r="J40" s="7" t="s">
        <v>150</v>
      </c>
      <c r="K40" s="10">
        <v>34</v>
      </c>
      <c r="L40" s="12" t="s">
        <v>24</v>
      </c>
      <c r="M40" s="7" t="s">
        <v>38</v>
      </c>
      <c r="N40" s="42"/>
      <c r="O40" s="57">
        <f t="shared" si="0"/>
        <v>0</v>
      </c>
      <c r="P40" s="58">
        <v>74</v>
      </c>
      <c r="Q40" s="59">
        <f t="shared" si="1"/>
        <v>0.6166666666666667</v>
      </c>
      <c r="R40" s="60"/>
      <c r="S40" s="55">
        <f t="shared" si="2"/>
        <v>0</v>
      </c>
      <c r="T40" s="73"/>
    </row>
    <row r="41" spans="1:20" s="23" customFormat="1" x14ac:dyDescent="0.25">
      <c r="A41" s="16">
        <f t="shared" si="3"/>
        <v>26</v>
      </c>
      <c r="B41" s="24" t="s">
        <v>158</v>
      </c>
      <c r="C41" s="76" t="s">
        <v>443</v>
      </c>
      <c r="D41" s="76" t="s">
        <v>252</v>
      </c>
      <c r="E41" s="76" t="s">
        <v>452</v>
      </c>
      <c r="F41" s="75">
        <v>31764706</v>
      </c>
      <c r="G41" s="12" t="s">
        <v>148</v>
      </c>
      <c r="H41" s="7" t="s">
        <v>149</v>
      </c>
      <c r="I41" s="7" t="s">
        <v>150</v>
      </c>
      <c r="J41" s="7" t="s">
        <v>159</v>
      </c>
      <c r="K41" s="10">
        <v>48</v>
      </c>
      <c r="L41" s="12" t="s">
        <v>24</v>
      </c>
      <c r="M41" s="7" t="s">
        <v>38</v>
      </c>
      <c r="N41" s="42">
        <v>6</v>
      </c>
      <c r="O41" s="57">
        <f t="shared" si="0"/>
        <v>0.6</v>
      </c>
      <c r="P41" s="58"/>
      <c r="Q41" s="59">
        <f t="shared" si="1"/>
        <v>0</v>
      </c>
      <c r="R41" s="60">
        <v>4</v>
      </c>
      <c r="S41" s="55">
        <f t="shared" si="2"/>
        <v>3.3333333333333333E-2</v>
      </c>
      <c r="T41" s="73"/>
    </row>
    <row r="42" spans="1:20" s="23" customFormat="1" x14ac:dyDescent="0.25">
      <c r="A42" s="16">
        <f t="shared" si="3"/>
        <v>27</v>
      </c>
      <c r="B42" s="24">
        <v>41671</v>
      </c>
      <c r="C42" s="76" t="s">
        <v>28</v>
      </c>
      <c r="D42" s="76" t="s">
        <v>33</v>
      </c>
      <c r="E42" s="76" t="s">
        <v>453</v>
      </c>
      <c r="F42" s="75">
        <v>31764638</v>
      </c>
      <c r="G42" s="12" t="s">
        <v>148</v>
      </c>
      <c r="H42" s="7" t="s">
        <v>149</v>
      </c>
      <c r="I42" s="7" t="s">
        <v>150</v>
      </c>
      <c r="J42" s="7" t="s">
        <v>159</v>
      </c>
      <c r="K42" s="10">
        <v>56</v>
      </c>
      <c r="L42" s="12" t="s">
        <v>24</v>
      </c>
      <c r="M42" s="7" t="s">
        <v>38</v>
      </c>
      <c r="N42" s="42"/>
      <c r="O42" s="57">
        <f t="shared" si="0"/>
        <v>0</v>
      </c>
      <c r="P42" s="58"/>
      <c r="Q42" s="59">
        <f t="shared" si="1"/>
        <v>0</v>
      </c>
      <c r="R42" s="60">
        <v>100</v>
      </c>
      <c r="S42" s="55">
        <f t="shared" si="2"/>
        <v>0.83333333333333337</v>
      </c>
      <c r="T42" s="50"/>
    </row>
    <row r="43" spans="1:20" s="23" customFormat="1" x14ac:dyDescent="0.25">
      <c r="A43" s="16">
        <f t="shared" si="3"/>
        <v>28</v>
      </c>
      <c r="B43" s="24" t="s">
        <v>158</v>
      </c>
      <c r="C43" s="76" t="s">
        <v>443</v>
      </c>
      <c r="D43" s="76" t="s">
        <v>454</v>
      </c>
      <c r="E43" s="76" t="s">
        <v>455</v>
      </c>
      <c r="F43" s="75">
        <v>42058686</v>
      </c>
      <c r="G43" s="12" t="s">
        <v>148</v>
      </c>
      <c r="H43" s="7" t="s">
        <v>149</v>
      </c>
      <c r="I43" s="7" t="s">
        <v>150</v>
      </c>
      <c r="J43" s="7" t="s">
        <v>159</v>
      </c>
      <c r="K43" s="10">
        <v>30</v>
      </c>
      <c r="L43" s="12" t="s">
        <v>24</v>
      </c>
      <c r="M43" s="7" t="s">
        <v>38</v>
      </c>
      <c r="N43" s="42"/>
      <c r="O43" s="57">
        <f t="shared" si="0"/>
        <v>0</v>
      </c>
      <c r="P43" s="58"/>
      <c r="Q43" s="59">
        <f t="shared" si="1"/>
        <v>0</v>
      </c>
      <c r="R43" s="60"/>
      <c r="S43" s="55">
        <f t="shared" si="2"/>
        <v>0</v>
      </c>
      <c r="T43" s="50"/>
    </row>
    <row r="44" spans="1:20" s="23" customFormat="1" x14ac:dyDescent="0.25">
      <c r="A44" s="16">
        <f t="shared" si="3"/>
        <v>29</v>
      </c>
      <c r="B44" s="24" t="s">
        <v>158</v>
      </c>
      <c r="C44" s="76" t="s">
        <v>252</v>
      </c>
      <c r="D44" s="76" t="s">
        <v>443</v>
      </c>
      <c r="E44" s="76" t="s">
        <v>456</v>
      </c>
      <c r="F44" s="75">
        <v>31777936</v>
      </c>
      <c r="G44" s="12" t="s">
        <v>148</v>
      </c>
      <c r="H44" s="7" t="s">
        <v>149</v>
      </c>
      <c r="I44" s="7" t="s">
        <v>150</v>
      </c>
      <c r="J44" s="7" t="s">
        <v>159</v>
      </c>
      <c r="K44" s="10">
        <v>43</v>
      </c>
      <c r="L44" s="12" t="s">
        <v>24</v>
      </c>
      <c r="M44" s="7" t="s">
        <v>38</v>
      </c>
      <c r="N44" s="42"/>
      <c r="O44" s="57">
        <f t="shared" si="0"/>
        <v>0</v>
      </c>
      <c r="P44" s="58"/>
      <c r="Q44" s="59">
        <f t="shared" si="1"/>
        <v>0</v>
      </c>
      <c r="R44" s="60"/>
      <c r="S44" s="55">
        <f t="shared" si="2"/>
        <v>0</v>
      </c>
      <c r="T44" s="50"/>
    </row>
    <row r="45" spans="1:20" s="23" customFormat="1" x14ac:dyDescent="0.25">
      <c r="A45" s="16">
        <f t="shared" si="3"/>
        <v>30</v>
      </c>
      <c r="B45" s="24">
        <v>41671</v>
      </c>
      <c r="C45" s="76" t="s">
        <v>252</v>
      </c>
      <c r="D45" s="76" t="s">
        <v>443</v>
      </c>
      <c r="E45" s="76" t="s">
        <v>457</v>
      </c>
      <c r="F45" s="75">
        <v>31764701</v>
      </c>
      <c r="G45" s="12" t="s">
        <v>148</v>
      </c>
      <c r="H45" s="7" t="s">
        <v>149</v>
      </c>
      <c r="I45" s="7" t="s">
        <v>150</v>
      </c>
      <c r="J45" s="7" t="s">
        <v>159</v>
      </c>
      <c r="K45" s="10">
        <v>55</v>
      </c>
      <c r="L45" s="12" t="s">
        <v>24</v>
      </c>
      <c r="M45" s="7" t="s">
        <v>38</v>
      </c>
      <c r="N45" s="42">
        <v>2</v>
      </c>
      <c r="O45" s="57">
        <f t="shared" si="0"/>
        <v>0.2</v>
      </c>
      <c r="P45" s="58"/>
      <c r="Q45" s="59">
        <f t="shared" si="1"/>
        <v>0</v>
      </c>
      <c r="R45" s="60">
        <v>50</v>
      </c>
      <c r="S45" s="55">
        <f t="shared" si="2"/>
        <v>0.41666666666666669</v>
      </c>
      <c r="T45" s="50"/>
    </row>
    <row r="46" spans="1:20" s="23" customFormat="1" x14ac:dyDescent="0.25">
      <c r="A46" s="16">
        <f t="shared" si="3"/>
        <v>31</v>
      </c>
      <c r="B46" s="24">
        <v>41671</v>
      </c>
      <c r="C46" s="76" t="s">
        <v>443</v>
      </c>
      <c r="D46" s="76" t="s">
        <v>48</v>
      </c>
      <c r="E46" s="76" t="s">
        <v>458</v>
      </c>
      <c r="F46" s="75">
        <v>80196813</v>
      </c>
      <c r="G46" s="12" t="s">
        <v>148</v>
      </c>
      <c r="H46" s="7" t="s">
        <v>149</v>
      </c>
      <c r="I46" s="7" t="s">
        <v>150</v>
      </c>
      <c r="J46" s="7" t="s">
        <v>159</v>
      </c>
      <c r="K46" s="10">
        <v>35</v>
      </c>
      <c r="L46" s="12" t="s">
        <v>24</v>
      </c>
      <c r="M46" s="7" t="s">
        <v>38</v>
      </c>
      <c r="N46" s="42"/>
      <c r="O46" s="57">
        <f t="shared" si="0"/>
        <v>0</v>
      </c>
      <c r="P46" s="58"/>
      <c r="Q46" s="59">
        <f t="shared" si="1"/>
        <v>0</v>
      </c>
      <c r="R46" s="60">
        <v>100</v>
      </c>
      <c r="S46" s="55">
        <f t="shared" si="2"/>
        <v>0.83333333333333337</v>
      </c>
      <c r="T46" s="50"/>
    </row>
    <row r="47" spans="1:20" s="23" customFormat="1" x14ac:dyDescent="0.25">
      <c r="A47" s="16">
        <f t="shared" si="3"/>
        <v>32</v>
      </c>
      <c r="B47" s="24">
        <v>41671</v>
      </c>
      <c r="C47" s="76" t="s">
        <v>252</v>
      </c>
      <c r="D47" s="76" t="s">
        <v>459</v>
      </c>
      <c r="E47" s="76" t="s">
        <v>460</v>
      </c>
      <c r="F47" s="75">
        <v>43927070</v>
      </c>
      <c r="G47" s="12" t="s">
        <v>148</v>
      </c>
      <c r="H47" s="7" t="s">
        <v>149</v>
      </c>
      <c r="I47" s="7" t="s">
        <v>150</v>
      </c>
      <c r="J47" s="7" t="s">
        <v>159</v>
      </c>
      <c r="K47" s="10">
        <v>28</v>
      </c>
      <c r="L47" s="12" t="s">
        <v>24</v>
      </c>
      <c r="M47" s="7" t="s">
        <v>38</v>
      </c>
      <c r="N47" s="42">
        <v>3</v>
      </c>
      <c r="O47" s="57">
        <f t="shared" si="0"/>
        <v>0.3</v>
      </c>
      <c r="P47" s="58"/>
      <c r="Q47" s="59">
        <f t="shared" si="1"/>
        <v>0</v>
      </c>
      <c r="R47" s="60">
        <v>12</v>
      </c>
      <c r="S47" s="55">
        <f t="shared" si="2"/>
        <v>0.1</v>
      </c>
      <c r="T47" s="50"/>
    </row>
    <row r="48" spans="1:20" s="23" customFormat="1" x14ac:dyDescent="0.25">
      <c r="A48" s="16">
        <f t="shared" si="3"/>
        <v>33</v>
      </c>
      <c r="B48" s="24">
        <v>41640</v>
      </c>
      <c r="C48" s="76" t="s">
        <v>252</v>
      </c>
      <c r="D48" s="76" t="s">
        <v>65</v>
      </c>
      <c r="E48" s="76" t="s">
        <v>66</v>
      </c>
      <c r="F48" s="75">
        <v>31764137</v>
      </c>
      <c r="G48" s="12" t="s">
        <v>148</v>
      </c>
      <c r="H48" s="7" t="s">
        <v>149</v>
      </c>
      <c r="I48" s="7" t="s">
        <v>150</v>
      </c>
      <c r="J48" s="7" t="s">
        <v>160</v>
      </c>
      <c r="K48" s="10"/>
      <c r="L48" s="12" t="s">
        <v>24</v>
      </c>
      <c r="M48" s="7" t="s">
        <v>38</v>
      </c>
      <c r="N48" s="42"/>
      <c r="O48" s="57">
        <f t="shared" si="0"/>
        <v>0</v>
      </c>
      <c r="P48" s="58">
        <v>104</v>
      </c>
      <c r="Q48" s="59">
        <f t="shared" si="1"/>
        <v>0.86666666666666659</v>
      </c>
      <c r="R48" s="60">
        <v>116</v>
      </c>
      <c r="S48" s="55">
        <f t="shared" si="2"/>
        <v>0.96666666666666656</v>
      </c>
      <c r="T48" s="50">
        <v>1</v>
      </c>
    </row>
    <row r="49" spans="1:20" s="23" customFormat="1" x14ac:dyDescent="0.25">
      <c r="A49" s="16">
        <f t="shared" si="3"/>
        <v>34</v>
      </c>
      <c r="B49" s="24">
        <v>41640</v>
      </c>
      <c r="C49" s="76" t="s">
        <v>252</v>
      </c>
      <c r="D49" s="76" t="s">
        <v>461</v>
      </c>
      <c r="E49" s="76" t="s">
        <v>66</v>
      </c>
      <c r="F49" s="75">
        <v>44825628</v>
      </c>
      <c r="G49" s="12" t="s">
        <v>148</v>
      </c>
      <c r="H49" s="7" t="s">
        <v>149</v>
      </c>
      <c r="I49" s="7" t="s">
        <v>150</v>
      </c>
      <c r="J49" s="7" t="s">
        <v>160</v>
      </c>
      <c r="K49" s="10"/>
      <c r="L49" s="12" t="s">
        <v>24</v>
      </c>
      <c r="M49" s="7" t="s">
        <v>38</v>
      </c>
      <c r="N49" s="42"/>
      <c r="O49" s="57">
        <f t="shared" si="0"/>
        <v>0</v>
      </c>
      <c r="P49" s="58">
        <v>96</v>
      </c>
      <c r="Q49" s="59">
        <f t="shared" si="1"/>
        <v>0.8</v>
      </c>
      <c r="R49" s="60">
        <v>84</v>
      </c>
      <c r="S49" s="55">
        <f t="shared" si="2"/>
        <v>0.7</v>
      </c>
      <c r="T49" s="50">
        <v>1</v>
      </c>
    </row>
    <row r="50" spans="1:20" s="23" customFormat="1" x14ac:dyDescent="0.25">
      <c r="A50" s="16">
        <f t="shared" si="3"/>
        <v>35</v>
      </c>
      <c r="B50" s="24">
        <v>41640</v>
      </c>
      <c r="C50" s="76" t="s">
        <v>252</v>
      </c>
      <c r="D50" s="76" t="s">
        <v>461</v>
      </c>
      <c r="E50" s="76" t="s">
        <v>462</v>
      </c>
      <c r="F50" s="75">
        <v>42374974</v>
      </c>
      <c r="G50" s="12" t="s">
        <v>148</v>
      </c>
      <c r="H50" s="7" t="s">
        <v>149</v>
      </c>
      <c r="I50" s="7" t="s">
        <v>150</v>
      </c>
      <c r="J50" s="7" t="s">
        <v>160</v>
      </c>
      <c r="K50" s="10"/>
      <c r="L50" s="12" t="s">
        <v>24</v>
      </c>
      <c r="M50" s="7" t="s">
        <v>38</v>
      </c>
      <c r="N50" s="42"/>
      <c r="O50" s="57">
        <f t="shared" si="0"/>
        <v>0</v>
      </c>
      <c r="P50" s="58">
        <v>100</v>
      </c>
      <c r="Q50" s="59">
        <f t="shared" si="1"/>
        <v>0.83333333333333337</v>
      </c>
      <c r="R50" s="60">
        <v>100</v>
      </c>
      <c r="S50" s="55">
        <f t="shared" si="2"/>
        <v>0.83333333333333337</v>
      </c>
      <c r="T50" s="50"/>
    </row>
    <row r="51" spans="1:20" s="23" customFormat="1" x14ac:dyDescent="0.25">
      <c r="A51" s="16">
        <f t="shared" si="3"/>
        <v>36</v>
      </c>
      <c r="B51" s="24">
        <v>41699</v>
      </c>
      <c r="C51" s="76" t="s">
        <v>74</v>
      </c>
      <c r="D51" s="76" t="s">
        <v>32</v>
      </c>
      <c r="E51" s="76" t="s">
        <v>463</v>
      </c>
      <c r="F51" s="75">
        <v>31764766</v>
      </c>
      <c r="G51" s="12" t="s">
        <v>148</v>
      </c>
      <c r="H51" s="7" t="s">
        <v>149</v>
      </c>
      <c r="I51" s="7" t="s">
        <v>150</v>
      </c>
      <c r="J51" s="7" t="s">
        <v>161</v>
      </c>
      <c r="K51" s="10">
        <v>45</v>
      </c>
      <c r="L51" s="12" t="s">
        <v>24</v>
      </c>
      <c r="M51" s="7" t="s">
        <v>38</v>
      </c>
      <c r="N51" s="42">
        <v>3</v>
      </c>
      <c r="O51" s="57">
        <f t="shared" si="0"/>
        <v>0.3</v>
      </c>
      <c r="P51" s="58"/>
      <c r="Q51" s="59">
        <f t="shared" si="1"/>
        <v>0</v>
      </c>
      <c r="R51" s="60"/>
      <c r="S51" s="55">
        <f t="shared" si="2"/>
        <v>0</v>
      </c>
      <c r="T51" s="50"/>
    </row>
    <row r="52" spans="1:20" s="23" customFormat="1" x14ac:dyDescent="0.25">
      <c r="A52" s="16">
        <f t="shared" si="3"/>
        <v>37</v>
      </c>
      <c r="B52" s="24">
        <v>41699</v>
      </c>
      <c r="C52" s="76" t="s">
        <v>464</v>
      </c>
      <c r="D52" s="76" t="s">
        <v>461</v>
      </c>
      <c r="E52" s="76" t="s">
        <v>463</v>
      </c>
      <c r="F52" s="75">
        <v>31764033</v>
      </c>
      <c r="G52" s="12" t="s">
        <v>148</v>
      </c>
      <c r="H52" s="7" t="s">
        <v>149</v>
      </c>
      <c r="I52" s="7" t="s">
        <v>150</v>
      </c>
      <c r="J52" s="7" t="s">
        <v>161</v>
      </c>
      <c r="K52" s="10">
        <v>54</v>
      </c>
      <c r="L52" s="12" t="s">
        <v>24</v>
      </c>
      <c r="M52" s="7" t="s">
        <v>38</v>
      </c>
      <c r="N52" s="42"/>
      <c r="O52" s="57">
        <f t="shared" si="0"/>
        <v>0</v>
      </c>
      <c r="P52" s="58">
        <v>36</v>
      </c>
      <c r="Q52" s="59">
        <f t="shared" si="1"/>
        <v>0.3</v>
      </c>
      <c r="R52" s="60">
        <v>24</v>
      </c>
      <c r="S52" s="55">
        <f t="shared" si="2"/>
        <v>0.2</v>
      </c>
      <c r="T52" s="50"/>
    </row>
    <row r="53" spans="1:20" s="23" customFormat="1" x14ac:dyDescent="0.25">
      <c r="A53" s="16">
        <v>38</v>
      </c>
      <c r="B53" s="24">
        <v>41699</v>
      </c>
      <c r="C53" s="76" t="s">
        <v>465</v>
      </c>
      <c r="D53" s="76" t="s">
        <v>28</v>
      </c>
      <c r="E53" s="76" t="s">
        <v>466</v>
      </c>
      <c r="F53" s="75">
        <v>41802209</v>
      </c>
      <c r="G53" s="12" t="s">
        <v>148</v>
      </c>
      <c r="H53" s="7" t="s">
        <v>149</v>
      </c>
      <c r="I53" s="7" t="s">
        <v>150</v>
      </c>
      <c r="J53" s="7" t="s">
        <v>161</v>
      </c>
      <c r="K53" s="10"/>
      <c r="L53" s="12" t="s">
        <v>25</v>
      </c>
      <c r="M53" s="7" t="s">
        <v>38</v>
      </c>
      <c r="N53" s="42"/>
      <c r="O53" s="57">
        <f t="shared" si="0"/>
        <v>0</v>
      </c>
      <c r="P53" s="58">
        <v>24</v>
      </c>
      <c r="Q53" s="59">
        <f t="shared" si="1"/>
        <v>0.2</v>
      </c>
      <c r="R53" s="60"/>
      <c r="S53" s="55">
        <f t="shared" si="2"/>
        <v>0</v>
      </c>
      <c r="T53" s="50"/>
    </row>
    <row r="54" spans="1:20" s="23" customFormat="1" x14ac:dyDescent="0.25">
      <c r="A54" s="16">
        <f t="shared" si="3"/>
        <v>39</v>
      </c>
      <c r="B54" s="24">
        <v>41699</v>
      </c>
      <c r="C54" s="76" t="s">
        <v>467</v>
      </c>
      <c r="D54" s="76" t="s">
        <v>252</v>
      </c>
      <c r="E54" s="76" t="s">
        <v>468</v>
      </c>
      <c r="F54" s="75">
        <v>31764663</v>
      </c>
      <c r="G54" s="12" t="s">
        <v>148</v>
      </c>
      <c r="H54" s="7" t="s">
        <v>149</v>
      </c>
      <c r="I54" s="7" t="s">
        <v>150</v>
      </c>
      <c r="J54" s="7" t="s">
        <v>161</v>
      </c>
      <c r="K54" s="10">
        <v>59</v>
      </c>
      <c r="L54" s="12" t="s">
        <v>24</v>
      </c>
      <c r="M54" s="7" t="s">
        <v>38</v>
      </c>
      <c r="N54" s="42">
        <v>3</v>
      </c>
      <c r="O54" s="57">
        <f t="shared" si="0"/>
        <v>0.3</v>
      </c>
      <c r="P54" s="58"/>
      <c r="Q54" s="59">
        <f t="shared" si="1"/>
        <v>0</v>
      </c>
      <c r="R54" s="60"/>
      <c r="S54" s="55">
        <f t="shared" si="2"/>
        <v>0</v>
      </c>
      <c r="T54" s="50"/>
    </row>
    <row r="55" spans="1:20" s="23" customFormat="1" x14ac:dyDescent="0.25">
      <c r="A55" s="16">
        <f t="shared" si="3"/>
        <v>40</v>
      </c>
      <c r="B55" s="24">
        <v>41640</v>
      </c>
      <c r="C55" s="76" t="s">
        <v>465</v>
      </c>
      <c r="D55" s="76" t="s">
        <v>28</v>
      </c>
      <c r="E55" s="76" t="s">
        <v>469</v>
      </c>
      <c r="F55" s="75">
        <v>40123238</v>
      </c>
      <c r="G55" s="12" t="s">
        <v>148</v>
      </c>
      <c r="H55" s="7" t="s">
        <v>149</v>
      </c>
      <c r="I55" s="7" t="s">
        <v>150</v>
      </c>
      <c r="J55" s="7" t="s">
        <v>161</v>
      </c>
      <c r="K55" s="10">
        <v>37</v>
      </c>
      <c r="L55" s="12" t="s">
        <v>24</v>
      </c>
      <c r="M55" s="7" t="s">
        <v>38</v>
      </c>
      <c r="N55" s="42"/>
      <c r="O55" s="57">
        <f t="shared" si="0"/>
        <v>0</v>
      </c>
      <c r="P55" s="58">
        <v>24</v>
      </c>
      <c r="Q55" s="59">
        <f t="shared" si="1"/>
        <v>0.2</v>
      </c>
      <c r="R55" s="60"/>
      <c r="S55" s="55">
        <f t="shared" si="2"/>
        <v>0</v>
      </c>
      <c r="T55" s="50"/>
    </row>
    <row r="56" spans="1:20" s="23" customFormat="1" x14ac:dyDescent="0.25">
      <c r="A56" s="16">
        <f t="shared" si="3"/>
        <v>41</v>
      </c>
      <c r="B56" s="24">
        <v>41640</v>
      </c>
      <c r="C56" s="76" t="s">
        <v>33</v>
      </c>
      <c r="D56" s="76" t="s">
        <v>28</v>
      </c>
      <c r="E56" s="76" t="s">
        <v>470</v>
      </c>
      <c r="F56" s="75">
        <v>44015104</v>
      </c>
      <c r="G56" s="12" t="s">
        <v>148</v>
      </c>
      <c r="H56" s="7" t="s">
        <v>149</v>
      </c>
      <c r="I56" s="7" t="s">
        <v>150</v>
      </c>
      <c r="J56" s="7" t="s">
        <v>161</v>
      </c>
      <c r="K56" s="10">
        <v>28</v>
      </c>
      <c r="L56" s="12" t="s">
        <v>24</v>
      </c>
      <c r="M56" s="7" t="s">
        <v>38</v>
      </c>
      <c r="N56" s="42">
        <v>1.5</v>
      </c>
      <c r="O56" s="57">
        <f t="shared" si="0"/>
        <v>0.15</v>
      </c>
      <c r="P56" s="58"/>
      <c r="Q56" s="59">
        <f t="shared" si="1"/>
        <v>0</v>
      </c>
      <c r="R56" s="60">
        <v>24</v>
      </c>
      <c r="S56" s="55">
        <f t="shared" si="2"/>
        <v>0.2</v>
      </c>
      <c r="T56" s="70">
        <v>1</v>
      </c>
    </row>
    <row r="57" spans="1:20" s="23" customFormat="1" x14ac:dyDescent="0.25">
      <c r="A57" s="16">
        <f t="shared" si="3"/>
        <v>42</v>
      </c>
      <c r="B57" s="24">
        <v>41640</v>
      </c>
      <c r="C57" s="76" t="s">
        <v>467</v>
      </c>
      <c r="D57" s="76" t="s">
        <v>252</v>
      </c>
      <c r="E57" s="76" t="s">
        <v>471</v>
      </c>
      <c r="F57" s="75">
        <v>31621662</v>
      </c>
      <c r="G57" s="12" t="s">
        <v>148</v>
      </c>
      <c r="H57" s="7" t="s">
        <v>149</v>
      </c>
      <c r="I57" s="7" t="s">
        <v>150</v>
      </c>
      <c r="J57" s="7" t="s">
        <v>161</v>
      </c>
      <c r="K57" s="10">
        <v>61</v>
      </c>
      <c r="L57" s="12" t="s">
        <v>24</v>
      </c>
      <c r="M57" s="7" t="s">
        <v>38</v>
      </c>
      <c r="N57" s="42"/>
      <c r="O57" s="57">
        <f t="shared" si="0"/>
        <v>0</v>
      </c>
      <c r="P57" s="58">
        <v>60</v>
      </c>
      <c r="Q57" s="59">
        <f t="shared" si="1"/>
        <v>0.5</v>
      </c>
      <c r="R57" s="60">
        <v>48</v>
      </c>
      <c r="S57" s="55">
        <f t="shared" si="2"/>
        <v>0.4</v>
      </c>
      <c r="T57" s="50"/>
    </row>
    <row r="58" spans="1:20" s="23" customFormat="1" x14ac:dyDescent="0.25">
      <c r="A58" s="16">
        <f t="shared" si="3"/>
        <v>43</v>
      </c>
      <c r="B58" s="24">
        <v>41640</v>
      </c>
      <c r="C58" s="76" t="s">
        <v>440</v>
      </c>
      <c r="D58" s="76" t="s">
        <v>28</v>
      </c>
      <c r="E58" s="76" t="s">
        <v>472</v>
      </c>
      <c r="F58" s="75">
        <v>31764310</v>
      </c>
      <c r="G58" s="12" t="s">
        <v>148</v>
      </c>
      <c r="H58" s="7" t="s">
        <v>149</v>
      </c>
      <c r="I58" s="7" t="s">
        <v>150</v>
      </c>
      <c r="J58" s="7" t="s">
        <v>161</v>
      </c>
      <c r="K58" s="10">
        <v>49</v>
      </c>
      <c r="L58" s="12" t="s">
        <v>24</v>
      </c>
      <c r="M58" s="7" t="s">
        <v>38</v>
      </c>
      <c r="N58" s="42">
        <v>1</v>
      </c>
      <c r="O58" s="57">
        <f t="shared" si="0"/>
        <v>0.1</v>
      </c>
      <c r="P58" s="58"/>
      <c r="Q58" s="59">
        <f t="shared" si="1"/>
        <v>0</v>
      </c>
      <c r="R58" s="60"/>
      <c r="S58" s="55">
        <f t="shared" si="2"/>
        <v>0</v>
      </c>
      <c r="T58" s="50">
        <v>1</v>
      </c>
    </row>
    <row r="59" spans="1:20" s="23" customFormat="1" x14ac:dyDescent="0.25">
      <c r="A59" s="16">
        <f t="shared" si="3"/>
        <v>44</v>
      </c>
      <c r="B59" s="24">
        <v>41640</v>
      </c>
      <c r="C59" s="76" t="s">
        <v>473</v>
      </c>
      <c r="D59" s="76" t="s">
        <v>474</v>
      </c>
      <c r="E59" s="76" t="s">
        <v>475</v>
      </c>
      <c r="F59" s="75">
        <v>31764288</v>
      </c>
      <c r="G59" s="12" t="s">
        <v>148</v>
      </c>
      <c r="H59" s="7" t="s">
        <v>149</v>
      </c>
      <c r="I59" s="7" t="s">
        <v>150</v>
      </c>
      <c r="J59" s="7" t="s">
        <v>161</v>
      </c>
      <c r="K59" s="10">
        <v>54</v>
      </c>
      <c r="L59" s="12" t="s">
        <v>25</v>
      </c>
      <c r="M59" s="7" t="s">
        <v>38</v>
      </c>
      <c r="N59" s="42">
        <v>10</v>
      </c>
      <c r="O59" s="57">
        <f t="shared" si="0"/>
        <v>1</v>
      </c>
      <c r="P59" s="58"/>
      <c r="Q59" s="59">
        <f t="shared" si="1"/>
        <v>0</v>
      </c>
      <c r="R59" s="60"/>
      <c r="S59" s="55">
        <f t="shared" si="2"/>
        <v>0</v>
      </c>
      <c r="T59" s="50"/>
    </row>
    <row r="60" spans="1:20" s="23" customFormat="1" x14ac:dyDescent="0.25">
      <c r="A60" s="16">
        <f t="shared" si="3"/>
        <v>45</v>
      </c>
      <c r="B60" s="24">
        <v>41640</v>
      </c>
      <c r="C60" s="76" t="s">
        <v>33</v>
      </c>
      <c r="D60" s="76" t="s">
        <v>476</v>
      </c>
      <c r="E60" s="76" t="s">
        <v>477</v>
      </c>
      <c r="F60" s="75">
        <v>31614184</v>
      </c>
      <c r="G60" s="12" t="s">
        <v>148</v>
      </c>
      <c r="H60" s="7" t="s">
        <v>149</v>
      </c>
      <c r="I60" s="7" t="s">
        <v>150</v>
      </c>
      <c r="J60" s="7" t="s">
        <v>161</v>
      </c>
      <c r="K60" s="10">
        <v>57</v>
      </c>
      <c r="L60" s="12" t="s">
        <v>24</v>
      </c>
      <c r="M60" s="7" t="s">
        <v>38</v>
      </c>
      <c r="N60" s="42">
        <v>4</v>
      </c>
      <c r="O60" s="57">
        <f t="shared" si="0"/>
        <v>0.4</v>
      </c>
      <c r="P60" s="58">
        <v>24</v>
      </c>
      <c r="Q60" s="59">
        <f t="shared" si="1"/>
        <v>0.2</v>
      </c>
      <c r="R60" s="60">
        <v>48</v>
      </c>
      <c r="S60" s="55">
        <f t="shared" si="2"/>
        <v>0.4</v>
      </c>
      <c r="T60" s="50"/>
    </row>
    <row r="61" spans="1:20" s="23" customFormat="1" x14ac:dyDescent="0.25">
      <c r="A61" s="16">
        <f t="shared" si="3"/>
        <v>46</v>
      </c>
      <c r="B61" s="24">
        <v>41699</v>
      </c>
      <c r="C61" s="76" t="s">
        <v>74</v>
      </c>
      <c r="D61" s="76" t="s">
        <v>478</v>
      </c>
      <c r="E61" s="76" t="s">
        <v>479</v>
      </c>
      <c r="F61" s="75">
        <v>31764036</v>
      </c>
      <c r="G61" s="12" t="s">
        <v>148</v>
      </c>
      <c r="H61" s="7" t="s">
        <v>149</v>
      </c>
      <c r="I61" s="7" t="s">
        <v>150</v>
      </c>
      <c r="J61" s="7" t="s">
        <v>161</v>
      </c>
      <c r="K61" s="10">
        <v>74</v>
      </c>
      <c r="L61" s="12" t="s">
        <v>24</v>
      </c>
      <c r="M61" s="7" t="s">
        <v>38</v>
      </c>
      <c r="N61" s="42"/>
      <c r="O61" s="57">
        <f t="shared" si="0"/>
        <v>0</v>
      </c>
      <c r="P61" s="58">
        <v>50</v>
      </c>
      <c r="Q61" s="59">
        <f t="shared" si="1"/>
        <v>0.41666666666666669</v>
      </c>
      <c r="R61" s="60">
        <v>50</v>
      </c>
      <c r="S61" s="55">
        <f t="shared" si="2"/>
        <v>0.41666666666666669</v>
      </c>
      <c r="T61" s="50"/>
    </row>
    <row r="62" spans="1:20" s="23" customFormat="1" x14ac:dyDescent="0.25">
      <c r="A62" s="16">
        <f t="shared" si="3"/>
        <v>47</v>
      </c>
      <c r="B62" s="24">
        <v>41699</v>
      </c>
      <c r="C62" s="76" t="s">
        <v>467</v>
      </c>
      <c r="D62" s="76" t="s">
        <v>480</v>
      </c>
      <c r="E62" s="76" t="s">
        <v>481</v>
      </c>
      <c r="F62" s="75">
        <v>31436726</v>
      </c>
      <c r="G62" s="12" t="s">
        <v>148</v>
      </c>
      <c r="H62" s="7" t="s">
        <v>149</v>
      </c>
      <c r="I62" s="7" t="s">
        <v>150</v>
      </c>
      <c r="J62" s="7" t="s">
        <v>161</v>
      </c>
      <c r="K62" s="10">
        <v>38</v>
      </c>
      <c r="L62" s="12" t="s">
        <v>24</v>
      </c>
      <c r="M62" s="7" t="s">
        <v>38</v>
      </c>
      <c r="N62" s="42">
        <v>2</v>
      </c>
      <c r="O62" s="57">
        <f t="shared" si="0"/>
        <v>0.2</v>
      </c>
      <c r="P62" s="58">
        <v>36</v>
      </c>
      <c r="Q62" s="59">
        <f t="shared" si="1"/>
        <v>0.3</v>
      </c>
      <c r="R62" s="60">
        <v>50</v>
      </c>
      <c r="S62" s="55">
        <f t="shared" si="2"/>
        <v>0.41666666666666669</v>
      </c>
      <c r="T62" s="50"/>
    </row>
    <row r="63" spans="1:20" s="23" customFormat="1" x14ac:dyDescent="0.25">
      <c r="A63" s="16">
        <f t="shared" si="3"/>
        <v>48</v>
      </c>
      <c r="B63" s="24">
        <v>41640</v>
      </c>
      <c r="C63" s="76" t="s">
        <v>482</v>
      </c>
      <c r="D63" s="76" t="s">
        <v>26</v>
      </c>
      <c r="E63" s="76" t="s">
        <v>483</v>
      </c>
      <c r="F63" s="75">
        <v>31764119</v>
      </c>
      <c r="G63" s="12" t="s">
        <v>148</v>
      </c>
      <c r="H63" s="7" t="s">
        <v>149</v>
      </c>
      <c r="I63" s="7" t="s">
        <v>150</v>
      </c>
      <c r="J63" s="7" t="s">
        <v>161</v>
      </c>
      <c r="K63" s="10">
        <v>50</v>
      </c>
      <c r="L63" s="12" t="s">
        <v>24</v>
      </c>
      <c r="M63" s="7" t="s">
        <v>38</v>
      </c>
      <c r="N63" s="42"/>
      <c r="O63" s="57">
        <f t="shared" si="0"/>
        <v>0</v>
      </c>
      <c r="P63" s="58"/>
      <c r="Q63" s="59">
        <f t="shared" si="1"/>
        <v>0</v>
      </c>
      <c r="R63" s="60">
        <v>60</v>
      </c>
      <c r="S63" s="55">
        <f t="shared" si="2"/>
        <v>0.5</v>
      </c>
      <c r="T63" s="50"/>
    </row>
    <row r="64" spans="1:20" s="23" customFormat="1" x14ac:dyDescent="0.25">
      <c r="A64" s="16">
        <f t="shared" si="3"/>
        <v>49</v>
      </c>
      <c r="B64" s="24">
        <v>41640</v>
      </c>
      <c r="C64" s="76" t="s">
        <v>218</v>
      </c>
      <c r="D64" s="76" t="s">
        <v>445</v>
      </c>
      <c r="E64" s="76" t="s">
        <v>484</v>
      </c>
      <c r="F64" s="75">
        <v>31764793</v>
      </c>
      <c r="G64" s="12" t="s">
        <v>148</v>
      </c>
      <c r="H64" s="7" t="s">
        <v>149</v>
      </c>
      <c r="I64" s="7" t="s">
        <v>150</v>
      </c>
      <c r="J64" s="7" t="s">
        <v>162</v>
      </c>
      <c r="K64" s="10">
        <v>47</v>
      </c>
      <c r="L64" s="12" t="s">
        <v>25</v>
      </c>
      <c r="M64" s="7" t="s">
        <v>38</v>
      </c>
      <c r="N64" s="42">
        <v>3</v>
      </c>
      <c r="O64" s="57">
        <f t="shared" si="0"/>
        <v>0.3</v>
      </c>
      <c r="P64" s="58">
        <v>48</v>
      </c>
      <c r="Q64" s="59">
        <f t="shared" si="1"/>
        <v>0.4</v>
      </c>
      <c r="R64" s="60"/>
      <c r="S64" s="55">
        <f t="shared" si="2"/>
        <v>0</v>
      </c>
      <c r="T64" s="50"/>
    </row>
    <row r="65" spans="1:20" s="23" customFormat="1" x14ac:dyDescent="0.25">
      <c r="A65" s="16">
        <f t="shared" si="3"/>
        <v>50</v>
      </c>
      <c r="B65" s="24">
        <v>41640</v>
      </c>
      <c r="C65" s="76" t="s">
        <v>27</v>
      </c>
      <c r="D65" s="76" t="s">
        <v>485</v>
      </c>
      <c r="E65" s="76" t="s">
        <v>486</v>
      </c>
      <c r="F65" s="75">
        <v>43488919</v>
      </c>
      <c r="G65" s="12" t="s">
        <v>148</v>
      </c>
      <c r="H65" s="7" t="s">
        <v>149</v>
      </c>
      <c r="I65" s="7" t="s">
        <v>150</v>
      </c>
      <c r="J65" s="7" t="s">
        <v>162</v>
      </c>
      <c r="K65" s="10">
        <v>28</v>
      </c>
      <c r="L65" s="12" t="s">
        <v>25</v>
      </c>
      <c r="M65" s="7" t="s">
        <v>38</v>
      </c>
      <c r="N65" s="42">
        <v>1</v>
      </c>
      <c r="O65" s="57">
        <f t="shared" si="0"/>
        <v>0.1</v>
      </c>
      <c r="P65" s="58"/>
      <c r="Q65" s="59">
        <f t="shared" si="1"/>
        <v>0</v>
      </c>
      <c r="R65" s="60"/>
      <c r="S65" s="55">
        <f t="shared" si="2"/>
        <v>0</v>
      </c>
      <c r="T65" s="50"/>
    </row>
    <row r="66" spans="1:20" s="23" customFormat="1" x14ac:dyDescent="0.25">
      <c r="A66" s="16">
        <f t="shared" si="3"/>
        <v>51</v>
      </c>
      <c r="B66" s="24">
        <v>41640</v>
      </c>
      <c r="C66" s="76" t="s">
        <v>485</v>
      </c>
      <c r="D66" s="76" t="s">
        <v>68</v>
      </c>
      <c r="E66" s="76" t="s">
        <v>365</v>
      </c>
      <c r="F66" s="75">
        <v>31764148</v>
      </c>
      <c r="G66" s="12" t="s">
        <v>148</v>
      </c>
      <c r="H66" s="7" t="s">
        <v>149</v>
      </c>
      <c r="I66" s="7" t="s">
        <v>150</v>
      </c>
      <c r="J66" s="7" t="s">
        <v>162</v>
      </c>
      <c r="K66" s="10">
        <v>65</v>
      </c>
      <c r="L66" s="12" t="s">
        <v>25</v>
      </c>
      <c r="M66" s="7" t="s">
        <v>38</v>
      </c>
      <c r="N66" s="42">
        <v>2</v>
      </c>
      <c r="O66" s="57">
        <f t="shared" si="0"/>
        <v>0.2</v>
      </c>
      <c r="P66" s="58">
        <v>36</v>
      </c>
      <c r="Q66" s="59">
        <f t="shared" si="1"/>
        <v>0.3</v>
      </c>
      <c r="R66" s="60"/>
      <c r="S66" s="55">
        <f t="shared" si="2"/>
        <v>0</v>
      </c>
      <c r="T66" s="50"/>
    </row>
    <row r="67" spans="1:20" s="23" customFormat="1" x14ac:dyDescent="0.25">
      <c r="A67" s="16">
        <f t="shared" si="3"/>
        <v>52</v>
      </c>
      <c r="B67" s="24">
        <v>41640</v>
      </c>
      <c r="C67" s="76" t="s">
        <v>48</v>
      </c>
      <c r="D67" s="76" t="s">
        <v>487</v>
      </c>
      <c r="E67" s="76" t="s">
        <v>488</v>
      </c>
      <c r="F67" s="75">
        <v>44377213</v>
      </c>
      <c r="G67" s="12" t="s">
        <v>148</v>
      </c>
      <c r="H67" s="7" t="s">
        <v>149</v>
      </c>
      <c r="I67" s="7" t="s">
        <v>150</v>
      </c>
      <c r="J67" s="7" t="s">
        <v>162</v>
      </c>
      <c r="K67" s="10">
        <v>27</v>
      </c>
      <c r="L67" s="12" t="s">
        <v>24</v>
      </c>
      <c r="M67" s="7" t="s">
        <v>38</v>
      </c>
      <c r="N67" s="42"/>
      <c r="O67" s="57">
        <f t="shared" si="0"/>
        <v>0</v>
      </c>
      <c r="P67" s="58"/>
      <c r="Q67" s="59">
        <f t="shared" si="1"/>
        <v>0</v>
      </c>
      <c r="R67" s="60">
        <v>24</v>
      </c>
      <c r="S67" s="55">
        <f t="shared" si="2"/>
        <v>0.2</v>
      </c>
      <c r="T67" s="50"/>
    </row>
    <row r="68" spans="1:20" s="23" customFormat="1" x14ac:dyDescent="0.25">
      <c r="A68" s="16">
        <f t="shared" si="3"/>
        <v>53</v>
      </c>
      <c r="B68" s="24">
        <v>41640</v>
      </c>
      <c r="C68" s="76" t="s">
        <v>48</v>
      </c>
      <c r="D68" s="76" t="s">
        <v>489</v>
      </c>
      <c r="E68" s="76" t="s">
        <v>490</v>
      </c>
      <c r="F68" s="75">
        <v>31773932</v>
      </c>
      <c r="G68" s="12" t="s">
        <v>148</v>
      </c>
      <c r="H68" s="7" t="s">
        <v>149</v>
      </c>
      <c r="I68" s="7" t="s">
        <v>150</v>
      </c>
      <c r="J68" s="7" t="s">
        <v>162</v>
      </c>
      <c r="K68" s="10">
        <v>39</v>
      </c>
      <c r="L68" s="12" t="s">
        <v>24</v>
      </c>
      <c r="M68" s="7" t="s">
        <v>38</v>
      </c>
      <c r="N68" s="42">
        <v>1.5</v>
      </c>
      <c r="O68" s="57">
        <f t="shared" si="0"/>
        <v>0.15</v>
      </c>
      <c r="P68" s="58"/>
      <c r="Q68" s="59">
        <f t="shared" si="1"/>
        <v>0</v>
      </c>
      <c r="R68" s="60">
        <v>24</v>
      </c>
      <c r="S68" s="55">
        <f t="shared" si="2"/>
        <v>0.2</v>
      </c>
      <c r="T68" s="50"/>
    </row>
    <row r="69" spans="1:20" s="23" customFormat="1" x14ac:dyDescent="0.25">
      <c r="A69" s="16">
        <f t="shared" si="3"/>
        <v>54</v>
      </c>
      <c r="B69" s="24">
        <v>41640</v>
      </c>
      <c r="C69" s="76" t="s">
        <v>491</v>
      </c>
      <c r="D69" s="76" t="s">
        <v>37</v>
      </c>
      <c r="E69" s="76" t="s">
        <v>492</v>
      </c>
      <c r="F69" s="75">
        <v>80532978</v>
      </c>
      <c r="G69" s="12" t="s">
        <v>148</v>
      </c>
      <c r="H69" s="7" t="s">
        <v>149</v>
      </c>
      <c r="I69" s="7" t="s">
        <v>150</v>
      </c>
      <c r="J69" s="7" t="s">
        <v>162</v>
      </c>
      <c r="K69" s="10">
        <v>35</v>
      </c>
      <c r="L69" s="12" t="s">
        <v>24</v>
      </c>
      <c r="M69" s="7" t="s">
        <v>38</v>
      </c>
      <c r="N69" s="42">
        <v>2</v>
      </c>
      <c r="O69" s="57">
        <f t="shared" si="0"/>
        <v>0.2</v>
      </c>
      <c r="P69" s="58">
        <v>12</v>
      </c>
      <c r="Q69" s="59">
        <f t="shared" si="1"/>
        <v>0.1</v>
      </c>
      <c r="R69" s="60"/>
      <c r="S69" s="55">
        <f t="shared" si="2"/>
        <v>0</v>
      </c>
      <c r="T69" s="50"/>
    </row>
    <row r="70" spans="1:20" s="23" customFormat="1" x14ac:dyDescent="0.25">
      <c r="A70" s="16">
        <f t="shared" si="3"/>
        <v>55</v>
      </c>
      <c r="B70" s="24">
        <v>41640</v>
      </c>
      <c r="C70" s="76" t="s">
        <v>493</v>
      </c>
      <c r="D70" s="76" t="s">
        <v>494</v>
      </c>
      <c r="E70" s="76" t="s">
        <v>495</v>
      </c>
      <c r="F70" s="75">
        <v>42171260</v>
      </c>
      <c r="G70" s="12" t="s">
        <v>148</v>
      </c>
      <c r="H70" s="7" t="s">
        <v>149</v>
      </c>
      <c r="I70" s="7" t="s">
        <v>150</v>
      </c>
      <c r="J70" s="7" t="s">
        <v>162</v>
      </c>
      <c r="K70" s="10">
        <v>31</v>
      </c>
      <c r="L70" s="12" t="s">
        <v>25</v>
      </c>
      <c r="M70" s="7" t="s">
        <v>38</v>
      </c>
      <c r="N70" s="42">
        <v>0.5</v>
      </c>
      <c r="O70" s="57">
        <f t="shared" si="0"/>
        <v>0.05</v>
      </c>
      <c r="P70" s="58"/>
      <c r="Q70" s="59">
        <f t="shared" si="1"/>
        <v>0</v>
      </c>
      <c r="R70" s="60"/>
      <c r="S70" s="55">
        <f t="shared" si="2"/>
        <v>0</v>
      </c>
      <c r="T70" s="50"/>
    </row>
    <row r="71" spans="1:20" s="23" customFormat="1" x14ac:dyDescent="0.25">
      <c r="A71" s="16">
        <f t="shared" si="3"/>
        <v>56</v>
      </c>
      <c r="B71" s="24">
        <v>41640</v>
      </c>
      <c r="C71" s="76" t="s">
        <v>48</v>
      </c>
      <c r="D71" s="76" t="s">
        <v>487</v>
      </c>
      <c r="E71" s="76" t="s">
        <v>496</v>
      </c>
      <c r="F71" s="75">
        <v>42276129</v>
      </c>
      <c r="G71" s="12" t="s">
        <v>148</v>
      </c>
      <c r="H71" s="7" t="s">
        <v>149</v>
      </c>
      <c r="I71" s="7" t="s">
        <v>150</v>
      </c>
      <c r="J71" s="7" t="s">
        <v>162</v>
      </c>
      <c r="K71" s="10">
        <v>30</v>
      </c>
      <c r="L71" s="12" t="s">
        <v>25</v>
      </c>
      <c r="M71" s="7" t="s">
        <v>38</v>
      </c>
      <c r="N71" s="42">
        <v>1</v>
      </c>
      <c r="O71" s="57">
        <f t="shared" si="0"/>
        <v>0.1</v>
      </c>
      <c r="P71" s="58"/>
      <c r="Q71" s="59">
        <f t="shared" si="1"/>
        <v>0</v>
      </c>
      <c r="R71" s="60"/>
      <c r="S71" s="55">
        <f t="shared" si="2"/>
        <v>0</v>
      </c>
      <c r="T71" s="50"/>
    </row>
    <row r="72" spans="1:20" s="23" customFormat="1" x14ac:dyDescent="0.25">
      <c r="A72" s="16">
        <f t="shared" si="3"/>
        <v>57</v>
      </c>
      <c r="B72" s="24">
        <v>41640</v>
      </c>
      <c r="C72" s="76" t="s">
        <v>489</v>
      </c>
      <c r="D72" s="76" t="s">
        <v>497</v>
      </c>
      <c r="E72" s="76" t="s">
        <v>498</v>
      </c>
      <c r="F72" s="75">
        <v>31764499</v>
      </c>
      <c r="G72" s="12" t="s">
        <v>148</v>
      </c>
      <c r="H72" s="7" t="s">
        <v>149</v>
      </c>
      <c r="I72" s="7" t="s">
        <v>150</v>
      </c>
      <c r="J72" s="7" t="s">
        <v>162</v>
      </c>
      <c r="K72" s="10">
        <v>48</v>
      </c>
      <c r="L72" s="12" t="s">
        <v>25</v>
      </c>
      <c r="M72" s="7" t="s">
        <v>38</v>
      </c>
      <c r="N72" s="42">
        <v>1</v>
      </c>
      <c r="O72" s="57">
        <f t="shared" si="0"/>
        <v>0.1</v>
      </c>
      <c r="P72" s="58"/>
      <c r="Q72" s="59">
        <f t="shared" si="1"/>
        <v>0</v>
      </c>
      <c r="R72" s="60">
        <v>12</v>
      </c>
      <c r="S72" s="55">
        <f t="shared" si="2"/>
        <v>0.1</v>
      </c>
      <c r="T72" s="50"/>
    </row>
    <row r="73" spans="1:20" s="23" customFormat="1" x14ac:dyDescent="0.25">
      <c r="A73" s="16">
        <f t="shared" si="3"/>
        <v>58</v>
      </c>
      <c r="B73" s="24" t="s">
        <v>158</v>
      </c>
      <c r="C73" s="76" t="s">
        <v>420</v>
      </c>
      <c r="D73" s="76" t="s">
        <v>84</v>
      </c>
      <c r="E73" s="76" t="s">
        <v>499</v>
      </c>
      <c r="F73" s="75">
        <v>31764658</v>
      </c>
      <c r="G73" s="12" t="s">
        <v>148</v>
      </c>
      <c r="H73" s="7" t="s">
        <v>149</v>
      </c>
      <c r="I73" s="7" t="s">
        <v>150</v>
      </c>
      <c r="J73" s="7" t="s">
        <v>163</v>
      </c>
      <c r="K73" s="10">
        <v>54</v>
      </c>
      <c r="L73" s="12" t="s">
        <v>24</v>
      </c>
      <c r="M73" s="7" t="s">
        <v>38</v>
      </c>
      <c r="N73" s="42"/>
      <c r="O73" s="57">
        <f t="shared" si="0"/>
        <v>0</v>
      </c>
      <c r="P73" s="58"/>
      <c r="Q73" s="59">
        <f t="shared" si="1"/>
        <v>0</v>
      </c>
      <c r="R73" s="60"/>
      <c r="S73" s="55">
        <f t="shared" si="2"/>
        <v>0</v>
      </c>
      <c r="T73" s="50"/>
    </row>
    <row r="74" spans="1:20" s="23" customFormat="1" x14ac:dyDescent="0.25">
      <c r="A74" s="16">
        <f t="shared" si="3"/>
        <v>59</v>
      </c>
      <c r="B74" s="24" t="s">
        <v>158</v>
      </c>
      <c r="C74" s="76" t="s">
        <v>500</v>
      </c>
      <c r="D74" s="76" t="s">
        <v>501</v>
      </c>
      <c r="E74" s="76" t="s">
        <v>502</v>
      </c>
      <c r="F74" s="75">
        <v>31764101</v>
      </c>
      <c r="G74" s="12" t="s">
        <v>148</v>
      </c>
      <c r="H74" s="7" t="s">
        <v>149</v>
      </c>
      <c r="I74" s="7" t="s">
        <v>150</v>
      </c>
      <c r="J74" s="7" t="s">
        <v>163</v>
      </c>
      <c r="K74" s="10">
        <v>75</v>
      </c>
      <c r="L74" s="12" t="s">
        <v>25</v>
      </c>
      <c r="M74" s="7" t="s">
        <v>38</v>
      </c>
      <c r="N74" s="42"/>
      <c r="O74" s="57">
        <f t="shared" si="0"/>
        <v>0</v>
      </c>
      <c r="P74" s="58"/>
      <c r="Q74" s="59">
        <f t="shared" si="1"/>
        <v>0</v>
      </c>
      <c r="R74" s="60">
        <v>12</v>
      </c>
      <c r="S74" s="55">
        <f t="shared" si="2"/>
        <v>0.1</v>
      </c>
      <c r="T74" s="50"/>
    </row>
    <row r="75" spans="1:20" s="23" customFormat="1" x14ac:dyDescent="0.25">
      <c r="A75" s="16">
        <f t="shared" si="3"/>
        <v>60</v>
      </c>
      <c r="B75" s="24" t="s">
        <v>158</v>
      </c>
      <c r="C75" s="76" t="s">
        <v>503</v>
      </c>
      <c r="D75" s="76" t="s">
        <v>504</v>
      </c>
      <c r="E75" s="76" t="s">
        <v>463</v>
      </c>
      <c r="F75" s="75">
        <v>31764538</v>
      </c>
      <c r="G75" s="12" t="s">
        <v>148</v>
      </c>
      <c r="H75" s="7" t="s">
        <v>149</v>
      </c>
      <c r="I75" s="7" t="s">
        <v>150</v>
      </c>
      <c r="J75" s="7" t="s">
        <v>163</v>
      </c>
      <c r="K75" s="10"/>
      <c r="L75" s="12" t="s">
        <v>24</v>
      </c>
      <c r="M75" s="7" t="s">
        <v>38</v>
      </c>
      <c r="N75" s="42"/>
      <c r="O75" s="57">
        <f t="shared" si="0"/>
        <v>0</v>
      </c>
      <c r="P75" s="58"/>
      <c r="Q75" s="59">
        <f t="shared" si="1"/>
        <v>0</v>
      </c>
      <c r="R75" s="60">
        <v>72</v>
      </c>
      <c r="S75" s="55">
        <f t="shared" si="2"/>
        <v>0.6</v>
      </c>
      <c r="T75" s="73"/>
    </row>
    <row r="76" spans="1:20" s="23" customFormat="1" x14ac:dyDescent="0.25">
      <c r="A76" s="16">
        <f t="shared" si="3"/>
        <v>61</v>
      </c>
      <c r="B76" s="24" t="s">
        <v>158</v>
      </c>
      <c r="C76" s="76" t="s">
        <v>505</v>
      </c>
      <c r="D76" s="76" t="s">
        <v>506</v>
      </c>
      <c r="E76" s="76" t="s">
        <v>507</v>
      </c>
      <c r="F76" s="75">
        <v>32643526</v>
      </c>
      <c r="G76" s="12" t="s">
        <v>148</v>
      </c>
      <c r="H76" s="7" t="s">
        <v>149</v>
      </c>
      <c r="I76" s="7" t="s">
        <v>150</v>
      </c>
      <c r="J76" s="7" t="s">
        <v>163</v>
      </c>
      <c r="K76" s="10">
        <v>48</v>
      </c>
      <c r="L76" s="12" t="s">
        <v>24</v>
      </c>
      <c r="M76" s="7" t="s">
        <v>38</v>
      </c>
      <c r="N76" s="42"/>
      <c r="O76" s="57">
        <f t="shared" si="0"/>
        <v>0</v>
      </c>
      <c r="P76" s="58"/>
      <c r="Q76" s="59">
        <f t="shared" si="1"/>
        <v>0</v>
      </c>
      <c r="R76" s="60">
        <v>78</v>
      </c>
      <c r="S76" s="55">
        <f t="shared" si="2"/>
        <v>0.65</v>
      </c>
      <c r="T76" s="73"/>
    </row>
    <row r="77" spans="1:20" s="23" customFormat="1" x14ac:dyDescent="0.25">
      <c r="A77" s="16">
        <f t="shared" si="3"/>
        <v>62</v>
      </c>
      <c r="B77" s="24" t="s">
        <v>158</v>
      </c>
      <c r="C77" s="76" t="s">
        <v>500</v>
      </c>
      <c r="D77" s="76" t="s">
        <v>508</v>
      </c>
      <c r="E77" s="76" t="s">
        <v>509</v>
      </c>
      <c r="F77" s="75">
        <v>77341351</v>
      </c>
      <c r="G77" s="12" t="s">
        <v>148</v>
      </c>
      <c r="H77" s="7" t="s">
        <v>149</v>
      </c>
      <c r="I77" s="7" t="s">
        <v>150</v>
      </c>
      <c r="J77" s="7" t="s">
        <v>163</v>
      </c>
      <c r="K77" s="10"/>
      <c r="L77" s="12" t="s">
        <v>24</v>
      </c>
      <c r="M77" s="7" t="s">
        <v>38</v>
      </c>
      <c r="N77" s="42"/>
      <c r="O77" s="57">
        <f t="shared" si="0"/>
        <v>0</v>
      </c>
      <c r="P77" s="58"/>
      <c r="Q77" s="59">
        <f t="shared" si="1"/>
        <v>0</v>
      </c>
      <c r="R77" s="60"/>
      <c r="S77" s="55">
        <f t="shared" si="2"/>
        <v>0</v>
      </c>
      <c r="T77" s="73"/>
    </row>
    <row r="78" spans="1:20" s="23" customFormat="1" x14ac:dyDescent="0.25">
      <c r="A78" s="16">
        <f t="shared" si="3"/>
        <v>63</v>
      </c>
      <c r="B78" s="24" t="s">
        <v>158</v>
      </c>
      <c r="C78" s="76" t="s">
        <v>489</v>
      </c>
      <c r="D78" s="76" t="s">
        <v>510</v>
      </c>
      <c r="E78" s="76" t="s">
        <v>511</v>
      </c>
      <c r="F78" s="75">
        <v>31764601</v>
      </c>
      <c r="G78" s="12" t="s">
        <v>148</v>
      </c>
      <c r="H78" s="7" t="s">
        <v>149</v>
      </c>
      <c r="I78" s="7" t="s">
        <v>150</v>
      </c>
      <c r="J78" s="7" t="s">
        <v>163</v>
      </c>
      <c r="K78" s="10"/>
      <c r="L78" s="12" t="s">
        <v>24</v>
      </c>
      <c r="M78" s="7" t="s">
        <v>38</v>
      </c>
      <c r="N78" s="42"/>
      <c r="O78" s="57">
        <f t="shared" si="0"/>
        <v>0</v>
      </c>
      <c r="P78" s="58"/>
      <c r="Q78" s="59">
        <f t="shared" si="1"/>
        <v>0</v>
      </c>
      <c r="R78" s="60"/>
      <c r="S78" s="55">
        <f t="shared" si="2"/>
        <v>0</v>
      </c>
      <c r="T78" s="73"/>
    </row>
    <row r="79" spans="1:20" s="23" customFormat="1" x14ac:dyDescent="0.25">
      <c r="A79" s="16">
        <f t="shared" si="3"/>
        <v>64</v>
      </c>
      <c r="B79" s="24" t="s">
        <v>158</v>
      </c>
      <c r="C79" s="76" t="s">
        <v>512</v>
      </c>
      <c r="D79" s="76" t="s">
        <v>513</v>
      </c>
      <c r="E79" s="76" t="s">
        <v>514</v>
      </c>
      <c r="F79" s="75">
        <v>43125157</v>
      </c>
      <c r="G79" s="12" t="s">
        <v>148</v>
      </c>
      <c r="H79" s="7" t="s">
        <v>149</v>
      </c>
      <c r="I79" s="7" t="s">
        <v>150</v>
      </c>
      <c r="J79" s="7" t="s">
        <v>163</v>
      </c>
      <c r="K79" s="10"/>
      <c r="L79" s="12" t="s">
        <v>25</v>
      </c>
      <c r="M79" s="7" t="s">
        <v>38</v>
      </c>
      <c r="N79" s="42"/>
      <c r="O79" s="57">
        <f t="shared" si="0"/>
        <v>0</v>
      </c>
      <c r="P79" s="58"/>
      <c r="Q79" s="59">
        <f t="shared" si="1"/>
        <v>0</v>
      </c>
      <c r="R79" s="60"/>
      <c r="S79" s="55">
        <f t="shared" si="2"/>
        <v>0</v>
      </c>
      <c r="T79" s="73"/>
    </row>
    <row r="80" spans="1:20" s="23" customFormat="1" x14ac:dyDescent="0.25">
      <c r="A80" s="16">
        <f t="shared" si="3"/>
        <v>65</v>
      </c>
      <c r="B80" s="24" t="s">
        <v>158</v>
      </c>
      <c r="C80" s="76" t="s">
        <v>515</v>
      </c>
      <c r="D80" s="76" t="s">
        <v>387</v>
      </c>
      <c r="E80" s="76" t="s">
        <v>516</v>
      </c>
      <c r="F80" s="75">
        <v>31623411</v>
      </c>
      <c r="G80" s="12" t="s">
        <v>148</v>
      </c>
      <c r="H80" s="7" t="s">
        <v>149</v>
      </c>
      <c r="I80" s="7" t="s">
        <v>150</v>
      </c>
      <c r="J80" s="7" t="s">
        <v>163</v>
      </c>
      <c r="K80" s="10">
        <v>55</v>
      </c>
      <c r="L80" s="12" t="s">
        <v>24</v>
      </c>
      <c r="M80" s="7" t="s">
        <v>38</v>
      </c>
      <c r="N80" s="42"/>
      <c r="O80" s="57">
        <f t="shared" si="0"/>
        <v>0</v>
      </c>
      <c r="P80" s="58"/>
      <c r="Q80" s="59">
        <f t="shared" si="1"/>
        <v>0</v>
      </c>
      <c r="R80" s="60">
        <v>12</v>
      </c>
      <c r="S80" s="55">
        <f t="shared" si="2"/>
        <v>0.1</v>
      </c>
      <c r="T80" s="73"/>
    </row>
    <row r="81" spans="1:20" s="23" customFormat="1" x14ac:dyDescent="0.25">
      <c r="A81" s="16">
        <f t="shared" si="3"/>
        <v>66</v>
      </c>
      <c r="B81" s="24" t="s">
        <v>158</v>
      </c>
      <c r="C81" s="76" t="s">
        <v>420</v>
      </c>
      <c r="D81" s="76" t="s">
        <v>194</v>
      </c>
      <c r="E81" s="76" t="s">
        <v>517</v>
      </c>
      <c r="F81" s="75">
        <v>42415758</v>
      </c>
      <c r="G81" s="12" t="s">
        <v>148</v>
      </c>
      <c r="H81" s="7" t="s">
        <v>149</v>
      </c>
      <c r="I81" s="7" t="s">
        <v>150</v>
      </c>
      <c r="J81" s="7" t="s">
        <v>165</v>
      </c>
      <c r="K81" s="10">
        <v>38</v>
      </c>
      <c r="L81" s="12" t="s">
        <v>24</v>
      </c>
      <c r="M81" s="7" t="s">
        <v>38</v>
      </c>
      <c r="N81" s="42"/>
      <c r="O81" s="57">
        <f t="shared" si="0"/>
        <v>0</v>
      </c>
      <c r="P81" s="58"/>
      <c r="Q81" s="59">
        <f t="shared" si="1"/>
        <v>0</v>
      </c>
      <c r="R81" s="60">
        <v>60</v>
      </c>
      <c r="S81" s="55">
        <f t="shared" si="2"/>
        <v>0.5</v>
      </c>
      <c r="T81" s="72">
        <v>1</v>
      </c>
    </row>
    <row r="82" spans="1:20" s="23" customFormat="1" x14ac:dyDescent="0.25">
      <c r="A82" s="16">
        <f t="shared" ref="A82:A92" si="4">+A81+1</f>
        <v>67</v>
      </c>
      <c r="B82" s="24" t="s">
        <v>158</v>
      </c>
      <c r="C82" s="76" t="s">
        <v>30</v>
      </c>
      <c r="D82" s="76" t="s">
        <v>435</v>
      </c>
      <c r="E82" s="76" t="s">
        <v>518</v>
      </c>
      <c r="F82" s="75">
        <v>31764791</v>
      </c>
      <c r="G82" s="12" t="s">
        <v>148</v>
      </c>
      <c r="H82" s="7" t="s">
        <v>149</v>
      </c>
      <c r="I82" s="7" t="s">
        <v>150</v>
      </c>
      <c r="J82" s="7" t="s">
        <v>165</v>
      </c>
      <c r="K82" s="10">
        <v>45</v>
      </c>
      <c r="L82" s="12" t="s">
        <v>24</v>
      </c>
      <c r="M82" s="7" t="s">
        <v>38</v>
      </c>
      <c r="N82" s="42"/>
      <c r="O82" s="57">
        <f t="shared" si="0"/>
        <v>0</v>
      </c>
      <c r="P82" s="58">
        <v>12</v>
      </c>
      <c r="Q82" s="59">
        <f t="shared" si="1"/>
        <v>0.1</v>
      </c>
      <c r="R82" s="60">
        <v>48</v>
      </c>
      <c r="S82" s="55">
        <f t="shared" si="2"/>
        <v>0.4</v>
      </c>
      <c r="T82" s="73"/>
    </row>
    <row r="83" spans="1:20" s="23" customFormat="1" x14ac:dyDescent="0.25">
      <c r="A83" s="16">
        <f t="shared" si="4"/>
        <v>68</v>
      </c>
      <c r="B83" s="24" t="s">
        <v>158</v>
      </c>
      <c r="C83" s="76" t="s">
        <v>34</v>
      </c>
      <c r="D83" s="76" t="s">
        <v>443</v>
      </c>
      <c r="E83" s="76" t="s">
        <v>519</v>
      </c>
      <c r="F83" s="75">
        <v>10126102</v>
      </c>
      <c r="G83" s="12" t="s">
        <v>148</v>
      </c>
      <c r="H83" s="7" t="s">
        <v>149</v>
      </c>
      <c r="I83" s="7" t="s">
        <v>150</v>
      </c>
      <c r="J83" s="7" t="s">
        <v>165</v>
      </c>
      <c r="K83" s="10">
        <v>42</v>
      </c>
      <c r="L83" s="12" t="s">
        <v>24</v>
      </c>
      <c r="M83" s="7" t="s">
        <v>38</v>
      </c>
      <c r="N83" s="42"/>
      <c r="O83" s="57">
        <f t="shared" si="0"/>
        <v>0</v>
      </c>
      <c r="P83" s="58">
        <v>24</v>
      </c>
      <c r="Q83" s="59">
        <f t="shared" si="1"/>
        <v>0.2</v>
      </c>
      <c r="R83" s="60"/>
      <c r="S83" s="55">
        <f t="shared" si="2"/>
        <v>0</v>
      </c>
      <c r="T83" s="72">
        <v>1</v>
      </c>
    </row>
    <row r="84" spans="1:20" s="23" customFormat="1" x14ac:dyDescent="0.25">
      <c r="A84" s="16">
        <f t="shared" si="4"/>
        <v>69</v>
      </c>
      <c r="B84" s="24" t="s">
        <v>158</v>
      </c>
      <c r="C84" s="76" t="s">
        <v>424</v>
      </c>
      <c r="D84" s="76" t="s">
        <v>33</v>
      </c>
      <c r="E84" s="76" t="s">
        <v>520</v>
      </c>
      <c r="F84" s="75">
        <v>44017229</v>
      </c>
      <c r="G84" s="12" t="s">
        <v>148</v>
      </c>
      <c r="H84" s="7" t="s">
        <v>149</v>
      </c>
      <c r="I84" s="7" t="s">
        <v>150</v>
      </c>
      <c r="J84" s="7" t="s">
        <v>165</v>
      </c>
      <c r="K84" s="10">
        <v>32</v>
      </c>
      <c r="L84" s="12" t="s">
        <v>24</v>
      </c>
      <c r="M84" s="7" t="s">
        <v>38</v>
      </c>
      <c r="N84" s="42"/>
      <c r="O84" s="57">
        <f t="shared" si="0"/>
        <v>0</v>
      </c>
      <c r="P84" s="58"/>
      <c r="Q84" s="59">
        <f t="shared" si="1"/>
        <v>0</v>
      </c>
      <c r="R84" s="60"/>
      <c r="S84" s="55">
        <f t="shared" si="2"/>
        <v>0</v>
      </c>
      <c r="T84" s="73"/>
    </row>
    <row r="85" spans="1:20" s="23" customFormat="1" x14ac:dyDescent="0.25">
      <c r="A85" s="16">
        <f t="shared" si="4"/>
        <v>70</v>
      </c>
      <c r="B85" s="24" t="s">
        <v>158</v>
      </c>
      <c r="C85" s="76" t="s">
        <v>424</v>
      </c>
      <c r="D85" s="76" t="s">
        <v>35</v>
      </c>
      <c r="E85" s="76" t="s">
        <v>521</v>
      </c>
      <c r="F85" s="75">
        <v>3176457</v>
      </c>
      <c r="G85" s="12" t="s">
        <v>148</v>
      </c>
      <c r="H85" s="7" t="s">
        <v>149</v>
      </c>
      <c r="I85" s="7" t="s">
        <v>150</v>
      </c>
      <c r="J85" s="7" t="s">
        <v>165</v>
      </c>
      <c r="K85" s="10">
        <v>50</v>
      </c>
      <c r="L85" s="12" t="s">
        <v>24</v>
      </c>
      <c r="M85" s="7" t="s">
        <v>38</v>
      </c>
      <c r="N85" s="42"/>
      <c r="O85" s="57">
        <f t="shared" si="0"/>
        <v>0</v>
      </c>
      <c r="P85" s="58">
        <v>12</v>
      </c>
      <c r="Q85" s="59">
        <f t="shared" si="1"/>
        <v>0.1</v>
      </c>
      <c r="R85" s="60"/>
      <c r="S85" s="55">
        <f t="shared" si="2"/>
        <v>0</v>
      </c>
      <c r="T85" s="73"/>
    </row>
    <row r="86" spans="1:20" s="23" customFormat="1" x14ac:dyDescent="0.25">
      <c r="A86" s="16">
        <f t="shared" si="4"/>
        <v>71</v>
      </c>
      <c r="B86" s="24" t="s">
        <v>158</v>
      </c>
      <c r="C86" s="76" t="s">
        <v>489</v>
      </c>
      <c r="D86" s="76" t="s">
        <v>522</v>
      </c>
      <c r="E86" s="76" t="s">
        <v>523</v>
      </c>
      <c r="F86" s="75">
        <v>40616692</v>
      </c>
      <c r="G86" s="12" t="s">
        <v>148</v>
      </c>
      <c r="H86" s="7" t="s">
        <v>149</v>
      </c>
      <c r="I86" s="7" t="s">
        <v>150</v>
      </c>
      <c r="J86" s="7" t="s">
        <v>165</v>
      </c>
      <c r="K86" s="10">
        <v>35</v>
      </c>
      <c r="L86" s="12" t="s">
        <v>24</v>
      </c>
      <c r="M86" s="7" t="s">
        <v>38</v>
      </c>
      <c r="N86" s="42"/>
      <c r="O86" s="57">
        <f t="shared" si="0"/>
        <v>0</v>
      </c>
      <c r="P86" s="58"/>
      <c r="Q86" s="59">
        <f t="shared" si="1"/>
        <v>0</v>
      </c>
      <c r="R86" s="60"/>
      <c r="S86" s="55">
        <f t="shared" si="2"/>
        <v>0</v>
      </c>
      <c r="T86" s="73"/>
    </row>
    <row r="87" spans="1:20" s="23" customFormat="1" x14ac:dyDescent="0.25">
      <c r="A87" s="16">
        <f t="shared" si="4"/>
        <v>72</v>
      </c>
      <c r="B87" s="24" t="s">
        <v>158</v>
      </c>
      <c r="C87" s="76" t="s">
        <v>512</v>
      </c>
      <c r="D87" s="76" t="s">
        <v>36</v>
      </c>
      <c r="E87" s="76" t="s">
        <v>524</v>
      </c>
      <c r="F87" s="75">
        <v>47484584</v>
      </c>
      <c r="G87" s="12" t="s">
        <v>148</v>
      </c>
      <c r="H87" s="7" t="s">
        <v>149</v>
      </c>
      <c r="I87" s="7" t="s">
        <v>150</v>
      </c>
      <c r="J87" s="7" t="s">
        <v>165</v>
      </c>
      <c r="K87" s="10">
        <v>25</v>
      </c>
      <c r="L87" s="12" t="s">
        <v>24</v>
      </c>
      <c r="M87" s="7" t="s">
        <v>38</v>
      </c>
      <c r="N87" s="42"/>
      <c r="O87" s="57">
        <f t="shared" si="0"/>
        <v>0</v>
      </c>
      <c r="P87" s="58"/>
      <c r="Q87" s="59">
        <f t="shared" si="1"/>
        <v>0</v>
      </c>
      <c r="R87" s="60"/>
      <c r="S87" s="55">
        <f t="shared" si="2"/>
        <v>0</v>
      </c>
      <c r="T87" s="72">
        <v>1</v>
      </c>
    </row>
    <row r="88" spans="1:20" s="23" customFormat="1" x14ac:dyDescent="0.25">
      <c r="A88" s="16">
        <f t="shared" si="4"/>
        <v>73</v>
      </c>
      <c r="B88" s="24" t="s">
        <v>158</v>
      </c>
      <c r="C88" s="76" t="s">
        <v>74</v>
      </c>
      <c r="D88" s="76" t="s">
        <v>525</v>
      </c>
      <c r="E88" s="76" t="s">
        <v>526</v>
      </c>
      <c r="F88" s="75">
        <v>31764717</v>
      </c>
      <c r="G88" s="12" t="s">
        <v>148</v>
      </c>
      <c r="H88" s="7" t="s">
        <v>149</v>
      </c>
      <c r="I88" s="7" t="s">
        <v>150</v>
      </c>
      <c r="J88" s="7" t="s">
        <v>165</v>
      </c>
      <c r="K88" s="10"/>
      <c r="L88" s="12" t="s">
        <v>24</v>
      </c>
      <c r="M88" s="7" t="s">
        <v>38</v>
      </c>
      <c r="N88" s="42"/>
      <c r="O88" s="57">
        <f t="shared" si="0"/>
        <v>0</v>
      </c>
      <c r="P88" s="58"/>
      <c r="Q88" s="59">
        <f t="shared" si="1"/>
        <v>0</v>
      </c>
      <c r="R88" s="60"/>
      <c r="S88" s="55">
        <f t="shared" si="2"/>
        <v>0</v>
      </c>
      <c r="T88" s="73"/>
    </row>
    <row r="89" spans="1:20" s="23" customFormat="1" x14ac:dyDescent="0.25">
      <c r="A89" s="16">
        <f t="shared" si="4"/>
        <v>74</v>
      </c>
      <c r="B89" s="24" t="s">
        <v>158</v>
      </c>
      <c r="C89" s="76" t="s">
        <v>32</v>
      </c>
      <c r="D89" s="76" t="s">
        <v>442</v>
      </c>
      <c r="E89" s="76" t="s">
        <v>527</v>
      </c>
      <c r="F89" s="75">
        <v>31773816</v>
      </c>
      <c r="G89" s="12" t="s">
        <v>148</v>
      </c>
      <c r="H89" s="7" t="s">
        <v>149</v>
      </c>
      <c r="I89" s="7" t="s">
        <v>150</v>
      </c>
      <c r="J89" s="7" t="s">
        <v>165</v>
      </c>
      <c r="K89" s="10">
        <v>42</v>
      </c>
      <c r="L89" s="12" t="s">
        <v>24</v>
      </c>
      <c r="M89" s="7" t="s">
        <v>38</v>
      </c>
      <c r="N89" s="42"/>
      <c r="O89" s="57">
        <f t="shared" si="0"/>
        <v>0</v>
      </c>
      <c r="P89" s="58"/>
      <c r="Q89" s="59">
        <f t="shared" si="1"/>
        <v>0</v>
      </c>
      <c r="R89" s="60"/>
      <c r="S89" s="55">
        <f t="shared" si="2"/>
        <v>0</v>
      </c>
      <c r="T89" s="73"/>
    </row>
    <row r="90" spans="1:20" s="23" customFormat="1" x14ac:dyDescent="0.25">
      <c r="A90" s="10">
        <f t="shared" si="4"/>
        <v>75</v>
      </c>
      <c r="B90" s="24" t="s">
        <v>158</v>
      </c>
      <c r="C90" s="76" t="s">
        <v>424</v>
      </c>
      <c r="D90" s="76" t="s">
        <v>425</v>
      </c>
      <c r="E90" s="76" t="s">
        <v>528</v>
      </c>
      <c r="F90" s="75">
        <v>31764251</v>
      </c>
      <c r="G90" s="12" t="s">
        <v>148</v>
      </c>
      <c r="H90" s="7" t="s">
        <v>149</v>
      </c>
      <c r="I90" s="7" t="s">
        <v>150</v>
      </c>
      <c r="J90" s="7" t="s">
        <v>165</v>
      </c>
      <c r="K90" s="10">
        <v>50</v>
      </c>
      <c r="L90" s="12" t="s">
        <v>24</v>
      </c>
      <c r="M90" s="7" t="s">
        <v>38</v>
      </c>
      <c r="N90" s="42"/>
      <c r="O90" s="57">
        <f t="shared" si="0"/>
        <v>0</v>
      </c>
      <c r="P90" s="58"/>
      <c r="Q90" s="59">
        <f t="shared" si="1"/>
        <v>0</v>
      </c>
      <c r="R90" s="60"/>
      <c r="S90" s="55">
        <f t="shared" si="2"/>
        <v>0</v>
      </c>
      <c r="T90" s="73"/>
    </row>
    <row r="91" spans="1:20" s="23" customFormat="1" x14ac:dyDescent="0.25">
      <c r="A91" s="10">
        <f t="shared" si="4"/>
        <v>76</v>
      </c>
      <c r="B91" s="24" t="s">
        <v>158</v>
      </c>
      <c r="C91" s="76" t="s">
        <v>420</v>
      </c>
      <c r="D91" s="76" t="s">
        <v>30</v>
      </c>
      <c r="E91" s="76" t="s">
        <v>529</v>
      </c>
      <c r="F91" s="75">
        <v>31764254</v>
      </c>
      <c r="G91" s="12" t="s">
        <v>148</v>
      </c>
      <c r="H91" s="7" t="s">
        <v>149</v>
      </c>
      <c r="I91" s="7" t="s">
        <v>150</v>
      </c>
      <c r="J91" s="7" t="s">
        <v>165</v>
      </c>
      <c r="K91" s="10">
        <v>63</v>
      </c>
      <c r="L91" s="12" t="s">
        <v>24</v>
      </c>
      <c r="M91" s="7" t="s">
        <v>38</v>
      </c>
      <c r="N91" s="42"/>
      <c r="O91" s="57">
        <f t="shared" si="0"/>
        <v>0</v>
      </c>
      <c r="P91" s="58"/>
      <c r="Q91" s="59">
        <f t="shared" si="1"/>
        <v>0</v>
      </c>
      <c r="R91" s="60"/>
      <c r="S91" s="55">
        <f t="shared" si="2"/>
        <v>0</v>
      </c>
      <c r="T91" s="73"/>
    </row>
    <row r="92" spans="1:20" s="23" customFormat="1" x14ac:dyDescent="0.25">
      <c r="A92" s="10">
        <f t="shared" si="4"/>
        <v>77</v>
      </c>
      <c r="B92" s="24" t="s">
        <v>158</v>
      </c>
      <c r="C92" s="76" t="s">
        <v>435</v>
      </c>
      <c r="D92" s="76" t="s">
        <v>522</v>
      </c>
      <c r="E92" s="76" t="s">
        <v>530</v>
      </c>
      <c r="F92" s="75">
        <v>43355053</v>
      </c>
      <c r="G92" s="12" t="s">
        <v>148</v>
      </c>
      <c r="H92" s="7" t="s">
        <v>149</v>
      </c>
      <c r="I92" s="7" t="s">
        <v>150</v>
      </c>
      <c r="J92" s="7" t="s">
        <v>165</v>
      </c>
      <c r="K92" s="10">
        <v>29</v>
      </c>
      <c r="L92" s="12" t="s">
        <v>24</v>
      </c>
      <c r="M92" s="7" t="s">
        <v>38</v>
      </c>
      <c r="N92" s="42"/>
      <c r="O92" s="57">
        <f t="shared" si="0"/>
        <v>0</v>
      </c>
      <c r="P92" s="58"/>
      <c r="Q92" s="59">
        <f t="shared" si="1"/>
        <v>0</v>
      </c>
      <c r="R92" s="60"/>
      <c r="S92" s="55">
        <f t="shared" si="2"/>
        <v>0</v>
      </c>
      <c r="T92" s="72">
        <v>1</v>
      </c>
    </row>
    <row r="93" spans="1:20" s="23" customFormat="1" x14ac:dyDescent="0.25">
      <c r="A93" s="10">
        <v>78</v>
      </c>
      <c r="B93" s="17">
        <v>41699</v>
      </c>
      <c r="C93" s="14" t="s">
        <v>102</v>
      </c>
      <c r="D93" s="14"/>
      <c r="E93" s="14" t="s">
        <v>166</v>
      </c>
      <c r="F93" s="12">
        <v>6044925</v>
      </c>
      <c r="G93" s="12" t="s">
        <v>45</v>
      </c>
      <c r="H93" s="7" t="s">
        <v>46</v>
      </c>
      <c r="I93" s="7" t="s">
        <v>167</v>
      </c>
      <c r="J93" s="7" t="s">
        <v>167</v>
      </c>
      <c r="K93" s="10">
        <v>51</v>
      </c>
      <c r="L93" s="12" t="s">
        <v>24</v>
      </c>
      <c r="M93" s="7" t="s">
        <v>168</v>
      </c>
      <c r="N93" s="43"/>
      <c r="O93" s="57">
        <f>N93*10000/10/10000</f>
        <v>0</v>
      </c>
      <c r="P93" s="58">
        <v>50</v>
      </c>
      <c r="Q93" s="59">
        <f>P93*10000/120/10000</f>
        <v>0.41666666666666669</v>
      </c>
      <c r="R93" s="60">
        <v>20</v>
      </c>
      <c r="S93" s="55">
        <f>R93*10000/120/10000</f>
        <v>0.16666666666666669</v>
      </c>
      <c r="T93" s="73"/>
    </row>
    <row r="94" spans="1:20" s="23" customFormat="1" x14ac:dyDescent="0.25">
      <c r="A94" s="10">
        <f>+A93+1</f>
        <v>79</v>
      </c>
      <c r="B94" s="17">
        <v>41699</v>
      </c>
      <c r="C94" s="7" t="s">
        <v>169</v>
      </c>
      <c r="D94" s="7" t="s">
        <v>49</v>
      </c>
      <c r="E94" s="7" t="s">
        <v>170</v>
      </c>
      <c r="F94" s="12"/>
      <c r="G94" s="12" t="s">
        <v>45</v>
      </c>
      <c r="H94" s="7" t="s">
        <v>46</v>
      </c>
      <c r="I94" s="7" t="s">
        <v>167</v>
      </c>
      <c r="J94" s="7" t="s">
        <v>167</v>
      </c>
      <c r="K94" s="10"/>
      <c r="L94" s="12" t="s">
        <v>25</v>
      </c>
      <c r="M94" s="7" t="s">
        <v>168</v>
      </c>
      <c r="N94" s="43"/>
      <c r="O94" s="57">
        <f t="shared" ref="O94:O139" si="5">N94*10000/10/10000</f>
        <v>0</v>
      </c>
      <c r="P94" s="58">
        <v>95</v>
      </c>
      <c r="Q94" s="59">
        <f t="shared" ref="Q94:Q139" si="6">P94*10000/120/10000</f>
        <v>0.79166666666666674</v>
      </c>
      <c r="R94" s="60"/>
      <c r="S94" s="55">
        <f t="shared" ref="S94:S139" si="7">R94*10000/120/10000</f>
        <v>0</v>
      </c>
      <c r="T94" s="72">
        <v>1</v>
      </c>
    </row>
    <row r="95" spans="1:20" s="23" customFormat="1" x14ac:dyDescent="0.25">
      <c r="A95" s="10">
        <f t="shared" ref="A95:A139" si="8">+A94+1</f>
        <v>80</v>
      </c>
      <c r="B95" s="17">
        <v>41699</v>
      </c>
      <c r="C95" s="7" t="s">
        <v>171</v>
      </c>
      <c r="D95" s="7" t="s">
        <v>172</v>
      </c>
      <c r="E95" s="7" t="s">
        <v>173</v>
      </c>
      <c r="F95" s="12">
        <v>31771233</v>
      </c>
      <c r="G95" s="12" t="s">
        <v>45</v>
      </c>
      <c r="H95" s="7" t="s">
        <v>46</v>
      </c>
      <c r="I95" s="7" t="s">
        <v>167</v>
      </c>
      <c r="J95" s="7" t="s">
        <v>167</v>
      </c>
      <c r="K95" s="10"/>
      <c r="L95" s="12" t="s">
        <v>24</v>
      </c>
      <c r="M95" s="7" t="s">
        <v>168</v>
      </c>
      <c r="N95" s="57"/>
      <c r="O95" s="57">
        <f t="shared" si="5"/>
        <v>0</v>
      </c>
      <c r="P95" s="58">
        <v>36</v>
      </c>
      <c r="Q95" s="59">
        <f t="shared" si="6"/>
        <v>0.3</v>
      </c>
      <c r="R95" s="60"/>
      <c r="S95" s="55">
        <f t="shared" si="7"/>
        <v>0</v>
      </c>
      <c r="T95" s="73"/>
    </row>
    <row r="96" spans="1:20" s="23" customFormat="1" x14ac:dyDescent="0.25">
      <c r="A96" s="10">
        <f t="shared" si="8"/>
        <v>81</v>
      </c>
      <c r="B96" s="17">
        <v>41699</v>
      </c>
      <c r="C96" s="7" t="s">
        <v>174</v>
      </c>
      <c r="D96" s="7" t="s">
        <v>175</v>
      </c>
      <c r="E96" s="7" t="s">
        <v>176</v>
      </c>
      <c r="F96" s="12">
        <v>32978036</v>
      </c>
      <c r="G96" s="12" t="s">
        <v>45</v>
      </c>
      <c r="H96" s="7" t="s">
        <v>46</v>
      </c>
      <c r="I96" s="7" t="s">
        <v>167</v>
      </c>
      <c r="J96" s="7" t="s">
        <v>167</v>
      </c>
      <c r="K96" s="10">
        <v>50</v>
      </c>
      <c r="L96" s="12" t="s">
        <v>25</v>
      </c>
      <c r="M96" s="7" t="s">
        <v>168</v>
      </c>
      <c r="N96" s="57"/>
      <c r="O96" s="57">
        <f t="shared" si="5"/>
        <v>0</v>
      </c>
      <c r="P96" s="58"/>
      <c r="Q96" s="59">
        <f t="shared" si="6"/>
        <v>0</v>
      </c>
      <c r="R96" s="60">
        <v>12</v>
      </c>
      <c r="S96" s="55">
        <f t="shared" si="7"/>
        <v>0.1</v>
      </c>
      <c r="T96" s="72"/>
    </row>
    <row r="97" spans="1:20" s="23" customFormat="1" x14ac:dyDescent="0.25">
      <c r="A97" s="10">
        <f t="shared" si="8"/>
        <v>82</v>
      </c>
      <c r="B97" s="17">
        <v>41699</v>
      </c>
      <c r="C97" s="7" t="s">
        <v>64</v>
      </c>
      <c r="D97" s="7" t="s">
        <v>177</v>
      </c>
      <c r="E97" s="7" t="s">
        <v>178</v>
      </c>
      <c r="F97" s="12">
        <v>31771370</v>
      </c>
      <c r="G97" s="12" t="s">
        <v>45</v>
      </c>
      <c r="H97" s="7" t="s">
        <v>46</v>
      </c>
      <c r="I97" s="7" t="s">
        <v>167</v>
      </c>
      <c r="J97" s="7" t="s">
        <v>167</v>
      </c>
      <c r="K97" s="10"/>
      <c r="L97" s="12" t="s">
        <v>24</v>
      </c>
      <c r="M97" s="7" t="s">
        <v>168</v>
      </c>
      <c r="N97" s="57"/>
      <c r="O97" s="57">
        <f t="shared" si="5"/>
        <v>0</v>
      </c>
      <c r="P97" s="58">
        <v>30</v>
      </c>
      <c r="Q97" s="59">
        <f t="shared" si="6"/>
        <v>0.25</v>
      </c>
      <c r="R97" s="60">
        <v>15</v>
      </c>
      <c r="S97" s="55">
        <f t="shared" si="7"/>
        <v>0.125</v>
      </c>
      <c r="T97" s="73"/>
    </row>
    <row r="98" spans="1:20" s="23" customFormat="1" x14ac:dyDescent="0.25">
      <c r="A98" s="10">
        <f t="shared" si="8"/>
        <v>83</v>
      </c>
      <c r="B98" s="17">
        <v>41699</v>
      </c>
      <c r="C98" s="7" t="s">
        <v>171</v>
      </c>
      <c r="D98" s="7" t="s">
        <v>172</v>
      </c>
      <c r="E98" s="7" t="s">
        <v>179</v>
      </c>
      <c r="F98" s="12">
        <v>31771251</v>
      </c>
      <c r="G98" s="12" t="s">
        <v>45</v>
      </c>
      <c r="H98" s="7" t="s">
        <v>46</v>
      </c>
      <c r="I98" s="7" t="s">
        <v>167</v>
      </c>
      <c r="J98" s="7" t="s">
        <v>167</v>
      </c>
      <c r="K98" s="10">
        <v>68</v>
      </c>
      <c r="L98" s="12" t="s">
        <v>24</v>
      </c>
      <c r="M98" s="7" t="s">
        <v>168</v>
      </c>
      <c r="N98" s="57">
        <v>1</v>
      </c>
      <c r="O98" s="57">
        <f t="shared" si="5"/>
        <v>0.1</v>
      </c>
      <c r="P98" s="58">
        <v>50</v>
      </c>
      <c r="Q98" s="59">
        <f t="shared" si="6"/>
        <v>0.41666666666666669</v>
      </c>
      <c r="R98" s="60">
        <v>100</v>
      </c>
      <c r="S98" s="55">
        <f t="shared" si="7"/>
        <v>0.83333333333333337</v>
      </c>
      <c r="T98" s="73"/>
    </row>
    <row r="99" spans="1:20" s="23" customFormat="1" x14ac:dyDescent="0.25">
      <c r="A99" s="10">
        <f t="shared" si="8"/>
        <v>84</v>
      </c>
      <c r="B99" s="17">
        <v>41699</v>
      </c>
      <c r="C99" s="7" t="s">
        <v>52</v>
      </c>
      <c r="D99" s="7" t="s">
        <v>180</v>
      </c>
      <c r="E99" s="7" t="s">
        <v>181</v>
      </c>
      <c r="F99" s="12">
        <v>31771217</v>
      </c>
      <c r="G99" s="12" t="s">
        <v>45</v>
      </c>
      <c r="H99" s="7" t="s">
        <v>46</v>
      </c>
      <c r="I99" s="7" t="s">
        <v>167</v>
      </c>
      <c r="J99" s="7" t="s">
        <v>167</v>
      </c>
      <c r="K99" s="10">
        <v>49</v>
      </c>
      <c r="L99" s="12" t="s">
        <v>24</v>
      </c>
      <c r="M99" s="7" t="s">
        <v>168</v>
      </c>
      <c r="N99" s="57"/>
      <c r="O99" s="57">
        <f t="shared" si="5"/>
        <v>0</v>
      </c>
      <c r="P99" s="58">
        <v>36</v>
      </c>
      <c r="Q99" s="59">
        <f t="shared" si="6"/>
        <v>0.3</v>
      </c>
      <c r="R99" s="60"/>
      <c r="S99" s="55">
        <f t="shared" si="7"/>
        <v>0</v>
      </c>
      <c r="T99" s="73"/>
    </row>
    <row r="100" spans="1:20" s="23" customFormat="1" x14ac:dyDescent="0.25">
      <c r="A100" s="10">
        <f t="shared" si="8"/>
        <v>85</v>
      </c>
      <c r="B100" s="17">
        <v>41699</v>
      </c>
      <c r="C100" s="7" t="s">
        <v>182</v>
      </c>
      <c r="D100" s="7" t="s">
        <v>51</v>
      </c>
      <c r="E100" s="7" t="s">
        <v>183</v>
      </c>
      <c r="F100" s="12">
        <v>31770826</v>
      </c>
      <c r="G100" s="12" t="s">
        <v>45</v>
      </c>
      <c r="H100" s="7" t="s">
        <v>46</v>
      </c>
      <c r="I100" s="7" t="s">
        <v>167</v>
      </c>
      <c r="J100" s="7" t="s">
        <v>167</v>
      </c>
      <c r="K100" s="10">
        <v>71</v>
      </c>
      <c r="L100" s="12" t="s">
        <v>24</v>
      </c>
      <c r="M100" s="7" t="s">
        <v>168</v>
      </c>
      <c r="N100" s="57"/>
      <c r="O100" s="57">
        <f t="shared" si="5"/>
        <v>0</v>
      </c>
      <c r="P100" s="58">
        <v>70</v>
      </c>
      <c r="Q100" s="59">
        <f t="shared" si="6"/>
        <v>0.58333333333333326</v>
      </c>
      <c r="R100" s="60"/>
      <c r="S100" s="55">
        <f t="shared" si="7"/>
        <v>0</v>
      </c>
      <c r="T100" s="73"/>
    </row>
    <row r="101" spans="1:20" s="23" customFormat="1" x14ac:dyDescent="0.25">
      <c r="A101" s="10">
        <f t="shared" si="8"/>
        <v>86</v>
      </c>
      <c r="B101" s="17">
        <v>41699</v>
      </c>
      <c r="C101" s="7" t="s">
        <v>81</v>
      </c>
      <c r="D101" s="7" t="s">
        <v>169</v>
      </c>
      <c r="E101" s="7" t="s">
        <v>184</v>
      </c>
      <c r="F101" s="12">
        <v>31770946</v>
      </c>
      <c r="G101" s="12" t="s">
        <v>45</v>
      </c>
      <c r="H101" s="7" t="s">
        <v>46</v>
      </c>
      <c r="I101" s="7" t="s">
        <v>167</v>
      </c>
      <c r="J101" s="7" t="s">
        <v>167</v>
      </c>
      <c r="K101" s="10">
        <v>95</v>
      </c>
      <c r="L101" s="12" t="s">
        <v>24</v>
      </c>
      <c r="M101" s="7" t="s">
        <v>168</v>
      </c>
      <c r="N101" s="57">
        <v>1.25</v>
      </c>
      <c r="O101" s="57">
        <f t="shared" si="5"/>
        <v>0.125</v>
      </c>
      <c r="P101" s="58"/>
      <c r="Q101" s="59">
        <f t="shared" si="6"/>
        <v>0</v>
      </c>
      <c r="R101" s="60"/>
      <c r="S101" s="55">
        <f t="shared" si="7"/>
        <v>0</v>
      </c>
      <c r="T101" s="73"/>
    </row>
    <row r="102" spans="1:20" s="23" customFormat="1" x14ac:dyDescent="0.25">
      <c r="A102" s="10">
        <f t="shared" si="8"/>
        <v>87</v>
      </c>
      <c r="B102" s="17">
        <v>41699</v>
      </c>
      <c r="C102" s="7" t="s">
        <v>171</v>
      </c>
      <c r="D102" s="7" t="s">
        <v>185</v>
      </c>
      <c r="E102" s="7" t="s">
        <v>186</v>
      </c>
      <c r="F102" s="12">
        <v>31775270</v>
      </c>
      <c r="G102" s="12" t="s">
        <v>45</v>
      </c>
      <c r="H102" s="7" t="s">
        <v>46</v>
      </c>
      <c r="I102" s="7" t="s">
        <v>167</v>
      </c>
      <c r="J102" s="7" t="s">
        <v>167</v>
      </c>
      <c r="K102" s="10">
        <v>43</v>
      </c>
      <c r="L102" s="12" t="s">
        <v>24</v>
      </c>
      <c r="M102" s="7" t="s">
        <v>168</v>
      </c>
      <c r="N102" s="57">
        <v>0.25</v>
      </c>
      <c r="O102" s="57">
        <f t="shared" si="5"/>
        <v>2.5000000000000001E-2</v>
      </c>
      <c r="P102" s="58"/>
      <c r="Q102" s="59">
        <f t="shared" si="6"/>
        <v>0</v>
      </c>
      <c r="R102" s="60">
        <v>100</v>
      </c>
      <c r="S102" s="55">
        <f t="shared" si="7"/>
        <v>0.83333333333333337</v>
      </c>
      <c r="T102" s="73"/>
    </row>
    <row r="103" spans="1:20" s="23" customFormat="1" x14ac:dyDescent="0.25">
      <c r="A103" s="10">
        <f t="shared" si="8"/>
        <v>88</v>
      </c>
      <c r="B103" s="17">
        <v>41699</v>
      </c>
      <c r="C103" s="7" t="s">
        <v>187</v>
      </c>
      <c r="D103" s="7" t="s">
        <v>188</v>
      </c>
      <c r="E103" s="7" t="s">
        <v>189</v>
      </c>
      <c r="F103" s="12">
        <v>31760625</v>
      </c>
      <c r="G103" s="12" t="s">
        <v>45</v>
      </c>
      <c r="H103" s="7" t="s">
        <v>46</v>
      </c>
      <c r="I103" s="7" t="s">
        <v>167</v>
      </c>
      <c r="J103" s="7" t="s">
        <v>167</v>
      </c>
      <c r="K103" s="10">
        <v>70</v>
      </c>
      <c r="L103" s="12" t="s">
        <v>24</v>
      </c>
      <c r="M103" s="7" t="s">
        <v>168</v>
      </c>
      <c r="N103" s="57">
        <v>0.25</v>
      </c>
      <c r="O103" s="57">
        <f t="shared" si="5"/>
        <v>2.5000000000000001E-2</v>
      </c>
      <c r="P103" s="58"/>
      <c r="Q103" s="59">
        <f t="shared" si="6"/>
        <v>0</v>
      </c>
      <c r="R103" s="60">
        <v>50</v>
      </c>
      <c r="S103" s="55">
        <f t="shared" si="7"/>
        <v>0.41666666666666669</v>
      </c>
      <c r="T103" s="73"/>
    </row>
    <row r="104" spans="1:20" s="23" customFormat="1" x14ac:dyDescent="0.25">
      <c r="A104" s="10">
        <f t="shared" si="8"/>
        <v>89</v>
      </c>
      <c r="B104" s="17">
        <v>41699</v>
      </c>
      <c r="C104" s="7" t="s">
        <v>60</v>
      </c>
      <c r="D104" s="7" t="s">
        <v>190</v>
      </c>
      <c r="E104" s="7" t="s">
        <v>191</v>
      </c>
      <c r="F104" s="12">
        <v>31775247</v>
      </c>
      <c r="G104" s="12" t="s">
        <v>45</v>
      </c>
      <c r="H104" s="7" t="s">
        <v>46</v>
      </c>
      <c r="I104" s="7" t="s">
        <v>167</v>
      </c>
      <c r="J104" s="7" t="s">
        <v>167</v>
      </c>
      <c r="K104" s="10">
        <v>41</v>
      </c>
      <c r="L104" s="12" t="s">
        <v>25</v>
      </c>
      <c r="M104" s="7" t="s">
        <v>168</v>
      </c>
      <c r="N104" s="57"/>
      <c r="O104" s="57">
        <f t="shared" si="5"/>
        <v>0</v>
      </c>
      <c r="P104" s="58">
        <v>30</v>
      </c>
      <c r="Q104" s="59">
        <f t="shared" si="6"/>
        <v>0.25</v>
      </c>
      <c r="R104" s="60">
        <v>50</v>
      </c>
      <c r="S104" s="55">
        <f t="shared" si="7"/>
        <v>0.41666666666666669</v>
      </c>
      <c r="T104" s="73"/>
    </row>
    <row r="105" spans="1:20" s="23" customFormat="1" x14ac:dyDescent="0.25">
      <c r="A105" s="10">
        <f t="shared" si="8"/>
        <v>90</v>
      </c>
      <c r="B105" s="17">
        <v>41699</v>
      </c>
      <c r="C105" s="7" t="s">
        <v>192</v>
      </c>
      <c r="D105" s="7" t="s">
        <v>182</v>
      </c>
      <c r="E105" s="7" t="s">
        <v>193</v>
      </c>
      <c r="F105" s="12">
        <v>44170251</v>
      </c>
      <c r="G105" s="12" t="s">
        <v>45</v>
      </c>
      <c r="H105" s="7" t="s">
        <v>46</v>
      </c>
      <c r="I105" s="7" t="s">
        <v>167</v>
      </c>
      <c r="J105" s="7" t="s">
        <v>167</v>
      </c>
      <c r="K105" s="10">
        <v>32</v>
      </c>
      <c r="L105" s="12" t="s">
        <v>24</v>
      </c>
      <c r="M105" s="7" t="s">
        <v>168</v>
      </c>
      <c r="N105" s="57">
        <v>2.5</v>
      </c>
      <c r="O105" s="57">
        <f t="shared" si="5"/>
        <v>0.25</v>
      </c>
      <c r="P105" s="58"/>
      <c r="Q105" s="59">
        <f t="shared" si="6"/>
        <v>0</v>
      </c>
      <c r="R105" s="60"/>
      <c r="S105" s="55">
        <f t="shared" si="7"/>
        <v>0</v>
      </c>
      <c r="T105" s="73"/>
    </row>
    <row r="106" spans="1:20" s="23" customFormat="1" x14ac:dyDescent="0.25">
      <c r="A106" s="10">
        <f t="shared" si="8"/>
        <v>91</v>
      </c>
      <c r="B106" s="17">
        <v>41699</v>
      </c>
      <c r="C106" s="7" t="s">
        <v>194</v>
      </c>
      <c r="D106" s="7" t="s">
        <v>60</v>
      </c>
      <c r="E106" s="7" t="s">
        <v>195</v>
      </c>
      <c r="F106" s="12">
        <v>42992852</v>
      </c>
      <c r="G106" s="12" t="s">
        <v>45</v>
      </c>
      <c r="H106" s="7" t="s">
        <v>46</v>
      </c>
      <c r="I106" s="7" t="s">
        <v>167</v>
      </c>
      <c r="J106" s="7" t="s">
        <v>167</v>
      </c>
      <c r="K106" s="10"/>
      <c r="L106" s="12" t="s">
        <v>24</v>
      </c>
      <c r="M106" s="7" t="s">
        <v>168</v>
      </c>
      <c r="N106" s="57">
        <v>4</v>
      </c>
      <c r="O106" s="57">
        <f t="shared" si="5"/>
        <v>0.4</v>
      </c>
      <c r="P106" s="58"/>
      <c r="Q106" s="59">
        <f t="shared" si="6"/>
        <v>0</v>
      </c>
      <c r="R106" s="60"/>
      <c r="S106" s="55">
        <f t="shared" si="7"/>
        <v>0</v>
      </c>
      <c r="T106" s="73"/>
    </row>
    <row r="107" spans="1:20" s="23" customFormat="1" x14ac:dyDescent="0.25">
      <c r="A107" s="10">
        <f t="shared" si="8"/>
        <v>92</v>
      </c>
      <c r="B107" s="17">
        <v>41699</v>
      </c>
      <c r="C107" s="7" t="s">
        <v>196</v>
      </c>
      <c r="D107" s="7" t="s">
        <v>197</v>
      </c>
      <c r="E107" s="7" t="s">
        <v>198</v>
      </c>
      <c r="F107" s="12">
        <v>31771295</v>
      </c>
      <c r="G107" s="12" t="s">
        <v>45</v>
      </c>
      <c r="H107" s="7" t="s">
        <v>46</v>
      </c>
      <c r="I107" s="7" t="s">
        <v>167</v>
      </c>
      <c r="J107" s="7" t="s">
        <v>167</v>
      </c>
      <c r="K107" s="10">
        <v>61</v>
      </c>
      <c r="L107" s="12" t="s">
        <v>25</v>
      </c>
      <c r="M107" s="7" t="s">
        <v>168</v>
      </c>
      <c r="N107" s="57"/>
      <c r="O107" s="57">
        <f t="shared" si="5"/>
        <v>0</v>
      </c>
      <c r="P107" s="58"/>
      <c r="Q107" s="59">
        <f t="shared" si="6"/>
        <v>0</v>
      </c>
      <c r="R107" s="60">
        <v>25</v>
      </c>
      <c r="S107" s="55">
        <f t="shared" si="7"/>
        <v>0.20833333333333334</v>
      </c>
      <c r="T107" s="73"/>
    </row>
    <row r="108" spans="1:20" s="23" customFormat="1" x14ac:dyDescent="0.25">
      <c r="A108" s="10">
        <f t="shared" si="8"/>
        <v>93</v>
      </c>
      <c r="B108" s="17">
        <v>41699</v>
      </c>
      <c r="C108" s="7" t="s">
        <v>34</v>
      </c>
      <c r="D108" s="7" t="s">
        <v>182</v>
      </c>
      <c r="E108" s="7" t="s">
        <v>199</v>
      </c>
      <c r="F108" s="12">
        <v>31771254</v>
      </c>
      <c r="G108" s="12" t="s">
        <v>45</v>
      </c>
      <c r="H108" s="7" t="s">
        <v>46</v>
      </c>
      <c r="I108" s="7" t="s">
        <v>167</v>
      </c>
      <c r="J108" s="7" t="s">
        <v>167</v>
      </c>
      <c r="K108" s="10">
        <v>62</v>
      </c>
      <c r="L108" s="12" t="s">
        <v>24</v>
      </c>
      <c r="M108" s="7" t="s">
        <v>168</v>
      </c>
      <c r="N108" s="57"/>
      <c r="O108" s="57">
        <f t="shared" si="5"/>
        <v>0</v>
      </c>
      <c r="P108" s="58"/>
      <c r="Q108" s="59">
        <f t="shared" si="6"/>
        <v>0</v>
      </c>
      <c r="R108" s="60">
        <v>50</v>
      </c>
      <c r="S108" s="55">
        <f t="shared" si="7"/>
        <v>0.41666666666666669</v>
      </c>
      <c r="T108" s="73"/>
    </row>
    <row r="109" spans="1:20" s="23" customFormat="1" x14ac:dyDescent="0.25">
      <c r="A109" s="10">
        <f t="shared" si="8"/>
        <v>94</v>
      </c>
      <c r="B109" s="17">
        <v>41699</v>
      </c>
      <c r="C109" s="7" t="s">
        <v>200</v>
      </c>
      <c r="D109" s="7" t="s">
        <v>201</v>
      </c>
      <c r="E109" s="7" t="s">
        <v>202</v>
      </c>
      <c r="F109" s="12">
        <v>31775230</v>
      </c>
      <c r="G109" s="12" t="s">
        <v>45</v>
      </c>
      <c r="H109" s="7" t="s">
        <v>46</v>
      </c>
      <c r="I109" s="7" t="s">
        <v>167</v>
      </c>
      <c r="J109" s="7" t="s">
        <v>167</v>
      </c>
      <c r="K109" s="10">
        <v>43</v>
      </c>
      <c r="L109" s="12" t="s">
        <v>24</v>
      </c>
      <c r="M109" s="7" t="s">
        <v>168</v>
      </c>
      <c r="N109" s="57"/>
      <c r="O109" s="57">
        <f t="shared" si="5"/>
        <v>0</v>
      </c>
      <c r="P109" s="58">
        <v>120</v>
      </c>
      <c r="Q109" s="59">
        <f t="shared" si="6"/>
        <v>1</v>
      </c>
      <c r="R109" s="60">
        <v>36</v>
      </c>
      <c r="S109" s="55">
        <f t="shared" si="7"/>
        <v>0.3</v>
      </c>
      <c r="T109" s="73"/>
    </row>
    <row r="110" spans="1:20" s="23" customFormat="1" x14ac:dyDescent="0.25">
      <c r="A110" s="10">
        <f t="shared" si="8"/>
        <v>95</v>
      </c>
      <c r="B110" s="17">
        <v>41699</v>
      </c>
      <c r="C110" s="7" t="s">
        <v>192</v>
      </c>
      <c r="D110" s="7" t="s">
        <v>203</v>
      </c>
      <c r="E110" s="7" t="s">
        <v>204</v>
      </c>
      <c r="F110" s="12">
        <v>31771177</v>
      </c>
      <c r="G110" s="12" t="s">
        <v>45</v>
      </c>
      <c r="H110" s="7" t="s">
        <v>46</v>
      </c>
      <c r="I110" s="7" t="s">
        <v>167</v>
      </c>
      <c r="J110" s="7" t="s">
        <v>167</v>
      </c>
      <c r="K110" s="10">
        <v>71</v>
      </c>
      <c r="L110" s="12" t="s">
        <v>24</v>
      </c>
      <c r="M110" s="7" t="s">
        <v>168</v>
      </c>
      <c r="N110" s="57">
        <v>1</v>
      </c>
      <c r="O110" s="57">
        <f t="shared" si="5"/>
        <v>0.1</v>
      </c>
      <c r="P110" s="58">
        <v>46</v>
      </c>
      <c r="Q110" s="59">
        <f t="shared" si="6"/>
        <v>0.38333333333333336</v>
      </c>
      <c r="R110" s="60">
        <v>85</v>
      </c>
      <c r="S110" s="55">
        <f t="shared" si="7"/>
        <v>0.70833333333333326</v>
      </c>
      <c r="T110" s="73"/>
    </row>
    <row r="111" spans="1:20" s="23" customFormat="1" x14ac:dyDescent="0.25">
      <c r="A111" s="10">
        <f t="shared" si="8"/>
        <v>96</v>
      </c>
      <c r="B111" s="17">
        <v>41699</v>
      </c>
      <c r="C111" s="7" t="s">
        <v>169</v>
      </c>
      <c r="D111" s="7" t="s">
        <v>63</v>
      </c>
      <c r="E111" s="7" t="s">
        <v>205</v>
      </c>
      <c r="F111" s="12">
        <v>31775345</v>
      </c>
      <c r="G111" s="12" t="s">
        <v>45</v>
      </c>
      <c r="H111" s="7" t="s">
        <v>46</v>
      </c>
      <c r="I111" s="7" t="s">
        <v>167</v>
      </c>
      <c r="J111" s="7" t="s">
        <v>167</v>
      </c>
      <c r="K111" s="10">
        <v>37</v>
      </c>
      <c r="L111" s="12" t="s">
        <v>25</v>
      </c>
      <c r="M111" s="7" t="s">
        <v>168</v>
      </c>
      <c r="N111" s="57"/>
      <c r="O111" s="57">
        <f t="shared" si="5"/>
        <v>0</v>
      </c>
      <c r="P111" s="58">
        <v>68</v>
      </c>
      <c r="Q111" s="59">
        <f t="shared" si="6"/>
        <v>0.56666666666666665</v>
      </c>
      <c r="R111" s="60">
        <v>100</v>
      </c>
      <c r="S111" s="55">
        <f t="shared" si="7"/>
        <v>0.83333333333333337</v>
      </c>
      <c r="T111" s="73"/>
    </row>
    <row r="112" spans="1:20" s="23" customFormat="1" x14ac:dyDescent="0.25">
      <c r="A112" s="10">
        <f t="shared" si="8"/>
        <v>97</v>
      </c>
      <c r="B112" s="17">
        <v>41699</v>
      </c>
      <c r="C112" s="7" t="s">
        <v>102</v>
      </c>
      <c r="D112" s="7" t="s">
        <v>188</v>
      </c>
      <c r="E112" s="7" t="s">
        <v>206</v>
      </c>
      <c r="F112" s="12">
        <v>31770942</v>
      </c>
      <c r="G112" s="12" t="s">
        <v>45</v>
      </c>
      <c r="H112" s="7" t="s">
        <v>46</v>
      </c>
      <c r="I112" s="7" t="s">
        <v>167</v>
      </c>
      <c r="J112" s="7" t="s">
        <v>207</v>
      </c>
      <c r="K112" s="10">
        <v>54</v>
      </c>
      <c r="L112" s="12" t="s">
        <v>24</v>
      </c>
      <c r="M112" s="7" t="s">
        <v>168</v>
      </c>
      <c r="N112" s="57">
        <v>3</v>
      </c>
      <c r="O112" s="57">
        <f t="shared" si="5"/>
        <v>0.3</v>
      </c>
      <c r="P112" s="58">
        <v>50</v>
      </c>
      <c r="Q112" s="59">
        <f t="shared" si="6"/>
        <v>0.41666666666666669</v>
      </c>
      <c r="R112" s="60">
        <v>50</v>
      </c>
      <c r="S112" s="55">
        <f t="shared" si="7"/>
        <v>0.41666666666666669</v>
      </c>
      <c r="T112" s="72"/>
    </row>
    <row r="113" spans="1:20" s="23" customFormat="1" x14ac:dyDescent="0.25">
      <c r="A113" s="10">
        <f t="shared" si="8"/>
        <v>98</v>
      </c>
      <c r="B113" s="17">
        <v>41699</v>
      </c>
      <c r="C113" s="7" t="s">
        <v>65</v>
      </c>
      <c r="D113" s="7" t="s">
        <v>33</v>
      </c>
      <c r="E113" s="7" t="s">
        <v>208</v>
      </c>
      <c r="F113" s="12"/>
      <c r="G113" s="12" t="s">
        <v>45</v>
      </c>
      <c r="H113" s="7" t="s">
        <v>46</v>
      </c>
      <c r="I113" s="7" t="s">
        <v>167</v>
      </c>
      <c r="J113" s="7" t="s">
        <v>207</v>
      </c>
      <c r="K113" s="10"/>
      <c r="L113" s="12" t="s">
        <v>24</v>
      </c>
      <c r="M113" s="7" t="s">
        <v>168</v>
      </c>
      <c r="N113" s="57"/>
      <c r="O113" s="57">
        <f t="shared" si="5"/>
        <v>0</v>
      </c>
      <c r="P113" s="58">
        <v>100</v>
      </c>
      <c r="Q113" s="59">
        <f t="shared" si="6"/>
        <v>0.83333333333333337</v>
      </c>
      <c r="R113" s="60"/>
      <c r="S113" s="55">
        <f t="shared" si="7"/>
        <v>0</v>
      </c>
      <c r="T113" s="72">
        <v>1</v>
      </c>
    </row>
    <row r="114" spans="1:20" s="23" customFormat="1" x14ac:dyDescent="0.25">
      <c r="A114" s="10">
        <f t="shared" si="8"/>
        <v>99</v>
      </c>
      <c r="B114" s="17">
        <v>41699</v>
      </c>
      <c r="C114" s="7" t="s">
        <v>209</v>
      </c>
      <c r="D114" s="7" t="s">
        <v>31</v>
      </c>
      <c r="E114" s="7" t="s">
        <v>210</v>
      </c>
      <c r="F114" s="12">
        <v>45073381</v>
      </c>
      <c r="G114" s="12" t="s">
        <v>45</v>
      </c>
      <c r="H114" s="7" t="s">
        <v>46</v>
      </c>
      <c r="I114" s="7" t="s">
        <v>167</v>
      </c>
      <c r="J114" s="7" t="s">
        <v>207</v>
      </c>
      <c r="K114" s="11"/>
      <c r="L114" s="12" t="s">
        <v>24</v>
      </c>
      <c r="M114" s="7" t="s">
        <v>168</v>
      </c>
      <c r="N114" s="57"/>
      <c r="O114" s="57">
        <f t="shared" si="5"/>
        <v>0</v>
      </c>
      <c r="P114" s="58"/>
      <c r="Q114" s="59">
        <f t="shared" si="6"/>
        <v>0</v>
      </c>
      <c r="R114" s="60">
        <v>30</v>
      </c>
      <c r="S114" s="55">
        <f t="shared" si="7"/>
        <v>0.25</v>
      </c>
      <c r="T114" s="72">
        <v>1</v>
      </c>
    </row>
    <row r="115" spans="1:20" s="23" customFormat="1" x14ac:dyDescent="0.25">
      <c r="A115" s="10">
        <f t="shared" si="8"/>
        <v>100</v>
      </c>
      <c r="B115" s="17">
        <v>41699</v>
      </c>
      <c r="C115" s="7" t="s">
        <v>34</v>
      </c>
      <c r="D115" s="7" t="s">
        <v>211</v>
      </c>
      <c r="E115" s="7" t="s">
        <v>212</v>
      </c>
      <c r="F115" s="12">
        <v>31771018</v>
      </c>
      <c r="G115" s="12" t="s">
        <v>45</v>
      </c>
      <c r="H115" s="7" t="s">
        <v>46</v>
      </c>
      <c r="I115" s="7" t="s">
        <v>167</v>
      </c>
      <c r="J115" s="7" t="s">
        <v>207</v>
      </c>
      <c r="K115" s="10"/>
      <c r="L115" s="12" t="s">
        <v>24</v>
      </c>
      <c r="M115" s="7" t="s">
        <v>168</v>
      </c>
      <c r="N115" s="57">
        <v>2</v>
      </c>
      <c r="O115" s="57">
        <f t="shared" si="5"/>
        <v>0.2</v>
      </c>
      <c r="P115" s="58">
        <v>50</v>
      </c>
      <c r="Q115" s="59">
        <f t="shared" si="6"/>
        <v>0.41666666666666669</v>
      </c>
      <c r="R115" s="60">
        <v>50</v>
      </c>
      <c r="S115" s="55">
        <f t="shared" si="7"/>
        <v>0.41666666666666669</v>
      </c>
      <c r="T115" s="72">
        <v>1</v>
      </c>
    </row>
    <row r="116" spans="1:20" s="23" customFormat="1" x14ac:dyDescent="0.25">
      <c r="A116" s="10">
        <f t="shared" si="8"/>
        <v>101</v>
      </c>
      <c r="B116" s="17">
        <v>41699</v>
      </c>
      <c r="C116" s="7" t="s">
        <v>213</v>
      </c>
      <c r="D116" s="7" t="s">
        <v>67</v>
      </c>
      <c r="E116" s="7" t="s">
        <v>214</v>
      </c>
      <c r="F116" s="12">
        <v>31770906</v>
      </c>
      <c r="G116" s="12" t="s">
        <v>45</v>
      </c>
      <c r="H116" s="7" t="s">
        <v>46</v>
      </c>
      <c r="I116" s="7" t="s">
        <v>167</v>
      </c>
      <c r="J116" s="7" t="s">
        <v>207</v>
      </c>
      <c r="K116" s="10"/>
      <c r="L116" s="12" t="s">
        <v>24</v>
      </c>
      <c r="M116" s="7" t="s">
        <v>168</v>
      </c>
      <c r="N116" s="57">
        <v>1</v>
      </c>
      <c r="O116" s="57">
        <f t="shared" si="5"/>
        <v>0.1</v>
      </c>
      <c r="P116" s="58">
        <v>15</v>
      </c>
      <c r="Q116" s="59">
        <f t="shared" si="6"/>
        <v>0.125</v>
      </c>
      <c r="R116" s="60">
        <v>50</v>
      </c>
      <c r="S116" s="55">
        <f t="shared" si="7"/>
        <v>0.41666666666666669</v>
      </c>
      <c r="T116" s="72"/>
    </row>
    <row r="117" spans="1:20" s="23" customFormat="1" x14ac:dyDescent="0.25">
      <c r="A117" s="10">
        <f t="shared" si="8"/>
        <v>102</v>
      </c>
      <c r="B117" s="17">
        <v>41699</v>
      </c>
      <c r="C117" s="7" t="s">
        <v>171</v>
      </c>
      <c r="D117" s="7" t="s">
        <v>66</v>
      </c>
      <c r="E117" s="7" t="s">
        <v>215</v>
      </c>
      <c r="F117" s="12">
        <v>31775284</v>
      </c>
      <c r="G117" s="12" t="s">
        <v>45</v>
      </c>
      <c r="H117" s="7" t="s">
        <v>46</v>
      </c>
      <c r="I117" s="7" t="s">
        <v>167</v>
      </c>
      <c r="J117" s="7" t="s">
        <v>207</v>
      </c>
      <c r="K117" s="10">
        <v>39</v>
      </c>
      <c r="L117" s="12" t="s">
        <v>24</v>
      </c>
      <c r="M117" s="7" t="s">
        <v>168</v>
      </c>
      <c r="N117" s="57">
        <v>2</v>
      </c>
      <c r="O117" s="57">
        <f t="shared" si="5"/>
        <v>0.2</v>
      </c>
      <c r="P117" s="58">
        <v>50</v>
      </c>
      <c r="Q117" s="59">
        <f t="shared" si="6"/>
        <v>0.41666666666666669</v>
      </c>
      <c r="R117" s="60">
        <v>25</v>
      </c>
      <c r="S117" s="55">
        <f t="shared" si="7"/>
        <v>0.20833333333333334</v>
      </c>
      <c r="T117" s="72"/>
    </row>
    <row r="118" spans="1:20" s="23" customFormat="1" x14ac:dyDescent="0.25">
      <c r="A118" s="10">
        <f t="shared" si="8"/>
        <v>103</v>
      </c>
      <c r="B118" s="17">
        <v>41699</v>
      </c>
      <c r="C118" s="7" t="s">
        <v>47</v>
      </c>
      <c r="D118" s="7" t="s">
        <v>216</v>
      </c>
      <c r="E118" s="7" t="s">
        <v>217</v>
      </c>
      <c r="F118" s="12">
        <v>31761676</v>
      </c>
      <c r="G118" s="12" t="s">
        <v>45</v>
      </c>
      <c r="H118" s="7" t="s">
        <v>46</v>
      </c>
      <c r="I118" s="7" t="s">
        <v>167</v>
      </c>
      <c r="J118" s="7" t="s">
        <v>207</v>
      </c>
      <c r="K118" s="10">
        <v>46</v>
      </c>
      <c r="L118" s="12" t="s">
        <v>24</v>
      </c>
      <c r="M118" s="7" t="s">
        <v>168</v>
      </c>
      <c r="N118" s="57"/>
      <c r="O118" s="57">
        <f t="shared" si="5"/>
        <v>0</v>
      </c>
      <c r="P118" s="58">
        <v>50</v>
      </c>
      <c r="Q118" s="59">
        <f t="shared" si="6"/>
        <v>0.41666666666666669</v>
      </c>
      <c r="R118" s="60">
        <v>20</v>
      </c>
      <c r="S118" s="55">
        <f t="shared" si="7"/>
        <v>0.16666666666666669</v>
      </c>
      <c r="T118" s="72"/>
    </row>
    <row r="119" spans="1:20" s="23" customFormat="1" x14ac:dyDescent="0.25">
      <c r="A119" s="10">
        <f t="shared" si="8"/>
        <v>104</v>
      </c>
      <c r="B119" s="17">
        <v>41699</v>
      </c>
      <c r="C119" s="7" t="s">
        <v>68</v>
      </c>
      <c r="D119" s="7" t="s">
        <v>218</v>
      </c>
      <c r="E119" s="7" t="s">
        <v>219</v>
      </c>
      <c r="F119" s="12">
        <v>31770975</v>
      </c>
      <c r="G119" s="12" t="s">
        <v>45</v>
      </c>
      <c r="H119" s="7" t="s">
        <v>46</v>
      </c>
      <c r="I119" s="7" t="s">
        <v>167</v>
      </c>
      <c r="J119" s="7" t="s">
        <v>207</v>
      </c>
      <c r="K119" s="10">
        <v>58</v>
      </c>
      <c r="L119" s="12" t="s">
        <v>24</v>
      </c>
      <c r="M119" s="7" t="s">
        <v>168</v>
      </c>
      <c r="N119" s="57">
        <v>3</v>
      </c>
      <c r="O119" s="57">
        <f t="shared" si="5"/>
        <v>0.3</v>
      </c>
      <c r="P119" s="58">
        <v>50</v>
      </c>
      <c r="Q119" s="59">
        <f t="shared" si="6"/>
        <v>0.41666666666666669</v>
      </c>
      <c r="R119" s="60">
        <v>50</v>
      </c>
      <c r="S119" s="55">
        <f t="shared" si="7"/>
        <v>0.41666666666666669</v>
      </c>
      <c r="T119" s="72"/>
    </row>
    <row r="120" spans="1:20" s="23" customFormat="1" x14ac:dyDescent="0.25">
      <c r="A120" s="10">
        <f t="shared" si="8"/>
        <v>105</v>
      </c>
      <c r="B120" s="17">
        <v>41699</v>
      </c>
      <c r="C120" s="7" t="s">
        <v>220</v>
      </c>
      <c r="D120" s="7" t="s">
        <v>62</v>
      </c>
      <c r="E120" s="7" t="s">
        <v>221</v>
      </c>
      <c r="F120" s="12">
        <v>31771093</v>
      </c>
      <c r="G120" s="12" t="s">
        <v>45</v>
      </c>
      <c r="H120" s="7" t="s">
        <v>46</v>
      </c>
      <c r="I120" s="7" t="s">
        <v>167</v>
      </c>
      <c r="J120" s="7" t="s">
        <v>207</v>
      </c>
      <c r="K120" s="10">
        <v>57</v>
      </c>
      <c r="L120" s="12" t="s">
        <v>24</v>
      </c>
      <c r="M120" s="7" t="s">
        <v>168</v>
      </c>
      <c r="N120" s="57"/>
      <c r="O120" s="57">
        <f t="shared" si="5"/>
        <v>0</v>
      </c>
      <c r="P120" s="58">
        <v>50</v>
      </c>
      <c r="Q120" s="59">
        <f t="shared" si="6"/>
        <v>0.41666666666666669</v>
      </c>
      <c r="R120" s="60"/>
      <c r="S120" s="55">
        <f t="shared" si="7"/>
        <v>0</v>
      </c>
      <c r="T120" s="72"/>
    </row>
    <row r="121" spans="1:20" s="23" customFormat="1" x14ac:dyDescent="0.25">
      <c r="A121" s="10">
        <f t="shared" si="8"/>
        <v>106</v>
      </c>
      <c r="B121" s="17">
        <v>41699</v>
      </c>
      <c r="C121" s="7" t="s">
        <v>222</v>
      </c>
      <c r="D121" s="7" t="s">
        <v>223</v>
      </c>
      <c r="E121" s="7" t="s">
        <v>224</v>
      </c>
      <c r="F121" s="12">
        <v>31770920</v>
      </c>
      <c r="G121" s="12" t="s">
        <v>45</v>
      </c>
      <c r="H121" s="7" t="s">
        <v>46</v>
      </c>
      <c r="I121" s="7" t="s">
        <v>167</v>
      </c>
      <c r="J121" s="7" t="s">
        <v>207</v>
      </c>
      <c r="K121" s="10">
        <v>68</v>
      </c>
      <c r="L121" s="12" t="s">
        <v>24</v>
      </c>
      <c r="M121" s="7" t="s">
        <v>168</v>
      </c>
      <c r="N121" s="57"/>
      <c r="O121" s="57">
        <f t="shared" si="5"/>
        <v>0</v>
      </c>
      <c r="P121" s="58">
        <v>36</v>
      </c>
      <c r="Q121" s="59">
        <f t="shared" si="6"/>
        <v>0.3</v>
      </c>
      <c r="R121" s="60">
        <v>50</v>
      </c>
      <c r="S121" s="55">
        <f t="shared" si="7"/>
        <v>0.41666666666666669</v>
      </c>
      <c r="T121" s="72"/>
    </row>
    <row r="122" spans="1:20" s="23" customFormat="1" x14ac:dyDescent="0.25">
      <c r="A122" s="10">
        <f t="shared" si="8"/>
        <v>107</v>
      </c>
      <c r="B122" s="17">
        <v>41699</v>
      </c>
      <c r="C122" s="7" t="s">
        <v>225</v>
      </c>
      <c r="D122" s="7" t="s">
        <v>226</v>
      </c>
      <c r="E122" s="7" t="s">
        <v>227</v>
      </c>
      <c r="F122" s="12">
        <v>31775234</v>
      </c>
      <c r="G122" s="12" t="s">
        <v>45</v>
      </c>
      <c r="H122" s="7" t="s">
        <v>46</v>
      </c>
      <c r="I122" s="7" t="s">
        <v>167</v>
      </c>
      <c r="J122" s="7" t="s">
        <v>207</v>
      </c>
      <c r="K122" s="10">
        <v>42</v>
      </c>
      <c r="L122" s="12" t="s">
        <v>25</v>
      </c>
      <c r="M122" s="7" t="s">
        <v>168</v>
      </c>
      <c r="N122" s="57">
        <v>3</v>
      </c>
      <c r="O122" s="57">
        <f t="shared" si="5"/>
        <v>0.3</v>
      </c>
      <c r="P122" s="58">
        <v>35</v>
      </c>
      <c r="Q122" s="59">
        <f t="shared" si="6"/>
        <v>0.29166666666666663</v>
      </c>
      <c r="R122" s="60">
        <v>50</v>
      </c>
      <c r="S122" s="55">
        <f t="shared" si="7"/>
        <v>0.41666666666666669</v>
      </c>
      <c r="T122" s="72"/>
    </row>
    <row r="123" spans="1:20" s="23" customFormat="1" x14ac:dyDescent="0.25">
      <c r="A123" s="10">
        <f t="shared" si="8"/>
        <v>108</v>
      </c>
      <c r="B123" s="17">
        <v>41699</v>
      </c>
      <c r="C123" s="7" t="s">
        <v>60</v>
      </c>
      <c r="D123" s="7" t="s">
        <v>228</v>
      </c>
      <c r="E123" s="7" t="s">
        <v>229</v>
      </c>
      <c r="F123" s="12">
        <v>31770865</v>
      </c>
      <c r="G123" s="12" t="s">
        <v>45</v>
      </c>
      <c r="H123" s="7" t="s">
        <v>46</v>
      </c>
      <c r="I123" s="7" t="s">
        <v>167</v>
      </c>
      <c r="J123" s="7" t="s">
        <v>207</v>
      </c>
      <c r="K123" s="10">
        <v>53</v>
      </c>
      <c r="L123" s="12" t="s">
        <v>24</v>
      </c>
      <c r="M123" s="7" t="s">
        <v>168</v>
      </c>
      <c r="N123" s="57"/>
      <c r="O123" s="57">
        <f t="shared" si="5"/>
        <v>0</v>
      </c>
      <c r="P123" s="58">
        <v>35</v>
      </c>
      <c r="Q123" s="59">
        <f t="shared" si="6"/>
        <v>0.29166666666666663</v>
      </c>
      <c r="R123" s="60"/>
      <c r="S123" s="55">
        <f t="shared" si="7"/>
        <v>0</v>
      </c>
      <c r="T123" s="72">
        <v>1</v>
      </c>
    </row>
    <row r="124" spans="1:20" s="23" customFormat="1" x14ac:dyDescent="0.25">
      <c r="A124" s="10">
        <f t="shared" si="8"/>
        <v>109</v>
      </c>
      <c r="B124" s="17">
        <v>41699</v>
      </c>
      <c r="C124" s="7" t="s">
        <v>28</v>
      </c>
      <c r="D124" s="7" t="s">
        <v>230</v>
      </c>
      <c r="E124" s="7" t="s">
        <v>231</v>
      </c>
      <c r="F124" s="12">
        <v>32645353</v>
      </c>
      <c r="G124" s="12" t="s">
        <v>45</v>
      </c>
      <c r="H124" s="7" t="s">
        <v>46</v>
      </c>
      <c r="I124" s="7" t="s">
        <v>167</v>
      </c>
      <c r="J124" s="7" t="s">
        <v>207</v>
      </c>
      <c r="K124" s="10">
        <v>48</v>
      </c>
      <c r="L124" s="12" t="s">
        <v>25</v>
      </c>
      <c r="M124" s="7" t="s">
        <v>168</v>
      </c>
      <c r="N124" s="57">
        <v>3</v>
      </c>
      <c r="O124" s="57">
        <f t="shared" si="5"/>
        <v>0.3</v>
      </c>
      <c r="P124" s="58"/>
      <c r="Q124" s="59">
        <f t="shared" si="6"/>
        <v>0</v>
      </c>
      <c r="R124" s="60"/>
      <c r="S124" s="55">
        <f t="shared" si="7"/>
        <v>0</v>
      </c>
      <c r="T124" s="73"/>
    </row>
    <row r="125" spans="1:20" s="23" customFormat="1" x14ac:dyDescent="0.25">
      <c r="A125" s="10">
        <f t="shared" si="8"/>
        <v>110</v>
      </c>
      <c r="B125" s="17">
        <v>41699</v>
      </c>
      <c r="C125" s="7" t="s">
        <v>232</v>
      </c>
      <c r="D125" s="7" t="s">
        <v>226</v>
      </c>
      <c r="E125" s="7" t="s">
        <v>233</v>
      </c>
      <c r="F125" s="12">
        <v>31775263</v>
      </c>
      <c r="G125" s="12" t="s">
        <v>45</v>
      </c>
      <c r="H125" s="7" t="s">
        <v>46</v>
      </c>
      <c r="I125" s="7" t="s">
        <v>167</v>
      </c>
      <c r="J125" s="7" t="s">
        <v>207</v>
      </c>
      <c r="K125" s="10">
        <v>40</v>
      </c>
      <c r="L125" s="12" t="s">
        <v>25</v>
      </c>
      <c r="M125" s="7" t="s">
        <v>168</v>
      </c>
      <c r="N125" s="57">
        <v>1</v>
      </c>
      <c r="O125" s="57">
        <f t="shared" si="5"/>
        <v>0.1</v>
      </c>
      <c r="P125" s="58">
        <v>70</v>
      </c>
      <c r="Q125" s="59">
        <f t="shared" si="6"/>
        <v>0.58333333333333326</v>
      </c>
      <c r="R125" s="60">
        <v>35</v>
      </c>
      <c r="S125" s="55">
        <f t="shared" si="7"/>
        <v>0.29166666666666663</v>
      </c>
      <c r="T125" s="73"/>
    </row>
    <row r="126" spans="1:20" s="23" customFormat="1" x14ac:dyDescent="0.25">
      <c r="A126" s="10">
        <f t="shared" si="8"/>
        <v>111</v>
      </c>
      <c r="B126" s="17">
        <v>41699</v>
      </c>
      <c r="C126" s="7" t="s">
        <v>234</v>
      </c>
      <c r="D126" s="7" t="s">
        <v>50</v>
      </c>
      <c r="E126" s="7" t="s">
        <v>235</v>
      </c>
      <c r="F126" s="12">
        <v>31771043</v>
      </c>
      <c r="G126" s="12" t="s">
        <v>45</v>
      </c>
      <c r="H126" s="7" t="s">
        <v>46</v>
      </c>
      <c r="I126" s="7" t="s">
        <v>167</v>
      </c>
      <c r="J126" s="7" t="s">
        <v>207</v>
      </c>
      <c r="K126" s="10">
        <v>57</v>
      </c>
      <c r="L126" s="12" t="s">
        <v>24</v>
      </c>
      <c r="M126" s="7" t="s">
        <v>168</v>
      </c>
      <c r="N126" s="57">
        <v>2</v>
      </c>
      <c r="O126" s="57">
        <f t="shared" si="5"/>
        <v>0.2</v>
      </c>
      <c r="P126" s="58">
        <v>50</v>
      </c>
      <c r="Q126" s="59">
        <f t="shared" si="6"/>
        <v>0.41666666666666669</v>
      </c>
      <c r="R126" s="60"/>
      <c r="S126" s="55">
        <f t="shared" si="7"/>
        <v>0</v>
      </c>
      <c r="T126" s="73"/>
    </row>
    <row r="127" spans="1:20" s="23" customFormat="1" x14ac:dyDescent="0.25">
      <c r="A127" s="10">
        <f t="shared" si="8"/>
        <v>112</v>
      </c>
      <c r="B127" s="17">
        <v>41699</v>
      </c>
      <c r="C127" s="7" t="s">
        <v>236</v>
      </c>
      <c r="D127" s="7" t="s">
        <v>237</v>
      </c>
      <c r="E127" s="7" t="s">
        <v>238</v>
      </c>
      <c r="F127" s="12">
        <v>31771394</v>
      </c>
      <c r="G127" s="12" t="s">
        <v>45</v>
      </c>
      <c r="H127" s="7" t="s">
        <v>46</v>
      </c>
      <c r="I127" s="7" t="s">
        <v>167</v>
      </c>
      <c r="J127" s="7" t="s">
        <v>207</v>
      </c>
      <c r="K127" s="10">
        <v>44</v>
      </c>
      <c r="L127" s="12" t="s">
        <v>25</v>
      </c>
      <c r="M127" s="7" t="s">
        <v>168</v>
      </c>
      <c r="N127" s="57"/>
      <c r="O127" s="57">
        <f t="shared" si="5"/>
        <v>0</v>
      </c>
      <c r="P127" s="58">
        <v>50</v>
      </c>
      <c r="Q127" s="59">
        <f t="shared" si="6"/>
        <v>0.41666666666666669</v>
      </c>
      <c r="R127" s="60"/>
      <c r="S127" s="55">
        <f t="shared" si="7"/>
        <v>0</v>
      </c>
      <c r="T127" s="73"/>
    </row>
    <row r="128" spans="1:20" s="23" customFormat="1" x14ac:dyDescent="0.25">
      <c r="A128" s="10">
        <f t="shared" si="8"/>
        <v>113</v>
      </c>
      <c r="B128" s="17">
        <v>41699</v>
      </c>
      <c r="C128" s="7" t="s">
        <v>136</v>
      </c>
      <c r="D128" s="7" t="s">
        <v>239</v>
      </c>
      <c r="E128" s="7" t="s">
        <v>240</v>
      </c>
      <c r="F128" s="12">
        <v>40814414</v>
      </c>
      <c r="G128" s="12" t="s">
        <v>45</v>
      </c>
      <c r="H128" s="7" t="s">
        <v>46</v>
      </c>
      <c r="I128" s="7" t="s">
        <v>167</v>
      </c>
      <c r="J128" s="7" t="s">
        <v>207</v>
      </c>
      <c r="K128" s="10">
        <v>33</v>
      </c>
      <c r="L128" s="12" t="s">
        <v>25</v>
      </c>
      <c r="M128" s="7" t="s">
        <v>168</v>
      </c>
      <c r="N128" s="57"/>
      <c r="O128" s="57">
        <f t="shared" si="5"/>
        <v>0</v>
      </c>
      <c r="P128" s="58"/>
      <c r="Q128" s="59">
        <f t="shared" si="6"/>
        <v>0</v>
      </c>
      <c r="R128" s="60">
        <v>100</v>
      </c>
      <c r="S128" s="55">
        <f t="shared" si="7"/>
        <v>0.83333333333333337</v>
      </c>
      <c r="T128" s="73"/>
    </row>
    <row r="129" spans="1:20" s="23" customFormat="1" x14ac:dyDescent="0.25">
      <c r="A129" s="10">
        <f t="shared" si="8"/>
        <v>114</v>
      </c>
      <c r="B129" s="17">
        <v>41699</v>
      </c>
      <c r="C129" s="7" t="s">
        <v>52</v>
      </c>
      <c r="D129" s="7" t="s">
        <v>241</v>
      </c>
      <c r="E129" s="7" t="s">
        <v>242</v>
      </c>
      <c r="F129" s="12">
        <v>31775224</v>
      </c>
      <c r="G129" s="12" t="s">
        <v>45</v>
      </c>
      <c r="H129" s="7" t="s">
        <v>46</v>
      </c>
      <c r="I129" s="7" t="s">
        <v>167</v>
      </c>
      <c r="J129" s="7" t="s">
        <v>243</v>
      </c>
      <c r="K129" s="10">
        <v>44</v>
      </c>
      <c r="L129" s="12" t="s">
        <v>24</v>
      </c>
      <c r="M129" s="7" t="s">
        <v>168</v>
      </c>
      <c r="N129" s="57">
        <v>0.5</v>
      </c>
      <c r="O129" s="57">
        <f t="shared" si="5"/>
        <v>0.05</v>
      </c>
      <c r="P129" s="58">
        <v>25</v>
      </c>
      <c r="Q129" s="59">
        <f t="shared" si="6"/>
        <v>0.20833333333333334</v>
      </c>
      <c r="R129" s="60">
        <v>50</v>
      </c>
      <c r="S129" s="55">
        <f t="shared" si="7"/>
        <v>0.41666666666666669</v>
      </c>
      <c r="T129" s="73"/>
    </row>
    <row r="130" spans="1:20" s="23" customFormat="1" x14ac:dyDescent="0.25">
      <c r="A130" s="10">
        <f t="shared" si="8"/>
        <v>115</v>
      </c>
      <c r="B130" s="17">
        <v>41699</v>
      </c>
      <c r="C130" s="7" t="s">
        <v>200</v>
      </c>
      <c r="D130" s="7" t="s">
        <v>244</v>
      </c>
      <c r="E130" s="7" t="s">
        <v>245</v>
      </c>
      <c r="F130" s="12">
        <v>31775336</v>
      </c>
      <c r="G130" s="12" t="s">
        <v>45</v>
      </c>
      <c r="H130" s="7" t="s">
        <v>46</v>
      </c>
      <c r="I130" s="7" t="s">
        <v>167</v>
      </c>
      <c r="J130" s="7" t="s">
        <v>243</v>
      </c>
      <c r="K130" s="10">
        <v>37</v>
      </c>
      <c r="L130" s="12" t="s">
        <v>25</v>
      </c>
      <c r="M130" s="7" t="s">
        <v>168</v>
      </c>
      <c r="N130" s="57"/>
      <c r="O130" s="57">
        <f t="shared" si="5"/>
        <v>0</v>
      </c>
      <c r="P130" s="58">
        <v>24</v>
      </c>
      <c r="Q130" s="59">
        <f t="shared" si="6"/>
        <v>0.2</v>
      </c>
      <c r="R130" s="60">
        <v>12</v>
      </c>
      <c r="S130" s="55">
        <f t="shared" si="7"/>
        <v>0.1</v>
      </c>
      <c r="T130" s="73"/>
    </row>
    <row r="131" spans="1:20" s="23" customFormat="1" x14ac:dyDescent="0.25">
      <c r="A131" s="10">
        <f t="shared" si="8"/>
        <v>116</v>
      </c>
      <c r="B131" s="17">
        <v>41699</v>
      </c>
      <c r="C131" s="7" t="s">
        <v>246</v>
      </c>
      <c r="D131" s="7" t="s">
        <v>36</v>
      </c>
      <c r="E131" s="7" t="s">
        <v>247</v>
      </c>
      <c r="F131" s="12">
        <v>43394714</v>
      </c>
      <c r="G131" s="12" t="s">
        <v>45</v>
      </c>
      <c r="H131" s="7" t="s">
        <v>46</v>
      </c>
      <c r="I131" s="7" t="s">
        <v>167</v>
      </c>
      <c r="J131" s="7" t="s">
        <v>243</v>
      </c>
      <c r="K131" s="10">
        <v>29</v>
      </c>
      <c r="L131" s="12" t="s">
        <v>25</v>
      </c>
      <c r="M131" s="7" t="s">
        <v>168</v>
      </c>
      <c r="N131" s="57">
        <v>0.5</v>
      </c>
      <c r="O131" s="57">
        <f t="shared" si="5"/>
        <v>0.05</v>
      </c>
      <c r="P131" s="58"/>
      <c r="Q131" s="59">
        <f t="shared" si="6"/>
        <v>0</v>
      </c>
      <c r="R131" s="60"/>
      <c r="S131" s="55">
        <f t="shared" si="7"/>
        <v>0</v>
      </c>
      <c r="T131" s="73"/>
    </row>
    <row r="132" spans="1:20" s="23" customFormat="1" x14ac:dyDescent="0.25">
      <c r="A132" s="10">
        <f t="shared" si="8"/>
        <v>117</v>
      </c>
      <c r="B132" s="17">
        <v>41699</v>
      </c>
      <c r="C132" s="7" t="s">
        <v>200</v>
      </c>
      <c r="D132" s="7" t="s">
        <v>248</v>
      </c>
      <c r="E132" s="7" t="s">
        <v>249</v>
      </c>
      <c r="F132" s="12">
        <v>31771024</v>
      </c>
      <c r="G132" s="12" t="s">
        <v>45</v>
      </c>
      <c r="H132" s="7" t="s">
        <v>46</v>
      </c>
      <c r="I132" s="7" t="s">
        <v>167</v>
      </c>
      <c r="J132" s="7" t="s">
        <v>243</v>
      </c>
      <c r="K132" s="10">
        <v>58</v>
      </c>
      <c r="L132" s="12" t="s">
        <v>24</v>
      </c>
      <c r="M132" s="7" t="s">
        <v>168</v>
      </c>
      <c r="N132" s="57"/>
      <c r="O132" s="57">
        <f t="shared" si="5"/>
        <v>0</v>
      </c>
      <c r="P132" s="58">
        <v>120</v>
      </c>
      <c r="Q132" s="59">
        <f t="shared" si="6"/>
        <v>1</v>
      </c>
      <c r="R132" s="60">
        <v>50</v>
      </c>
      <c r="S132" s="55">
        <f t="shared" si="7"/>
        <v>0.41666666666666669</v>
      </c>
      <c r="T132" s="73"/>
    </row>
    <row r="133" spans="1:20" s="23" customFormat="1" x14ac:dyDescent="0.25">
      <c r="A133" s="10">
        <f t="shared" si="8"/>
        <v>118</v>
      </c>
      <c r="B133" s="17">
        <v>41699</v>
      </c>
      <c r="C133" s="7" t="s">
        <v>68</v>
      </c>
      <c r="D133" s="7" t="s">
        <v>140</v>
      </c>
      <c r="E133" s="7" t="s">
        <v>250</v>
      </c>
      <c r="F133" s="12">
        <v>31771338</v>
      </c>
      <c r="G133" s="12" t="s">
        <v>45</v>
      </c>
      <c r="H133" s="7" t="s">
        <v>46</v>
      </c>
      <c r="I133" s="7" t="s">
        <v>167</v>
      </c>
      <c r="J133" s="7" t="s">
        <v>243</v>
      </c>
      <c r="K133" s="10">
        <v>60</v>
      </c>
      <c r="L133" s="12" t="s">
        <v>24</v>
      </c>
      <c r="M133" s="7" t="s">
        <v>168</v>
      </c>
      <c r="N133" s="57"/>
      <c r="O133" s="57">
        <f t="shared" si="5"/>
        <v>0</v>
      </c>
      <c r="P133" s="58">
        <v>0.5</v>
      </c>
      <c r="Q133" s="59">
        <f t="shared" si="6"/>
        <v>4.1666666666666666E-3</v>
      </c>
      <c r="R133" s="60"/>
      <c r="S133" s="55">
        <f t="shared" si="7"/>
        <v>0</v>
      </c>
      <c r="T133" s="73"/>
    </row>
    <row r="134" spans="1:20" s="23" customFormat="1" x14ac:dyDescent="0.25">
      <c r="A134" s="10">
        <f t="shared" si="8"/>
        <v>119</v>
      </c>
      <c r="B134" s="17">
        <v>41699</v>
      </c>
      <c r="C134" s="7" t="s">
        <v>251</v>
      </c>
      <c r="D134" s="7" t="s">
        <v>252</v>
      </c>
      <c r="E134" s="7" t="s">
        <v>253</v>
      </c>
      <c r="F134" s="12">
        <v>5593894</v>
      </c>
      <c r="G134" s="12" t="s">
        <v>45</v>
      </c>
      <c r="H134" s="7" t="s">
        <v>46</v>
      </c>
      <c r="I134" s="7" t="s">
        <v>167</v>
      </c>
      <c r="J134" s="7" t="s">
        <v>243</v>
      </c>
      <c r="K134" s="10">
        <v>55</v>
      </c>
      <c r="L134" s="12" t="s">
        <v>24</v>
      </c>
      <c r="M134" s="7" t="s">
        <v>168</v>
      </c>
      <c r="N134" s="57"/>
      <c r="O134" s="57">
        <f t="shared" si="5"/>
        <v>0</v>
      </c>
      <c r="P134" s="58">
        <v>50</v>
      </c>
      <c r="Q134" s="59">
        <f t="shared" si="6"/>
        <v>0.41666666666666669</v>
      </c>
      <c r="R134" s="60">
        <v>100</v>
      </c>
      <c r="S134" s="55">
        <f t="shared" si="7"/>
        <v>0.83333333333333337</v>
      </c>
      <c r="T134" s="73"/>
    </row>
    <row r="135" spans="1:20" s="23" customFormat="1" x14ac:dyDescent="0.25">
      <c r="A135" s="10">
        <f t="shared" si="8"/>
        <v>120</v>
      </c>
      <c r="B135" s="17">
        <v>41699</v>
      </c>
      <c r="C135" s="7" t="s">
        <v>254</v>
      </c>
      <c r="D135" s="7" t="s">
        <v>241</v>
      </c>
      <c r="E135" s="7" t="s">
        <v>255</v>
      </c>
      <c r="F135" s="12">
        <v>31771062</v>
      </c>
      <c r="G135" s="12" t="s">
        <v>45</v>
      </c>
      <c r="H135" s="7" t="s">
        <v>46</v>
      </c>
      <c r="I135" s="7" t="s">
        <v>167</v>
      </c>
      <c r="J135" s="7" t="s">
        <v>243</v>
      </c>
      <c r="K135" s="10">
        <v>50</v>
      </c>
      <c r="L135" s="12" t="s">
        <v>24</v>
      </c>
      <c r="M135" s="7" t="s">
        <v>168</v>
      </c>
      <c r="N135" s="57">
        <v>0.5</v>
      </c>
      <c r="O135" s="57">
        <f t="shared" si="5"/>
        <v>0.05</v>
      </c>
      <c r="P135" s="58">
        <v>15</v>
      </c>
      <c r="Q135" s="59">
        <f t="shared" si="6"/>
        <v>0.125</v>
      </c>
      <c r="R135" s="60">
        <v>25</v>
      </c>
      <c r="S135" s="55">
        <f t="shared" si="7"/>
        <v>0.20833333333333334</v>
      </c>
      <c r="T135" s="73"/>
    </row>
    <row r="136" spans="1:20" s="23" customFormat="1" x14ac:dyDescent="0.25">
      <c r="A136" s="10">
        <f t="shared" si="8"/>
        <v>121</v>
      </c>
      <c r="B136" s="17">
        <v>41699</v>
      </c>
      <c r="C136" s="7" t="s">
        <v>171</v>
      </c>
      <c r="D136" s="7" t="s">
        <v>256</v>
      </c>
      <c r="E136" s="7" t="s">
        <v>257</v>
      </c>
      <c r="F136" s="12">
        <v>45457911</v>
      </c>
      <c r="G136" s="12" t="s">
        <v>45</v>
      </c>
      <c r="H136" s="7" t="s">
        <v>46</v>
      </c>
      <c r="I136" s="7" t="s">
        <v>167</v>
      </c>
      <c r="J136" s="7" t="s">
        <v>243</v>
      </c>
      <c r="K136" s="10">
        <v>34</v>
      </c>
      <c r="L136" s="12" t="s">
        <v>25</v>
      </c>
      <c r="M136" s="7" t="s">
        <v>168</v>
      </c>
      <c r="N136" s="57">
        <v>2</v>
      </c>
      <c r="O136" s="57">
        <f t="shared" si="5"/>
        <v>0.2</v>
      </c>
      <c r="P136" s="58">
        <v>24</v>
      </c>
      <c r="Q136" s="59">
        <f t="shared" si="6"/>
        <v>0.2</v>
      </c>
      <c r="R136" s="60"/>
      <c r="S136" s="55">
        <f t="shared" si="7"/>
        <v>0</v>
      </c>
      <c r="T136" s="73"/>
    </row>
    <row r="137" spans="1:20" s="23" customFormat="1" x14ac:dyDescent="0.25">
      <c r="A137" s="10">
        <f t="shared" si="8"/>
        <v>122</v>
      </c>
      <c r="B137" s="17">
        <v>41699</v>
      </c>
      <c r="C137" s="7" t="s">
        <v>258</v>
      </c>
      <c r="D137" s="7" t="s">
        <v>246</v>
      </c>
      <c r="E137" s="7" t="s">
        <v>259</v>
      </c>
      <c r="F137" s="12">
        <v>40207490</v>
      </c>
      <c r="G137" s="12" t="s">
        <v>45</v>
      </c>
      <c r="H137" s="7" t="s">
        <v>46</v>
      </c>
      <c r="I137" s="7" t="s">
        <v>167</v>
      </c>
      <c r="J137" s="7" t="s">
        <v>243</v>
      </c>
      <c r="K137" s="10">
        <v>35</v>
      </c>
      <c r="L137" s="12" t="s">
        <v>25</v>
      </c>
      <c r="M137" s="7" t="s">
        <v>168</v>
      </c>
      <c r="N137" s="57">
        <v>3</v>
      </c>
      <c r="O137" s="57">
        <f t="shared" si="5"/>
        <v>0.3</v>
      </c>
      <c r="P137" s="58">
        <v>48</v>
      </c>
      <c r="Q137" s="59">
        <f t="shared" si="6"/>
        <v>0.4</v>
      </c>
      <c r="R137" s="60">
        <v>36</v>
      </c>
      <c r="S137" s="55">
        <f t="shared" si="7"/>
        <v>0.3</v>
      </c>
      <c r="T137" s="73"/>
    </row>
    <row r="138" spans="1:20" s="23" customFormat="1" x14ac:dyDescent="0.25">
      <c r="A138" s="10">
        <f t="shared" si="8"/>
        <v>123</v>
      </c>
      <c r="B138" s="17">
        <v>41699</v>
      </c>
      <c r="C138" s="7" t="s">
        <v>260</v>
      </c>
      <c r="D138" s="7" t="s">
        <v>171</v>
      </c>
      <c r="E138" s="7" t="s">
        <v>261</v>
      </c>
      <c r="F138" s="12">
        <v>5869733</v>
      </c>
      <c r="G138" s="12" t="s">
        <v>45</v>
      </c>
      <c r="H138" s="7" t="s">
        <v>46</v>
      </c>
      <c r="I138" s="7" t="s">
        <v>167</v>
      </c>
      <c r="J138" s="7" t="s">
        <v>243</v>
      </c>
      <c r="K138" s="10">
        <v>44</v>
      </c>
      <c r="L138" s="12" t="s">
        <v>25</v>
      </c>
      <c r="M138" s="7" t="s">
        <v>168</v>
      </c>
      <c r="N138" s="57"/>
      <c r="O138" s="57">
        <f t="shared" si="5"/>
        <v>0</v>
      </c>
      <c r="P138" s="58">
        <v>6</v>
      </c>
      <c r="Q138" s="59">
        <f t="shared" si="6"/>
        <v>0.05</v>
      </c>
      <c r="R138" s="60"/>
      <c r="S138" s="55">
        <f t="shared" si="7"/>
        <v>0</v>
      </c>
      <c r="T138" s="73"/>
    </row>
    <row r="139" spans="1:20" s="23" customFormat="1" ht="15.75" thickBot="1" x14ac:dyDescent="0.3">
      <c r="A139" s="19">
        <f t="shared" si="8"/>
        <v>124</v>
      </c>
      <c r="B139" s="17">
        <v>41699</v>
      </c>
      <c r="C139" s="7" t="s">
        <v>68</v>
      </c>
      <c r="D139" s="7" t="s">
        <v>140</v>
      </c>
      <c r="E139" s="7" t="s">
        <v>262</v>
      </c>
      <c r="F139" s="12"/>
      <c r="G139" s="12" t="s">
        <v>45</v>
      </c>
      <c r="H139" s="7" t="s">
        <v>46</v>
      </c>
      <c r="I139" s="7" t="s">
        <v>167</v>
      </c>
      <c r="J139" s="7" t="s">
        <v>243</v>
      </c>
      <c r="K139" s="10">
        <v>45</v>
      </c>
      <c r="L139" s="12" t="s">
        <v>24</v>
      </c>
      <c r="M139" s="7" t="s">
        <v>168</v>
      </c>
      <c r="N139" s="57">
        <v>2</v>
      </c>
      <c r="O139" s="57">
        <f t="shared" si="5"/>
        <v>0.2</v>
      </c>
      <c r="P139" s="58">
        <v>100</v>
      </c>
      <c r="Q139" s="59">
        <f t="shared" si="6"/>
        <v>0.83333333333333337</v>
      </c>
      <c r="R139" s="60">
        <v>50</v>
      </c>
      <c r="S139" s="55">
        <f t="shared" si="7"/>
        <v>0.41666666666666669</v>
      </c>
      <c r="T139" s="73"/>
    </row>
    <row r="140" spans="1:20" s="23" customFormat="1" x14ac:dyDescent="0.25">
      <c r="A140" s="15">
        <v>125</v>
      </c>
      <c r="B140" s="17">
        <v>41640</v>
      </c>
      <c r="C140" s="7" t="s">
        <v>263</v>
      </c>
      <c r="D140" s="7" t="s">
        <v>147</v>
      </c>
      <c r="E140" s="7" t="s">
        <v>264</v>
      </c>
      <c r="F140" s="12">
        <v>31765758</v>
      </c>
      <c r="G140" s="12" t="s">
        <v>148</v>
      </c>
      <c r="H140" s="7" t="s">
        <v>149</v>
      </c>
      <c r="I140" s="7" t="s">
        <v>265</v>
      </c>
      <c r="J140" s="7" t="s">
        <v>265</v>
      </c>
      <c r="K140" s="10">
        <v>50</v>
      </c>
      <c r="L140" s="12" t="s">
        <v>24</v>
      </c>
      <c r="M140" s="7" t="s">
        <v>266</v>
      </c>
      <c r="N140" s="67"/>
      <c r="O140" s="57">
        <f>N140*10000/10/10000</f>
        <v>0</v>
      </c>
      <c r="P140" s="58">
        <v>50</v>
      </c>
      <c r="Q140" s="59">
        <f>P140*10000/120/10000</f>
        <v>0.41666666666666669</v>
      </c>
      <c r="R140" s="60">
        <v>50</v>
      </c>
      <c r="S140" s="55">
        <f>R140*10000/120/10000</f>
        <v>0.41666666666666669</v>
      </c>
      <c r="T140" s="73"/>
    </row>
    <row r="141" spans="1:20" s="23" customFormat="1" x14ac:dyDescent="0.25">
      <c r="A141" s="10">
        <f>+A140+1</f>
        <v>126</v>
      </c>
      <c r="B141" s="17">
        <v>41640</v>
      </c>
      <c r="C141" s="7" t="s">
        <v>156</v>
      </c>
      <c r="D141" s="7" t="s">
        <v>267</v>
      </c>
      <c r="E141" s="7" t="s">
        <v>268</v>
      </c>
      <c r="F141" s="12"/>
      <c r="G141" s="12" t="s">
        <v>148</v>
      </c>
      <c r="H141" s="7" t="s">
        <v>149</v>
      </c>
      <c r="I141" s="7" t="s">
        <v>265</v>
      </c>
      <c r="J141" s="7" t="s">
        <v>265</v>
      </c>
      <c r="K141" s="10">
        <v>58</v>
      </c>
      <c r="L141" s="12" t="s">
        <v>24</v>
      </c>
      <c r="M141" s="7" t="s">
        <v>266</v>
      </c>
      <c r="N141" s="67"/>
      <c r="O141" s="57">
        <f t="shared" ref="O141:O199" si="9">N141*10000/10/10000</f>
        <v>0</v>
      </c>
      <c r="P141" s="58">
        <v>50</v>
      </c>
      <c r="Q141" s="59">
        <f t="shared" ref="Q141:Q160" si="10">P141*10000/120/10000</f>
        <v>0.41666666666666669</v>
      </c>
      <c r="R141" s="60">
        <v>24</v>
      </c>
      <c r="S141" s="55">
        <f t="shared" ref="S141:S199" si="11">R141*10000/120/10000</f>
        <v>0.2</v>
      </c>
      <c r="T141" s="73"/>
    </row>
    <row r="142" spans="1:20" s="23" customFormat="1" x14ac:dyDescent="0.25">
      <c r="A142" s="10">
        <f t="shared" ref="A142:A160" si="12">+A141+1</f>
        <v>127</v>
      </c>
      <c r="B142" s="17">
        <v>41640</v>
      </c>
      <c r="C142" s="7" t="s">
        <v>152</v>
      </c>
      <c r="D142" s="7" t="s">
        <v>269</v>
      </c>
      <c r="E142" s="7" t="s">
        <v>270</v>
      </c>
      <c r="F142" s="12">
        <v>31765690</v>
      </c>
      <c r="G142" s="12" t="s">
        <v>148</v>
      </c>
      <c r="H142" s="7" t="s">
        <v>149</v>
      </c>
      <c r="I142" s="7" t="s">
        <v>265</v>
      </c>
      <c r="J142" s="7" t="s">
        <v>265</v>
      </c>
      <c r="K142" s="10"/>
      <c r="L142" s="12" t="s">
        <v>24</v>
      </c>
      <c r="M142" s="7" t="s">
        <v>266</v>
      </c>
      <c r="N142" s="67"/>
      <c r="O142" s="57">
        <f t="shared" si="9"/>
        <v>0</v>
      </c>
      <c r="P142" s="58">
        <v>50</v>
      </c>
      <c r="Q142" s="59">
        <f t="shared" si="10"/>
        <v>0.41666666666666669</v>
      </c>
      <c r="R142" s="60">
        <v>50</v>
      </c>
      <c r="S142" s="55">
        <f t="shared" si="11"/>
        <v>0.41666666666666669</v>
      </c>
      <c r="T142" s="73"/>
    </row>
    <row r="143" spans="1:20" s="23" customFormat="1" x14ac:dyDescent="0.25">
      <c r="A143" s="10">
        <f t="shared" si="12"/>
        <v>128</v>
      </c>
      <c r="B143" s="17">
        <v>41640</v>
      </c>
      <c r="C143" s="7" t="s">
        <v>271</v>
      </c>
      <c r="D143" s="7" t="s">
        <v>155</v>
      </c>
      <c r="E143" s="7" t="s">
        <v>272</v>
      </c>
      <c r="F143" s="12">
        <v>31774454</v>
      </c>
      <c r="G143" s="12" t="s">
        <v>148</v>
      </c>
      <c r="H143" s="7" t="s">
        <v>149</v>
      </c>
      <c r="I143" s="7" t="s">
        <v>265</v>
      </c>
      <c r="J143" s="7" t="s">
        <v>265</v>
      </c>
      <c r="K143" s="10">
        <v>65</v>
      </c>
      <c r="L143" s="12" t="s">
        <v>24</v>
      </c>
      <c r="M143" s="7" t="s">
        <v>266</v>
      </c>
      <c r="N143" s="67"/>
      <c r="O143" s="57">
        <f t="shared" si="9"/>
        <v>0</v>
      </c>
      <c r="P143" s="58">
        <v>100</v>
      </c>
      <c r="Q143" s="59">
        <f t="shared" si="10"/>
        <v>0.83333333333333337</v>
      </c>
      <c r="R143" s="60"/>
      <c r="S143" s="55">
        <f t="shared" si="11"/>
        <v>0</v>
      </c>
      <c r="T143" s="73"/>
    </row>
    <row r="144" spans="1:20" s="23" customFormat="1" x14ac:dyDescent="0.25">
      <c r="A144" s="10">
        <f t="shared" si="12"/>
        <v>129</v>
      </c>
      <c r="B144" s="17">
        <v>41640</v>
      </c>
      <c r="C144" s="7" t="s">
        <v>273</v>
      </c>
      <c r="D144" s="7" t="s">
        <v>274</v>
      </c>
      <c r="E144" s="7" t="s">
        <v>275</v>
      </c>
      <c r="F144" s="12">
        <v>31774451</v>
      </c>
      <c r="G144" s="12" t="s">
        <v>148</v>
      </c>
      <c r="H144" s="7" t="s">
        <v>149</v>
      </c>
      <c r="I144" s="7" t="s">
        <v>265</v>
      </c>
      <c r="J144" s="7" t="s">
        <v>265</v>
      </c>
      <c r="K144" s="10"/>
      <c r="L144" s="12" t="s">
        <v>24</v>
      </c>
      <c r="M144" s="7" t="s">
        <v>266</v>
      </c>
      <c r="N144" s="67">
        <v>2</v>
      </c>
      <c r="O144" s="57">
        <f t="shared" si="9"/>
        <v>0.2</v>
      </c>
      <c r="P144" s="58"/>
      <c r="Q144" s="59">
        <f t="shared" si="10"/>
        <v>0</v>
      </c>
      <c r="R144" s="60"/>
      <c r="S144" s="55">
        <f t="shared" si="11"/>
        <v>0</v>
      </c>
      <c r="T144" s="73"/>
    </row>
    <row r="145" spans="1:20" s="23" customFormat="1" x14ac:dyDescent="0.25">
      <c r="A145" s="10">
        <f t="shared" si="12"/>
        <v>130</v>
      </c>
      <c r="B145" s="17">
        <v>41640</v>
      </c>
      <c r="C145" s="7" t="s">
        <v>156</v>
      </c>
      <c r="D145" s="7" t="s">
        <v>267</v>
      </c>
      <c r="E145" s="7" t="s">
        <v>276</v>
      </c>
      <c r="F145" s="12">
        <v>31765602</v>
      </c>
      <c r="G145" s="12" t="s">
        <v>148</v>
      </c>
      <c r="H145" s="7" t="s">
        <v>149</v>
      </c>
      <c r="I145" s="7" t="s">
        <v>265</v>
      </c>
      <c r="J145" s="7" t="s">
        <v>265</v>
      </c>
      <c r="K145" s="10">
        <v>54</v>
      </c>
      <c r="L145" s="12" t="s">
        <v>24</v>
      </c>
      <c r="M145" s="7" t="s">
        <v>266</v>
      </c>
      <c r="N145" s="67">
        <v>4</v>
      </c>
      <c r="O145" s="57">
        <f t="shared" si="9"/>
        <v>0.4</v>
      </c>
      <c r="P145" s="58">
        <v>50</v>
      </c>
      <c r="Q145" s="59">
        <f t="shared" si="10"/>
        <v>0.41666666666666669</v>
      </c>
      <c r="R145" s="60">
        <v>50</v>
      </c>
      <c r="S145" s="55">
        <f t="shared" si="11"/>
        <v>0.41666666666666669</v>
      </c>
      <c r="T145" s="73"/>
    </row>
    <row r="146" spans="1:20" s="23" customFormat="1" x14ac:dyDescent="0.25">
      <c r="A146" s="10">
        <f t="shared" si="12"/>
        <v>131</v>
      </c>
      <c r="B146" s="17">
        <v>41640</v>
      </c>
      <c r="C146" s="7" t="s">
        <v>277</v>
      </c>
      <c r="D146" s="7"/>
      <c r="E146" s="7" t="s">
        <v>278</v>
      </c>
      <c r="F146" s="12"/>
      <c r="G146" s="12" t="s">
        <v>148</v>
      </c>
      <c r="H146" s="7" t="s">
        <v>149</v>
      </c>
      <c r="I146" s="7" t="s">
        <v>265</v>
      </c>
      <c r="J146" s="7" t="s">
        <v>265</v>
      </c>
      <c r="K146" s="10"/>
      <c r="L146" s="12" t="s">
        <v>25</v>
      </c>
      <c r="M146" s="7" t="s">
        <v>266</v>
      </c>
      <c r="N146" s="67"/>
      <c r="O146" s="57">
        <f t="shared" si="9"/>
        <v>0</v>
      </c>
      <c r="P146" s="58">
        <v>50</v>
      </c>
      <c r="Q146" s="59">
        <f t="shared" si="10"/>
        <v>0.41666666666666669</v>
      </c>
      <c r="R146" s="60"/>
      <c r="S146" s="55">
        <f t="shared" si="11"/>
        <v>0</v>
      </c>
      <c r="T146" s="73"/>
    </row>
    <row r="147" spans="1:20" s="23" customFormat="1" x14ac:dyDescent="0.25">
      <c r="A147" s="10">
        <f t="shared" si="12"/>
        <v>132</v>
      </c>
      <c r="B147" s="17">
        <v>41640</v>
      </c>
      <c r="C147" s="7" t="s">
        <v>279</v>
      </c>
      <c r="D147" s="7" t="s">
        <v>280</v>
      </c>
      <c r="E147" s="7" t="s">
        <v>281</v>
      </c>
      <c r="F147" s="12">
        <v>15755701</v>
      </c>
      <c r="G147" s="12" t="s">
        <v>148</v>
      </c>
      <c r="H147" s="7" t="s">
        <v>149</v>
      </c>
      <c r="I147" s="7" t="s">
        <v>265</v>
      </c>
      <c r="J147" s="7" t="s">
        <v>265</v>
      </c>
      <c r="K147" s="10"/>
      <c r="L147" s="12" t="s">
        <v>25</v>
      </c>
      <c r="M147" s="7" t="s">
        <v>266</v>
      </c>
      <c r="N147" s="67"/>
      <c r="O147" s="57">
        <f t="shared" si="9"/>
        <v>0</v>
      </c>
      <c r="P147" s="58">
        <v>36</v>
      </c>
      <c r="Q147" s="59">
        <f t="shared" si="10"/>
        <v>0.3</v>
      </c>
      <c r="R147" s="60">
        <v>24</v>
      </c>
      <c r="S147" s="55">
        <f t="shared" si="11"/>
        <v>0.2</v>
      </c>
      <c r="T147" s="73"/>
    </row>
    <row r="148" spans="1:20" s="23" customFormat="1" x14ac:dyDescent="0.25">
      <c r="A148" s="10">
        <f t="shared" si="12"/>
        <v>133</v>
      </c>
      <c r="B148" s="17">
        <v>41640</v>
      </c>
      <c r="C148" s="7" t="s">
        <v>153</v>
      </c>
      <c r="D148" s="7" t="s">
        <v>70</v>
      </c>
      <c r="E148" s="7" t="s">
        <v>282</v>
      </c>
      <c r="F148" s="12">
        <v>31760680</v>
      </c>
      <c r="G148" s="12" t="s">
        <v>148</v>
      </c>
      <c r="H148" s="7" t="s">
        <v>149</v>
      </c>
      <c r="I148" s="7" t="s">
        <v>265</v>
      </c>
      <c r="J148" s="7" t="s">
        <v>265</v>
      </c>
      <c r="K148" s="10">
        <v>61</v>
      </c>
      <c r="L148" s="12" t="s">
        <v>24</v>
      </c>
      <c r="M148" s="7" t="s">
        <v>266</v>
      </c>
      <c r="N148" s="67"/>
      <c r="O148" s="57">
        <f t="shared" si="9"/>
        <v>0</v>
      </c>
      <c r="P148" s="58">
        <v>50</v>
      </c>
      <c r="Q148" s="59">
        <f t="shared" si="10"/>
        <v>0.41666666666666669</v>
      </c>
      <c r="R148" s="60">
        <v>50</v>
      </c>
      <c r="S148" s="55">
        <f t="shared" si="11"/>
        <v>0.41666666666666669</v>
      </c>
      <c r="T148" s="73"/>
    </row>
    <row r="149" spans="1:20" s="23" customFormat="1" x14ac:dyDescent="0.25">
      <c r="A149" s="10">
        <f t="shared" si="12"/>
        <v>134</v>
      </c>
      <c r="B149" s="17">
        <v>41640</v>
      </c>
      <c r="C149" s="7" t="s">
        <v>283</v>
      </c>
      <c r="D149" s="7" t="s">
        <v>284</v>
      </c>
      <c r="E149" s="7" t="s">
        <v>285</v>
      </c>
      <c r="F149" s="12">
        <v>31765626</v>
      </c>
      <c r="G149" s="12" t="s">
        <v>148</v>
      </c>
      <c r="H149" s="7" t="s">
        <v>149</v>
      </c>
      <c r="I149" s="7" t="s">
        <v>265</v>
      </c>
      <c r="J149" s="7" t="s">
        <v>265</v>
      </c>
      <c r="K149" s="10">
        <v>51</v>
      </c>
      <c r="L149" s="12" t="s">
        <v>24</v>
      </c>
      <c r="M149" s="7" t="s">
        <v>266</v>
      </c>
      <c r="N149" s="67"/>
      <c r="O149" s="57">
        <f t="shared" si="9"/>
        <v>0</v>
      </c>
      <c r="P149" s="58">
        <v>50</v>
      </c>
      <c r="Q149" s="59">
        <f t="shared" si="10"/>
        <v>0.41666666666666669</v>
      </c>
      <c r="R149" s="60">
        <v>5</v>
      </c>
      <c r="S149" s="55">
        <f t="shared" si="11"/>
        <v>4.1666666666666671E-2</v>
      </c>
      <c r="T149" s="72">
        <v>1</v>
      </c>
    </row>
    <row r="150" spans="1:20" s="23" customFormat="1" x14ac:dyDescent="0.25">
      <c r="A150" s="10">
        <f t="shared" si="12"/>
        <v>135</v>
      </c>
      <c r="B150" s="17">
        <v>41640</v>
      </c>
      <c r="C150" s="7" t="s">
        <v>286</v>
      </c>
      <c r="D150" s="7" t="s">
        <v>151</v>
      </c>
      <c r="E150" s="7" t="s">
        <v>287</v>
      </c>
      <c r="F150" s="12">
        <v>31774412</v>
      </c>
      <c r="G150" s="12" t="s">
        <v>148</v>
      </c>
      <c r="H150" s="7" t="s">
        <v>149</v>
      </c>
      <c r="I150" s="7" t="s">
        <v>265</v>
      </c>
      <c r="J150" s="7" t="s">
        <v>265</v>
      </c>
      <c r="K150" s="10">
        <v>42</v>
      </c>
      <c r="L150" s="12" t="s">
        <v>25</v>
      </c>
      <c r="M150" s="7" t="s">
        <v>266</v>
      </c>
      <c r="N150" s="67">
        <v>2</v>
      </c>
      <c r="O150" s="57">
        <f t="shared" si="9"/>
        <v>0.2</v>
      </c>
      <c r="P150" s="58">
        <v>36</v>
      </c>
      <c r="Q150" s="59">
        <f t="shared" si="10"/>
        <v>0.3</v>
      </c>
      <c r="R150" s="60">
        <v>13</v>
      </c>
      <c r="S150" s="55">
        <f t="shared" si="11"/>
        <v>0.10833333333333332</v>
      </c>
      <c r="T150" s="73"/>
    </row>
    <row r="151" spans="1:20" s="23" customFormat="1" x14ac:dyDescent="0.25">
      <c r="A151" s="10">
        <f t="shared" si="12"/>
        <v>136</v>
      </c>
      <c r="B151" s="17">
        <v>41640</v>
      </c>
      <c r="C151" s="7" t="s">
        <v>288</v>
      </c>
      <c r="D151" s="7" t="s">
        <v>154</v>
      </c>
      <c r="E151" s="7" t="s">
        <v>289</v>
      </c>
      <c r="F151" s="12">
        <v>31765743</v>
      </c>
      <c r="G151" s="12" t="s">
        <v>148</v>
      </c>
      <c r="H151" s="7" t="s">
        <v>149</v>
      </c>
      <c r="I151" s="7" t="s">
        <v>265</v>
      </c>
      <c r="J151" s="7" t="s">
        <v>265</v>
      </c>
      <c r="K151" s="10">
        <v>64</v>
      </c>
      <c r="L151" s="12" t="s">
        <v>24</v>
      </c>
      <c r="M151" s="7" t="s">
        <v>266</v>
      </c>
      <c r="N151" s="67"/>
      <c r="O151" s="57">
        <f t="shared" si="9"/>
        <v>0</v>
      </c>
      <c r="P151" s="58">
        <v>18</v>
      </c>
      <c r="Q151" s="59">
        <f t="shared" si="10"/>
        <v>0.15</v>
      </c>
      <c r="R151" s="60"/>
      <c r="S151" s="55">
        <f t="shared" si="11"/>
        <v>0</v>
      </c>
      <c r="T151" s="73"/>
    </row>
    <row r="152" spans="1:20" s="23" customFormat="1" x14ac:dyDescent="0.25">
      <c r="A152" s="10">
        <f t="shared" si="12"/>
        <v>137</v>
      </c>
      <c r="B152" s="17">
        <v>41640</v>
      </c>
      <c r="C152" s="7" t="s">
        <v>290</v>
      </c>
      <c r="D152" s="7" t="s">
        <v>291</v>
      </c>
      <c r="E152" s="7" t="s">
        <v>270</v>
      </c>
      <c r="F152" s="12">
        <v>31774468</v>
      </c>
      <c r="G152" s="12" t="s">
        <v>148</v>
      </c>
      <c r="H152" s="7" t="s">
        <v>149</v>
      </c>
      <c r="I152" s="7" t="s">
        <v>265</v>
      </c>
      <c r="J152" s="7" t="s">
        <v>265</v>
      </c>
      <c r="K152" s="10">
        <v>83</v>
      </c>
      <c r="L152" s="12" t="s">
        <v>24</v>
      </c>
      <c r="M152" s="7" t="s">
        <v>266</v>
      </c>
      <c r="N152" s="67">
        <v>2</v>
      </c>
      <c r="O152" s="57">
        <f t="shared" si="9"/>
        <v>0.2</v>
      </c>
      <c r="P152" s="58"/>
      <c r="Q152" s="59">
        <f t="shared" si="10"/>
        <v>0</v>
      </c>
      <c r="R152" s="60"/>
      <c r="S152" s="55">
        <f t="shared" si="11"/>
        <v>0</v>
      </c>
      <c r="T152" s="73"/>
    </row>
    <row r="153" spans="1:20" s="23" customFormat="1" x14ac:dyDescent="0.25">
      <c r="A153" s="10">
        <f t="shared" si="12"/>
        <v>138</v>
      </c>
      <c r="B153" s="17">
        <v>41640</v>
      </c>
      <c r="C153" s="7" t="s">
        <v>277</v>
      </c>
      <c r="D153" s="7" t="s">
        <v>292</v>
      </c>
      <c r="E153" s="7" t="s">
        <v>293</v>
      </c>
      <c r="F153" s="12">
        <v>31765738</v>
      </c>
      <c r="G153" s="12" t="s">
        <v>148</v>
      </c>
      <c r="H153" s="7" t="s">
        <v>149</v>
      </c>
      <c r="I153" s="7" t="s">
        <v>265</v>
      </c>
      <c r="J153" s="7" t="s">
        <v>265</v>
      </c>
      <c r="K153" s="10">
        <v>53</v>
      </c>
      <c r="L153" s="12" t="s">
        <v>24</v>
      </c>
      <c r="M153" s="7" t="s">
        <v>266</v>
      </c>
      <c r="N153" s="67"/>
      <c r="O153" s="57">
        <f t="shared" si="9"/>
        <v>0</v>
      </c>
      <c r="P153" s="58">
        <v>72</v>
      </c>
      <c r="Q153" s="59">
        <f t="shared" si="10"/>
        <v>0.6</v>
      </c>
      <c r="R153" s="60">
        <v>24</v>
      </c>
      <c r="S153" s="55">
        <f t="shared" si="11"/>
        <v>0.2</v>
      </c>
      <c r="T153" s="73"/>
    </row>
    <row r="154" spans="1:20" s="23" customFormat="1" x14ac:dyDescent="0.25">
      <c r="A154" s="10">
        <v>139</v>
      </c>
      <c r="B154" s="17">
        <v>41640</v>
      </c>
      <c r="C154" s="7" t="s">
        <v>164</v>
      </c>
      <c r="D154" s="7" t="s">
        <v>294</v>
      </c>
      <c r="E154" s="7" t="s">
        <v>295</v>
      </c>
      <c r="F154" s="12">
        <v>31617700</v>
      </c>
      <c r="G154" s="12" t="s">
        <v>148</v>
      </c>
      <c r="H154" s="7" t="s">
        <v>149</v>
      </c>
      <c r="I154" s="7" t="s">
        <v>265</v>
      </c>
      <c r="J154" s="7" t="s">
        <v>265</v>
      </c>
      <c r="K154" s="10">
        <v>47</v>
      </c>
      <c r="L154" s="12" t="s">
        <v>24</v>
      </c>
      <c r="M154" s="7" t="s">
        <v>266</v>
      </c>
      <c r="N154" s="67"/>
      <c r="O154" s="57">
        <f t="shared" si="9"/>
        <v>0</v>
      </c>
      <c r="P154" s="58">
        <v>50</v>
      </c>
      <c r="Q154" s="59">
        <f t="shared" si="10"/>
        <v>0.41666666666666669</v>
      </c>
      <c r="R154" s="60">
        <v>50</v>
      </c>
      <c r="S154" s="55">
        <f t="shared" si="11"/>
        <v>0.41666666666666669</v>
      </c>
      <c r="T154" s="73"/>
    </row>
    <row r="155" spans="1:20" s="23" customFormat="1" x14ac:dyDescent="0.25">
      <c r="A155" s="10">
        <f t="shared" si="12"/>
        <v>140</v>
      </c>
      <c r="B155" s="17">
        <v>41640</v>
      </c>
      <c r="C155" s="7" t="s">
        <v>164</v>
      </c>
      <c r="D155" s="7" t="s">
        <v>156</v>
      </c>
      <c r="E155" s="7" t="s">
        <v>296</v>
      </c>
      <c r="F155" s="12">
        <v>31774466</v>
      </c>
      <c r="G155" s="12" t="s">
        <v>148</v>
      </c>
      <c r="H155" s="7" t="s">
        <v>149</v>
      </c>
      <c r="I155" s="7" t="s">
        <v>265</v>
      </c>
      <c r="J155" s="7" t="s">
        <v>265</v>
      </c>
      <c r="K155" s="10"/>
      <c r="L155" s="12" t="s">
        <v>24</v>
      </c>
      <c r="M155" s="7" t="s">
        <v>266</v>
      </c>
      <c r="N155" s="67"/>
      <c r="O155" s="57">
        <f t="shared" si="9"/>
        <v>0</v>
      </c>
      <c r="P155" s="58">
        <v>100</v>
      </c>
      <c r="Q155" s="59">
        <f t="shared" si="10"/>
        <v>0.83333333333333337</v>
      </c>
      <c r="R155" s="60"/>
      <c r="S155" s="55">
        <f t="shared" si="11"/>
        <v>0</v>
      </c>
      <c r="T155" s="72">
        <v>1</v>
      </c>
    </row>
    <row r="156" spans="1:20" s="23" customFormat="1" x14ac:dyDescent="0.25">
      <c r="A156" s="10">
        <f t="shared" si="12"/>
        <v>141</v>
      </c>
      <c r="B156" s="17">
        <v>41640</v>
      </c>
      <c r="C156" s="7" t="s">
        <v>153</v>
      </c>
      <c r="D156" s="7" t="s">
        <v>297</v>
      </c>
      <c r="E156" s="7" t="s">
        <v>298</v>
      </c>
      <c r="F156" s="12">
        <v>31761106</v>
      </c>
      <c r="G156" s="12" t="s">
        <v>148</v>
      </c>
      <c r="H156" s="7" t="s">
        <v>149</v>
      </c>
      <c r="I156" s="7" t="s">
        <v>265</v>
      </c>
      <c r="J156" s="7" t="s">
        <v>265</v>
      </c>
      <c r="K156" s="10"/>
      <c r="L156" s="12" t="s">
        <v>24</v>
      </c>
      <c r="M156" s="7" t="s">
        <v>266</v>
      </c>
      <c r="N156" s="67">
        <v>6</v>
      </c>
      <c r="O156" s="57">
        <f t="shared" si="9"/>
        <v>0.6</v>
      </c>
      <c r="P156" s="58">
        <v>50</v>
      </c>
      <c r="Q156" s="59">
        <f t="shared" si="10"/>
        <v>0.41666666666666669</v>
      </c>
      <c r="R156" s="60">
        <v>50</v>
      </c>
      <c r="S156" s="55">
        <f t="shared" si="11"/>
        <v>0.41666666666666669</v>
      </c>
      <c r="T156" s="73"/>
    </row>
    <row r="157" spans="1:20" s="23" customFormat="1" x14ac:dyDescent="0.25">
      <c r="A157" s="10">
        <f t="shared" si="12"/>
        <v>142</v>
      </c>
      <c r="B157" s="17">
        <v>41640</v>
      </c>
      <c r="C157" s="7" t="s">
        <v>299</v>
      </c>
      <c r="D157" s="7" t="s">
        <v>300</v>
      </c>
      <c r="E157" s="7" t="s">
        <v>301</v>
      </c>
      <c r="F157" s="12">
        <v>31765428</v>
      </c>
      <c r="G157" s="12" t="s">
        <v>148</v>
      </c>
      <c r="H157" s="7" t="s">
        <v>149</v>
      </c>
      <c r="I157" s="7" t="s">
        <v>265</v>
      </c>
      <c r="J157" s="7" t="s">
        <v>265</v>
      </c>
      <c r="K157" s="10"/>
      <c r="L157" s="12" t="s">
        <v>24</v>
      </c>
      <c r="M157" s="7" t="s">
        <v>266</v>
      </c>
      <c r="N157" s="67"/>
      <c r="O157" s="57">
        <f t="shared" si="9"/>
        <v>0</v>
      </c>
      <c r="P157" s="58">
        <v>50</v>
      </c>
      <c r="Q157" s="59">
        <f t="shared" si="10"/>
        <v>0.41666666666666669</v>
      </c>
      <c r="R157" s="60">
        <v>50</v>
      </c>
      <c r="S157" s="55">
        <f t="shared" si="11"/>
        <v>0.41666666666666669</v>
      </c>
      <c r="T157" s="73"/>
    </row>
    <row r="158" spans="1:20" s="23" customFormat="1" x14ac:dyDescent="0.25">
      <c r="A158" s="10">
        <f t="shared" si="12"/>
        <v>143</v>
      </c>
      <c r="B158" s="17">
        <v>41640</v>
      </c>
      <c r="C158" s="7" t="s">
        <v>164</v>
      </c>
      <c r="D158" s="7" t="s">
        <v>302</v>
      </c>
      <c r="E158" s="7" t="s">
        <v>303</v>
      </c>
      <c r="F158" s="12">
        <v>31602624</v>
      </c>
      <c r="G158" s="12" t="s">
        <v>148</v>
      </c>
      <c r="H158" s="7" t="s">
        <v>149</v>
      </c>
      <c r="I158" s="7" t="s">
        <v>265</v>
      </c>
      <c r="J158" s="7" t="s">
        <v>265</v>
      </c>
      <c r="K158" s="10"/>
      <c r="L158" s="12" t="s">
        <v>24</v>
      </c>
      <c r="M158" s="7" t="s">
        <v>266</v>
      </c>
      <c r="N158" s="67">
        <v>6</v>
      </c>
      <c r="O158" s="57">
        <f t="shared" si="9"/>
        <v>0.6</v>
      </c>
      <c r="P158" s="58">
        <v>12</v>
      </c>
      <c r="Q158" s="59">
        <f t="shared" si="10"/>
        <v>0.1</v>
      </c>
      <c r="R158" s="60">
        <v>12</v>
      </c>
      <c r="S158" s="55">
        <f t="shared" si="11"/>
        <v>0.1</v>
      </c>
      <c r="T158" s="73"/>
    </row>
    <row r="159" spans="1:20" s="23" customFormat="1" x14ac:dyDescent="0.25">
      <c r="A159" s="10">
        <f t="shared" si="12"/>
        <v>144</v>
      </c>
      <c r="B159" s="17">
        <v>41640</v>
      </c>
      <c r="C159" s="7" t="s">
        <v>267</v>
      </c>
      <c r="D159" s="7" t="s">
        <v>304</v>
      </c>
      <c r="E159" s="7" t="s">
        <v>305</v>
      </c>
      <c r="F159" s="12">
        <v>31771105</v>
      </c>
      <c r="G159" s="12" t="s">
        <v>148</v>
      </c>
      <c r="H159" s="7" t="s">
        <v>149</v>
      </c>
      <c r="I159" s="7" t="s">
        <v>265</v>
      </c>
      <c r="J159" s="7" t="s">
        <v>265</v>
      </c>
      <c r="K159" s="10"/>
      <c r="L159" s="12" t="s">
        <v>24</v>
      </c>
      <c r="M159" s="7" t="s">
        <v>266</v>
      </c>
      <c r="N159" s="67"/>
      <c r="O159" s="57">
        <f t="shared" si="9"/>
        <v>0</v>
      </c>
      <c r="P159" s="58">
        <v>100</v>
      </c>
      <c r="Q159" s="59">
        <f t="shared" si="10"/>
        <v>0.83333333333333337</v>
      </c>
      <c r="R159" s="60"/>
      <c r="S159" s="55">
        <f t="shared" si="11"/>
        <v>0</v>
      </c>
      <c r="T159" s="73"/>
    </row>
    <row r="160" spans="1:20" s="23" customFormat="1" ht="15.75" thickBot="1" x14ac:dyDescent="0.3">
      <c r="A160" s="19">
        <f t="shared" si="12"/>
        <v>145</v>
      </c>
      <c r="B160" s="17">
        <v>41640</v>
      </c>
      <c r="C160" s="7" t="s">
        <v>164</v>
      </c>
      <c r="D160" s="7" t="s">
        <v>156</v>
      </c>
      <c r="E160" s="7" t="s">
        <v>306</v>
      </c>
      <c r="F160" s="12"/>
      <c r="G160" s="12" t="s">
        <v>148</v>
      </c>
      <c r="H160" s="7" t="s">
        <v>149</v>
      </c>
      <c r="I160" s="7" t="s">
        <v>265</v>
      </c>
      <c r="J160" s="7" t="s">
        <v>265</v>
      </c>
      <c r="K160" s="11"/>
      <c r="L160" s="12" t="s">
        <v>24</v>
      </c>
      <c r="M160" s="7" t="s">
        <v>266</v>
      </c>
      <c r="N160" s="67"/>
      <c r="O160" s="57">
        <f t="shared" si="9"/>
        <v>0</v>
      </c>
      <c r="P160" s="58">
        <v>150</v>
      </c>
      <c r="Q160" s="59">
        <f t="shared" si="10"/>
        <v>1.25</v>
      </c>
      <c r="R160" s="60"/>
      <c r="S160" s="55">
        <f t="shared" si="11"/>
        <v>0</v>
      </c>
      <c r="T160" s="73"/>
    </row>
    <row r="161" spans="1:20" s="23" customFormat="1" x14ac:dyDescent="0.25">
      <c r="A161" s="15">
        <v>146</v>
      </c>
      <c r="B161" s="17">
        <v>41699</v>
      </c>
      <c r="C161" s="7" t="s">
        <v>307</v>
      </c>
      <c r="D161" s="7" t="s">
        <v>48</v>
      </c>
      <c r="E161" s="7" t="s">
        <v>308</v>
      </c>
      <c r="F161" s="12">
        <v>31768227</v>
      </c>
      <c r="G161" s="12" t="s">
        <v>45</v>
      </c>
      <c r="H161" s="7" t="s">
        <v>46</v>
      </c>
      <c r="I161" s="7" t="s">
        <v>53</v>
      </c>
      <c r="J161" s="7" t="s">
        <v>309</v>
      </c>
      <c r="K161" s="10">
        <v>32</v>
      </c>
      <c r="L161" s="12" t="s">
        <v>25</v>
      </c>
      <c r="M161" s="7" t="s">
        <v>38</v>
      </c>
      <c r="N161" s="57"/>
      <c r="O161" s="57">
        <f t="shared" si="9"/>
        <v>0</v>
      </c>
      <c r="P161" s="59"/>
      <c r="Q161" s="59">
        <f>P161*10000/120/10000</f>
        <v>0</v>
      </c>
      <c r="R161" s="61">
        <v>24</v>
      </c>
      <c r="S161" s="55">
        <f t="shared" si="11"/>
        <v>0.2</v>
      </c>
      <c r="T161" s="73"/>
    </row>
    <row r="162" spans="1:20" s="23" customFormat="1" x14ac:dyDescent="0.25">
      <c r="A162" s="10">
        <f t="shared" ref="A162:A199" si="13">+A161+1</f>
        <v>147</v>
      </c>
      <c r="B162" s="17">
        <v>41699</v>
      </c>
      <c r="C162" s="7" t="s">
        <v>86</v>
      </c>
      <c r="D162" s="7" t="s">
        <v>107</v>
      </c>
      <c r="E162" s="7" t="s">
        <v>310</v>
      </c>
      <c r="F162" s="12">
        <v>31774852</v>
      </c>
      <c r="G162" s="12" t="s">
        <v>45</v>
      </c>
      <c r="H162" s="7" t="s">
        <v>46</v>
      </c>
      <c r="I162" s="7" t="s">
        <v>53</v>
      </c>
      <c r="J162" s="7" t="s">
        <v>309</v>
      </c>
      <c r="K162" s="10">
        <v>32</v>
      </c>
      <c r="L162" s="12" t="s">
        <v>24</v>
      </c>
      <c r="M162" s="7" t="s">
        <v>38</v>
      </c>
      <c r="N162" s="57"/>
      <c r="O162" s="57">
        <f t="shared" si="9"/>
        <v>0</v>
      </c>
      <c r="P162" s="59"/>
      <c r="Q162" s="59">
        <f t="shared" ref="Q162:Q199" si="14">P162*10000/120/10000</f>
        <v>0</v>
      </c>
      <c r="R162" s="61">
        <v>12</v>
      </c>
      <c r="S162" s="55">
        <f t="shared" si="11"/>
        <v>0.1</v>
      </c>
      <c r="T162" s="73"/>
    </row>
    <row r="163" spans="1:20" s="23" customFormat="1" x14ac:dyDescent="0.25">
      <c r="A163" s="10">
        <f t="shared" si="13"/>
        <v>148</v>
      </c>
      <c r="B163" s="17">
        <v>41699</v>
      </c>
      <c r="C163" s="7" t="s">
        <v>29</v>
      </c>
      <c r="D163" s="7" t="s">
        <v>127</v>
      </c>
      <c r="E163" s="7" t="s">
        <v>311</v>
      </c>
      <c r="F163" s="12">
        <v>31774925</v>
      </c>
      <c r="G163" s="12" t="s">
        <v>45</v>
      </c>
      <c r="H163" s="7" t="s">
        <v>46</v>
      </c>
      <c r="I163" s="7" t="s">
        <v>53</v>
      </c>
      <c r="J163" s="7" t="s">
        <v>309</v>
      </c>
      <c r="K163" s="10">
        <v>40</v>
      </c>
      <c r="L163" s="12" t="s">
        <v>24</v>
      </c>
      <c r="M163" s="7" t="s">
        <v>38</v>
      </c>
      <c r="N163" s="57"/>
      <c r="O163" s="57">
        <f t="shared" si="9"/>
        <v>0</v>
      </c>
      <c r="P163" s="59"/>
      <c r="Q163" s="59">
        <f t="shared" si="14"/>
        <v>0</v>
      </c>
      <c r="R163" s="61">
        <v>12</v>
      </c>
      <c r="S163" s="55">
        <f t="shared" si="11"/>
        <v>0.1</v>
      </c>
      <c r="T163" s="73"/>
    </row>
    <row r="164" spans="1:20" s="23" customFormat="1" x14ac:dyDescent="0.25">
      <c r="A164" s="10">
        <f t="shared" si="13"/>
        <v>149</v>
      </c>
      <c r="B164" s="17">
        <v>41699</v>
      </c>
      <c r="C164" s="7" t="s">
        <v>312</v>
      </c>
      <c r="D164" s="7" t="s">
        <v>313</v>
      </c>
      <c r="E164" s="7" t="s">
        <v>314</v>
      </c>
      <c r="F164" s="12">
        <v>31764067</v>
      </c>
      <c r="G164" s="12" t="s">
        <v>45</v>
      </c>
      <c r="H164" s="7" t="s">
        <v>46</v>
      </c>
      <c r="I164" s="7" t="s">
        <v>53</v>
      </c>
      <c r="J164" s="7" t="s">
        <v>309</v>
      </c>
      <c r="K164" s="10">
        <v>71</v>
      </c>
      <c r="L164" s="12" t="s">
        <v>24</v>
      </c>
      <c r="M164" s="7" t="s">
        <v>38</v>
      </c>
      <c r="N164" s="57"/>
      <c r="O164" s="57">
        <f t="shared" si="9"/>
        <v>0</v>
      </c>
      <c r="P164" s="59"/>
      <c r="Q164" s="59">
        <f t="shared" si="14"/>
        <v>0</v>
      </c>
      <c r="R164" s="61">
        <v>24</v>
      </c>
      <c r="S164" s="55">
        <f t="shared" si="11"/>
        <v>0.2</v>
      </c>
      <c r="T164" s="73"/>
    </row>
    <row r="165" spans="1:20" s="23" customFormat="1" x14ac:dyDescent="0.25">
      <c r="A165" s="10">
        <f t="shared" si="13"/>
        <v>150</v>
      </c>
      <c r="B165" s="17">
        <v>41699</v>
      </c>
      <c r="C165" s="7" t="s">
        <v>315</v>
      </c>
      <c r="D165" s="7" t="s">
        <v>33</v>
      </c>
      <c r="E165" s="7" t="s">
        <v>316</v>
      </c>
      <c r="F165" s="12">
        <v>31775014</v>
      </c>
      <c r="G165" s="12" t="s">
        <v>45</v>
      </c>
      <c r="H165" s="7" t="s">
        <v>46</v>
      </c>
      <c r="I165" s="7" t="s">
        <v>53</v>
      </c>
      <c r="J165" s="7" t="s">
        <v>309</v>
      </c>
      <c r="K165" s="10">
        <v>35</v>
      </c>
      <c r="L165" s="12" t="s">
        <v>24</v>
      </c>
      <c r="M165" s="7" t="s">
        <v>38</v>
      </c>
      <c r="N165" s="57"/>
      <c r="O165" s="57">
        <f t="shared" si="9"/>
        <v>0</v>
      </c>
      <c r="P165" s="59"/>
      <c r="Q165" s="59">
        <f t="shared" si="14"/>
        <v>0</v>
      </c>
      <c r="R165" s="61">
        <v>32</v>
      </c>
      <c r="S165" s="55">
        <f t="shared" si="11"/>
        <v>0.26666666666666666</v>
      </c>
      <c r="T165" s="73"/>
    </row>
    <row r="166" spans="1:20" s="23" customFormat="1" x14ac:dyDescent="0.25">
      <c r="A166" s="10">
        <f t="shared" si="13"/>
        <v>151</v>
      </c>
      <c r="B166" s="17">
        <v>41699</v>
      </c>
      <c r="C166" s="7" t="s">
        <v>317</v>
      </c>
      <c r="D166" s="7" t="s">
        <v>318</v>
      </c>
      <c r="E166" s="7" t="s">
        <v>319</v>
      </c>
      <c r="F166" s="12">
        <v>31767864</v>
      </c>
      <c r="G166" s="12" t="s">
        <v>45</v>
      </c>
      <c r="H166" s="7" t="s">
        <v>46</v>
      </c>
      <c r="I166" s="7" t="s">
        <v>53</v>
      </c>
      <c r="J166" s="7" t="s">
        <v>309</v>
      </c>
      <c r="K166" s="10">
        <v>48</v>
      </c>
      <c r="L166" s="12" t="s">
        <v>24</v>
      </c>
      <c r="M166" s="7" t="s">
        <v>38</v>
      </c>
      <c r="N166" s="57"/>
      <c r="O166" s="57">
        <f t="shared" si="9"/>
        <v>0</v>
      </c>
      <c r="P166" s="59"/>
      <c r="Q166" s="59">
        <f t="shared" si="14"/>
        <v>0</v>
      </c>
      <c r="R166" s="61"/>
      <c r="S166" s="55">
        <f t="shared" si="11"/>
        <v>0</v>
      </c>
      <c r="T166" s="73"/>
    </row>
    <row r="167" spans="1:20" s="23" customFormat="1" x14ac:dyDescent="0.25">
      <c r="A167" s="10">
        <f t="shared" si="13"/>
        <v>152</v>
      </c>
      <c r="B167" s="17">
        <v>41699</v>
      </c>
      <c r="C167" s="7" t="s">
        <v>33</v>
      </c>
      <c r="D167" s="7" t="s">
        <v>72</v>
      </c>
      <c r="E167" s="7" t="s">
        <v>320</v>
      </c>
      <c r="F167" s="12" t="s">
        <v>321</v>
      </c>
      <c r="G167" s="12" t="s">
        <v>45</v>
      </c>
      <c r="H167" s="7" t="s">
        <v>46</v>
      </c>
      <c r="I167" s="7" t="s">
        <v>53</v>
      </c>
      <c r="J167" s="7" t="s">
        <v>309</v>
      </c>
      <c r="K167" s="10">
        <v>44</v>
      </c>
      <c r="L167" s="12" t="s">
        <v>24</v>
      </c>
      <c r="M167" s="7" t="s">
        <v>38</v>
      </c>
      <c r="N167" s="57"/>
      <c r="O167" s="57">
        <f t="shared" si="9"/>
        <v>0</v>
      </c>
      <c r="P167" s="59"/>
      <c r="Q167" s="59">
        <f t="shared" si="14"/>
        <v>0</v>
      </c>
      <c r="R167" s="61"/>
      <c r="S167" s="55">
        <f t="shared" si="11"/>
        <v>0</v>
      </c>
      <c r="T167" s="73"/>
    </row>
    <row r="168" spans="1:20" s="23" customFormat="1" x14ac:dyDescent="0.25">
      <c r="A168" s="10">
        <f t="shared" si="13"/>
        <v>153</v>
      </c>
      <c r="B168" s="17">
        <v>41699</v>
      </c>
      <c r="C168" s="7" t="s">
        <v>27</v>
      </c>
      <c r="D168" s="7" t="s">
        <v>322</v>
      </c>
      <c r="E168" s="7" t="s">
        <v>323</v>
      </c>
      <c r="F168" s="12">
        <v>31767979</v>
      </c>
      <c r="G168" s="12" t="s">
        <v>45</v>
      </c>
      <c r="H168" s="7" t="s">
        <v>46</v>
      </c>
      <c r="I168" s="7" t="s">
        <v>53</v>
      </c>
      <c r="J168" s="7" t="s">
        <v>309</v>
      </c>
      <c r="K168" s="10">
        <v>63</v>
      </c>
      <c r="L168" s="12" t="s">
        <v>24</v>
      </c>
      <c r="M168" s="7" t="s">
        <v>38</v>
      </c>
      <c r="N168" s="57"/>
      <c r="O168" s="57">
        <f t="shared" si="9"/>
        <v>0</v>
      </c>
      <c r="P168" s="59"/>
      <c r="Q168" s="59">
        <f t="shared" si="14"/>
        <v>0</v>
      </c>
      <c r="R168" s="61"/>
      <c r="S168" s="55">
        <f t="shared" si="11"/>
        <v>0</v>
      </c>
      <c r="T168" s="73"/>
    </row>
    <row r="169" spans="1:20" s="23" customFormat="1" x14ac:dyDescent="0.25">
      <c r="A169" s="10">
        <f t="shared" si="13"/>
        <v>154</v>
      </c>
      <c r="B169" s="17">
        <v>41699</v>
      </c>
      <c r="C169" s="7" t="s">
        <v>64</v>
      </c>
      <c r="D169" s="7" t="s">
        <v>32</v>
      </c>
      <c r="E169" s="7" t="s">
        <v>324</v>
      </c>
      <c r="F169" s="12">
        <v>31767749</v>
      </c>
      <c r="G169" s="12" t="s">
        <v>45</v>
      </c>
      <c r="H169" s="7" t="s">
        <v>46</v>
      </c>
      <c r="I169" s="7" t="s">
        <v>53</v>
      </c>
      <c r="J169" s="7" t="s">
        <v>309</v>
      </c>
      <c r="K169" s="10">
        <v>50</v>
      </c>
      <c r="L169" s="12" t="s">
        <v>24</v>
      </c>
      <c r="M169" s="7" t="s">
        <v>38</v>
      </c>
      <c r="N169" s="57"/>
      <c r="O169" s="57">
        <f t="shared" si="9"/>
        <v>0</v>
      </c>
      <c r="P169" s="59">
        <v>25</v>
      </c>
      <c r="Q169" s="59">
        <f t="shared" si="14"/>
        <v>0.20833333333333334</v>
      </c>
      <c r="R169" s="61"/>
      <c r="S169" s="55">
        <f t="shared" si="11"/>
        <v>0</v>
      </c>
      <c r="T169" s="73"/>
    </row>
    <row r="170" spans="1:20" s="23" customFormat="1" x14ac:dyDescent="0.25">
      <c r="A170" s="10">
        <f t="shared" si="13"/>
        <v>155</v>
      </c>
      <c r="B170" s="17">
        <v>41699</v>
      </c>
      <c r="C170" s="7" t="s">
        <v>103</v>
      </c>
      <c r="D170" s="7" t="s">
        <v>55</v>
      </c>
      <c r="E170" s="7" t="s">
        <v>325</v>
      </c>
      <c r="F170" s="12">
        <v>31760316</v>
      </c>
      <c r="G170" s="12" t="s">
        <v>45</v>
      </c>
      <c r="H170" s="7" t="s">
        <v>46</v>
      </c>
      <c r="I170" s="7" t="s">
        <v>53</v>
      </c>
      <c r="J170" s="7" t="s">
        <v>309</v>
      </c>
      <c r="K170" s="10">
        <v>48</v>
      </c>
      <c r="L170" s="12" t="s">
        <v>24</v>
      </c>
      <c r="M170" s="7" t="s">
        <v>38</v>
      </c>
      <c r="N170" s="57"/>
      <c r="O170" s="57">
        <f t="shared" si="9"/>
        <v>0</v>
      </c>
      <c r="P170" s="59"/>
      <c r="Q170" s="59">
        <f t="shared" si="14"/>
        <v>0</v>
      </c>
      <c r="R170" s="61"/>
      <c r="S170" s="55">
        <f t="shared" si="11"/>
        <v>0</v>
      </c>
      <c r="T170" s="73"/>
    </row>
    <row r="171" spans="1:20" s="23" customFormat="1" x14ac:dyDescent="0.25">
      <c r="A171" s="10">
        <f t="shared" si="13"/>
        <v>156</v>
      </c>
      <c r="B171" s="17">
        <v>41699</v>
      </c>
      <c r="C171" s="7" t="s">
        <v>60</v>
      </c>
      <c r="D171" s="7" t="s">
        <v>34</v>
      </c>
      <c r="E171" s="7" t="s">
        <v>326</v>
      </c>
      <c r="F171" s="12">
        <v>31767938</v>
      </c>
      <c r="G171" s="12" t="s">
        <v>45</v>
      </c>
      <c r="H171" s="7" t="s">
        <v>46</v>
      </c>
      <c r="I171" s="7" t="s">
        <v>53</v>
      </c>
      <c r="J171" s="7" t="s">
        <v>309</v>
      </c>
      <c r="K171" s="10">
        <v>47</v>
      </c>
      <c r="L171" s="12" t="s">
        <v>24</v>
      </c>
      <c r="M171" s="7" t="s">
        <v>38</v>
      </c>
      <c r="N171" s="57"/>
      <c r="O171" s="57">
        <f t="shared" si="9"/>
        <v>0</v>
      </c>
      <c r="P171" s="59"/>
      <c r="Q171" s="59">
        <f t="shared" si="14"/>
        <v>0</v>
      </c>
      <c r="R171" s="61"/>
      <c r="S171" s="55">
        <f t="shared" si="11"/>
        <v>0</v>
      </c>
      <c r="T171" s="73"/>
    </row>
    <row r="172" spans="1:20" s="23" customFormat="1" x14ac:dyDescent="0.25">
      <c r="A172" s="10">
        <f t="shared" si="13"/>
        <v>157</v>
      </c>
      <c r="B172" s="17">
        <v>41699</v>
      </c>
      <c r="C172" s="7" t="s">
        <v>28</v>
      </c>
      <c r="D172" s="7" t="s">
        <v>327</v>
      </c>
      <c r="E172" s="7" t="s">
        <v>328</v>
      </c>
      <c r="F172" s="12">
        <v>31768969</v>
      </c>
      <c r="G172" s="12" t="s">
        <v>45</v>
      </c>
      <c r="H172" s="7" t="s">
        <v>46</v>
      </c>
      <c r="I172" s="7" t="s">
        <v>53</v>
      </c>
      <c r="J172" s="20" t="s">
        <v>54</v>
      </c>
      <c r="K172" s="10">
        <v>44</v>
      </c>
      <c r="L172" s="12" t="s">
        <v>24</v>
      </c>
      <c r="M172" s="7" t="s">
        <v>38</v>
      </c>
      <c r="N172" s="57"/>
      <c r="O172" s="57">
        <f t="shared" si="9"/>
        <v>0</v>
      </c>
      <c r="P172" s="59"/>
      <c r="Q172" s="59">
        <f t="shared" si="14"/>
        <v>0</v>
      </c>
      <c r="R172" s="61">
        <v>2</v>
      </c>
      <c r="S172" s="55">
        <f t="shared" si="11"/>
        <v>1.6666666666666666E-2</v>
      </c>
      <c r="T172" s="73"/>
    </row>
    <row r="173" spans="1:20" s="23" customFormat="1" x14ac:dyDescent="0.25">
      <c r="A173" s="10">
        <f t="shared" si="13"/>
        <v>158</v>
      </c>
      <c r="B173" s="17">
        <v>41699</v>
      </c>
      <c r="C173" s="7" t="s">
        <v>112</v>
      </c>
      <c r="D173" s="7" t="s">
        <v>329</v>
      </c>
      <c r="E173" s="7" t="s">
        <v>330</v>
      </c>
      <c r="F173" s="12">
        <v>40780031</v>
      </c>
      <c r="G173" s="12" t="s">
        <v>45</v>
      </c>
      <c r="H173" s="7" t="s">
        <v>46</v>
      </c>
      <c r="I173" s="7" t="s">
        <v>53</v>
      </c>
      <c r="J173" s="20" t="s">
        <v>54</v>
      </c>
      <c r="K173" s="10">
        <v>35</v>
      </c>
      <c r="L173" s="12" t="s">
        <v>24</v>
      </c>
      <c r="M173" s="7" t="s">
        <v>38</v>
      </c>
      <c r="N173" s="57">
        <v>0.5</v>
      </c>
      <c r="O173" s="57">
        <f t="shared" si="9"/>
        <v>0.05</v>
      </c>
      <c r="P173" s="59"/>
      <c r="Q173" s="59">
        <f t="shared" si="14"/>
        <v>0</v>
      </c>
      <c r="R173" s="61"/>
      <c r="S173" s="55">
        <f t="shared" si="11"/>
        <v>0</v>
      </c>
      <c r="T173" s="73"/>
    </row>
    <row r="174" spans="1:20" s="23" customFormat="1" x14ac:dyDescent="0.25">
      <c r="A174" s="10">
        <f t="shared" si="13"/>
        <v>159</v>
      </c>
      <c r="B174" s="17">
        <v>41699</v>
      </c>
      <c r="C174" s="7" t="s">
        <v>331</v>
      </c>
      <c r="D174" s="7" t="s">
        <v>251</v>
      </c>
      <c r="E174" s="7" t="s">
        <v>332</v>
      </c>
      <c r="F174" s="12">
        <v>42068935</v>
      </c>
      <c r="G174" s="12" t="s">
        <v>45</v>
      </c>
      <c r="H174" s="7" t="s">
        <v>46</v>
      </c>
      <c r="I174" s="7" t="s">
        <v>53</v>
      </c>
      <c r="J174" s="7" t="s">
        <v>54</v>
      </c>
      <c r="K174" s="10">
        <v>30</v>
      </c>
      <c r="L174" s="12" t="s">
        <v>25</v>
      </c>
      <c r="M174" s="7" t="s">
        <v>38</v>
      </c>
      <c r="N174" s="57">
        <v>0.5</v>
      </c>
      <c r="O174" s="57">
        <f t="shared" si="9"/>
        <v>0.05</v>
      </c>
      <c r="P174" s="59"/>
      <c r="Q174" s="59">
        <f t="shared" si="14"/>
        <v>0</v>
      </c>
      <c r="R174" s="61"/>
      <c r="S174" s="55">
        <f t="shared" si="11"/>
        <v>0</v>
      </c>
      <c r="T174" s="73"/>
    </row>
    <row r="175" spans="1:20" s="23" customFormat="1" x14ac:dyDescent="0.25">
      <c r="A175" s="10">
        <f t="shared" si="13"/>
        <v>160</v>
      </c>
      <c r="B175" s="17">
        <v>41699</v>
      </c>
      <c r="C175" s="7" t="s">
        <v>127</v>
      </c>
      <c r="D175" s="7" t="s">
        <v>48</v>
      </c>
      <c r="E175" s="7" t="s">
        <v>333</v>
      </c>
      <c r="F175" s="12">
        <v>31768729</v>
      </c>
      <c r="G175" s="12" t="s">
        <v>45</v>
      </c>
      <c r="H175" s="7" t="s">
        <v>46</v>
      </c>
      <c r="I175" s="7" t="s">
        <v>53</v>
      </c>
      <c r="J175" s="7" t="s">
        <v>334</v>
      </c>
      <c r="K175" s="10">
        <v>65</v>
      </c>
      <c r="L175" s="12" t="s">
        <v>25</v>
      </c>
      <c r="M175" s="7" t="s">
        <v>38</v>
      </c>
      <c r="N175" s="57">
        <v>1</v>
      </c>
      <c r="O175" s="57">
        <f t="shared" si="9"/>
        <v>0.1</v>
      </c>
      <c r="P175" s="59">
        <v>74</v>
      </c>
      <c r="Q175" s="59">
        <f t="shared" si="14"/>
        <v>0.6166666666666667</v>
      </c>
      <c r="R175" s="61">
        <v>36</v>
      </c>
      <c r="S175" s="55">
        <f t="shared" si="11"/>
        <v>0.3</v>
      </c>
      <c r="T175" s="72">
        <v>1</v>
      </c>
    </row>
    <row r="176" spans="1:20" s="23" customFormat="1" x14ac:dyDescent="0.25">
      <c r="A176" s="10">
        <f t="shared" si="13"/>
        <v>161</v>
      </c>
      <c r="B176" s="17">
        <v>41699</v>
      </c>
      <c r="C176" s="7" t="s">
        <v>335</v>
      </c>
      <c r="D176" s="7" t="s">
        <v>336</v>
      </c>
      <c r="E176" s="7" t="s">
        <v>337</v>
      </c>
      <c r="F176" s="12">
        <v>31429247</v>
      </c>
      <c r="G176" s="12" t="s">
        <v>45</v>
      </c>
      <c r="H176" s="7" t="s">
        <v>46</v>
      </c>
      <c r="I176" s="7" t="s">
        <v>53</v>
      </c>
      <c r="J176" s="7" t="s">
        <v>334</v>
      </c>
      <c r="K176" s="10">
        <v>30</v>
      </c>
      <c r="L176" s="12" t="s">
        <v>25</v>
      </c>
      <c r="M176" s="7" t="s">
        <v>38</v>
      </c>
      <c r="N176" s="57">
        <v>3</v>
      </c>
      <c r="O176" s="57">
        <f t="shared" si="9"/>
        <v>0.3</v>
      </c>
      <c r="P176" s="59">
        <v>72</v>
      </c>
      <c r="Q176" s="59">
        <f t="shared" si="14"/>
        <v>0.6</v>
      </c>
      <c r="R176" s="61">
        <v>50</v>
      </c>
      <c r="S176" s="55">
        <f t="shared" si="11"/>
        <v>0.41666666666666669</v>
      </c>
      <c r="T176" s="73"/>
    </row>
    <row r="177" spans="1:20" s="23" customFormat="1" x14ac:dyDescent="0.25">
      <c r="A177" s="10">
        <f t="shared" si="13"/>
        <v>162</v>
      </c>
      <c r="B177" s="17">
        <v>41699</v>
      </c>
      <c r="C177" s="7" t="s">
        <v>74</v>
      </c>
      <c r="D177" s="7" t="s">
        <v>65</v>
      </c>
      <c r="E177" s="7" t="s">
        <v>338</v>
      </c>
      <c r="F177" s="12">
        <v>31774955</v>
      </c>
      <c r="G177" s="12" t="s">
        <v>45</v>
      </c>
      <c r="H177" s="7" t="s">
        <v>46</v>
      </c>
      <c r="I177" s="7" t="s">
        <v>53</v>
      </c>
      <c r="J177" s="7" t="s">
        <v>334</v>
      </c>
      <c r="K177" s="10">
        <v>40</v>
      </c>
      <c r="L177" s="12" t="s">
        <v>25</v>
      </c>
      <c r="M177" s="7" t="s">
        <v>38</v>
      </c>
      <c r="N177" s="57"/>
      <c r="O177" s="57">
        <f t="shared" si="9"/>
        <v>0</v>
      </c>
      <c r="P177" s="59">
        <v>12</v>
      </c>
      <c r="Q177" s="59">
        <f t="shared" si="14"/>
        <v>0.1</v>
      </c>
      <c r="R177" s="61">
        <v>12</v>
      </c>
      <c r="S177" s="55">
        <f t="shared" si="11"/>
        <v>0.1</v>
      </c>
      <c r="T177" s="73"/>
    </row>
    <row r="178" spans="1:20" s="23" customFormat="1" x14ac:dyDescent="0.25">
      <c r="A178" s="10">
        <f t="shared" si="13"/>
        <v>163</v>
      </c>
      <c r="B178" s="17">
        <v>41699</v>
      </c>
      <c r="C178" s="7" t="s">
        <v>317</v>
      </c>
      <c r="D178" s="7" t="s">
        <v>339</v>
      </c>
      <c r="E178" s="7" t="s">
        <v>340</v>
      </c>
      <c r="F178" s="12"/>
      <c r="G178" s="12" t="s">
        <v>45</v>
      </c>
      <c r="H178" s="7" t="s">
        <v>46</v>
      </c>
      <c r="I178" s="7" t="s">
        <v>53</v>
      </c>
      <c r="J178" s="7" t="s">
        <v>334</v>
      </c>
      <c r="K178" s="10">
        <v>32</v>
      </c>
      <c r="L178" s="12" t="s">
        <v>24</v>
      </c>
      <c r="M178" s="7" t="s">
        <v>38</v>
      </c>
      <c r="N178" s="57"/>
      <c r="O178" s="57">
        <f t="shared" si="9"/>
        <v>0</v>
      </c>
      <c r="P178" s="59"/>
      <c r="Q178" s="59">
        <f t="shared" si="14"/>
        <v>0</v>
      </c>
      <c r="R178" s="61">
        <v>12</v>
      </c>
      <c r="S178" s="55">
        <f t="shared" si="11"/>
        <v>0.1</v>
      </c>
      <c r="T178" s="73"/>
    </row>
    <row r="179" spans="1:20" s="23" customFormat="1" x14ac:dyDescent="0.25">
      <c r="A179" s="10">
        <f t="shared" si="13"/>
        <v>164</v>
      </c>
      <c r="B179" s="17">
        <v>41699</v>
      </c>
      <c r="C179" s="7" t="s">
        <v>86</v>
      </c>
      <c r="D179" s="7" t="s">
        <v>66</v>
      </c>
      <c r="E179" s="7" t="s">
        <v>341</v>
      </c>
      <c r="F179" s="12">
        <v>31768341</v>
      </c>
      <c r="G179" s="12" t="s">
        <v>45</v>
      </c>
      <c r="H179" s="7" t="s">
        <v>46</v>
      </c>
      <c r="I179" s="7" t="s">
        <v>53</v>
      </c>
      <c r="J179" s="7" t="s">
        <v>334</v>
      </c>
      <c r="K179" s="10">
        <v>67</v>
      </c>
      <c r="L179" s="12" t="s">
        <v>24</v>
      </c>
      <c r="M179" s="7" t="s">
        <v>38</v>
      </c>
      <c r="N179" s="57"/>
      <c r="O179" s="57">
        <f t="shared" si="9"/>
        <v>0</v>
      </c>
      <c r="P179" s="59"/>
      <c r="Q179" s="59">
        <f t="shared" si="14"/>
        <v>0</v>
      </c>
      <c r="R179" s="61">
        <v>24</v>
      </c>
      <c r="S179" s="55">
        <f t="shared" si="11"/>
        <v>0.2</v>
      </c>
      <c r="T179" s="73"/>
    </row>
    <row r="180" spans="1:20" s="23" customFormat="1" x14ac:dyDescent="0.25">
      <c r="A180" s="10">
        <f t="shared" si="13"/>
        <v>165</v>
      </c>
      <c r="B180" s="17">
        <v>41699</v>
      </c>
      <c r="C180" s="7" t="s">
        <v>112</v>
      </c>
      <c r="D180" s="7" t="s">
        <v>69</v>
      </c>
      <c r="E180" s="7" t="s">
        <v>342</v>
      </c>
      <c r="F180" s="12">
        <v>31767930</v>
      </c>
      <c r="G180" s="12" t="s">
        <v>45</v>
      </c>
      <c r="H180" s="7" t="s">
        <v>46</v>
      </c>
      <c r="I180" s="7" t="s">
        <v>53</v>
      </c>
      <c r="J180" s="7" t="s">
        <v>334</v>
      </c>
      <c r="K180" s="10">
        <v>54</v>
      </c>
      <c r="L180" s="12" t="s">
        <v>25</v>
      </c>
      <c r="M180" s="7" t="s">
        <v>38</v>
      </c>
      <c r="N180" s="57"/>
      <c r="O180" s="57">
        <f t="shared" si="9"/>
        <v>0</v>
      </c>
      <c r="P180" s="59"/>
      <c r="Q180" s="59">
        <f t="shared" si="14"/>
        <v>0</v>
      </c>
      <c r="R180" s="61">
        <v>24</v>
      </c>
      <c r="S180" s="55">
        <f t="shared" si="11"/>
        <v>0.2</v>
      </c>
      <c r="T180" s="73"/>
    </row>
    <row r="181" spans="1:20" s="23" customFormat="1" x14ac:dyDescent="0.25">
      <c r="A181" s="10">
        <f t="shared" si="13"/>
        <v>166</v>
      </c>
      <c r="B181" s="17">
        <v>41699</v>
      </c>
      <c r="C181" s="7" t="s">
        <v>86</v>
      </c>
      <c r="D181" s="7" t="s">
        <v>66</v>
      </c>
      <c r="E181" s="7" t="s">
        <v>343</v>
      </c>
      <c r="F181" s="12">
        <v>31760839</v>
      </c>
      <c r="G181" s="12" t="s">
        <v>45</v>
      </c>
      <c r="H181" s="7" t="s">
        <v>46</v>
      </c>
      <c r="I181" s="7" t="s">
        <v>53</v>
      </c>
      <c r="J181" s="7" t="s">
        <v>334</v>
      </c>
      <c r="K181" s="10">
        <v>64</v>
      </c>
      <c r="L181" s="12" t="s">
        <v>24</v>
      </c>
      <c r="M181" s="7" t="s">
        <v>38</v>
      </c>
      <c r="N181" s="57"/>
      <c r="O181" s="57">
        <f t="shared" si="9"/>
        <v>0</v>
      </c>
      <c r="P181" s="59">
        <v>150</v>
      </c>
      <c r="Q181" s="59">
        <f t="shared" si="14"/>
        <v>1.25</v>
      </c>
      <c r="R181" s="61">
        <v>100</v>
      </c>
      <c r="S181" s="55">
        <f t="shared" si="11"/>
        <v>0.83333333333333337</v>
      </c>
      <c r="T181" s="72">
        <v>1</v>
      </c>
    </row>
    <row r="182" spans="1:20" s="23" customFormat="1" x14ac:dyDescent="0.25">
      <c r="A182" s="10">
        <f t="shared" si="13"/>
        <v>167</v>
      </c>
      <c r="B182" s="17">
        <v>41699</v>
      </c>
      <c r="C182" s="7" t="s">
        <v>344</v>
      </c>
      <c r="D182" s="7" t="s">
        <v>31</v>
      </c>
      <c r="E182" s="7" t="s">
        <v>345</v>
      </c>
      <c r="F182" s="12">
        <v>31768631</v>
      </c>
      <c r="G182" s="12" t="s">
        <v>45</v>
      </c>
      <c r="H182" s="7" t="s">
        <v>46</v>
      </c>
      <c r="I182" s="7" t="s">
        <v>53</v>
      </c>
      <c r="J182" s="7" t="s">
        <v>346</v>
      </c>
      <c r="K182" s="10">
        <v>50</v>
      </c>
      <c r="L182" s="12" t="s">
        <v>24</v>
      </c>
      <c r="M182" s="7" t="s">
        <v>38</v>
      </c>
      <c r="N182" s="57"/>
      <c r="O182" s="57">
        <f t="shared" si="9"/>
        <v>0</v>
      </c>
      <c r="P182" s="59"/>
      <c r="Q182" s="59">
        <f t="shared" si="14"/>
        <v>0</v>
      </c>
      <c r="R182" s="61">
        <v>120</v>
      </c>
      <c r="S182" s="55">
        <f t="shared" si="11"/>
        <v>1</v>
      </c>
      <c r="T182" s="73"/>
    </row>
    <row r="183" spans="1:20" s="23" customFormat="1" x14ac:dyDescent="0.25">
      <c r="A183" s="10">
        <f t="shared" si="13"/>
        <v>168</v>
      </c>
      <c r="B183" s="17">
        <v>41699</v>
      </c>
      <c r="C183" s="7" t="s">
        <v>67</v>
      </c>
      <c r="D183" s="7" t="s">
        <v>347</v>
      </c>
      <c r="E183" s="7" t="s">
        <v>348</v>
      </c>
      <c r="F183" s="12">
        <v>42803456</v>
      </c>
      <c r="G183" s="12" t="s">
        <v>45</v>
      </c>
      <c r="H183" s="7" t="s">
        <v>46</v>
      </c>
      <c r="I183" s="7" t="s">
        <v>53</v>
      </c>
      <c r="J183" s="7" t="s">
        <v>346</v>
      </c>
      <c r="K183" s="10">
        <v>36</v>
      </c>
      <c r="L183" s="12" t="s">
        <v>25</v>
      </c>
      <c r="M183" s="7" t="s">
        <v>38</v>
      </c>
      <c r="N183" s="57"/>
      <c r="O183" s="57">
        <f t="shared" si="9"/>
        <v>0</v>
      </c>
      <c r="P183" s="59">
        <v>24</v>
      </c>
      <c r="Q183" s="59">
        <f t="shared" si="14"/>
        <v>0.2</v>
      </c>
      <c r="R183" s="61">
        <v>60</v>
      </c>
      <c r="S183" s="55">
        <f t="shared" si="11"/>
        <v>0.5</v>
      </c>
      <c r="T183" s="73"/>
    </row>
    <row r="184" spans="1:20" s="23" customFormat="1" x14ac:dyDescent="0.25">
      <c r="A184" s="10">
        <f t="shared" si="13"/>
        <v>169</v>
      </c>
      <c r="B184" s="17">
        <v>41699</v>
      </c>
      <c r="C184" s="7" t="s">
        <v>107</v>
      </c>
      <c r="D184" s="7" t="s">
        <v>81</v>
      </c>
      <c r="E184" s="7" t="s">
        <v>349</v>
      </c>
      <c r="F184" s="12">
        <v>32304035</v>
      </c>
      <c r="G184" s="12" t="s">
        <v>45</v>
      </c>
      <c r="H184" s="7" t="s">
        <v>46</v>
      </c>
      <c r="I184" s="7" t="s">
        <v>53</v>
      </c>
      <c r="J184" s="7" t="s">
        <v>346</v>
      </c>
      <c r="K184" s="10">
        <v>40</v>
      </c>
      <c r="L184" s="12" t="s">
        <v>25</v>
      </c>
      <c r="M184" s="7" t="s">
        <v>38</v>
      </c>
      <c r="N184" s="57"/>
      <c r="O184" s="57">
        <f t="shared" si="9"/>
        <v>0</v>
      </c>
      <c r="P184" s="59">
        <v>18</v>
      </c>
      <c r="Q184" s="59">
        <f t="shared" si="14"/>
        <v>0.15</v>
      </c>
      <c r="R184" s="61"/>
      <c r="S184" s="55">
        <f t="shared" si="11"/>
        <v>0</v>
      </c>
      <c r="T184" s="73"/>
    </row>
    <row r="185" spans="1:20" s="23" customFormat="1" x14ac:dyDescent="0.25">
      <c r="A185" s="10">
        <f t="shared" si="13"/>
        <v>170</v>
      </c>
      <c r="B185" s="17">
        <v>41699</v>
      </c>
      <c r="C185" s="7" t="s">
        <v>209</v>
      </c>
      <c r="D185" s="7" t="s">
        <v>171</v>
      </c>
      <c r="E185" s="7" t="s">
        <v>350</v>
      </c>
      <c r="F185" s="12">
        <v>44733836</v>
      </c>
      <c r="G185" s="12" t="s">
        <v>45</v>
      </c>
      <c r="H185" s="7" t="s">
        <v>46</v>
      </c>
      <c r="I185" s="7" t="s">
        <v>53</v>
      </c>
      <c r="J185" s="7" t="s">
        <v>346</v>
      </c>
      <c r="K185" s="10">
        <v>50</v>
      </c>
      <c r="L185" s="12" t="s">
        <v>25</v>
      </c>
      <c r="M185" s="7" t="s">
        <v>38</v>
      </c>
      <c r="N185" s="57">
        <v>1</v>
      </c>
      <c r="O185" s="57">
        <f t="shared" si="9"/>
        <v>0.1</v>
      </c>
      <c r="P185" s="59">
        <v>10</v>
      </c>
      <c r="Q185" s="59">
        <f t="shared" si="14"/>
        <v>8.3333333333333343E-2</v>
      </c>
      <c r="R185" s="61">
        <v>4</v>
      </c>
      <c r="S185" s="55">
        <f t="shared" si="11"/>
        <v>3.3333333333333333E-2</v>
      </c>
      <c r="T185" s="73"/>
    </row>
    <row r="186" spans="1:20" s="23" customFormat="1" x14ac:dyDescent="0.25">
      <c r="A186" s="10">
        <f t="shared" si="13"/>
        <v>171</v>
      </c>
      <c r="B186" s="17">
        <v>41699</v>
      </c>
      <c r="C186" s="7" t="s">
        <v>351</v>
      </c>
      <c r="D186" s="7" t="s">
        <v>107</v>
      </c>
      <c r="E186" s="7" t="s">
        <v>352</v>
      </c>
      <c r="F186" s="12">
        <v>31767795</v>
      </c>
      <c r="G186" s="12" t="s">
        <v>45</v>
      </c>
      <c r="H186" s="7" t="s">
        <v>46</v>
      </c>
      <c r="I186" s="7" t="s">
        <v>53</v>
      </c>
      <c r="J186" s="7" t="s">
        <v>346</v>
      </c>
      <c r="K186" s="10">
        <v>40</v>
      </c>
      <c r="L186" s="12" t="s">
        <v>24</v>
      </c>
      <c r="M186" s="7" t="s">
        <v>38</v>
      </c>
      <c r="N186" s="57"/>
      <c r="O186" s="57">
        <f t="shared" si="9"/>
        <v>0</v>
      </c>
      <c r="P186" s="59"/>
      <c r="Q186" s="59">
        <f t="shared" si="14"/>
        <v>0</v>
      </c>
      <c r="R186" s="61">
        <v>18</v>
      </c>
      <c r="S186" s="55">
        <f t="shared" si="11"/>
        <v>0.15</v>
      </c>
      <c r="T186" s="73"/>
    </row>
    <row r="187" spans="1:20" s="23" customFormat="1" x14ac:dyDescent="0.25">
      <c r="A187" s="10">
        <f t="shared" si="13"/>
        <v>172</v>
      </c>
      <c r="B187" s="17">
        <v>41699</v>
      </c>
      <c r="C187" s="7" t="s">
        <v>73</v>
      </c>
      <c r="D187" s="7" t="s">
        <v>35</v>
      </c>
      <c r="E187" s="7" t="s">
        <v>353</v>
      </c>
      <c r="F187" s="12">
        <v>31761628</v>
      </c>
      <c r="G187" s="12" t="s">
        <v>45</v>
      </c>
      <c r="H187" s="7" t="s">
        <v>46</v>
      </c>
      <c r="I187" s="7" t="s">
        <v>53</v>
      </c>
      <c r="J187" s="7" t="s">
        <v>346</v>
      </c>
      <c r="K187" s="10">
        <v>50</v>
      </c>
      <c r="L187" s="12" t="s">
        <v>24</v>
      </c>
      <c r="M187" s="7" t="s">
        <v>38</v>
      </c>
      <c r="N187" s="57"/>
      <c r="O187" s="57">
        <f t="shared" si="9"/>
        <v>0</v>
      </c>
      <c r="P187" s="59">
        <v>6</v>
      </c>
      <c r="Q187" s="59">
        <f t="shared" si="14"/>
        <v>0.05</v>
      </c>
      <c r="R187" s="61">
        <v>24</v>
      </c>
      <c r="S187" s="55">
        <f t="shared" si="11"/>
        <v>0.2</v>
      </c>
      <c r="T187" s="73"/>
    </row>
    <row r="188" spans="1:20" s="23" customFormat="1" x14ac:dyDescent="0.25">
      <c r="A188" s="10">
        <f t="shared" si="13"/>
        <v>173</v>
      </c>
      <c r="B188" s="17">
        <v>41699</v>
      </c>
      <c r="C188" s="7" t="s">
        <v>73</v>
      </c>
      <c r="D188" s="7" t="s">
        <v>94</v>
      </c>
      <c r="E188" s="7" t="s">
        <v>354</v>
      </c>
      <c r="F188" s="12">
        <v>31768128</v>
      </c>
      <c r="G188" s="12" t="s">
        <v>45</v>
      </c>
      <c r="H188" s="7" t="s">
        <v>46</v>
      </c>
      <c r="I188" s="7" t="s">
        <v>53</v>
      </c>
      <c r="J188" s="7" t="s">
        <v>53</v>
      </c>
      <c r="K188" s="10">
        <v>61</v>
      </c>
      <c r="L188" s="12" t="s">
        <v>24</v>
      </c>
      <c r="M188" s="7" t="s">
        <v>38</v>
      </c>
      <c r="N188" s="57"/>
      <c r="O188" s="57">
        <f t="shared" si="9"/>
        <v>0</v>
      </c>
      <c r="P188" s="59"/>
      <c r="Q188" s="59">
        <f t="shared" si="14"/>
        <v>0</v>
      </c>
      <c r="R188" s="61">
        <v>50</v>
      </c>
      <c r="S188" s="55">
        <f t="shared" si="11"/>
        <v>0.41666666666666669</v>
      </c>
      <c r="T188" s="73"/>
    </row>
    <row r="189" spans="1:20" s="23" customFormat="1" x14ac:dyDescent="0.25">
      <c r="A189" s="10">
        <f t="shared" si="13"/>
        <v>174</v>
      </c>
      <c r="B189" s="17">
        <v>41699</v>
      </c>
      <c r="C189" s="7" t="s">
        <v>73</v>
      </c>
      <c r="D189" s="7" t="s">
        <v>136</v>
      </c>
      <c r="E189" s="7" t="s">
        <v>355</v>
      </c>
      <c r="F189" s="12">
        <v>31774991</v>
      </c>
      <c r="G189" s="12" t="s">
        <v>45</v>
      </c>
      <c r="H189" s="7" t="s">
        <v>46</v>
      </c>
      <c r="I189" s="7" t="s">
        <v>53</v>
      </c>
      <c r="J189" s="7" t="s">
        <v>53</v>
      </c>
      <c r="K189" s="10">
        <v>47</v>
      </c>
      <c r="L189" s="12" t="s">
        <v>24</v>
      </c>
      <c r="M189" s="7" t="s">
        <v>38</v>
      </c>
      <c r="N189" s="57"/>
      <c r="O189" s="57">
        <f t="shared" si="9"/>
        <v>0</v>
      </c>
      <c r="P189" s="59"/>
      <c r="Q189" s="59">
        <f t="shared" si="14"/>
        <v>0</v>
      </c>
      <c r="R189" s="61">
        <v>50</v>
      </c>
      <c r="S189" s="55">
        <f t="shared" si="11"/>
        <v>0.41666666666666669</v>
      </c>
      <c r="T189" s="73"/>
    </row>
    <row r="190" spans="1:20" s="23" customFormat="1" x14ac:dyDescent="0.25">
      <c r="A190" s="10">
        <f t="shared" si="13"/>
        <v>175</v>
      </c>
      <c r="B190" s="17">
        <v>41699</v>
      </c>
      <c r="C190" s="7" t="s">
        <v>73</v>
      </c>
      <c r="D190" s="7" t="s">
        <v>94</v>
      </c>
      <c r="E190" s="7" t="s">
        <v>356</v>
      </c>
      <c r="F190" s="12">
        <v>31768579</v>
      </c>
      <c r="G190" s="12" t="s">
        <v>45</v>
      </c>
      <c r="H190" s="7" t="s">
        <v>46</v>
      </c>
      <c r="I190" s="7" t="s">
        <v>53</v>
      </c>
      <c r="J190" s="7" t="s">
        <v>53</v>
      </c>
      <c r="K190" s="10">
        <v>64</v>
      </c>
      <c r="L190" s="12" t="s">
        <v>24</v>
      </c>
      <c r="M190" s="7" t="s">
        <v>38</v>
      </c>
      <c r="N190" s="57"/>
      <c r="O190" s="57">
        <f t="shared" si="9"/>
        <v>0</v>
      </c>
      <c r="P190" s="59"/>
      <c r="Q190" s="59">
        <f t="shared" si="14"/>
        <v>0</v>
      </c>
      <c r="R190" s="61">
        <v>18</v>
      </c>
      <c r="S190" s="55">
        <f t="shared" si="11"/>
        <v>0.15</v>
      </c>
      <c r="T190" s="73"/>
    </row>
    <row r="191" spans="1:20" s="23" customFormat="1" x14ac:dyDescent="0.25">
      <c r="A191" s="10">
        <f t="shared" si="13"/>
        <v>176</v>
      </c>
      <c r="B191" s="17">
        <v>41699</v>
      </c>
      <c r="C191" s="7" t="s">
        <v>357</v>
      </c>
      <c r="D191" s="7" t="s">
        <v>358</v>
      </c>
      <c r="E191" s="7" t="s">
        <v>359</v>
      </c>
      <c r="F191" s="12">
        <v>31768265</v>
      </c>
      <c r="G191" s="12" t="s">
        <v>45</v>
      </c>
      <c r="H191" s="7" t="s">
        <v>46</v>
      </c>
      <c r="I191" s="7" t="s">
        <v>53</v>
      </c>
      <c r="J191" s="7" t="s">
        <v>53</v>
      </c>
      <c r="K191" s="10">
        <v>50</v>
      </c>
      <c r="L191" s="12" t="s">
        <v>24</v>
      </c>
      <c r="M191" s="7" t="s">
        <v>38</v>
      </c>
      <c r="N191" s="57"/>
      <c r="O191" s="57">
        <f t="shared" si="9"/>
        <v>0</v>
      </c>
      <c r="P191" s="59"/>
      <c r="Q191" s="59">
        <f t="shared" si="14"/>
        <v>0</v>
      </c>
      <c r="R191" s="61">
        <v>15</v>
      </c>
      <c r="S191" s="55">
        <f t="shared" si="11"/>
        <v>0.125</v>
      </c>
      <c r="T191" s="73"/>
    </row>
    <row r="192" spans="1:20" s="23" customFormat="1" x14ac:dyDescent="0.25">
      <c r="A192" s="10">
        <f t="shared" si="13"/>
        <v>177</v>
      </c>
      <c r="B192" s="17">
        <v>41699</v>
      </c>
      <c r="C192" s="7" t="s">
        <v>360</v>
      </c>
      <c r="D192" s="7" t="s">
        <v>361</v>
      </c>
      <c r="E192" s="7" t="s">
        <v>362</v>
      </c>
      <c r="F192" s="12">
        <v>31768609</v>
      </c>
      <c r="G192" s="12" t="s">
        <v>45</v>
      </c>
      <c r="H192" s="7" t="s">
        <v>46</v>
      </c>
      <c r="I192" s="7" t="s">
        <v>53</v>
      </c>
      <c r="J192" s="7" t="s">
        <v>53</v>
      </c>
      <c r="K192" s="10">
        <v>47</v>
      </c>
      <c r="L192" s="12" t="s">
        <v>24</v>
      </c>
      <c r="M192" s="7" t="s">
        <v>38</v>
      </c>
      <c r="N192" s="57"/>
      <c r="O192" s="57">
        <f t="shared" si="9"/>
        <v>0</v>
      </c>
      <c r="P192" s="59"/>
      <c r="Q192" s="59">
        <f t="shared" si="14"/>
        <v>0</v>
      </c>
      <c r="R192" s="61">
        <v>36</v>
      </c>
      <c r="S192" s="55">
        <f t="shared" si="11"/>
        <v>0.3</v>
      </c>
      <c r="T192" s="73"/>
    </row>
    <row r="193" spans="1:20" s="23" customFormat="1" x14ac:dyDescent="0.25">
      <c r="A193" s="10">
        <f t="shared" si="13"/>
        <v>178</v>
      </c>
      <c r="B193" s="17">
        <v>41699</v>
      </c>
      <c r="C193" s="7" t="s">
        <v>363</v>
      </c>
      <c r="D193" s="7" t="s">
        <v>364</v>
      </c>
      <c r="E193" s="7" t="s">
        <v>365</v>
      </c>
      <c r="F193" s="12">
        <v>31768921</v>
      </c>
      <c r="G193" s="12" t="s">
        <v>45</v>
      </c>
      <c r="H193" s="7" t="s">
        <v>46</v>
      </c>
      <c r="I193" s="7" t="s">
        <v>53</v>
      </c>
      <c r="J193" s="7" t="s">
        <v>53</v>
      </c>
      <c r="K193" s="10">
        <v>53</v>
      </c>
      <c r="L193" s="12" t="s">
        <v>25</v>
      </c>
      <c r="M193" s="7" t="s">
        <v>38</v>
      </c>
      <c r="N193" s="57"/>
      <c r="O193" s="57">
        <f t="shared" si="9"/>
        <v>0</v>
      </c>
      <c r="P193" s="59"/>
      <c r="Q193" s="59">
        <f t="shared" si="14"/>
        <v>0</v>
      </c>
      <c r="R193" s="61">
        <v>100</v>
      </c>
      <c r="S193" s="55">
        <f t="shared" si="11"/>
        <v>0.83333333333333337</v>
      </c>
      <c r="T193" s="73"/>
    </row>
    <row r="194" spans="1:20" s="23" customFormat="1" x14ac:dyDescent="0.25">
      <c r="A194" s="10">
        <f t="shared" si="13"/>
        <v>179</v>
      </c>
      <c r="B194" s="17">
        <v>41699</v>
      </c>
      <c r="C194" s="7" t="s">
        <v>366</v>
      </c>
      <c r="D194" s="7"/>
      <c r="E194" s="7" t="s">
        <v>367</v>
      </c>
      <c r="F194" s="12">
        <v>31768474</v>
      </c>
      <c r="G194" s="12" t="s">
        <v>45</v>
      </c>
      <c r="H194" s="7" t="s">
        <v>46</v>
      </c>
      <c r="I194" s="7" t="s">
        <v>53</v>
      </c>
      <c r="J194" s="7" t="s">
        <v>368</v>
      </c>
      <c r="K194" s="10">
        <v>65</v>
      </c>
      <c r="L194" s="12" t="s">
        <v>24</v>
      </c>
      <c r="M194" s="7" t="s">
        <v>38</v>
      </c>
      <c r="N194" s="57"/>
      <c r="O194" s="57">
        <f t="shared" si="9"/>
        <v>0</v>
      </c>
      <c r="P194" s="59"/>
      <c r="Q194" s="59">
        <f t="shared" si="14"/>
        <v>0</v>
      </c>
      <c r="R194" s="61">
        <v>50</v>
      </c>
      <c r="S194" s="55">
        <f t="shared" si="11"/>
        <v>0.41666666666666669</v>
      </c>
      <c r="T194" s="73"/>
    </row>
    <row r="195" spans="1:20" s="23" customFormat="1" x14ac:dyDescent="0.25">
      <c r="A195" s="10">
        <f t="shared" si="13"/>
        <v>180</v>
      </c>
      <c r="B195" s="17">
        <v>41699</v>
      </c>
      <c r="C195" s="7" t="s">
        <v>32</v>
      </c>
      <c r="D195" s="7" t="s">
        <v>71</v>
      </c>
      <c r="E195" s="7" t="s">
        <v>369</v>
      </c>
      <c r="F195" s="12">
        <v>31774907</v>
      </c>
      <c r="G195" s="12" t="s">
        <v>45</v>
      </c>
      <c r="H195" s="7" t="s">
        <v>46</v>
      </c>
      <c r="I195" s="7" t="s">
        <v>53</v>
      </c>
      <c r="J195" s="7" t="s">
        <v>368</v>
      </c>
      <c r="K195" s="10">
        <v>41</v>
      </c>
      <c r="L195" s="12" t="s">
        <v>24</v>
      </c>
      <c r="M195" s="7" t="s">
        <v>38</v>
      </c>
      <c r="N195" s="57"/>
      <c r="O195" s="57">
        <f t="shared" si="9"/>
        <v>0</v>
      </c>
      <c r="P195" s="59"/>
      <c r="Q195" s="59">
        <f t="shared" si="14"/>
        <v>0</v>
      </c>
      <c r="R195" s="61">
        <v>24</v>
      </c>
      <c r="S195" s="55">
        <f t="shared" si="11"/>
        <v>0.2</v>
      </c>
      <c r="T195" s="73"/>
    </row>
    <row r="196" spans="1:20" s="23" customFormat="1" x14ac:dyDescent="0.25">
      <c r="A196" s="10">
        <f t="shared" si="13"/>
        <v>181</v>
      </c>
      <c r="B196" s="17">
        <v>41699</v>
      </c>
      <c r="C196" s="7" t="s">
        <v>370</v>
      </c>
      <c r="D196" s="7" t="s">
        <v>29</v>
      </c>
      <c r="E196" s="7" t="s">
        <v>371</v>
      </c>
      <c r="F196" s="12">
        <v>31768026</v>
      </c>
      <c r="G196" s="12" t="s">
        <v>45</v>
      </c>
      <c r="H196" s="7" t="s">
        <v>46</v>
      </c>
      <c r="I196" s="7" t="s">
        <v>53</v>
      </c>
      <c r="J196" s="7" t="s">
        <v>368</v>
      </c>
      <c r="K196" s="10">
        <v>62</v>
      </c>
      <c r="L196" s="12" t="s">
        <v>25</v>
      </c>
      <c r="M196" s="7" t="s">
        <v>38</v>
      </c>
      <c r="N196" s="57"/>
      <c r="O196" s="57">
        <f t="shared" si="9"/>
        <v>0</v>
      </c>
      <c r="P196" s="59"/>
      <c r="Q196" s="59">
        <f t="shared" si="14"/>
        <v>0</v>
      </c>
      <c r="R196" s="61">
        <v>72</v>
      </c>
      <c r="S196" s="55">
        <f t="shared" si="11"/>
        <v>0.6</v>
      </c>
      <c r="T196" s="73"/>
    </row>
    <row r="197" spans="1:20" s="23" customFormat="1" x14ac:dyDescent="0.25">
      <c r="A197" s="10">
        <f t="shared" si="13"/>
        <v>182</v>
      </c>
      <c r="B197" s="17">
        <v>41699</v>
      </c>
      <c r="C197" s="7" t="s">
        <v>64</v>
      </c>
      <c r="D197" s="7" t="s">
        <v>372</v>
      </c>
      <c r="E197" s="7" t="s">
        <v>373</v>
      </c>
      <c r="F197" s="12">
        <v>31768546</v>
      </c>
      <c r="G197" s="12" t="s">
        <v>45</v>
      </c>
      <c r="H197" s="7" t="s">
        <v>46</v>
      </c>
      <c r="I197" s="7" t="s">
        <v>53</v>
      </c>
      <c r="J197" s="7" t="s">
        <v>368</v>
      </c>
      <c r="K197" s="10">
        <v>64</v>
      </c>
      <c r="L197" s="12" t="s">
        <v>24</v>
      </c>
      <c r="M197" s="7" t="s">
        <v>38</v>
      </c>
      <c r="N197" s="57"/>
      <c r="O197" s="57">
        <f t="shared" si="9"/>
        <v>0</v>
      </c>
      <c r="P197" s="59"/>
      <c r="Q197" s="59">
        <f t="shared" si="14"/>
        <v>0</v>
      </c>
      <c r="R197" s="61">
        <v>18</v>
      </c>
      <c r="S197" s="55">
        <f t="shared" si="11"/>
        <v>0.15</v>
      </c>
      <c r="T197" s="73"/>
    </row>
    <row r="198" spans="1:20" s="23" customFormat="1" x14ac:dyDescent="0.25">
      <c r="A198" s="10">
        <f t="shared" si="13"/>
        <v>183</v>
      </c>
      <c r="B198" s="17">
        <v>41699</v>
      </c>
      <c r="C198" s="7" t="s">
        <v>33</v>
      </c>
      <c r="D198" s="7" t="s">
        <v>74</v>
      </c>
      <c r="E198" s="7" t="s">
        <v>374</v>
      </c>
      <c r="F198" s="12">
        <v>80530480</v>
      </c>
      <c r="G198" s="12" t="s">
        <v>45</v>
      </c>
      <c r="H198" s="7" t="s">
        <v>46</v>
      </c>
      <c r="I198" s="7" t="s">
        <v>53</v>
      </c>
      <c r="J198" s="7" t="s">
        <v>368</v>
      </c>
      <c r="K198" s="10">
        <v>34</v>
      </c>
      <c r="L198" s="12" t="s">
        <v>25</v>
      </c>
      <c r="M198" s="7" t="s">
        <v>38</v>
      </c>
      <c r="N198" s="57"/>
      <c r="O198" s="57">
        <f t="shared" si="9"/>
        <v>0</v>
      </c>
      <c r="P198" s="59"/>
      <c r="Q198" s="59">
        <f t="shared" si="14"/>
        <v>0</v>
      </c>
      <c r="R198" s="61">
        <v>12</v>
      </c>
      <c r="S198" s="55">
        <f t="shared" si="11"/>
        <v>0.1</v>
      </c>
      <c r="T198" s="73"/>
    </row>
    <row r="199" spans="1:20" s="23" customFormat="1" ht="15.75" thickBot="1" x14ac:dyDescent="0.3">
      <c r="A199" s="19">
        <f t="shared" si="13"/>
        <v>184</v>
      </c>
      <c r="B199" s="17">
        <v>41699</v>
      </c>
      <c r="C199" s="7" t="s">
        <v>32</v>
      </c>
      <c r="D199" s="7" t="s">
        <v>64</v>
      </c>
      <c r="E199" s="7" t="s">
        <v>181</v>
      </c>
      <c r="F199" s="12">
        <v>31767781</v>
      </c>
      <c r="G199" s="12" t="s">
        <v>45</v>
      </c>
      <c r="H199" s="7" t="s">
        <v>46</v>
      </c>
      <c r="I199" s="7" t="s">
        <v>53</v>
      </c>
      <c r="J199" s="7" t="s">
        <v>368</v>
      </c>
      <c r="K199" s="10">
        <v>42</v>
      </c>
      <c r="L199" s="12" t="s">
        <v>24</v>
      </c>
      <c r="M199" s="7" t="s">
        <v>38</v>
      </c>
      <c r="N199" s="57"/>
      <c r="O199" s="57">
        <f t="shared" si="9"/>
        <v>0</v>
      </c>
      <c r="P199" s="59"/>
      <c r="Q199" s="59">
        <f t="shared" si="14"/>
        <v>0</v>
      </c>
      <c r="R199" s="61">
        <v>50</v>
      </c>
      <c r="S199" s="55">
        <f t="shared" si="11"/>
        <v>0.41666666666666669</v>
      </c>
      <c r="T199" s="73"/>
    </row>
    <row r="200" spans="1:20" s="23" customFormat="1" x14ac:dyDescent="0.25">
      <c r="A200" s="10">
        <v>185</v>
      </c>
      <c r="B200" s="17">
        <v>41671</v>
      </c>
      <c r="C200" s="7" t="s">
        <v>73</v>
      </c>
      <c r="D200" s="7" t="s">
        <v>74</v>
      </c>
      <c r="E200" s="7" t="s">
        <v>75</v>
      </c>
      <c r="F200" s="12">
        <v>31775150</v>
      </c>
      <c r="G200" s="12" t="s">
        <v>45</v>
      </c>
      <c r="H200" s="7" t="s">
        <v>46</v>
      </c>
      <c r="I200" s="7" t="s">
        <v>53</v>
      </c>
      <c r="J200" s="7" t="s">
        <v>375</v>
      </c>
      <c r="K200" s="12">
        <v>37</v>
      </c>
      <c r="L200" s="12" t="s">
        <v>24</v>
      </c>
      <c r="M200" s="7" t="s">
        <v>38</v>
      </c>
      <c r="N200" s="62">
        <v>1</v>
      </c>
      <c r="O200" s="62">
        <f>N200*10000/10/10000</f>
        <v>0.1</v>
      </c>
      <c r="P200" s="63"/>
      <c r="Q200" s="59">
        <f>P200*10000/120/10000</f>
        <v>0</v>
      </c>
      <c r="R200" s="64"/>
      <c r="S200" s="55">
        <f>R200*10000/120/10000</f>
        <v>0</v>
      </c>
      <c r="T200" s="72">
        <v>1</v>
      </c>
    </row>
    <row r="201" spans="1:20" s="23" customFormat="1" x14ac:dyDescent="0.25">
      <c r="A201" s="10">
        <f t="shared" ref="A201:A254" si="15">+A200+1</f>
        <v>186</v>
      </c>
      <c r="B201" s="17">
        <v>41671</v>
      </c>
      <c r="C201" s="7" t="s">
        <v>76</v>
      </c>
      <c r="D201" s="7" t="s">
        <v>407</v>
      </c>
      <c r="E201" s="7" t="s">
        <v>77</v>
      </c>
      <c r="F201" s="12">
        <v>43271024</v>
      </c>
      <c r="G201" s="12" t="s">
        <v>45</v>
      </c>
      <c r="H201" s="7" t="s">
        <v>46</v>
      </c>
      <c r="I201" s="7" t="s">
        <v>53</v>
      </c>
      <c r="J201" s="7" t="s">
        <v>375</v>
      </c>
      <c r="K201" s="10">
        <v>34</v>
      </c>
      <c r="L201" s="12" t="s">
        <v>24</v>
      </c>
      <c r="M201" s="7" t="s">
        <v>38</v>
      </c>
      <c r="N201" s="62">
        <v>1</v>
      </c>
      <c r="O201" s="62">
        <f t="shared" ref="O201:O254" si="16">N201*10000/10/10000</f>
        <v>0.1</v>
      </c>
      <c r="P201" s="63">
        <v>48</v>
      </c>
      <c r="Q201" s="59">
        <f t="shared" ref="Q201:Q254" si="17">P201*10000/120/10000</f>
        <v>0.4</v>
      </c>
      <c r="R201" s="64">
        <v>36</v>
      </c>
      <c r="S201" s="55">
        <f t="shared" ref="S201:S254" si="18">R201*10000/120/10000</f>
        <v>0.3</v>
      </c>
      <c r="T201" s="72">
        <v>1</v>
      </c>
    </row>
    <row r="202" spans="1:20" s="23" customFormat="1" x14ac:dyDescent="0.25">
      <c r="A202" s="10">
        <f t="shared" si="15"/>
        <v>187</v>
      </c>
      <c r="B202" s="17">
        <v>41671</v>
      </c>
      <c r="C202" s="7" t="s">
        <v>73</v>
      </c>
      <c r="D202" s="7" t="s">
        <v>26</v>
      </c>
      <c r="E202" s="7" t="s">
        <v>78</v>
      </c>
      <c r="F202" s="12">
        <v>31768475</v>
      </c>
      <c r="G202" s="12" t="s">
        <v>45</v>
      </c>
      <c r="H202" s="7" t="s">
        <v>46</v>
      </c>
      <c r="I202" s="7" t="s">
        <v>53</v>
      </c>
      <c r="J202" s="7" t="s">
        <v>375</v>
      </c>
      <c r="K202" s="10">
        <v>73</v>
      </c>
      <c r="L202" s="12" t="s">
        <v>24</v>
      </c>
      <c r="M202" s="7" t="s">
        <v>38</v>
      </c>
      <c r="N202" s="62">
        <v>1</v>
      </c>
      <c r="O202" s="62">
        <f t="shared" si="16"/>
        <v>0.1</v>
      </c>
      <c r="P202" s="63">
        <v>12</v>
      </c>
      <c r="Q202" s="59">
        <f t="shared" si="17"/>
        <v>0.1</v>
      </c>
      <c r="R202" s="64"/>
      <c r="S202" s="55">
        <f t="shared" si="18"/>
        <v>0</v>
      </c>
      <c r="T202" s="73"/>
    </row>
    <row r="203" spans="1:20" s="23" customFormat="1" x14ac:dyDescent="0.25">
      <c r="A203" s="10">
        <f t="shared" si="15"/>
        <v>188</v>
      </c>
      <c r="B203" s="17">
        <v>41640</v>
      </c>
      <c r="C203" s="7" t="s">
        <v>73</v>
      </c>
      <c r="D203" s="7" t="s">
        <v>26</v>
      </c>
      <c r="E203" s="7" t="s">
        <v>79</v>
      </c>
      <c r="F203" s="12">
        <v>31768472</v>
      </c>
      <c r="G203" s="12" t="s">
        <v>45</v>
      </c>
      <c r="H203" s="7" t="s">
        <v>46</v>
      </c>
      <c r="I203" s="7" t="s">
        <v>53</v>
      </c>
      <c r="J203" s="7" t="s">
        <v>375</v>
      </c>
      <c r="K203" s="10">
        <v>75</v>
      </c>
      <c r="L203" s="12" t="s">
        <v>24</v>
      </c>
      <c r="M203" s="7" t="s">
        <v>38</v>
      </c>
      <c r="N203" s="62">
        <v>4</v>
      </c>
      <c r="O203" s="62">
        <f t="shared" si="16"/>
        <v>0.4</v>
      </c>
      <c r="P203" s="63">
        <v>10</v>
      </c>
      <c r="Q203" s="59">
        <f t="shared" si="17"/>
        <v>8.3333333333333343E-2</v>
      </c>
      <c r="R203" s="64"/>
      <c r="S203" s="55">
        <f>R203*10000/120/10000</f>
        <v>0</v>
      </c>
      <c r="T203" s="73"/>
    </row>
    <row r="204" spans="1:20" s="23" customFormat="1" x14ac:dyDescent="0.25">
      <c r="A204" s="10">
        <f t="shared" si="15"/>
        <v>189</v>
      </c>
      <c r="B204" s="17">
        <v>41640</v>
      </c>
      <c r="C204" s="7" t="s">
        <v>73</v>
      </c>
      <c r="D204" s="7" t="s">
        <v>74</v>
      </c>
      <c r="E204" s="7" t="s">
        <v>80</v>
      </c>
      <c r="F204" s="12">
        <v>31775150</v>
      </c>
      <c r="G204" s="12" t="s">
        <v>45</v>
      </c>
      <c r="H204" s="7" t="s">
        <v>46</v>
      </c>
      <c r="I204" s="7" t="s">
        <v>53</v>
      </c>
      <c r="J204" s="7" t="s">
        <v>375</v>
      </c>
      <c r="K204" s="10">
        <v>45</v>
      </c>
      <c r="L204" s="12" t="s">
        <v>24</v>
      </c>
      <c r="M204" s="7" t="s">
        <v>38</v>
      </c>
      <c r="N204" s="62">
        <v>1</v>
      </c>
      <c r="O204" s="62">
        <f t="shared" si="16"/>
        <v>0.1</v>
      </c>
      <c r="P204" s="63"/>
      <c r="Q204" s="59">
        <f t="shared" si="17"/>
        <v>0</v>
      </c>
      <c r="R204" s="64">
        <v>20</v>
      </c>
      <c r="S204" s="55">
        <f t="shared" si="18"/>
        <v>0.16666666666666669</v>
      </c>
      <c r="T204" s="73"/>
    </row>
    <row r="205" spans="1:20" s="23" customFormat="1" x14ac:dyDescent="0.25">
      <c r="A205" s="10">
        <f t="shared" si="15"/>
        <v>190</v>
      </c>
      <c r="B205" s="17">
        <v>41640</v>
      </c>
      <c r="C205" s="7" t="s">
        <v>73</v>
      </c>
      <c r="D205" s="7" t="s">
        <v>81</v>
      </c>
      <c r="E205" s="7" t="s">
        <v>82</v>
      </c>
      <c r="F205" s="12">
        <v>42722161</v>
      </c>
      <c r="G205" s="12" t="s">
        <v>45</v>
      </c>
      <c r="H205" s="7" t="s">
        <v>46</v>
      </c>
      <c r="I205" s="7" t="s">
        <v>53</v>
      </c>
      <c r="J205" s="7" t="s">
        <v>375</v>
      </c>
      <c r="K205" s="10">
        <v>45</v>
      </c>
      <c r="L205" s="12" t="s">
        <v>24</v>
      </c>
      <c r="M205" s="7" t="s">
        <v>38</v>
      </c>
      <c r="N205" s="44">
        <v>4</v>
      </c>
      <c r="O205" s="62">
        <f t="shared" si="16"/>
        <v>0.4</v>
      </c>
      <c r="P205" s="63"/>
      <c r="Q205" s="59">
        <f t="shared" si="17"/>
        <v>0</v>
      </c>
      <c r="R205" s="64"/>
      <c r="S205" s="55">
        <f t="shared" si="18"/>
        <v>0</v>
      </c>
      <c r="T205" s="73"/>
    </row>
    <row r="206" spans="1:20" s="23" customFormat="1" x14ac:dyDescent="0.25">
      <c r="A206" s="10">
        <f t="shared" si="15"/>
        <v>191</v>
      </c>
      <c r="B206" s="17">
        <v>41640</v>
      </c>
      <c r="C206" s="7" t="s">
        <v>83</v>
      </c>
      <c r="D206" s="7" t="s">
        <v>84</v>
      </c>
      <c r="E206" s="7" t="s">
        <v>85</v>
      </c>
      <c r="F206" s="12">
        <v>41474117</v>
      </c>
      <c r="G206" s="12" t="s">
        <v>45</v>
      </c>
      <c r="H206" s="7" t="s">
        <v>46</v>
      </c>
      <c r="I206" s="7" t="s">
        <v>53</v>
      </c>
      <c r="J206" s="7" t="s">
        <v>376</v>
      </c>
      <c r="K206" s="10">
        <v>45</v>
      </c>
      <c r="L206" s="12" t="s">
        <v>24</v>
      </c>
      <c r="M206" s="7" t="s">
        <v>38</v>
      </c>
      <c r="N206" s="44">
        <v>2</v>
      </c>
      <c r="O206" s="62">
        <f t="shared" si="16"/>
        <v>0.2</v>
      </c>
      <c r="P206" s="63"/>
      <c r="Q206" s="59">
        <f t="shared" si="17"/>
        <v>0</v>
      </c>
      <c r="R206" s="64">
        <v>18</v>
      </c>
      <c r="S206" s="55">
        <f t="shared" si="18"/>
        <v>0.15</v>
      </c>
      <c r="T206" s="73"/>
    </row>
    <row r="207" spans="1:20" s="23" customFormat="1" x14ac:dyDescent="0.25">
      <c r="A207" s="10">
        <f t="shared" si="15"/>
        <v>192</v>
      </c>
      <c r="B207" s="17">
        <v>41640</v>
      </c>
      <c r="C207" s="7" t="s">
        <v>86</v>
      </c>
      <c r="D207" s="7" t="s">
        <v>87</v>
      </c>
      <c r="E207" s="7" t="s">
        <v>88</v>
      </c>
      <c r="F207" s="12">
        <v>31768923</v>
      </c>
      <c r="G207" s="12" t="s">
        <v>45</v>
      </c>
      <c r="H207" s="7" t="s">
        <v>46</v>
      </c>
      <c r="I207" s="7" t="s">
        <v>53</v>
      </c>
      <c r="J207" s="7" t="s">
        <v>376</v>
      </c>
      <c r="K207" s="10">
        <v>45</v>
      </c>
      <c r="L207" s="12" t="s">
        <v>24</v>
      </c>
      <c r="M207" s="7" t="s">
        <v>38</v>
      </c>
      <c r="N207" s="44">
        <v>1</v>
      </c>
      <c r="O207" s="62">
        <f t="shared" si="16"/>
        <v>0.1</v>
      </c>
      <c r="P207" s="63">
        <v>12</v>
      </c>
      <c r="Q207" s="59">
        <f t="shared" si="17"/>
        <v>0.1</v>
      </c>
      <c r="R207" s="64">
        <v>12</v>
      </c>
      <c r="S207" s="55">
        <f t="shared" si="18"/>
        <v>0.1</v>
      </c>
      <c r="T207" s="73"/>
    </row>
    <row r="208" spans="1:20" s="23" customFormat="1" x14ac:dyDescent="0.25">
      <c r="A208" s="10">
        <f t="shared" si="15"/>
        <v>193</v>
      </c>
      <c r="B208" s="17">
        <v>41640</v>
      </c>
      <c r="C208" s="7" t="s">
        <v>89</v>
      </c>
      <c r="D208" s="7" t="s">
        <v>84</v>
      </c>
      <c r="E208" s="7" t="s">
        <v>90</v>
      </c>
      <c r="F208" s="12">
        <v>31760219</v>
      </c>
      <c r="G208" s="12" t="s">
        <v>45</v>
      </c>
      <c r="H208" s="7" t="s">
        <v>46</v>
      </c>
      <c r="I208" s="7" t="s">
        <v>53</v>
      </c>
      <c r="J208" s="7" t="s">
        <v>376</v>
      </c>
      <c r="K208" s="10">
        <v>53</v>
      </c>
      <c r="L208" s="12" t="s">
        <v>25</v>
      </c>
      <c r="M208" s="7" t="s">
        <v>38</v>
      </c>
      <c r="N208" s="44"/>
      <c r="O208" s="62">
        <f t="shared" si="16"/>
        <v>0</v>
      </c>
      <c r="P208" s="63"/>
      <c r="Q208" s="59">
        <f t="shared" si="17"/>
        <v>0</v>
      </c>
      <c r="R208" s="64">
        <v>18</v>
      </c>
      <c r="S208" s="55">
        <f t="shared" si="18"/>
        <v>0.15</v>
      </c>
      <c r="T208" s="73"/>
    </row>
    <row r="209" spans="1:20" s="23" customFormat="1" x14ac:dyDescent="0.25">
      <c r="A209" s="10">
        <f t="shared" si="15"/>
        <v>194</v>
      </c>
      <c r="B209" s="17">
        <v>41640</v>
      </c>
      <c r="C209" s="7" t="s">
        <v>27</v>
      </c>
      <c r="D209" s="7" t="s">
        <v>91</v>
      </c>
      <c r="E209" s="7" t="s">
        <v>92</v>
      </c>
      <c r="F209" s="12">
        <v>32656699</v>
      </c>
      <c r="G209" s="12" t="s">
        <v>45</v>
      </c>
      <c r="H209" s="7" t="s">
        <v>46</v>
      </c>
      <c r="I209" s="7" t="s">
        <v>53</v>
      </c>
      <c r="J209" s="7" t="s">
        <v>376</v>
      </c>
      <c r="K209" s="10">
        <v>48</v>
      </c>
      <c r="L209" s="12" t="s">
        <v>24</v>
      </c>
      <c r="M209" s="7" t="s">
        <v>38</v>
      </c>
      <c r="N209" s="44">
        <v>1</v>
      </c>
      <c r="O209" s="62">
        <f t="shared" si="16"/>
        <v>0.1</v>
      </c>
      <c r="P209" s="63"/>
      <c r="Q209" s="59">
        <f t="shared" si="17"/>
        <v>0</v>
      </c>
      <c r="R209" s="64">
        <v>26</v>
      </c>
      <c r="S209" s="55">
        <f t="shared" si="18"/>
        <v>0.21666666666666665</v>
      </c>
      <c r="T209" s="73"/>
    </row>
    <row r="210" spans="1:20" s="23" customFormat="1" x14ac:dyDescent="0.25">
      <c r="A210" s="10">
        <f t="shared" si="15"/>
        <v>195</v>
      </c>
      <c r="B210" s="17">
        <v>41640</v>
      </c>
      <c r="C210" s="7" t="s">
        <v>93</v>
      </c>
      <c r="D210" s="7" t="s">
        <v>94</v>
      </c>
      <c r="E210" s="7" t="s">
        <v>95</v>
      </c>
      <c r="F210" s="12">
        <v>31775182</v>
      </c>
      <c r="G210" s="12" t="s">
        <v>45</v>
      </c>
      <c r="H210" s="7" t="s">
        <v>46</v>
      </c>
      <c r="I210" s="7" t="s">
        <v>53</v>
      </c>
      <c r="J210" s="7" t="s">
        <v>376</v>
      </c>
      <c r="K210" s="10">
        <v>38</v>
      </c>
      <c r="L210" s="12" t="s">
        <v>25</v>
      </c>
      <c r="M210" s="7" t="s">
        <v>38</v>
      </c>
      <c r="N210" s="44"/>
      <c r="O210" s="62">
        <f t="shared" si="16"/>
        <v>0</v>
      </c>
      <c r="P210" s="63"/>
      <c r="Q210" s="59">
        <f t="shared" si="17"/>
        <v>0</v>
      </c>
      <c r="R210" s="64">
        <v>24</v>
      </c>
      <c r="S210" s="55">
        <f t="shared" si="18"/>
        <v>0.2</v>
      </c>
      <c r="T210" s="73"/>
    </row>
    <row r="211" spans="1:20" s="23" customFormat="1" x14ac:dyDescent="0.25">
      <c r="A211" s="10">
        <f t="shared" si="15"/>
        <v>196</v>
      </c>
      <c r="B211" s="17">
        <v>41671</v>
      </c>
      <c r="C211" s="7" t="s">
        <v>96</v>
      </c>
      <c r="D211" s="7" t="s">
        <v>35</v>
      </c>
      <c r="E211" s="7" t="s">
        <v>97</v>
      </c>
      <c r="F211" s="12">
        <v>31768702</v>
      </c>
      <c r="G211" s="12" t="s">
        <v>45</v>
      </c>
      <c r="H211" s="7" t="s">
        <v>46</v>
      </c>
      <c r="I211" s="7" t="s">
        <v>53</v>
      </c>
      <c r="J211" s="7" t="s">
        <v>376</v>
      </c>
      <c r="K211" s="10">
        <v>62</v>
      </c>
      <c r="L211" s="12" t="s">
        <v>24</v>
      </c>
      <c r="M211" s="7" t="s">
        <v>38</v>
      </c>
      <c r="N211" s="44">
        <v>1</v>
      </c>
      <c r="O211" s="62">
        <f t="shared" si="16"/>
        <v>0.1</v>
      </c>
      <c r="P211" s="63"/>
      <c r="Q211" s="59">
        <f t="shared" si="17"/>
        <v>0</v>
      </c>
      <c r="R211" s="64">
        <v>15</v>
      </c>
      <c r="S211" s="55">
        <f t="shared" si="18"/>
        <v>0.125</v>
      </c>
      <c r="T211" s="73"/>
    </row>
    <row r="212" spans="1:20" s="23" customFormat="1" x14ac:dyDescent="0.25">
      <c r="A212" s="10">
        <f t="shared" si="15"/>
        <v>197</v>
      </c>
      <c r="B212" s="17">
        <v>41640</v>
      </c>
      <c r="C212" s="7" t="s">
        <v>96</v>
      </c>
      <c r="D212" s="7" t="s">
        <v>35</v>
      </c>
      <c r="E212" s="7" t="s">
        <v>98</v>
      </c>
      <c r="F212" s="12">
        <v>31768035</v>
      </c>
      <c r="G212" s="12" t="s">
        <v>45</v>
      </c>
      <c r="H212" s="7" t="s">
        <v>46</v>
      </c>
      <c r="I212" s="7" t="s">
        <v>53</v>
      </c>
      <c r="J212" s="7" t="s">
        <v>376</v>
      </c>
      <c r="K212" s="10">
        <v>64</v>
      </c>
      <c r="L212" s="12" t="s">
        <v>24</v>
      </c>
      <c r="M212" s="7" t="s">
        <v>38</v>
      </c>
      <c r="N212" s="44"/>
      <c r="O212" s="62">
        <f t="shared" si="16"/>
        <v>0</v>
      </c>
      <c r="P212" s="63">
        <v>12</v>
      </c>
      <c r="Q212" s="59">
        <f t="shared" si="17"/>
        <v>0.1</v>
      </c>
      <c r="R212" s="64">
        <v>24</v>
      </c>
      <c r="S212" s="55">
        <f t="shared" si="18"/>
        <v>0.2</v>
      </c>
      <c r="T212" s="73"/>
    </row>
    <row r="213" spans="1:20" s="23" customFormat="1" x14ac:dyDescent="0.25">
      <c r="A213" s="10">
        <f t="shared" si="15"/>
        <v>198</v>
      </c>
      <c r="B213" s="17">
        <v>41640</v>
      </c>
      <c r="C213" s="7" t="s">
        <v>73</v>
      </c>
      <c r="D213" s="7" t="s">
        <v>26</v>
      </c>
      <c r="E213" s="7" t="s">
        <v>99</v>
      </c>
      <c r="F213" s="12">
        <v>31768287</v>
      </c>
      <c r="G213" s="12" t="s">
        <v>45</v>
      </c>
      <c r="H213" s="7" t="s">
        <v>46</v>
      </c>
      <c r="I213" s="7" t="s">
        <v>53</v>
      </c>
      <c r="J213" s="7" t="s">
        <v>376</v>
      </c>
      <c r="K213" s="10">
        <v>62</v>
      </c>
      <c r="L213" s="12" t="s">
        <v>24</v>
      </c>
      <c r="M213" s="7" t="s">
        <v>38</v>
      </c>
      <c r="N213" s="44">
        <v>1</v>
      </c>
      <c r="O213" s="62">
        <f t="shared" si="16"/>
        <v>0.1</v>
      </c>
      <c r="P213" s="63">
        <v>12</v>
      </c>
      <c r="Q213" s="59">
        <f t="shared" si="17"/>
        <v>0.1</v>
      </c>
      <c r="R213" s="64">
        <v>48</v>
      </c>
      <c r="S213" s="55">
        <f t="shared" si="18"/>
        <v>0.4</v>
      </c>
      <c r="T213" s="73"/>
    </row>
    <row r="214" spans="1:20" s="23" customFormat="1" x14ac:dyDescent="0.25">
      <c r="A214" s="10">
        <f t="shared" si="15"/>
        <v>199</v>
      </c>
      <c r="B214" s="17">
        <v>41640</v>
      </c>
      <c r="C214" s="7" t="s">
        <v>73</v>
      </c>
      <c r="D214" s="7" t="s">
        <v>26</v>
      </c>
      <c r="E214" s="7" t="s">
        <v>100</v>
      </c>
      <c r="F214" s="12">
        <v>31768272</v>
      </c>
      <c r="G214" s="12" t="s">
        <v>45</v>
      </c>
      <c r="H214" s="7" t="s">
        <v>46</v>
      </c>
      <c r="I214" s="7" t="s">
        <v>53</v>
      </c>
      <c r="J214" s="7" t="s">
        <v>376</v>
      </c>
      <c r="K214" s="10">
        <v>67</v>
      </c>
      <c r="L214" s="12" t="s">
        <v>24</v>
      </c>
      <c r="M214" s="7" t="s">
        <v>38</v>
      </c>
      <c r="N214" s="44">
        <v>1</v>
      </c>
      <c r="O214" s="62">
        <f t="shared" si="16"/>
        <v>0.1</v>
      </c>
      <c r="P214" s="63"/>
      <c r="Q214" s="59">
        <f t="shared" si="17"/>
        <v>0</v>
      </c>
      <c r="R214" s="64">
        <v>36</v>
      </c>
      <c r="S214" s="55">
        <f t="shared" si="18"/>
        <v>0.3</v>
      </c>
      <c r="T214" s="73"/>
    </row>
    <row r="215" spans="1:20" s="23" customFormat="1" x14ac:dyDescent="0.25">
      <c r="A215" s="10">
        <f t="shared" si="15"/>
        <v>200</v>
      </c>
      <c r="B215" s="17">
        <v>41640</v>
      </c>
      <c r="C215" s="7" t="s">
        <v>83</v>
      </c>
      <c r="D215" s="7" t="s">
        <v>84</v>
      </c>
      <c r="E215" s="7" t="s">
        <v>101</v>
      </c>
      <c r="F215" s="12">
        <v>31768629</v>
      </c>
      <c r="G215" s="12" t="s">
        <v>45</v>
      </c>
      <c r="H215" s="7" t="s">
        <v>46</v>
      </c>
      <c r="I215" s="7" t="s">
        <v>53</v>
      </c>
      <c r="J215" s="7" t="s">
        <v>376</v>
      </c>
      <c r="K215" s="10">
        <v>57</v>
      </c>
      <c r="L215" s="12" t="s">
        <v>24</v>
      </c>
      <c r="M215" s="7" t="s">
        <v>38</v>
      </c>
      <c r="N215" s="44"/>
      <c r="O215" s="62">
        <f t="shared" si="16"/>
        <v>0</v>
      </c>
      <c r="P215" s="63">
        <v>48</v>
      </c>
      <c r="Q215" s="59">
        <f t="shared" si="17"/>
        <v>0.4</v>
      </c>
      <c r="R215" s="64">
        <v>30</v>
      </c>
      <c r="S215" s="55">
        <f t="shared" si="18"/>
        <v>0.25</v>
      </c>
      <c r="T215" s="73"/>
    </row>
    <row r="216" spans="1:20" s="23" customFormat="1" x14ac:dyDescent="0.25">
      <c r="A216" s="10">
        <f t="shared" si="15"/>
        <v>201</v>
      </c>
      <c r="B216" s="17">
        <v>41640</v>
      </c>
      <c r="C216" s="7" t="s">
        <v>102</v>
      </c>
      <c r="D216" s="7" t="s">
        <v>103</v>
      </c>
      <c r="E216" s="7" t="s">
        <v>104</v>
      </c>
      <c r="F216" s="12">
        <v>31615096</v>
      </c>
      <c r="G216" s="12" t="s">
        <v>45</v>
      </c>
      <c r="H216" s="7" t="s">
        <v>46</v>
      </c>
      <c r="I216" s="7" t="s">
        <v>53</v>
      </c>
      <c r="J216" s="7" t="s">
        <v>376</v>
      </c>
      <c r="K216" s="10">
        <v>59</v>
      </c>
      <c r="L216" s="12" t="s">
        <v>25</v>
      </c>
      <c r="M216" s="7" t="s">
        <v>38</v>
      </c>
      <c r="N216" s="44">
        <v>1</v>
      </c>
      <c r="O216" s="62">
        <f t="shared" si="16"/>
        <v>0.1</v>
      </c>
      <c r="P216" s="63">
        <v>13</v>
      </c>
      <c r="Q216" s="59">
        <f t="shared" si="17"/>
        <v>0.10833333333333332</v>
      </c>
      <c r="R216" s="64">
        <v>18</v>
      </c>
      <c r="S216" s="55">
        <f t="shared" si="18"/>
        <v>0.15</v>
      </c>
      <c r="T216" s="73"/>
    </row>
    <row r="217" spans="1:20" s="23" customFormat="1" x14ac:dyDescent="0.25">
      <c r="A217" s="10">
        <f t="shared" si="15"/>
        <v>202</v>
      </c>
      <c r="B217" s="17">
        <v>41640</v>
      </c>
      <c r="C217" s="7" t="s">
        <v>66</v>
      </c>
      <c r="D217" s="7" t="s">
        <v>26</v>
      </c>
      <c r="E217" s="7" t="s">
        <v>105</v>
      </c>
      <c r="F217" s="12">
        <v>31775198</v>
      </c>
      <c r="G217" s="12" t="s">
        <v>45</v>
      </c>
      <c r="H217" s="7" t="s">
        <v>46</v>
      </c>
      <c r="I217" s="7" t="s">
        <v>53</v>
      </c>
      <c r="J217" s="7" t="s">
        <v>106</v>
      </c>
      <c r="K217" s="10">
        <v>37</v>
      </c>
      <c r="L217" s="12" t="s">
        <v>24</v>
      </c>
      <c r="M217" s="7" t="s">
        <v>38</v>
      </c>
      <c r="N217" s="44">
        <v>1</v>
      </c>
      <c r="O217" s="62">
        <f t="shared" si="16"/>
        <v>0.1</v>
      </c>
      <c r="P217" s="63"/>
      <c r="Q217" s="59">
        <f t="shared" si="17"/>
        <v>0</v>
      </c>
      <c r="R217" s="64"/>
      <c r="S217" s="55">
        <f t="shared" si="18"/>
        <v>0</v>
      </c>
      <c r="T217" s="73"/>
    </row>
    <row r="218" spans="1:20" s="23" customFormat="1" x14ac:dyDescent="0.25">
      <c r="A218" s="10">
        <f t="shared" si="15"/>
        <v>203</v>
      </c>
      <c r="B218" s="17">
        <v>41640</v>
      </c>
      <c r="C218" s="7" t="s">
        <v>107</v>
      </c>
      <c r="D218" s="7" t="s">
        <v>108</v>
      </c>
      <c r="E218" s="7" t="s">
        <v>109</v>
      </c>
      <c r="F218" s="12">
        <v>31767689</v>
      </c>
      <c r="G218" s="12" t="s">
        <v>45</v>
      </c>
      <c r="H218" s="7" t="s">
        <v>46</v>
      </c>
      <c r="I218" s="7" t="s">
        <v>53</v>
      </c>
      <c r="J218" s="7" t="s">
        <v>106</v>
      </c>
      <c r="K218" s="10">
        <v>50</v>
      </c>
      <c r="L218" s="12" t="s">
        <v>24</v>
      </c>
      <c r="M218" s="7" t="s">
        <v>38</v>
      </c>
      <c r="N218" s="44">
        <v>1</v>
      </c>
      <c r="O218" s="62">
        <f t="shared" si="16"/>
        <v>0.1</v>
      </c>
      <c r="P218" s="63">
        <v>100</v>
      </c>
      <c r="Q218" s="59">
        <f t="shared" si="17"/>
        <v>0.83333333333333337</v>
      </c>
      <c r="R218" s="64">
        <v>36</v>
      </c>
      <c r="S218" s="55">
        <f t="shared" si="18"/>
        <v>0.3</v>
      </c>
      <c r="T218" s="73"/>
    </row>
    <row r="219" spans="1:20" s="23" customFormat="1" x14ac:dyDescent="0.25">
      <c r="A219" s="10">
        <f t="shared" si="15"/>
        <v>204</v>
      </c>
      <c r="B219" s="17">
        <v>41640</v>
      </c>
      <c r="C219" s="7" t="s">
        <v>76</v>
      </c>
      <c r="D219" s="7" t="s">
        <v>110</v>
      </c>
      <c r="E219" s="7" t="s">
        <v>111</v>
      </c>
      <c r="F219" s="12">
        <v>31768611</v>
      </c>
      <c r="G219" s="12" t="s">
        <v>45</v>
      </c>
      <c r="H219" s="7" t="s">
        <v>46</v>
      </c>
      <c r="I219" s="7" t="s">
        <v>53</v>
      </c>
      <c r="J219" s="7" t="s">
        <v>106</v>
      </c>
      <c r="K219" s="10">
        <v>47</v>
      </c>
      <c r="L219" s="12" t="s">
        <v>24</v>
      </c>
      <c r="M219" s="7" t="s">
        <v>38</v>
      </c>
      <c r="N219" s="44">
        <v>1</v>
      </c>
      <c r="O219" s="62">
        <f t="shared" si="16"/>
        <v>0.1</v>
      </c>
      <c r="P219" s="63">
        <v>50</v>
      </c>
      <c r="Q219" s="59">
        <f t="shared" si="17"/>
        <v>0.41666666666666669</v>
      </c>
      <c r="R219" s="64">
        <v>65</v>
      </c>
      <c r="S219" s="55">
        <f t="shared" si="18"/>
        <v>0.54166666666666674</v>
      </c>
      <c r="T219" s="73"/>
    </row>
    <row r="220" spans="1:20" s="23" customFormat="1" x14ac:dyDescent="0.25">
      <c r="A220" s="10">
        <f t="shared" si="15"/>
        <v>205</v>
      </c>
      <c r="B220" s="17">
        <v>41671</v>
      </c>
      <c r="C220" s="7" t="s">
        <v>112</v>
      </c>
      <c r="D220" s="7" t="s">
        <v>37</v>
      </c>
      <c r="E220" s="7" t="s">
        <v>113</v>
      </c>
      <c r="F220" s="12">
        <v>31768526</v>
      </c>
      <c r="G220" s="12" t="s">
        <v>45</v>
      </c>
      <c r="H220" s="7" t="s">
        <v>46</v>
      </c>
      <c r="I220" s="7" t="s">
        <v>53</v>
      </c>
      <c r="J220" s="7" t="s">
        <v>114</v>
      </c>
      <c r="K220" s="10">
        <v>73</v>
      </c>
      <c r="L220" s="12" t="s">
        <v>24</v>
      </c>
      <c r="M220" s="7" t="s">
        <v>38</v>
      </c>
      <c r="N220" s="44"/>
      <c r="O220" s="62">
        <f t="shared" si="16"/>
        <v>0</v>
      </c>
      <c r="P220" s="63">
        <v>24</v>
      </c>
      <c r="Q220" s="59">
        <f t="shared" si="17"/>
        <v>0.2</v>
      </c>
      <c r="R220" s="64"/>
      <c r="S220" s="55">
        <f t="shared" si="18"/>
        <v>0</v>
      </c>
      <c r="T220" s="73"/>
    </row>
    <row r="221" spans="1:20" s="23" customFormat="1" x14ac:dyDescent="0.25">
      <c r="A221" s="10">
        <v>206</v>
      </c>
      <c r="B221" s="17">
        <v>41640</v>
      </c>
      <c r="C221" s="7" t="s">
        <v>62</v>
      </c>
      <c r="D221" s="7" t="s">
        <v>61</v>
      </c>
      <c r="E221" s="7" t="s">
        <v>115</v>
      </c>
      <c r="F221" s="12">
        <v>48385177</v>
      </c>
      <c r="G221" s="12" t="s">
        <v>45</v>
      </c>
      <c r="H221" s="7" t="s">
        <v>46</v>
      </c>
      <c r="I221" s="7" t="s">
        <v>53</v>
      </c>
      <c r="J221" s="7" t="s">
        <v>114</v>
      </c>
      <c r="K221" s="10">
        <v>38</v>
      </c>
      <c r="L221" s="12" t="s">
        <v>25</v>
      </c>
      <c r="M221" s="7" t="s">
        <v>38</v>
      </c>
      <c r="N221" s="44">
        <v>3</v>
      </c>
      <c r="O221" s="62">
        <f t="shared" si="16"/>
        <v>0.3</v>
      </c>
      <c r="P221" s="63">
        <v>24</v>
      </c>
      <c r="Q221" s="59">
        <f t="shared" si="17"/>
        <v>0.2</v>
      </c>
      <c r="R221" s="64"/>
      <c r="S221" s="55">
        <f t="shared" si="18"/>
        <v>0</v>
      </c>
      <c r="T221" s="73"/>
    </row>
    <row r="222" spans="1:20" s="23" customFormat="1" x14ac:dyDescent="0.25">
      <c r="A222" s="10">
        <f t="shared" si="15"/>
        <v>207</v>
      </c>
      <c r="B222" s="17">
        <v>41640</v>
      </c>
      <c r="C222" s="7" t="s">
        <v>29</v>
      </c>
      <c r="D222" s="7" t="s">
        <v>68</v>
      </c>
      <c r="E222" s="7" t="s">
        <v>116</v>
      </c>
      <c r="F222" s="12">
        <v>31768292</v>
      </c>
      <c r="G222" s="12" t="s">
        <v>45</v>
      </c>
      <c r="H222" s="7" t="s">
        <v>46</v>
      </c>
      <c r="I222" s="7" t="s">
        <v>53</v>
      </c>
      <c r="J222" s="7" t="s">
        <v>114</v>
      </c>
      <c r="K222" s="10">
        <v>69</v>
      </c>
      <c r="L222" s="12" t="s">
        <v>24</v>
      </c>
      <c r="M222" s="7" t="s">
        <v>38</v>
      </c>
      <c r="N222" s="44"/>
      <c r="O222" s="62">
        <f t="shared" si="16"/>
        <v>0</v>
      </c>
      <c r="P222" s="63">
        <v>18</v>
      </c>
      <c r="Q222" s="59">
        <f t="shared" si="17"/>
        <v>0.15</v>
      </c>
      <c r="R222" s="64"/>
      <c r="S222" s="55">
        <f t="shared" si="18"/>
        <v>0</v>
      </c>
      <c r="T222" s="73"/>
    </row>
    <row r="223" spans="1:20" s="23" customFormat="1" x14ac:dyDescent="0.25">
      <c r="A223" s="10">
        <f t="shared" si="15"/>
        <v>208</v>
      </c>
      <c r="B223" s="17">
        <v>41671</v>
      </c>
      <c r="C223" s="7" t="s">
        <v>112</v>
      </c>
      <c r="D223" s="7" t="s">
        <v>117</v>
      </c>
      <c r="E223" s="7" t="s">
        <v>377</v>
      </c>
      <c r="F223" s="12">
        <v>31768504</v>
      </c>
      <c r="G223" s="12" t="s">
        <v>45</v>
      </c>
      <c r="H223" s="7" t="s">
        <v>46</v>
      </c>
      <c r="I223" s="7" t="s">
        <v>53</v>
      </c>
      <c r="J223" s="7" t="s">
        <v>118</v>
      </c>
      <c r="K223" s="10">
        <v>52</v>
      </c>
      <c r="L223" s="12" t="s">
        <v>24</v>
      </c>
      <c r="M223" s="7" t="s">
        <v>38</v>
      </c>
      <c r="N223" s="44">
        <v>3</v>
      </c>
      <c r="O223" s="62">
        <f t="shared" si="16"/>
        <v>0.3</v>
      </c>
      <c r="P223" s="63"/>
      <c r="Q223" s="59">
        <f t="shared" si="17"/>
        <v>0</v>
      </c>
      <c r="R223" s="64">
        <v>30</v>
      </c>
      <c r="S223" s="55">
        <f t="shared" si="18"/>
        <v>0.25</v>
      </c>
      <c r="T223" s="73"/>
    </row>
    <row r="224" spans="1:20" s="23" customFormat="1" x14ac:dyDescent="0.25">
      <c r="A224" s="10">
        <f t="shared" si="15"/>
        <v>209</v>
      </c>
      <c r="B224" s="17">
        <v>41640</v>
      </c>
      <c r="C224" s="7" t="s">
        <v>103</v>
      </c>
      <c r="D224" s="7" t="s">
        <v>29</v>
      </c>
      <c r="E224" s="7" t="s">
        <v>119</v>
      </c>
      <c r="F224" s="12">
        <v>10294041</v>
      </c>
      <c r="G224" s="12" t="s">
        <v>45</v>
      </c>
      <c r="H224" s="7" t="s">
        <v>46</v>
      </c>
      <c r="I224" s="7" t="s">
        <v>53</v>
      </c>
      <c r="J224" s="7" t="s">
        <v>118</v>
      </c>
      <c r="K224" s="10">
        <v>46</v>
      </c>
      <c r="L224" s="12" t="s">
        <v>24</v>
      </c>
      <c r="M224" s="7" t="s">
        <v>38</v>
      </c>
      <c r="N224" s="44"/>
      <c r="O224" s="62">
        <f t="shared" si="16"/>
        <v>0</v>
      </c>
      <c r="P224" s="63">
        <v>36</v>
      </c>
      <c r="Q224" s="59">
        <f t="shared" si="17"/>
        <v>0.3</v>
      </c>
      <c r="R224" s="64"/>
      <c r="S224" s="55">
        <f t="shared" si="18"/>
        <v>0</v>
      </c>
      <c r="T224" s="73"/>
    </row>
    <row r="225" spans="1:20" s="23" customFormat="1" x14ac:dyDescent="0.25">
      <c r="A225" s="10">
        <f t="shared" si="15"/>
        <v>210</v>
      </c>
      <c r="B225" s="17">
        <v>41671</v>
      </c>
      <c r="C225" s="7" t="s">
        <v>107</v>
      </c>
      <c r="D225" s="7" t="s">
        <v>120</v>
      </c>
      <c r="E225" s="7" t="s">
        <v>121</v>
      </c>
      <c r="F225" s="12">
        <v>31760908</v>
      </c>
      <c r="G225" s="12" t="s">
        <v>45</v>
      </c>
      <c r="H225" s="7" t="s">
        <v>46</v>
      </c>
      <c r="I225" s="7" t="s">
        <v>53</v>
      </c>
      <c r="J225" s="7" t="s">
        <v>118</v>
      </c>
      <c r="K225" s="10">
        <v>51</v>
      </c>
      <c r="L225" s="12" t="s">
        <v>25</v>
      </c>
      <c r="M225" s="7" t="s">
        <v>38</v>
      </c>
      <c r="N225" s="44">
        <v>1</v>
      </c>
      <c r="O225" s="62">
        <f t="shared" si="16"/>
        <v>0.1</v>
      </c>
      <c r="P225" s="63"/>
      <c r="Q225" s="59">
        <f t="shared" si="17"/>
        <v>0</v>
      </c>
      <c r="R225" s="65"/>
      <c r="S225" s="55">
        <f t="shared" si="18"/>
        <v>0</v>
      </c>
      <c r="T225" s="73"/>
    </row>
    <row r="226" spans="1:20" s="23" customFormat="1" x14ac:dyDescent="0.25">
      <c r="A226" s="10">
        <f t="shared" si="15"/>
        <v>211</v>
      </c>
      <c r="B226" s="17">
        <v>41671</v>
      </c>
      <c r="C226" s="7" t="s">
        <v>74</v>
      </c>
      <c r="D226" s="7" t="s">
        <v>102</v>
      </c>
      <c r="E226" s="7" t="s">
        <v>122</v>
      </c>
      <c r="F226" s="12">
        <v>31772298</v>
      </c>
      <c r="G226" s="12" t="s">
        <v>45</v>
      </c>
      <c r="H226" s="7" t="s">
        <v>46</v>
      </c>
      <c r="I226" s="7" t="s">
        <v>46</v>
      </c>
      <c r="J226" s="7" t="s">
        <v>123</v>
      </c>
      <c r="K226" s="10">
        <v>60</v>
      </c>
      <c r="L226" s="12" t="s">
        <v>24</v>
      </c>
      <c r="M226" s="7" t="s">
        <v>38</v>
      </c>
      <c r="N226" s="44">
        <v>2</v>
      </c>
      <c r="O226" s="62">
        <f t="shared" si="16"/>
        <v>0.2</v>
      </c>
      <c r="P226" s="63">
        <v>50</v>
      </c>
      <c r="Q226" s="59">
        <f t="shared" si="17"/>
        <v>0.41666666666666669</v>
      </c>
      <c r="R226" s="64">
        <v>60</v>
      </c>
      <c r="S226" s="55">
        <f t="shared" si="18"/>
        <v>0.5</v>
      </c>
      <c r="T226" s="73"/>
    </row>
    <row r="227" spans="1:20" s="23" customFormat="1" x14ac:dyDescent="0.25">
      <c r="A227" s="10">
        <f t="shared" si="15"/>
        <v>212</v>
      </c>
      <c r="B227" s="17">
        <v>41671</v>
      </c>
      <c r="C227" s="7" t="s">
        <v>124</v>
      </c>
      <c r="D227" s="7" t="s">
        <v>125</v>
      </c>
      <c r="E227" s="7" t="s">
        <v>126</v>
      </c>
      <c r="F227" s="12">
        <v>31656124</v>
      </c>
      <c r="G227" s="12" t="s">
        <v>45</v>
      </c>
      <c r="H227" s="7" t="s">
        <v>46</v>
      </c>
      <c r="I227" s="7" t="s">
        <v>46</v>
      </c>
      <c r="J227" s="7" t="s">
        <v>123</v>
      </c>
      <c r="K227" s="10">
        <v>45</v>
      </c>
      <c r="L227" s="12" t="s">
        <v>24</v>
      </c>
      <c r="M227" s="7" t="s">
        <v>38</v>
      </c>
      <c r="N227" s="44">
        <v>1</v>
      </c>
      <c r="O227" s="62">
        <f t="shared" si="16"/>
        <v>0.1</v>
      </c>
      <c r="P227" s="63">
        <v>24</v>
      </c>
      <c r="Q227" s="59">
        <f t="shared" si="17"/>
        <v>0.2</v>
      </c>
      <c r="R227" s="64">
        <v>12</v>
      </c>
      <c r="S227" s="55">
        <f t="shared" si="18"/>
        <v>0.1</v>
      </c>
      <c r="T227" s="73"/>
    </row>
    <row r="228" spans="1:20" s="23" customFormat="1" x14ac:dyDescent="0.25">
      <c r="A228" s="10">
        <f t="shared" si="15"/>
        <v>213</v>
      </c>
      <c r="B228" s="17">
        <v>41671</v>
      </c>
      <c r="C228" s="7" t="s">
        <v>127</v>
      </c>
      <c r="D228" s="7" t="s">
        <v>124</v>
      </c>
      <c r="E228" s="7" t="s">
        <v>128</v>
      </c>
      <c r="F228" s="12">
        <v>31760953</v>
      </c>
      <c r="G228" s="12" t="s">
        <v>45</v>
      </c>
      <c r="H228" s="7" t="s">
        <v>46</v>
      </c>
      <c r="I228" s="7" t="s">
        <v>46</v>
      </c>
      <c r="J228" s="7" t="s">
        <v>123</v>
      </c>
      <c r="K228" s="10">
        <v>40</v>
      </c>
      <c r="L228" s="12" t="s">
        <v>25</v>
      </c>
      <c r="M228" s="7" t="s">
        <v>38</v>
      </c>
      <c r="N228" s="44">
        <v>1</v>
      </c>
      <c r="O228" s="62">
        <f t="shared" si="16"/>
        <v>0.1</v>
      </c>
      <c r="P228" s="63"/>
      <c r="Q228" s="59">
        <f t="shared" si="17"/>
        <v>0</v>
      </c>
      <c r="R228" s="64">
        <v>12</v>
      </c>
      <c r="S228" s="55">
        <f t="shared" si="18"/>
        <v>0.1</v>
      </c>
      <c r="T228" s="73"/>
    </row>
    <row r="229" spans="1:20" s="23" customFormat="1" x14ac:dyDescent="0.25">
      <c r="A229" s="10">
        <f t="shared" si="15"/>
        <v>214</v>
      </c>
      <c r="B229" s="17">
        <v>41671</v>
      </c>
      <c r="C229" s="7" t="s">
        <v>129</v>
      </c>
      <c r="D229" s="7" t="s">
        <v>130</v>
      </c>
      <c r="E229" s="7" t="s">
        <v>131</v>
      </c>
      <c r="F229" s="12">
        <v>44704719</v>
      </c>
      <c r="G229" s="12" t="s">
        <v>45</v>
      </c>
      <c r="H229" s="7" t="s">
        <v>46</v>
      </c>
      <c r="I229" s="7" t="s">
        <v>46</v>
      </c>
      <c r="J229" s="7" t="s">
        <v>123</v>
      </c>
      <c r="K229" s="10">
        <v>27</v>
      </c>
      <c r="L229" s="12" t="s">
        <v>25</v>
      </c>
      <c r="M229" s="7" t="s">
        <v>38</v>
      </c>
      <c r="N229" s="44">
        <v>1</v>
      </c>
      <c r="O229" s="62">
        <f t="shared" si="16"/>
        <v>0.1</v>
      </c>
      <c r="P229" s="63">
        <v>20</v>
      </c>
      <c r="Q229" s="59">
        <f t="shared" si="17"/>
        <v>0.16666666666666669</v>
      </c>
      <c r="R229" s="64"/>
      <c r="S229" s="55">
        <f t="shared" si="18"/>
        <v>0</v>
      </c>
      <c r="T229" s="73"/>
    </row>
    <row r="230" spans="1:20" s="23" customFormat="1" x14ac:dyDescent="0.25">
      <c r="A230" s="10">
        <f t="shared" si="15"/>
        <v>215</v>
      </c>
      <c r="B230" s="17">
        <v>41671</v>
      </c>
      <c r="C230" s="7" t="s">
        <v>28</v>
      </c>
      <c r="D230" s="7" t="s">
        <v>132</v>
      </c>
      <c r="E230" s="7" t="s">
        <v>133</v>
      </c>
      <c r="F230" s="12">
        <v>31761672</v>
      </c>
      <c r="G230" s="12" t="s">
        <v>45</v>
      </c>
      <c r="H230" s="7" t="s">
        <v>46</v>
      </c>
      <c r="I230" s="7" t="s">
        <v>46</v>
      </c>
      <c r="J230" s="7" t="s">
        <v>123</v>
      </c>
      <c r="K230" s="10">
        <v>44</v>
      </c>
      <c r="L230" s="12" t="s">
        <v>25</v>
      </c>
      <c r="M230" s="7" t="s">
        <v>38</v>
      </c>
      <c r="N230" s="44">
        <v>1</v>
      </c>
      <c r="O230" s="62">
        <f t="shared" si="16"/>
        <v>0.1</v>
      </c>
      <c r="P230" s="63"/>
      <c r="Q230" s="59">
        <f t="shared" si="17"/>
        <v>0</v>
      </c>
      <c r="R230" s="64">
        <v>25</v>
      </c>
      <c r="S230" s="55">
        <f t="shared" si="18"/>
        <v>0.20833333333333334</v>
      </c>
      <c r="T230" s="73"/>
    </row>
    <row r="231" spans="1:20" s="23" customFormat="1" x14ac:dyDescent="0.25">
      <c r="A231" s="10">
        <f t="shared" si="15"/>
        <v>216</v>
      </c>
      <c r="B231" s="17">
        <v>41640</v>
      </c>
      <c r="C231" s="7" t="s">
        <v>28</v>
      </c>
      <c r="D231" s="7" t="s">
        <v>132</v>
      </c>
      <c r="E231" s="7" t="s">
        <v>134</v>
      </c>
      <c r="F231" s="12">
        <v>31760298</v>
      </c>
      <c r="G231" s="12" t="s">
        <v>45</v>
      </c>
      <c r="H231" s="7" t="s">
        <v>46</v>
      </c>
      <c r="I231" s="7" t="s">
        <v>46</v>
      </c>
      <c r="J231" s="7" t="s">
        <v>123</v>
      </c>
      <c r="K231" s="10">
        <v>46</v>
      </c>
      <c r="L231" s="12" t="s">
        <v>24</v>
      </c>
      <c r="M231" s="7" t="s">
        <v>38</v>
      </c>
      <c r="N231" s="44">
        <v>2</v>
      </c>
      <c r="O231" s="62">
        <f t="shared" si="16"/>
        <v>0.2</v>
      </c>
      <c r="P231" s="63">
        <v>12</v>
      </c>
      <c r="Q231" s="59">
        <f t="shared" si="17"/>
        <v>0.1</v>
      </c>
      <c r="R231" s="64">
        <v>18</v>
      </c>
      <c r="S231" s="55">
        <f t="shared" si="18"/>
        <v>0.15</v>
      </c>
      <c r="T231" s="73"/>
    </row>
    <row r="232" spans="1:20" s="23" customFormat="1" x14ac:dyDescent="0.25">
      <c r="A232" s="10">
        <f t="shared" si="15"/>
        <v>217</v>
      </c>
      <c r="B232" s="17">
        <v>41640</v>
      </c>
      <c r="C232" s="7" t="s">
        <v>74</v>
      </c>
      <c r="D232" s="7" t="s">
        <v>124</v>
      </c>
      <c r="E232" s="7" t="s">
        <v>135</v>
      </c>
      <c r="F232" s="12">
        <v>42384372</v>
      </c>
      <c r="G232" s="12" t="s">
        <v>45</v>
      </c>
      <c r="H232" s="7" t="s">
        <v>46</v>
      </c>
      <c r="I232" s="7" t="s">
        <v>46</v>
      </c>
      <c r="J232" s="7" t="s">
        <v>123</v>
      </c>
      <c r="K232" s="10">
        <v>30</v>
      </c>
      <c r="L232" s="12" t="s">
        <v>25</v>
      </c>
      <c r="M232" s="7" t="s">
        <v>38</v>
      </c>
      <c r="N232" s="44">
        <v>1</v>
      </c>
      <c r="O232" s="62">
        <f t="shared" si="16"/>
        <v>0.1</v>
      </c>
      <c r="P232" s="63">
        <v>12</v>
      </c>
      <c r="Q232" s="59">
        <f t="shared" si="17"/>
        <v>0.1</v>
      </c>
      <c r="R232" s="64">
        <v>12</v>
      </c>
      <c r="S232" s="55">
        <f t="shared" si="18"/>
        <v>0.1</v>
      </c>
      <c r="T232" s="73"/>
    </row>
    <row r="233" spans="1:20" s="23" customFormat="1" x14ac:dyDescent="0.25">
      <c r="A233" s="10">
        <f t="shared" si="15"/>
        <v>218</v>
      </c>
      <c r="B233" s="17">
        <v>41640</v>
      </c>
      <c r="C233" s="7" t="s">
        <v>96</v>
      </c>
      <c r="D233" s="7" t="s">
        <v>136</v>
      </c>
      <c r="E233" s="7" t="s">
        <v>137</v>
      </c>
      <c r="F233" s="12">
        <v>31761196</v>
      </c>
      <c r="G233" s="12" t="s">
        <v>45</v>
      </c>
      <c r="H233" s="7" t="s">
        <v>46</v>
      </c>
      <c r="I233" s="7" t="s">
        <v>46</v>
      </c>
      <c r="J233" s="7" t="s">
        <v>123</v>
      </c>
      <c r="K233" s="10">
        <v>48</v>
      </c>
      <c r="L233" s="12" t="s">
        <v>24</v>
      </c>
      <c r="M233" s="7" t="s">
        <v>38</v>
      </c>
      <c r="N233" s="44">
        <v>2</v>
      </c>
      <c r="O233" s="62">
        <f t="shared" si="16"/>
        <v>0.2</v>
      </c>
      <c r="P233" s="63">
        <v>24</v>
      </c>
      <c r="Q233" s="59">
        <f t="shared" si="17"/>
        <v>0.2</v>
      </c>
      <c r="R233" s="64">
        <v>25</v>
      </c>
      <c r="S233" s="55">
        <f t="shared" si="18"/>
        <v>0.20833333333333334</v>
      </c>
      <c r="T233" s="73"/>
    </row>
    <row r="234" spans="1:20" s="23" customFormat="1" x14ac:dyDescent="0.25">
      <c r="A234" s="10">
        <f t="shared" si="15"/>
        <v>219</v>
      </c>
      <c r="B234" s="17">
        <v>41671</v>
      </c>
      <c r="C234" s="7" t="s">
        <v>138</v>
      </c>
      <c r="D234" s="7" t="s">
        <v>29</v>
      </c>
      <c r="E234" s="7" t="s">
        <v>139</v>
      </c>
      <c r="F234" s="12">
        <v>47622371</v>
      </c>
      <c r="G234" s="12" t="s">
        <v>45</v>
      </c>
      <c r="H234" s="7" t="s">
        <v>46</v>
      </c>
      <c r="I234" s="7" t="s">
        <v>46</v>
      </c>
      <c r="J234" s="7" t="s">
        <v>123</v>
      </c>
      <c r="K234" s="10">
        <v>55</v>
      </c>
      <c r="L234" s="12" t="s">
        <v>25</v>
      </c>
      <c r="M234" s="7" t="s">
        <v>38</v>
      </c>
      <c r="N234" s="44">
        <v>1</v>
      </c>
      <c r="O234" s="62">
        <f t="shared" si="16"/>
        <v>0.1</v>
      </c>
      <c r="P234" s="63"/>
      <c r="Q234" s="59">
        <f t="shared" si="17"/>
        <v>0</v>
      </c>
      <c r="R234" s="64"/>
      <c r="S234" s="55">
        <f t="shared" si="18"/>
        <v>0</v>
      </c>
      <c r="T234" s="73"/>
    </row>
    <row r="235" spans="1:20" s="23" customFormat="1" x14ac:dyDescent="0.25">
      <c r="A235" s="10">
        <f t="shared" si="15"/>
        <v>220</v>
      </c>
      <c r="B235" s="17">
        <v>41671</v>
      </c>
      <c r="C235" s="7" t="s">
        <v>83</v>
      </c>
      <c r="D235" s="7" t="s">
        <v>140</v>
      </c>
      <c r="E235" s="7" t="s">
        <v>141</v>
      </c>
      <c r="F235" s="12">
        <v>47711642</v>
      </c>
      <c r="G235" s="12" t="s">
        <v>45</v>
      </c>
      <c r="H235" s="7" t="s">
        <v>46</v>
      </c>
      <c r="I235" s="7" t="s">
        <v>53</v>
      </c>
      <c r="J235" s="7" t="s">
        <v>376</v>
      </c>
      <c r="K235" s="10">
        <v>21</v>
      </c>
      <c r="L235" s="12" t="s">
        <v>24</v>
      </c>
      <c r="M235" s="7" t="s">
        <v>38</v>
      </c>
      <c r="N235" s="44">
        <v>1</v>
      </c>
      <c r="O235" s="62">
        <f t="shared" si="16"/>
        <v>0.1</v>
      </c>
      <c r="P235" s="63"/>
      <c r="Q235" s="59">
        <f t="shared" si="17"/>
        <v>0</v>
      </c>
      <c r="R235" s="64"/>
      <c r="S235" s="55">
        <f t="shared" si="18"/>
        <v>0</v>
      </c>
      <c r="T235" s="73"/>
    </row>
    <row r="236" spans="1:20" s="23" customFormat="1" x14ac:dyDescent="0.25">
      <c r="A236" s="21">
        <f t="shared" si="15"/>
        <v>221</v>
      </c>
      <c r="B236" s="17">
        <v>41671</v>
      </c>
      <c r="C236" s="7" t="s">
        <v>74</v>
      </c>
      <c r="D236" s="7" t="s">
        <v>110</v>
      </c>
      <c r="E236" s="7" t="s">
        <v>142</v>
      </c>
      <c r="F236" s="12">
        <v>42133700</v>
      </c>
      <c r="G236" s="12" t="s">
        <v>45</v>
      </c>
      <c r="H236" s="7" t="s">
        <v>46</v>
      </c>
      <c r="I236" s="7" t="s">
        <v>53</v>
      </c>
      <c r="J236" s="7" t="s">
        <v>376</v>
      </c>
      <c r="K236" s="10">
        <v>30</v>
      </c>
      <c r="L236" s="12" t="s">
        <v>24</v>
      </c>
      <c r="M236" s="7" t="s">
        <v>38</v>
      </c>
      <c r="N236" s="44">
        <v>1</v>
      </c>
      <c r="O236" s="62">
        <f t="shared" si="16"/>
        <v>0.1</v>
      </c>
      <c r="P236" s="63"/>
      <c r="Q236" s="59">
        <f t="shared" si="17"/>
        <v>0</v>
      </c>
      <c r="R236" s="64"/>
      <c r="S236" s="55">
        <f t="shared" si="18"/>
        <v>0</v>
      </c>
      <c r="T236" s="73"/>
    </row>
    <row r="237" spans="1:20" s="23" customFormat="1" x14ac:dyDescent="0.25">
      <c r="A237" s="10">
        <f t="shared" si="15"/>
        <v>222</v>
      </c>
      <c r="B237" s="17">
        <v>41699</v>
      </c>
      <c r="C237" s="7" t="s">
        <v>378</v>
      </c>
      <c r="D237" s="7" t="s">
        <v>28</v>
      </c>
      <c r="E237" s="7" t="s">
        <v>379</v>
      </c>
      <c r="F237" s="12">
        <v>41474119</v>
      </c>
      <c r="G237" s="7" t="s">
        <v>45</v>
      </c>
      <c r="H237" s="7" t="s">
        <v>46</v>
      </c>
      <c r="I237" s="7" t="s">
        <v>53</v>
      </c>
      <c r="J237" s="7" t="s">
        <v>106</v>
      </c>
      <c r="K237" s="12">
        <v>45</v>
      </c>
      <c r="L237" s="12" t="s">
        <v>24</v>
      </c>
      <c r="M237" s="7" t="s">
        <v>38</v>
      </c>
      <c r="N237" s="44">
        <v>1</v>
      </c>
      <c r="O237" s="62">
        <f t="shared" si="16"/>
        <v>0.1</v>
      </c>
      <c r="P237" s="66">
        <v>40</v>
      </c>
      <c r="Q237" s="59">
        <f t="shared" si="17"/>
        <v>0.33333333333333337</v>
      </c>
      <c r="R237" s="64">
        <v>36</v>
      </c>
      <c r="S237" s="55">
        <f t="shared" si="18"/>
        <v>0.3</v>
      </c>
      <c r="T237" s="73"/>
    </row>
    <row r="238" spans="1:20" s="23" customFormat="1" x14ac:dyDescent="0.25">
      <c r="A238" s="21">
        <f t="shared" si="15"/>
        <v>223</v>
      </c>
      <c r="B238" s="17">
        <v>41699</v>
      </c>
      <c r="C238" s="7" t="s">
        <v>27</v>
      </c>
      <c r="D238" s="7" t="s">
        <v>380</v>
      </c>
      <c r="E238" s="7" t="s">
        <v>381</v>
      </c>
      <c r="F238" s="12">
        <v>31767769</v>
      </c>
      <c r="G238" s="7" t="s">
        <v>45</v>
      </c>
      <c r="H238" s="7" t="s">
        <v>46</v>
      </c>
      <c r="I238" s="7" t="s">
        <v>53</v>
      </c>
      <c r="J238" s="7" t="s">
        <v>114</v>
      </c>
      <c r="K238" s="12">
        <v>53</v>
      </c>
      <c r="L238" s="12" t="s">
        <v>24</v>
      </c>
      <c r="M238" s="7" t="s">
        <v>38</v>
      </c>
      <c r="N238" s="44">
        <v>2</v>
      </c>
      <c r="O238" s="62">
        <f t="shared" si="16"/>
        <v>0.2</v>
      </c>
      <c r="P238" s="66"/>
      <c r="Q238" s="59">
        <f t="shared" si="17"/>
        <v>0</v>
      </c>
      <c r="R238" s="64">
        <v>60</v>
      </c>
      <c r="S238" s="55">
        <f t="shared" si="18"/>
        <v>0.5</v>
      </c>
      <c r="T238" s="73"/>
    </row>
    <row r="239" spans="1:20" s="23" customFormat="1" x14ac:dyDescent="0.25">
      <c r="A239" s="10">
        <f t="shared" si="15"/>
        <v>224</v>
      </c>
      <c r="B239" s="17">
        <v>41699</v>
      </c>
      <c r="C239" s="7" t="s">
        <v>382</v>
      </c>
      <c r="D239" s="7" t="s">
        <v>136</v>
      </c>
      <c r="E239" s="7" t="s">
        <v>57</v>
      </c>
      <c r="F239" s="12">
        <v>31775046</v>
      </c>
      <c r="G239" s="7" t="s">
        <v>45</v>
      </c>
      <c r="H239" s="7" t="s">
        <v>46</v>
      </c>
      <c r="I239" s="7" t="s">
        <v>53</v>
      </c>
      <c r="J239" s="7" t="s">
        <v>375</v>
      </c>
      <c r="K239" s="12">
        <v>40</v>
      </c>
      <c r="L239" s="12" t="s">
        <v>24</v>
      </c>
      <c r="M239" s="7" t="s">
        <v>38</v>
      </c>
      <c r="N239" s="44"/>
      <c r="O239" s="62">
        <f t="shared" si="16"/>
        <v>0</v>
      </c>
      <c r="P239" s="66">
        <v>12</v>
      </c>
      <c r="Q239" s="59">
        <f t="shared" si="17"/>
        <v>0.1</v>
      </c>
      <c r="R239" s="64">
        <v>12</v>
      </c>
      <c r="S239" s="55">
        <f t="shared" si="18"/>
        <v>0.1</v>
      </c>
      <c r="T239" s="73"/>
    </row>
    <row r="240" spans="1:20" s="23" customFormat="1" x14ac:dyDescent="0.25">
      <c r="A240" s="21">
        <f t="shared" si="15"/>
        <v>225</v>
      </c>
      <c r="B240" s="17">
        <v>41699</v>
      </c>
      <c r="C240" s="7" t="s">
        <v>76</v>
      </c>
      <c r="D240" s="7" t="s">
        <v>110</v>
      </c>
      <c r="E240" s="7" t="s">
        <v>383</v>
      </c>
      <c r="F240" s="12">
        <v>31775150</v>
      </c>
      <c r="G240" s="7" t="s">
        <v>45</v>
      </c>
      <c r="H240" s="7" t="s">
        <v>46</v>
      </c>
      <c r="I240" s="7" t="s">
        <v>53</v>
      </c>
      <c r="J240" s="7" t="s">
        <v>375</v>
      </c>
      <c r="K240" s="12">
        <v>40</v>
      </c>
      <c r="L240" s="12" t="s">
        <v>24</v>
      </c>
      <c r="M240" s="7" t="s">
        <v>38</v>
      </c>
      <c r="N240" s="44"/>
      <c r="O240" s="62">
        <f t="shared" si="16"/>
        <v>0</v>
      </c>
      <c r="P240" s="66">
        <v>48</v>
      </c>
      <c r="Q240" s="59">
        <f t="shared" si="17"/>
        <v>0.4</v>
      </c>
      <c r="R240" s="64">
        <v>48</v>
      </c>
      <c r="S240" s="55">
        <f t="shared" si="18"/>
        <v>0.4</v>
      </c>
      <c r="T240" s="73"/>
    </row>
    <row r="241" spans="1:20" s="23" customFormat="1" x14ac:dyDescent="0.25">
      <c r="A241" s="10">
        <f t="shared" si="15"/>
        <v>226</v>
      </c>
      <c r="B241" s="17">
        <v>41699</v>
      </c>
      <c r="C241" s="7" t="s">
        <v>73</v>
      </c>
      <c r="D241" s="7" t="s">
        <v>384</v>
      </c>
      <c r="E241" s="7" t="s">
        <v>385</v>
      </c>
      <c r="F241" s="12">
        <v>31768351</v>
      </c>
      <c r="G241" s="7" t="s">
        <v>45</v>
      </c>
      <c r="H241" s="7" t="s">
        <v>46</v>
      </c>
      <c r="I241" s="7" t="s">
        <v>53</v>
      </c>
      <c r="J241" s="7" t="s">
        <v>375</v>
      </c>
      <c r="K241" s="12">
        <v>72</v>
      </c>
      <c r="L241" s="12" t="s">
        <v>24</v>
      </c>
      <c r="M241" s="7" t="s">
        <v>38</v>
      </c>
      <c r="N241" s="44"/>
      <c r="O241" s="62">
        <f t="shared" si="16"/>
        <v>0</v>
      </c>
      <c r="P241" s="66">
        <v>12</v>
      </c>
      <c r="Q241" s="59">
        <f t="shared" si="17"/>
        <v>0.1</v>
      </c>
      <c r="R241" s="64">
        <v>12</v>
      </c>
      <c r="S241" s="55">
        <f t="shared" si="18"/>
        <v>0.1</v>
      </c>
      <c r="T241" s="73"/>
    </row>
    <row r="242" spans="1:20" s="23" customFormat="1" x14ac:dyDescent="0.25">
      <c r="A242" s="21">
        <f t="shared" si="15"/>
        <v>227</v>
      </c>
      <c r="B242" s="17">
        <v>41699</v>
      </c>
      <c r="C242" s="7" t="s">
        <v>83</v>
      </c>
      <c r="D242" s="7" t="s">
        <v>27</v>
      </c>
      <c r="E242" s="7" t="s">
        <v>386</v>
      </c>
      <c r="F242" s="12">
        <v>31768492</v>
      </c>
      <c r="G242" s="7" t="s">
        <v>45</v>
      </c>
      <c r="H242" s="7" t="s">
        <v>46</v>
      </c>
      <c r="I242" s="7" t="s">
        <v>53</v>
      </c>
      <c r="J242" s="7" t="s">
        <v>375</v>
      </c>
      <c r="K242" s="12">
        <v>70</v>
      </c>
      <c r="L242" s="12" t="s">
        <v>24</v>
      </c>
      <c r="M242" s="7" t="s">
        <v>38</v>
      </c>
      <c r="N242" s="44"/>
      <c r="O242" s="62">
        <f t="shared" si="16"/>
        <v>0</v>
      </c>
      <c r="P242" s="66">
        <v>36</v>
      </c>
      <c r="Q242" s="59">
        <f t="shared" si="17"/>
        <v>0.3</v>
      </c>
      <c r="R242" s="65"/>
      <c r="S242" s="55">
        <f t="shared" si="18"/>
        <v>0</v>
      </c>
      <c r="T242" s="73"/>
    </row>
    <row r="243" spans="1:20" s="23" customFormat="1" x14ac:dyDescent="0.25">
      <c r="A243" s="10">
        <f t="shared" si="15"/>
        <v>228</v>
      </c>
      <c r="B243" s="17">
        <v>41699</v>
      </c>
      <c r="C243" s="7" t="s">
        <v>28</v>
      </c>
      <c r="D243" s="7" t="s">
        <v>387</v>
      </c>
      <c r="E243" s="7" t="s">
        <v>388</v>
      </c>
      <c r="F243" s="12">
        <v>31767889</v>
      </c>
      <c r="G243" s="7" t="s">
        <v>45</v>
      </c>
      <c r="H243" s="7" t="s">
        <v>46</v>
      </c>
      <c r="I243" s="7" t="s">
        <v>53</v>
      </c>
      <c r="J243" s="7" t="s">
        <v>118</v>
      </c>
      <c r="K243" s="12">
        <v>58</v>
      </c>
      <c r="L243" s="12" t="s">
        <v>25</v>
      </c>
      <c r="M243" s="7" t="s">
        <v>38</v>
      </c>
      <c r="N243" s="44"/>
      <c r="O243" s="62">
        <f t="shared" si="16"/>
        <v>0</v>
      </c>
      <c r="P243" s="66"/>
      <c r="Q243" s="59">
        <f t="shared" si="17"/>
        <v>0</v>
      </c>
      <c r="R243" s="65">
        <v>24</v>
      </c>
      <c r="S243" s="55">
        <f t="shared" si="18"/>
        <v>0.2</v>
      </c>
      <c r="T243" s="73"/>
    </row>
    <row r="244" spans="1:20" s="23" customFormat="1" x14ac:dyDescent="0.25">
      <c r="A244" s="21">
        <f t="shared" si="15"/>
        <v>229</v>
      </c>
      <c r="B244" s="17">
        <v>41699</v>
      </c>
      <c r="C244" s="7" t="s">
        <v>73</v>
      </c>
      <c r="D244" s="7" t="s">
        <v>49</v>
      </c>
      <c r="E244" s="7" t="s">
        <v>389</v>
      </c>
      <c r="F244" s="12">
        <v>31774975</v>
      </c>
      <c r="G244" s="7" t="s">
        <v>45</v>
      </c>
      <c r="H244" s="7" t="s">
        <v>46</v>
      </c>
      <c r="I244" s="7" t="s">
        <v>53</v>
      </c>
      <c r="J244" s="7" t="s">
        <v>390</v>
      </c>
      <c r="K244" s="12">
        <v>58</v>
      </c>
      <c r="L244" s="12" t="s">
        <v>24</v>
      </c>
      <c r="M244" s="7" t="s">
        <v>38</v>
      </c>
      <c r="N244" s="44"/>
      <c r="O244" s="62">
        <f t="shared" si="16"/>
        <v>0</v>
      </c>
      <c r="P244" s="66">
        <v>36</v>
      </c>
      <c r="Q244" s="59">
        <f t="shared" si="17"/>
        <v>0.3</v>
      </c>
      <c r="R244" s="65">
        <v>36</v>
      </c>
      <c r="S244" s="55">
        <f t="shared" si="18"/>
        <v>0.3</v>
      </c>
      <c r="T244" s="73"/>
    </row>
    <row r="245" spans="1:20" s="23" customFormat="1" x14ac:dyDescent="0.25">
      <c r="A245" s="10">
        <f t="shared" si="15"/>
        <v>230</v>
      </c>
      <c r="B245" s="17">
        <v>41699</v>
      </c>
      <c r="C245" s="7" t="s">
        <v>391</v>
      </c>
      <c r="D245" s="7" t="s">
        <v>127</v>
      </c>
      <c r="E245" s="7" t="s">
        <v>392</v>
      </c>
      <c r="F245" s="12">
        <v>31768464</v>
      </c>
      <c r="G245" s="7" t="s">
        <v>45</v>
      </c>
      <c r="H245" s="7" t="s">
        <v>46</v>
      </c>
      <c r="I245" s="7" t="s">
        <v>53</v>
      </c>
      <c r="J245" s="7" t="s">
        <v>393</v>
      </c>
      <c r="K245" s="12">
        <v>68</v>
      </c>
      <c r="L245" s="12" t="s">
        <v>24</v>
      </c>
      <c r="M245" s="7" t="s">
        <v>38</v>
      </c>
      <c r="N245" s="44"/>
      <c r="O245" s="62">
        <f t="shared" si="16"/>
        <v>0</v>
      </c>
      <c r="P245" s="66"/>
      <c r="Q245" s="59">
        <f t="shared" si="17"/>
        <v>0</v>
      </c>
      <c r="R245" s="65">
        <v>12</v>
      </c>
      <c r="S245" s="55">
        <f t="shared" si="18"/>
        <v>0.1</v>
      </c>
      <c r="T245" s="73"/>
    </row>
    <row r="246" spans="1:20" s="23" customFormat="1" x14ac:dyDescent="0.25">
      <c r="A246" s="21">
        <f t="shared" si="15"/>
        <v>231</v>
      </c>
      <c r="B246" s="17">
        <v>41699</v>
      </c>
      <c r="C246" s="7" t="s">
        <v>56</v>
      </c>
      <c r="D246" s="7" t="s">
        <v>174</v>
      </c>
      <c r="E246" s="7" t="s">
        <v>394</v>
      </c>
      <c r="F246" s="12">
        <v>31767649</v>
      </c>
      <c r="G246" s="7" t="s">
        <v>45</v>
      </c>
      <c r="H246" s="7" t="s">
        <v>46</v>
      </c>
      <c r="I246" s="7" t="s">
        <v>53</v>
      </c>
      <c r="J246" s="7" t="s">
        <v>390</v>
      </c>
      <c r="K246" s="12">
        <v>61</v>
      </c>
      <c r="L246" s="12" t="s">
        <v>24</v>
      </c>
      <c r="M246" s="7" t="s">
        <v>38</v>
      </c>
      <c r="N246" s="44"/>
      <c r="O246" s="62">
        <f t="shared" si="16"/>
        <v>0</v>
      </c>
      <c r="P246" s="66">
        <v>48</v>
      </c>
      <c r="Q246" s="59">
        <f t="shared" si="17"/>
        <v>0.4</v>
      </c>
      <c r="R246" s="65">
        <v>48</v>
      </c>
      <c r="S246" s="55">
        <f t="shared" si="18"/>
        <v>0.4</v>
      </c>
      <c r="T246" s="73"/>
    </row>
    <row r="247" spans="1:20" s="23" customFormat="1" x14ac:dyDescent="0.25">
      <c r="A247" s="10">
        <f t="shared" si="15"/>
        <v>232</v>
      </c>
      <c r="B247" s="17">
        <v>41699</v>
      </c>
      <c r="C247" s="7" t="s">
        <v>58</v>
      </c>
      <c r="D247" s="7" t="s">
        <v>136</v>
      </c>
      <c r="E247" s="7" t="s">
        <v>395</v>
      </c>
      <c r="F247" s="12">
        <v>31774834</v>
      </c>
      <c r="G247" s="7" t="s">
        <v>45</v>
      </c>
      <c r="H247" s="7" t="s">
        <v>46</v>
      </c>
      <c r="I247" s="7" t="s">
        <v>53</v>
      </c>
      <c r="J247" s="7" t="s">
        <v>390</v>
      </c>
      <c r="K247" s="12">
        <v>43</v>
      </c>
      <c r="L247" s="12" t="s">
        <v>25</v>
      </c>
      <c r="M247" s="7" t="s">
        <v>38</v>
      </c>
      <c r="N247" s="44"/>
      <c r="O247" s="62">
        <f t="shared" si="16"/>
        <v>0</v>
      </c>
      <c r="P247" s="66">
        <v>18</v>
      </c>
      <c r="Q247" s="59">
        <f t="shared" si="17"/>
        <v>0.15</v>
      </c>
      <c r="R247" s="65">
        <v>24</v>
      </c>
      <c r="S247" s="55">
        <f t="shared" si="18"/>
        <v>0.2</v>
      </c>
      <c r="T247" s="73"/>
    </row>
    <row r="248" spans="1:20" s="23" customFormat="1" x14ac:dyDescent="0.25">
      <c r="A248" s="21">
        <f t="shared" si="15"/>
        <v>233</v>
      </c>
      <c r="B248" s="17">
        <v>41699</v>
      </c>
      <c r="C248" s="7" t="s">
        <v>225</v>
      </c>
      <c r="D248" s="7" t="s">
        <v>318</v>
      </c>
      <c r="E248" s="7" t="s">
        <v>396</v>
      </c>
      <c r="F248" s="12">
        <v>31767777</v>
      </c>
      <c r="G248" s="7" t="s">
        <v>45</v>
      </c>
      <c r="H248" s="7" t="s">
        <v>46</v>
      </c>
      <c r="I248" s="7" t="s">
        <v>53</v>
      </c>
      <c r="J248" s="7" t="s">
        <v>390</v>
      </c>
      <c r="K248" s="12">
        <v>64</v>
      </c>
      <c r="L248" s="12" t="s">
        <v>24</v>
      </c>
      <c r="M248" s="7" t="s">
        <v>38</v>
      </c>
      <c r="N248" s="44"/>
      <c r="O248" s="62">
        <f t="shared" si="16"/>
        <v>0</v>
      </c>
      <c r="P248" s="66"/>
      <c r="Q248" s="59">
        <f t="shared" si="17"/>
        <v>0</v>
      </c>
      <c r="R248" s="65">
        <v>120</v>
      </c>
      <c r="S248" s="55">
        <f t="shared" si="18"/>
        <v>1</v>
      </c>
      <c r="T248" s="73"/>
    </row>
    <row r="249" spans="1:20" s="23" customFormat="1" x14ac:dyDescent="0.25">
      <c r="A249" s="10">
        <f t="shared" si="15"/>
        <v>234</v>
      </c>
      <c r="B249" s="17">
        <v>41699</v>
      </c>
      <c r="C249" s="7" t="s">
        <v>29</v>
      </c>
      <c r="D249" s="7" t="s">
        <v>136</v>
      </c>
      <c r="E249" s="7" t="s">
        <v>397</v>
      </c>
      <c r="F249" s="12">
        <v>31775193</v>
      </c>
      <c r="G249" s="7" t="s">
        <v>45</v>
      </c>
      <c r="H249" s="7" t="s">
        <v>46</v>
      </c>
      <c r="I249" s="7" t="s">
        <v>53</v>
      </c>
      <c r="J249" s="7" t="s">
        <v>114</v>
      </c>
      <c r="K249" s="12">
        <v>37</v>
      </c>
      <c r="L249" s="12" t="s">
        <v>24</v>
      </c>
      <c r="M249" s="7" t="s">
        <v>38</v>
      </c>
      <c r="N249" s="62">
        <v>1</v>
      </c>
      <c r="O249" s="62">
        <f t="shared" si="16"/>
        <v>0.1</v>
      </c>
      <c r="P249" s="66"/>
      <c r="Q249" s="59">
        <f t="shared" si="17"/>
        <v>0</v>
      </c>
      <c r="R249" s="65">
        <v>12</v>
      </c>
      <c r="S249" s="55">
        <f t="shared" si="18"/>
        <v>0.1</v>
      </c>
      <c r="T249" s="73"/>
    </row>
    <row r="250" spans="1:20" s="23" customFormat="1" x14ac:dyDescent="0.25">
      <c r="A250" s="21">
        <f t="shared" si="15"/>
        <v>235</v>
      </c>
      <c r="B250" s="17">
        <v>41699</v>
      </c>
      <c r="C250" s="7" t="s">
        <v>73</v>
      </c>
      <c r="D250" s="7" t="s">
        <v>102</v>
      </c>
      <c r="E250" s="7" t="s">
        <v>398</v>
      </c>
      <c r="F250" s="12"/>
      <c r="G250" s="7" t="s">
        <v>45</v>
      </c>
      <c r="H250" s="7" t="s">
        <v>46</v>
      </c>
      <c r="I250" s="7" t="s">
        <v>53</v>
      </c>
      <c r="J250" s="7" t="s">
        <v>376</v>
      </c>
      <c r="K250" s="12">
        <v>39</v>
      </c>
      <c r="L250" s="12" t="s">
        <v>24</v>
      </c>
      <c r="M250" s="7" t="s">
        <v>38</v>
      </c>
      <c r="N250" s="44"/>
      <c r="O250" s="62">
        <f t="shared" si="16"/>
        <v>0</v>
      </c>
      <c r="P250" s="66">
        <v>15</v>
      </c>
      <c r="Q250" s="59">
        <f t="shared" si="17"/>
        <v>0.125</v>
      </c>
      <c r="R250" s="65"/>
      <c r="S250" s="55">
        <f t="shared" si="18"/>
        <v>0</v>
      </c>
      <c r="T250" s="73"/>
    </row>
    <row r="251" spans="1:20" s="23" customFormat="1" x14ac:dyDescent="0.25">
      <c r="A251" s="10">
        <f t="shared" si="15"/>
        <v>236</v>
      </c>
      <c r="B251" s="17">
        <v>41699</v>
      </c>
      <c r="C251" s="7" t="s">
        <v>59</v>
      </c>
      <c r="D251" s="7" t="s">
        <v>30</v>
      </c>
      <c r="E251" s="7" t="s">
        <v>399</v>
      </c>
      <c r="F251" s="12">
        <v>44163210</v>
      </c>
      <c r="G251" s="7" t="s">
        <v>45</v>
      </c>
      <c r="H251" s="7" t="s">
        <v>46</v>
      </c>
      <c r="I251" s="7" t="s">
        <v>46</v>
      </c>
      <c r="J251" s="7" t="s">
        <v>123</v>
      </c>
      <c r="K251" s="12">
        <v>27</v>
      </c>
      <c r="L251" s="12" t="s">
        <v>25</v>
      </c>
      <c r="M251" s="7" t="s">
        <v>38</v>
      </c>
      <c r="N251" s="44"/>
      <c r="O251" s="62">
        <f t="shared" si="16"/>
        <v>0</v>
      </c>
      <c r="P251" s="66">
        <v>12</v>
      </c>
      <c r="Q251" s="59">
        <f t="shared" si="17"/>
        <v>0.1</v>
      </c>
      <c r="R251" s="65">
        <v>15</v>
      </c>
      <c r="S251" s="55">
        <f t="shared" si="18"/>
        <v>0.125</v>
      </c>
      <c r="T251" s="73"/>
    </row>
    <row r="252" spans="1:20" s="23" customFormat="1" x14ac:dyDescent="0.25">
      <c r="A252" s="21">
        <f t="shared" si="15"/>
        <v>237</v>
      </c>
      <c r="B252" s="17">
        <v>41699</v>
      </c>
      <c r="C252" s="7" t="s">
        <v>28</v>
      </c>
      <c r="D252" s="7" t="s">
        <v>31</v>
      </c>
      <c r="E252" s="7" t="s">
        <v>400</v>
      </c>
      <c r="F252" s="12">
        <v>44650009</v>
      </c>
      <c r="G252" s="7" t="s">
        <v>45</v>
      </c>
      <c r="H252" s="7" t="s">
        <v>46</v>
      </c>
      <c r="I252" s="7" t="s">
        <v>46</v>
      </c>
      <c r="J252" s="7" t="s">
        <v>123</v>
      </c>
      <c r="K252" s="12">
        <v>27</v>
      </c>
      <c r="L252" s="12" t="s">
        <v>25</v>
      </c>
      <c r="M252" s="7" t="s">
        <v>38</v>
      </c>
      <c r="N252" s="44"/>
      <c r="O252" s="62">
        <f t="shared" si="16"/>
        <v>0</v>
      </c>
      <c r="P252" s="66">
        <v>12</v>
      </c>
      <c r="Q252" s="59">
        <f t="shared" si="17"/>
        <v>0.1</v>
      </c>
      <c r="R252" s="65">
        <v>12</v>
      </c>
      <c r="S252" s="55">
        <f t="shared" si="18"/>
        <v>0.1</v>
      </c>
      <c r="T252" s="73"/>
    </row>
    <row r="253" spans="1:20" s="23" customFormat="1" x14ac:dyDescent="0.25">
      <c r="A253" s="10">
        <f t="shared" si="15"/>
        <v>238</v>
      </c>
      <c r="B253" s="17">
        <v>41699</v>
      </c>
      <c r="C253" s="7" t="s">
        <v>366</v>
      </c>
      <c r="D253" s="7" t="s">
        <v>74</v>
      </c>
      <c r="E253" s="7" t="s">
        <v>401</v>
      </c>
      <c r="F253" s="12">
        <v>42650276</v>
      </c>
      <c r="G253" s="7" t="s">
        <v>45</v>
      </c>
      <c r="H253" s="7" t="s">
        <v>46</v>
      </c>
      <c r="I253" s="7" t="s">
        <v>53</v>
      </c>
      <c r="J253" s="7" t="s">
        <v>390</v>
      </c>
      <c r="K253" s="12">
        <v>42</v>
      </c>
      <c r="L253" s="12" t="s">
        <v>24</v>
      </c>
      <c r="M253" s="7" t="s">
        <v>38</v>
      </c>
      <c r="N253" s="44"/>
      <c r="O253" s="62">
        <f t="shared" si="16"/>
        <v>0</v>
      </c>
      <c r="P253" s="66"/>
      <c r="Q253" s="59">
        <f t="shared" si="17"/>
        <v>0</v>
      </c>
      <c r="R253" s="65">
        <v>96</v>
      </c>
      <c r="S253" s="55">
        <f t="shared" si="18"/>
        <v>0.8</v>
      </c>
      <c r="T253" s="73"/>
    </row>
    <row r="254" spans="1:20" s="23" customFormat="1" ht="15.75" thickBot="1" x14ac:dyDescent="0.3">
      <c r="A254" s="19">
        <f t="shared" si="15"/>
        <v>239</v>
      </c>
      <c r="B254" s="17">
        <v>41699</v>
      </c>
      <c r="C254" s="7" t="s">
        <v>402</v>
      </c>
      <c r="D254" s="7" t="s">
        <v>31</v>
      </c>
      <c r="E254" s="7" t="s">
        <v>403</v>
      </c>
      <c r="F254" s="12">
        <v>31774946</v>
      </c>
      <c r="G254" s="12" t="s">
        <v>45</v>
      </c>
      <c r="H254" s="7" t="s">
        <v>46</v>
      </c>
      <c r="I254" s="7" t="s">
        <v>53</v>
      </c>
      <c r="J254" s="7" t="s">
        <v>376</v>
      </c>
      <c r="K254" s="10"/>
      <c r="L254" s="12" t="s">
        <v>25</v>
      </c>
      <c r="M254" s="7" t="s">
        <v>38</v>
      </c>
      <c r="N254" s="43"/>
      <c r="O254" s="44">
        <f t="shared" si="16"/>
        <v>0</v>
      </c>
      <c r="P254" s="74">
        <v>90</v>
      </c>
      <c r="Q254" s="49">
        <f t="shared" si="17"/>
        <v>0.75</v>
      </c>
      <c r="R254" s="55"/>
      <c r="S254" s="55">
        <f t="shared" si="18"/>
        <v>0</v>
      </c>
      <c r="T254" s="73"/>
    </row>
    <row r="255" spans="1:20" s="25" customFormat="1" ht="31.5" customHeight="1" x14ac:dyDescent="0.25">
      <c r="J255" s="77" t="s">
        <v>146</v>
      </c>
      <c r="N255" s="78">
        <f>SUM(N16:N254)</f>
        <v>192.25</v>
      </c>
      <c r="O255" s="78">
        <f>SUM(O16:O254)</f>
        <v>19.225000000000023</v>
      </c>
      <c r="P255" s="78">
        <f t="shared" ref="P255:T255" si="19">SUM(P16:P254)</f>
        <v>5723.5</v>
      </c>
      <c r="Q255" s="79">
        <f t="shared" si="19"/>
        <v>47.695833333333361</v>
      </c>
      <c r="R255" s="80">
        <f t="shared" si="19"/>
        <v>6000</v>
      </c>
      <c r="S255" s="79">
        <f t="shared" si="19"/>
        <v>50.000000000000014</v>
      </c>
      <c r="T255" s="81">
        <f t="shared" si="19"/>
        <v>20</v>
      </c>
    </row>
    <row r="258" spans="15:17" x14ac:dyDescent="0.25">
      <c r="O258" s="56"/>
    </row>
    <row r="261" spans="15:17" x14ac:dyDescent="0.25">
      <c r="Q261" s="56"/>
    </row>
  </sheetData>
  <mergeCells count="20">
    <mergeCell ref="J14:J15"/>
    <mergeCell ref="K14:K15"/>
    <mergeCell ref="L14:L15"/>
    <mergeCell ref="B5:M5"/>
    <mergeCell ref="A13:M13"/>
    <mergeCell ref="N13:S13"/>
    <mergeCell ref="A14:A15"/>
    <mergeCell ref="B14:B15"/>
    <mergeCell ref="C14:C15"/>
    <mergeCell ref="D14:D15"/>
    <mergeCell ref="E14:E15"/>
    <mergeCell ref="F14:F15"/>
    <mergeCell ref="N14:O14"/>
    <mergeCell ref="P14:Q14"/>
    <mergeCell ref="R14:S14"/>
    <mergeCell ref="M14:M15"/>
    <mergeCell ref="G14:G15"/>
    <mergeCell ref="H14:H15"/>
    <mergeCell ref="I14:I15"/>
    <mergeCell ref="T13:T15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BENEFICIARIOS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MARLENY</dc:creator>
  <cp:lastModifiedBy>MARLENY</cp:lastModifiedBy>
  <cp:lastPrinted>2014-02-27T19:59:56Z</cp:lastPrinted>
  <dcterms:created xsi:type="dcterms:W3CDTF">2014-02-11T18:37:34Z</dcterms:created>
  <dcterms:modified xsi:type="dcterms:W3CDTF">2014-04-16T21:31:11Z</dcterms:modified>
</cp:coreProperties>
</file>