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tudiante\Desktop\"/>
    </mc:Choice>
  </mc:AlternateContent>
  <bookViews>
    <workbookView xWindow="0" yWindow="0" windowWidth="23040" windowHeight="8910" activeTab="1"/>
  </bookViews>
  <sheets>
    <sheet name="DB Empleados" sheetId="3" r:id="rId1"/>
    <sheet name="Libro Salarios" sheetId="2" r:id="rId2"/>
  </sheets>
  <calcPr calcId="152511"/>
</workbook>
</file>

<file path=xl/calcChain.xml><?xml version="1.0" encoding="utf-8"?>
<calcChain xmlns="http://schemas.openxmlformats.org/spreadsheetml/2006/main">
  <c r="P11" i="2" l="1"/>
  <c r="P8" i="2"/>
  <c r="H8" i="2"/>
  <c r="A8" i="2"/>
  <c r="G6" i="3" l="1"/>
  <c r="G7" i="3"/>
  <c r="G8" i="3"/>
  <c r="G10" i="3"/>
  <c r="G11" i="3"/>
  <c r="G12" i="3"/>
  <c r="G13" i="3"/>
  <c r="G14" i="3"/>
  <c r="G9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5" i="3"/>
  <c r="F6" i="3"/>
  <c r="F7" i="3"/>
  <c r="F8" i="3"/>
  <c r="F10" i="3"/>
  <c r="F11" i="3"/>
  <c r="F12" i="3"/>
  <c r="F13" i="3"/>
  <c r="F14" i="3"/>
  <c r="F9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5" i="3"/>
  <c r="D6" i="3"/>
  <c r="D7" i="3"/>
  <c r="D8" i="3"/>
  <c r="D10" i="3"/>
  <c r="D11" i="3"/>
  <c r="D12" i="3"/>
  <c r="D13" i="3"/>
  <c r="D14" i="3"/>
  <c r="D9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5" i="3"/>
  <c r="F11" i="2" l="1"/>
  <c r="K11" i="2"/>
  <c r="E8" i="2"/>
</calcChain>
</file>

<file path=xl/comments1.xml><?xml version="1.0" encoding="utf-8"?>
<comments xmlns="http://schemas.openxmlformats.org/spreadsheetml/2006/main">
  <authors>
    <author>Usuario de Windows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Número del Mes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Código del Empleado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Mes Laboral Inicial - Mes Laboral Final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Unicamente si aplica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4.83% sobre el salario base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Q.250.00 Bonificación por Ley</t>
        </r>
      </text>
    </comment>
    <comment ref="Q17" authorId="0" shapeId="0">
      <text>
        <r>
          <rPr>
            <b/>
            <sz val="9"/>
            <color indexed="81"/>
            <rFont val="Tahoma"/>
            <family val="2"/>
          </rPr>
          <t>Total a recibir por un mes laborado</t>
        </r>
      </text>
    </comment>
  </commentList>
</comments>
</file>

<file path=xl/sharedStrings.xml><?xml version="1.0" encoding="utf-8"?>
<sst xmlns="http://schemas.openxmlformats.org/spreadsheetml/2006/main" count="456" uniqueCount="172">
  <si>
    <t>NOMBRE ó  RAZON  SOCIAL  DE  LA  EMPRESA  ó  ENTIDAD</t>
  </si>
  <si>
    <t xml:space="preserve">Folio  No. </t>
  </si>
  <si>
    <t xml:space="preserve"> LIBRO  DE  SALARIOS   PARA   TRABAJADORES   PERMANENTES</t>
  </si>
  <si>
    <t>AUTORIZADO POR EL MINISTERIO DE TRABAJO Y PREVISION SOCIAL,  SEGÚN  ARTÍCULO 102  DEL CODIGO  DE TRABAJO</t>
  </si>
  <si>
    <t>Nombre   del   trabajador</t>
  </si>
  <si>
    <t>Edad</t>
  </si>
  <si>
    <t>Sexo</t>
  </si>
  <si>
    <t>Nacionalidad</t>
  </si>
  <si>
    <t>Ocupación  o  puesto</t>
  </si>
  <si>
    <t xml:space="preserve">    No.   de afiliación  al  IGSS.</t>
  </si>
  <si>
    <t>No.   DPI  ó   permiso  de  Trabajo.</t>
  </si>
  <si>
    <t>Fecha de Ingreso</t>
  </si>
  <si>
    <t xml:space="preserve">   Fecha   finalizac.  de  relación  laboral</t>
  </si>
  <si>
    <t>No. de  orden</t>
  </si>
  <si>
    <t>Perìodo</t>
  </si>
  <si>
    <t>Salario</t>
  </si>
  <si>
    <t>Dias trabajados</t>
  </si>
  <si>
    <t>HORAS  TRABAJADAS</t>
  </si>
  <si>
    <t>SALARIO DEVENGADO</t>
  </si>
  <si>
    <t>SALARIO  TOTAL</t>
  </si>
  <si>
    <t>DEDUCCIONES  LEGALES</t>
  </si>
  <si>
    <r>
      <t>Decreto 42-92</t>
    </r>
    <r>
      <rPr>
        <b/>
        <sz val="12"/>
        <rFont val="Arial"/>
        <family val="2"/>
      </rPr>
      <t>,</t>
    </r>
    <r>
      <rPr>
        <sz val="8"/>
        <rFont val="Arial"/>
        <family val="2"/>
      </rPr>
      <t xml:space="preserve"> Aguinaldo, y otros</t>
    </r>
  </si>
  <si>
    <t>Bonificación Incentivo Dec. 37-2001</t>
  </si>
  <si>
    <t>Liquido  a           Recibir</t>
  </si>
  <si>
    <t>FIRMA</t>
  </si>
  <si>
    <t>Observaciones</t>
  </si>
  <si>
    <t>de</t>
  </si>
  <si>
    <t>en</t>
  </si>
  <si>
    <t>Ordinarias</t>
  </si>
  <si>
    <t>Extra</t>
  </si>
  <si>
    <t>Ordinario</t>
  </si>
  <si>
    <t>Extra-</t>
  </si>
  <si>
    <t>Séptimos</t>
  </si>
  <si>
    <t>vacaciones</t>
  </si>
  <si>
    <t>IGSS</t>
  </si>
  <si>
    <t xml:space="preserve">Otras </t>
  </si>
  <si>
    <t>TOTAL</t>
  </si>
  <si>
    <t>trabajo</t>
  </si>
  <si>
    <t>Quetzales</t>
  </si>
  <si>
    <t>ordinarias</t>
  </si>
  <si>
    <t>ordinario</t>
  </si>
  <si>
    <t xml:space="preserve">  y  Asuetos</t>
  </si>
  <si>
    <t>deducciones</t>
  </si>
  <si>
    <t xml:space="preserve"> DEDUCCIONES</t>
  </si>
  <si>
    <r>
      <t xml:space="preserve">Número  de  Identificación  Tributaria </t>
    </r>
    <r>
      <rPr>
        <b/>
        <sz val="13"/>
        <rFont val="Univers"/>
        <family val="2"/>
      </rPr>
      <t>(NIT)</t>
    </r>
  </si>
  <si>
    <t>LOGOTIPO</t>
  </si>
  <si>
    <t>Código Empleado</t>
  </si>
  <si>
    <t>Nombre Empleado</t>
  </si>
  <si>
    <t>Guatemalteco(a)</t>
  </si>
  <si>
    <t>Ocupación o Puesto</t>
  </si>
  <si>
    <t>DPI</t>
  </si>
  <si>
    <t>Fecha Finalización Laboral</t>
  </si>
  <si>
    <t>ACEVEDO JHONG, DANIEL</t>
  </si>
  <si>
    <t>AGURTO RONDOY, MIGUELVICENTE</t>
  </si>
  <si>
    <t>ALCALÁ NEGRÓN, CHRISTIAN NELSON</t>
  </si>
  <si>
    <t>ALMORA HERNANDEZ, RAUL EDUARDO</t>
  </si>
  <si>
    <t xml:space="preserve">ALOSILLA VELAZCO VERA, JORGE </t>
  </si>
  <si>
    <t>ALVA CAMPOS, VICTOR</t>
  </si>
  <si>
    <t>AREVALO LOPEZ, JAVIER</t>
  </si>
  <si>
    <t>ARIAS HERNANDEZ, ROSARIO</t>
  </si>
  <si>
    <t xml:space="preserve">ARROYO RAMÍREZ, EFRAÍN </t>
  </si>
  <si>
    <t>ALOCEN BARRERA, MARCO TULIO</t>
  </si>
  <si>
    <t>BAIOCCHI URETA, CESAR</t>
  </si>
  <si>
    <t>BAYLÓN ROJAS, ISELA FLOR</t>
  </si>
  <si>
    <t>BEDOYA CASTILLO, LEONCIA</t>
  </si>
  <si>
    <t>BEDREGAL CANALES, LUZ MARINA</t>
  </si>
  <si>
    <t>BEJAR TORRES, RAMIRO ALBERTO</t>
  </si>
  <si>
    <t>BENAVIDES ESPEJO, JAVIER</t>
  </si>
  <si>
    <t>BOZA SOLIS, NELSON</t>
  </si>
  <si>
    <t>CALLE BETANCOURT, CIELITO MERCEDES</t>
  </si>
  <si>
    <t>CARAZA VILLEGAS, ISABEL FLORISA</t>
  </si>
  <si>
    <t>CARRERA ABANTO, GIZELLA</t>
  </si>
  <si>
    <t>CARRILLO SEGURA, ESTALINS</t>
  </si>
  <si>
    <t>CARRIÓN NEIRA, JORGE AUGUSTO</t>
  </si>
  <si>
    <t xml:space="preserve">CASAPIA VALDIVIA, GUILLERMO </t>
  </si>
  <si>
    <t>CHANCOS MENDOZA, ZARITA</t>
  </si>
  <si>
    <t>CHIRINOS LACOTERA, CARLOS</t>
  </si>
  <si>
    <t>CORES MORENO, DORIS</t>
  </si>
  <si>
    <t>CORTEZ LOZANO, MARIBEL CORINA</t>
  </si>
  <si>
    <t>CRISPIN QUISPE, ANGEL</t>
  </si>
  <si>
    <t xml:space="preserve">DE LOAYZA CONTERNO, ANTONIO </t>
  </si>
  <si>
    <t>DIAZ SALINAS, ANA MARIA</t>
  </si>
  <si>
    <t xml:space="preserve">DUEÑAS ARISTISABAL, ANTONIO </t>
  </si>
  <si>
    <t>ESPINOZA ARANA, YULIANA</t>
  </si>
  <si>
    <t>FERNANDEZ GUZMAN, CARLOS ENRIQUE</t>
  </si>
  <si>
    <t>FERNANDEZ MATTA, ESTHER AURORA</t>
  </si>
  <si>
    <t>FERRO SALAS, OLGA</t>
  </si>
  <si>
    <t>FLORES ROMERO, EDWIN</t>
  </si>
  <si>
    <t>GAMARRA ASTETE, ROBERTO</t>
  </si>
  <si>
    <t>GAMIO LOZANO, GLORIA</t>
  </si>
  <si>
    <t>GARCÍA PERALTA, MIRIAM</t>
  </si>
  <si>
    <t>GONZALES DEL VALLE MAGUIÑO, ARTURO</t>
  </si>
  <si>
    <t>GONZALES HUILCA, MARLENE VICTORIA</t>
  </si>
  <si>
    <t>GONZALES MEDINA, ELSA PATRICIA</t>
  </si>
  <si>
    <t>GUTIERREZ VELEZ, JAVIER</t>
  </si>
  <si>
    <t>GUZMAN CHINAG, ELENA ROSAVELT</t>
  </si>
  <si>
    <t>GUZMAN QUISPE, CLARA</t>
  </si>
  <si>
    <t xml:space="preserve">HERRERA CARBAJAL, MILAGROS SUSAN </t>
  </si>
  <si>
    <t>HORRUITINER MARTINEZ, GUILLERMO</t>
  </si>
  <si>
    <t>HUAMANI FLORES, LOURDES</t>
  </si>
  <si>
    <t>HUAPAYA RAYGADA, LUIS ARMANDO</t>
  </si>
  <si>
    <t>HUARCAYA QUISPE, MARCOS</t>
  </si>
  <si>
    <t>HUAYTAN SAUÑE, WALTER DAVID</t>
  </si>
  <si>
    <t xml:space="preserve">LA ROSA FABIAN, ELBA MERCEDES </t>
  </si>
  <si>
    <t>LANDA GINOCCHIO, PEDRO GUILLERMO</t>
  </si>
  <si>
    <t>LLAJA TAFUR, ROBERTO JULIAN</t>
  </si>
  <si>
    <t>LLENPEN NUÑEZ, ORFELINA</t>
  </si>
  <si>
    <t>LUJAN VENEGAS, HECTOR</t>
  </si>
  <si>
    <t>MAGUIÑA SAN YEN MAN, GISSELA</t>
  </si>
  <si>
    <t>MALDONADO QUISPE, COSME ADOLFO</t>
  </si>
  <si>
    <t>MALDONADO TINCO, SANDRA MONICA</t>
  </si>
  <si>
    <t>MALLQUI CELESTINO, JENNY MARIA</t>
  </si>
  <si>
    <t>MAMANI UCHASARA, SANTIAGO</t>
  </si>
  <si>
    <t>MARAVI NAVARRO, MAGDA JANETH</t>
  </si>
  <si>
    <t>MARTINEZ MARQUEZ, MARTIN</t>
  </si>
  <si>
    <t>MEDINA ZUTA, OSCAR ENRIQUE</t>
  </si>
  <si>
    <t>MELGAREJO VIBES, CARLOS P</t>
  </si>
  <si>
    <t>MIGUEL HOLGADO, ELIZABETH</t>
  </si>
  <si>
    <t>MORI RAMIREZ, MANUEL ANTONIO</t>
  </si>
  <si>
    <t>NUÑEZ HUAYANAY, CARLOS ALBERTO</t>
  </si>
  <si>
    <t>ORE REYES, OLGA</t>
  </si>
  <si>
    <t>ORRILLO ORTIZ, JOSUE</t>
  </si>
  <si>
    <t>ORRILLO ORTIZ, JOSUÉ VICTOR</t>
  </si>
  <si>
    <t>PARDAVE CAMACHO, CARMEN ROSA</t>
  </si>
  <si>
    <t>PAREDES JARAMILLO, SANTIAGO VICTOR</t>
  </si>
  <si>
    <t>PASTOR PORRAS, ARTURO</t>
  </si>
  <si>
    <t>PINEDO NUÑEZ, ENRIQUE</t>
  </si>
  <si>
    <t>PRADA VILCHEZ, SONIA</t>
  </si>
  <si>
    <t>RIEGA CALLE, GERARDO DAVID</t>
  </si>
  <si>
    <t>RIOS LIMA, FREDDY</t>
  </si>
  <si>
    <t>RIOS LIMA, TERESA</t>
  </si>
  <si>
    <t>RIQUELME MIRANDA, JUAN ELVIS</t>
  </si>
  <si>
    <t>ROA YANAC, GEORGINA ESPERANZA</t>
  </si>
  <si>
    <t>ROBLES VALVERDE, ROSA LILIANA</t>
  </si>
  <si>
    <t>RODRIGUEZ FARIAS, ROSA JOSEFA</t>
  </si>
  <si>
    <t>ROJAS VALDIVIA, MARIA DE FATIMA</t>
  </si>
  <si>
    <t>ROMERO GOMEZ SANCHEZ, ROSA MARIA</t>
  </si>
  <si>
    <t>ROSALES FLORES, CARINA MAGNOLIA</t>
  </si>
  <si>
    <t>ROSAS BONIFAZ, CARLOS JOSE</t>
  </si>
  <si>
    <t>RUIZ DE CASTILLA BRITTO, AIDA CRISTINA</t>
  </si>
  <si>
    <t>SALCEDO DEL PINO, CELIN</t>
  </si>
  <si>
    <t>SALINAS PUCCIO, VIOLETA MARILU</t>
  </si>
  <si>
    <t>SANCHEZ ARONE, AUGUSTO</t>
  </si>
  <si>
    <t>SANTA CRUZ BENSSA, PEDRO MANUEL</t>
  </si>
  <si>
    <t>SOLANO VARGAS, ANGEL</t>
  </si>
  <si>
    <t>TEJEDO LUNA, JOSE ALBERTO</t>
  </si>
  <si>
    <t xml:space="preserve">TENORIO DAVILA, ANGEL </t>
  </si>
  <si>
    <t xml:space="preserve">TORRES GASPAR, MIGUEL ANGEL </t>
  </si>
  <si>
    <t>TRUJILLO PARODI, JACQUELIN</t>
  </si>
  <si>
    <t>VEGA CARREAZO, RUTH NORICILA</t>
  </si>
  <si>
    <t>VELASQUEZ RAMOS, GUILLERMO JONATHAN</t>
  </si>
  <si>
    <t>VERA SILVA, ALEJANDRO</t>
  </si>
  <si>
    <t>M</t>
  </si>
  <si>
    <t>F</t>
  </si>
  <si>
    <t>Mantenimiento</t>
  </si>
  <si>
    <t>Informática</t>
  </si>
  <si>
    <t>Agente de Ventas</t>
  </si>
  <si>
    <t>Abogado y Notario</t>
  </si>
  <si>
    <t>Contador</t>
  </si>
  <si>
    <t>Secretaria</t>
  </si>
  <si>
    <t>Mensajero</t>
  </si>
  <si>
    <t>Reclutador</t>
  </si>
  <si>
    <t>Supervisor</t>
  </si>
  <si>
    <t>Servicio al Cliente</t>
  </si>
  <si>
    <t>Publicista</t>
  </si>
  <si>
    <t>Programador</t>
  </si>
  <si>
    <t>Psicologo</t>
  </si>
  <si>
    <t>Seguridad</t>
  </si>
  <si>
    <t>Capacitador</t>
  </si>
  <si>
    <t>Digitador</t>
  </si>
  <si>
    <t>No</t>
  </si>
  <si>
    <t>Base de Datos Empleados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</si>
</sst>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0"/>
      <color indexed="62"/>
      <name val="Arial"/>
      <family val="2"/>
    </font>
    <font>
      <sz val="14"/>
      <name val="Univers"/>
      <family val="2"/>
    </font>
    <font>
      <sz val="12"/>
      <name val="Arial Unicode MS"/>
      <family val="2"/>
    </font>
    <font>
      <sz val="11"/>
      <name val="Arial Unicode MS"/>
      <family val="2"/>
    </font>
    <font>
      <sz val="8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Univers"/>
      <family val="2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8.5"/>
      <color rgb="FF000000"/>
      <name val="Arial"/>
      <family val="2"/>
    </font>
    <font>
      <b/>
      <sz val="12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2">
    <xf numFmtId="0" fontId="0" fillId="0" borderId="0" xfId="0"/>
    <xf numFmtId="0" fontId="0" fillId="0" borderId="0" xfId="0"/>
    <xf numFmtId="0" fontId="1" fillId="0" borderId="0" xfId="0" applyFont="1"/>
    <xf numFmtId="0" fontId="3" fillId="0" borderId="0" xfId="0" applyFont="1"/>
    <xf numFmtId="0" fontId="14" fillId="0" borderId="0" xfId="0" applyFont="1"/>
    <xf numFmtId="0" fontId="7" fillId="0" borderId="1" xfId="0" applyFont="1" applyBorder="1"/>
    <xf numFmtId="0" fontId="7" fillId="0" borderId="0" xfId="0" applyFont="1" applyBorder="1"/>
    <xf numFmtId="0" fontId="7" fillId="0" borderId="0" xfId="0" applyFont="1"/>
    <xf numFmtId="0" fontId="9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10" fillId="0" borderId="0" xfId="0" applyFont="1"/>
    <xf numFmtId="0" fontId="11" fillId="0" borderId="0" xfId="0" applyFont="1"/>
    <xf numFmtId="0" fontId="7" fillId="0" borderId="0" xfId="0" applyFont="1" applyBorder="1" applyAlignment="1">
      <alignment horizontal="center"/>
    </xf>
    <xf numFmtId="0" fontId="1" fillId="0" borderId="0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8" xfId="0" applyFont="1" applyBorder="1"/>
    <xf numFmtId="0" fontId="7" fillId="0" borderId="10" xfId="0" applyFont="1" applyBorder="1"/>
    <xf numFmtId="0" fontId="1" fillId="0" borderId="0" xfId="0" applyFont="1" applyBorder="1" applyAlignment="1">
      <alignment horizontal="center"/>
    </xf>
    <xf numFmtId="0" fontId="15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18" fillId="0" borderId="0" xfId="0" applyFont="1" applyAlignment="1">
      <alignment horizontal="center"/>
    </xf>
    <xf numFmtId="0" fontId="18" fillId="0" borderId="16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Border="1"/>
    <xf numFmtId="0" fontId="0" fillId="0" borderId="17" xfId="0" applyBorder="1"/>
    <xf numFmtId="0" fontId="16" fillId="0" borderId="0" xfId="0" applyFont="1" applyBorder="1" applyAlignment="1">
      <alignment vertical="center" wrapText="1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16" fillId="0" borderId="19" xfId="0" applyFont="1" applyBorder="1"/>
    <xf numFmtId="0" fontId="0" fillId="0" borderId="19" xfId="0" applyBorder="1" applyAlignment="1">
      <alignment horizontal="center"/>
    </xf>
    <xf numFmtId="1" fontId="0" fillId="0" borderId="19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17" fillId="0" borderId="16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" fontId="17" fillId="0" borderId="0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9" fillId="2" borderId="13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10">
    <dxf>
      <alignment horizontal="center" vertical="bottom" textRotation="0" wrapText="0" indent="0" justifyLastLine="0" shrinkToFit="0" readingOrder="0"/>
    </dxf>
    <dxf>
      <numFmt numFmtId="164" formatCode="[$-409]d\-mmm\-yyyy;@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maj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4:H104" totalsRowShown="0" headerRowDxfId="9" dataDxfId="8">
  <autoFilter ref="A4:H104"/>
  <sortState ref="A5:H104">
    <sortCondition ref="B4:B104"/>
  </sortState>
  <tableColumns count="8">
    <tableColumn id="1" name="Código Empleado" dataDxfId="7"/>
    <tableColumn id="2" name="Nombre Empleado" dataDxfId="6"/>
    <tableColumn id="3" name="Sexo" dataDxfId="5"/>
    <tableColumn id="4" name="Edad" dataDxfId="4">
      <calculatedColumnFormula>RANDBETWEEN(18,41)</calculatedColumnFormula>
    </tableColumn>
    <tableColumn id="5" name="Ocupación o Puesto" dataDxfId="3"/>
    <tableColumn id="6" name="DPI" dataDxfId="2">
      <calculatedColumnFormula>RANDBETWEEN(2000000000101,9000000009999)</calculatedColumnFormula>
    </tableColumn>
    <tableColumn id="7" name="Fecha de Ingreso" dataDxfId="1">
      <calculatedColumnFormula>RANDBETWEEN(DATE(2001,1,1),DATE(2018,7,15))</calculatedColumnFormula>
    </tableColumn>
    <tableColumn id="8" name="Fecha Finalización Laboral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showGridLines="0" zoomScale="85" zoomScaleNormal="85" workbookViewId="0">
      <selection activeCell="E6" sqref="E6"/>
    </sheetView>
  </sheetViews>
  <sheetFormatPr baseColWidth="10" defaultRowHeight="15.75"/>
  <cols>
    <col min="1" max="1" width="24.28515625" style="34" bestFit="1" customWidth="1"/>
    <col min="2" max="2" width="35" bestFit="1" customWidth="1"/>
    <col min="3" max="3" width="11.28515625" style="32" bestFit="1" customWidth="1"/>
    <col min="4" max="4" width="8.85546875" bestFit="1" customWidth="1"/>
    <col min="5" max="5" width="23.85546875" bestFit="1" customWidth="1"/>
    <col min="6" max="6" width="14.42578125" style="33" bestFit="1" customWidth="1"/>
    <col min="7" max="7" width="21.140625" bestFit="1" customWidth="1"/>
    <col min="8" max="8" width="31.140625" bestFit="1" customWidth="1"/>
  </cols>
  <sheetData>
    <row r="1" spans="1:8" s="1" customFormat="1" ht="15.6" customHeight="1">
      <c r="A1" s="54" t="s">
        <v>171</v>
      </c>
      <c r="B1" s="55"/>
      <c r="C1" s="55"/>
      <c r="D1" s="55"/>
      <c r="E1" s="55"/>
      <c r="F1" s="55"/>
      <c r="G1" s="55"/>
      <c r="H1" s="56"/>
    </row>
    <row r="2" spans="1:8" s="1" customFormat="1" ht="15.6" customHeight="1">
      <c r="A2" s="57"/>
      <c r="B2" s="58"/>
      <c r="C2" s="58"/>
      <c r="D2" s="58"/>
      <c r="E2" s="58"/>
      <c r="F2" s="58"/>
      <c r="G2" s="58"/>
      <c r="H2" s="59"/>
    </row>
    <row r="3" spans="1:8">
      <c r="A3" s="35"/>
      <c r="B3" s="36"/>
      <c r="C3" s="37"/>
      <c r="D3" s="36"/>
      <c r="E3" s="36"/>
      <c r="F3" s="38"/>
      <c r="G3" s="36"/>
      <c r="H3" s="39"/>
    </row>
    <row r="4" spans="1:8">
      <c r="A4" s="50" t="s">
        <v>46</v>
      </c>
      <c r="B4" s="51" t="s">
        <v>47</v>
      </c>
      <c r="C4" s="51" t="s">
        <v>6</v>
      </c>
      <c r="D4" s="51" t="s">
        <v>5</v>
      </c>
      <c r="E4" s="51" t="s">
        <v>49</v>
      </c>
      <c r="F4" s="52" t="s">
        <v>50</v>
      </c>
      <c r="G4" s="51" t="s">
        <v>11</v>
      </c>
      <c r="H4" s="53" t="s">
        <v>51</v>
      </c>
    </row>
    <row r="5" spans="1:8">
      <c r="A5" s="35">
        <v>1</v>
      </c>
      <c r="B5" s="40" t="s">
        <v>52</v>
      </c>
      <c r="C5" s="37" t="s">
        <v>152</v>
      </c>
      <c r="D5" s="37">
        <f t="shared" ref="D5:D36" ca="1" si="0">RANDBETWEEN(18,41)</f>
        <v>22</v>
      </c>
      <c r="E5" s="37" t="s">
        <v>155</v>
      </c>
      <c r="F5" s="41">
        <f t="shared" ref="F5:F36" ca="1" si="1">RANDBETWEEN(2000000000101,9000000009999)</f>
        <v>2543609909727</v>
      </c>
      <c r="G5" s="42">
        <f t="shared" ref="G5:G36" ca="1" si="2">RANDBETWEEN(DATE(2001,1,1),DATE(2018,7,15))</f>
        <v>40439</v>
      </c>
      <c r="H5" s="43" t="s">
        <v>170</v>
      </c>
    </row>
    <row r="6" spans="1:8">
      <c r="A6" s="35">
        <v>2</v>
      </c>
      <c r="B6" s="40" t="s">
        <v>53</v>
      </c>
      <c r="C6" s="37" t="s">
        <v>152</v>
      </c>
      <c r="D6" s="37">
        <f t="shared" ca="1" si="0"/>
        <v>30</v>
      </c>
      <c r="E6" s="37" t="s">
        <v>156</v>
      </c>
      <c r="F6" s="41">
        <f t="shared" ca="1" si="1"/>
        <v>7250158592645</v>
      </c>
      <c r="G6" s="42">
        <f t="shared" ca="1" si="2"/>
        <v>39076</v>
      </c>
      <c r="H6" s="43" t="s">
        <v>170</v>
      </c>
    </row>
    <row r="7" spans="1:8">
      <c r="A7" s="35">
        <v>3</v>
      </c>
      <c r="B7" s="40" t="s">
        <v>54</v>
      </c>
      <c r="C7" s="37" t="s">
        <v>152</v>
      </c>
      <c r="D7" s="37">
        <f t="shared" ca="1" si="0"/>
        <v>34</v>
      </c>
      <c r="E7" s="37" t="s">
        <v>158</v>
      </c>
      <c r="F7" s="41">
        <f t="shared" ca="1" si="1"/>
        <v>8727632341849</v>
      </c>
      <c r="G7" s="42">
        <f t="shared" ca="1" si="2"/>
        <v>42863</v>
      </c>
      <c r="H7" s="43" t="s">
        <v>170</v>
      </c>
    </row>
    <row r="8" spans="1:8">
      <c r="A8" s="35">
        <v>4</v>
      </c>
      <c r="B8" s="40" t="s">
        <v>55</v>
      </c>
      <c r="C8" s="37" t="s">
        <v>152</v>
      </c>
      <c r="D8" s="37">
        <f t="shared" ca="1" si="0"/>
        <v>25</v>
      </c>
      <c r="E8" s="37" t="s">
        <v>160</v>
      </c>
      <c r="F8" s="41">
        <f t="shared" ca="1" si="1"/>
        <v>4581085089127</v>
      </c>
      <c r="G8" s="42">
        <f t="shared" ca="1" si="2"/>
        <v>38844</v>
      </c>
      <c r="H8" s="43" t="s">
        <v>170</v>
      </c>
    </row>
    <row r="9" spans="1:8">
      <c r="A9" s="35">
        <v>10</v>
      </c>
      <c r="B9" s="40" t="s">
        <v>61</v>
      </c>
      <c r="C9" s="37" t="s">
        <v>152</v>
      </c>
      <c r="D9" s="37">
        <f t="shared" ca="1" si="0"/>
        <v>25</v>
      </c>
      <c r="E9" s="37" t="s">
        <v>167</v>
      </c>
      <c r="F9" s="41">
        <f t="shared" ca="1" si="1"/>
        <v>7579427334293</v>
      </c>
      <c r="G9" s="42">
        <f t="shared" ca="1" si="2"/>
        <v>37578</v>
      </c>
      <c r="H9" s="43" t="s">
        <v>170</v>
      </c>
    </row>
    <row r="10" spans="1:8">
      <c r="A10" s="35">
        <v>5</v>
      </c>
      <c r="B10" s="40" t="s">
        <v>56</v>
      </c>
      <c r="C10" s="37" t="s">
        <v>152</v>
      </c>
      <c r="D10" s="37">
        <f t="shared" ca="1" si="0"/>
        <v>30</v>
      </c>
      <c r="E10" s="37" t="s">
        <v>162</v>
      </c>
      <c r="F10" s="41">
        <f t="shared" ca="1" si="1"/>
        <v>7780524050463</v>
      </c>
      <c r="G10" s="42">
        <f t="shared" ca="1" si="2"/>
        <v>42910</v>
      </c>
      <c r="H10" s="43" t="s">
        <v>170</v>
      </c>
    </row>
    <row r="11" spans="1:8">
      <c r="A11" s="35">
        <v>6</v>
      </c>
      <c r="B11" s="40" t="s">
        <v>57</v>
      </c>
      <c r="C11" s="37" t="s">
        <v>152</v>
      </c>
      <c r="D11" s="37">
        <f t="shared" ca="1" si="0"/>
        <v>30</v>
      </c>
      <c r="E11" s="37" t="s">
        <v>154</v>
      </c>
      <c r="F11" s="41">
        <f t="shared" ca="1" si="1"/>
        <v>5926684802789</v>
      </c>
      <c r="G11" s="42">
        <f t="shared" ca="1" si="2"/>
        <v>39672</v>
      </c>
      <c r="H11" s="43" t="s">
        <v>170</v>
      </c>
    </row>
    <row r="12" spans="1:8">
      <c r="A12" s="35">
        <v>7</v>
      </c>
      <c r="B12" s="40" t="s">
        <v>58</v>
      </c>
      <c r="C12" s="37" t="s">
        <v>152</v>
      </c>
      <c r="D12" s="37">
        <f t="shared" ca="1" si="0"/>
        <v>41</v>
      </c>
      <c r="E12" s="37" t="s">
        <v>163</v>
      </c>
      <c r="F12" s="41">
        <f t="shared" ca="1" si="1"/>
        <v>3674497271662</v>
      </c>
      <c r="G12" s="42">
        <f t="shared" ca="1" si="2"/>
        <v>39716</v>
      </c>
      <c r="H12" s="43" t="s">
        <v>170</v>
      </c>
    </row>
    <row r="13" spans="1:8">
      <c r="A13" s="35">
        <v>8</v>
      </c>
      <c r="B13" s="40" t="s">
        <v>59</v>
      </c>
      <c r="C13" s="37" t="s">
        <v>153</v>
      </c>
      <c r="D13" s="37">
        <f t="shared" ca="1" si="0"/>
        <v>36</v>
      </c>
      <c r="E13" s="37" t="s">
        <v>156</v>
      </c>
      <c r="F13" s="41">
        <f t="shared" ca="1" si="1"/>
        <v>8213811817994</v>
      </c>
      <c r="G13" s="42">
        <f t="shared" ca="1" si="2"/>
        <v>40079</v>
      </c>
      <c r="H13" s="43" t="s">
        <v>170</v>
      </c>
    </row>
    <row r="14" spans="1:8">
      <c r="A14" s="35">
        <v>9</v>
      </c>
      <c r="B14" s="40" t="s">
        <v>60</v>
      </c>
      <c r="C14" s="37" t="s">
        <v>152</v>
      </c>
      <c r="D14" s="37">
        <f t="shared" ca="1" si="0"/>
        <v>18</v>
      </c>
      <c r="E14" s="37" t="s">
        <v>167</v>
      </c>
      <c r="F14" s="41">
        <f t="shared" ca="1" si="1"/>
        <v>7475105014625</v>
      </c>
      <c r="G14" s="42">
        <f t="shared" ca="1" si="2"/>
        <v>37617</v>
      </c>
      <c r="H14" s="43" t="s">
        <v>170</v>
      </c>
    </row>
    <row r="15" spans="1:8">
      <c r="A15" s="35">
        <v>11</v>
      </c>
      <c r="B15" s="40" t="s">
        <v>62</v>
      </c>
      <c r="C15" s="37" t="s">
        <v>152</v>
      </c>
      <c r="D15" s="37">
        <f t="shared" ca="1" si="0"/>
        <v>37</v>
      </c>
      <c r="E15" s="37" t="s">
        <v>167</v>
      </c>
      <c r="F15" s="41">
        <f t="shared" ca="1" si="1"/>
        <v>5872713165213</v>
      </c>
      <c r="G15" s="42">
        <f t="shared" ca="1" si="2"/>
        <v>39460</v>
      </c>
      <c r="H15" s="43" t="s">
        <v>170</v>
      </c>
    </row>
    <row r="16" spans="1:8">
      <c r="A16" s="35">
        <v>12</v>
      </c>
      <c r="B16" s="40" t="s">
        <v>63</v>
      </c>
      <c r="C16" s="37" t="s">
        <v>153</v>
      </c>
      <c r="D16" s="37">
        <f t="shared" ca="1" si="0"/>
        <v>18</v>
      </c>
      <c r="E16" s="37" t="s">
        <v>154</v>
      </c>
      <c r="F16" s="41">
        <f t="shared" ca="1" si="1"/>
        <v>2537474019875</v>
      </c>
      <c r="G16" s="42">
        <f t="shared" ca="1" si="2"/>
        <v>40296</v>
      </c>
      <c r="H16" s="43" t="s">
        <v>170</v>
      </c>
    </row>
    <row r="17" spans="1:8">
      <c r="A17" s="35">
        <v>13</v>
      </c>
      <c r="B17" s="40" t="s">
        <v>64</v>
      </c>
      <c r="C17" s="37" t="s">
        <v>153</v>
      </c>
      <c r="D17" s="37">
        <f t="shared" ca="1" si="0"/>
        <v>22</v>
      </c>
      <c r="E17" s="37" t="s">
        <v>159</v>
      </c>
      <c r="F17" s="41">
        <f t="shared" ca="1" si="1"/>
        <v>2608500288328</v>
      </c>
      <c r="G17" s="42">
        <f t="shared" ca="1" si="2"/>
        <v>40661</v>
      </c>
      <c r="H17" s="43" t="s">
        <v>170</v>
      </c>
    </row>
    <row r="18" spans="1:8">
      <c r="A18" s="35">
        <v>14</v>
      </c>
      <c r="B18" s="40" t="s">
        <v>65</v>
      </c>
      <c r="C18" s="37" t="s">
        <v>153</v>
      </c>
      <c r="D18" s="37">
        <f t="shared" ca="1" si="0"/>
        <v>25</v>
      </c>
      <c r="E18" s="37" t="s">
        <v>156</v>
      </c>
      <c r="F18" s="41">
        <f t="shared" ca="1" si="1"/>
        <v>7589591413783</v>
      </c>
      <c r="G18" s="42">
        <f t="shared" ca="1" si="2"/>
        <v>38156</v>
      </c>
      <c r="H18" s="43" t="s">
        <v>170</v>
      </c>
    </row>
    <row r="19" spans="1:8">
      <c r="A19" s="35">
        <v>15</v>
      </c>
      <c r="B19" s="40" t="s">
        <v>66</v>
      </c>
      <c r="C19" s="37" t="s">
        <v>152</v>
      </c>
      <c r="D19" s="37">
        <f t="shared" ca="1" si="0"/>
        <v>38</v>
      </c>
      <c r="E19" s="37" t="s">
        <v>156</v>
      </c>
      <c r="F19" s="41">
        <f t="shared" ca="1" si="1"/>
        <v>6177694297930</v>
      </c>
      <c r="G19" s="42">
        <f t="shared" ca="1" si="2"/>
        <v>38661</v>
      </c>
      <c r="H19" s="43" t="s">
        <v>170</v>
      </c>
    </row>
    <row r="20" spans="1:8">
      <c r="A20" s="35">
        <v>16</v>
      </c>
      <c r="B20" s="40" t="s">
        <v>67</v>
      </c>
      <c r="C20" s="37" t="s">
        <v>152</v>
      </c>
      <c r="D20" s="37">
        <f t="shared" ca="1" si="0"/>
        <v>39</v>
      </c>
      <c r="E20" s="37" t="s">
        <v>156</v>
      </c>
      <c r="F20" s="41">
        <f t="shared" ca="1" si="1"/>
        <v>7977906783561</v>
      </c>
      <c r="G20" s="42">
        <f t="shared" ca="1" si="2"/>
        <v>41986</v>
      </c>
      <c r="H20" s="43" t="s">
        <v>170</v>
      </c>
    </row>
    <row r="21" spans="1:8">
      <c r="A21" s="35">
        <v>17</v>
      </c>
      <c r="B21" s="40" t="s">
        <v>68</v>
      </c>
      <c r="C21" s="37" t="s">
        <v>152</v>
      </c>
      <c r="D21" s="37">
        <f t="shared" ca="1" si="0"/>
        <v>38</v>
      </c>
      <c r="E21" s="37" t="s">
        <v>158</v>
      </c>
      <c r="F21" s="41">
        <f t="shared" ca="1" si="1"/>
        <v>8468668361502</v>
      </c>
      <c r="G21" s="42">
        <f t="shared" ca="1" si="2"/>
        <v>39947</v>
      </c>
      <c r="H21" s="43" t="s">
        <v>170</v>
      </c>
    </row>
    <row r="22" spans="1:8">
      <c r="A22" s="35">
        <v>18</v>
      </c>
      <c r="B22" s="40" t="s">
        <v>69</v>
      </c>
      <c r="C22" s="37" t="s">
        <v>153</v>
      </c>
      <c r="D22" s="37">
        <f t="shared" ca="1" si="0"/>
        <v>20</v>
      </c>
      <c r="E22" s="37" t="s">
        <v>159</v>
      </c>
      <c r="F22" s="41">
        <f t="shared" ca="1" si="1"/>
        <v>3209589211817</v>
      </c>
      <c r="G22" s="42">
        <f t="shared" ca="1" si="2"/>
        <v>38422</v>
      </c>
      <c r="H22" s="43" t="s">
        <v>170</v>
      </c>
    </row>
    <row r="23" spans="1:8">
      <c r="A23" s="35">
        <v>19</v>
      </c>
      <c r="B23" s="40" t="s">
        <v>70</v>
      </c>
      <c r="C23" s="37" t="s">
        <v>153</v>
      </c>
      <c r="D23" s="37">
        <f t="shared" ca="1" si="0"/>
        <v>34</v>
      </c>
      <c r="E23" s="37" t="s">
        <v>155</v>
      </c>
      <c r="F23" s="41">
        <f t="shared" ca="1" si="1"/>
        <v>8151529530270</v>
      </c>
      <c r="G23" s="42">
        <f t="shared" ca="1" si="2"/>
        <v>42340</v>
      </c>
      <c r="H23" s="43" t="s">
        <v>170</v>
      </c>
    </row>
    <row r="24" spans="1:8">
      <c r="A24" s="35">
        <v>20</v>
      </c>
      <c r="B24" s="40" t="s">
        <v>71</v>
      </c>
      <c r="C24" s="37" t="s">
        <v>153</v>
      </c>
      <c r="D24" s="37">
        <f t="shared" ca="1" si="0"/>
        <v>23</v>
      </c>
      <c r="E24" s="37" t="s">
        <v>167</v>
      </c>
      <c r="F24" s="41">
        <f t="shared" ca="1" si="1"/>
        <v>5073523093057</v>
      </c>
      <c r="G24" s="42">
        <f t="shared" ca="1" si="2"/>
        <v>41871</v>
      </c>
      <c r="H24" s="43" t="s">
        <v>170</v>
      </c>
    </row>
    <row r="25" spans="1:8">
      <c r="A25" s="35">
        <v>21</v>
      </c>
      <c r="B25" s="40" t="s">
        <v>72</v>
      </c>
      <c r="C25" s="37" t="s">
        <v>153</v>
      </c>
      <c r="D25" s="37">
        <f t="shared" ca="1" si="0"/>
        <v>25</v>
      </c>
      <c r="E25" s="37" t="s">
        <v>159</v>
      </c>
      <c r="F25" s="41">
        <f t="shared" ca="1" si="1"/>
        <v>5024748480466</v>
      </c>
      <c r="G25" s="42">
        <f t="shared" ca="1" si="2"/>
        <v>39438</v>
      </c>
      <c r="H25" s="43" t="s">
        <v>170</v>
      </c>
    </row>
    <row r="26" spans="1:8">
      <c r="A26" s="35">
        <v>22</v>
      </c>
      <c r="B26" s="40" t="s">
        <v>73</v>
      </c>
      <c r="C26" s="37" t="s">
        <v>152</v>
      </c>
      <c r="D26" s="37">
        <f t="shared" ca="1" si="0"/>
        <v>22</v>
      </c>
      <c r="E26" s="37" t="s">
        <v>156</v>
      </c>
      <c r="F26" s="41">
        <f t="shared" ca="1" si="1"/>
        <v>8180952146365</v>
      </c>
      <c r="G26" s="42">
        <f t="shared" ca="1" si="2"/>
        <v>40007</v>
      </c>
      <c r="H26" s="43" t="s">
        <v>170</v>
      </c>
    </row>
    <row r="27" spans="1:8">
      <c r="A27" s="35">
        <v>23</v>
      </c>
      <c r="B27" s="40" t="s">
        <v>74</v>
      </c>
      <c r="C27" s="37" t="s">
        <v>152</v>
      </c>
      <c r="D27" s="37">
        <f t="shared" ca="1" si="0"/>
        <v>21</v>
      </c>
      <c r="E27" s="37" t="s">
        <v>169</v>
      </c>
      <c r="F27" s="41">
        <f t="shared" ca="1" si="1"/>
        <v>7418095092450</v>
      </c>
      <c r="G27" s="42">
        <f t="shared" ca="1" si="2"/>
        <v>39208</v>
      </c>
      <c r="H27" s="43" t="s">
        <v>170</v>
      </c>
    </row>
    <row r="28" spans="1:8">
      <c r="A28" s="35">
        <v>24</v>
      </c>
      <c r="B28" s="40" t="s">
        <v>75</v>
      </c>
      <c r="C28" s="37" t="s">
        <v>153</v>
      </c>
      <c r="D28" s="37">
        <f t="shared" ca="1" si="0"/>
        <v>36</v>
      </c>
      <c r="E28" s="37" t="s">
        <v>156</v>
      </c>
      <c r="F28" s="41">
        <f t="shared" ca="1" si="1"/>
        <v>8724426735265</v>
      </c>
      <c r="G28" s="42">
        <f t="shared" ca="1" si="2"/>
        <v>43037</v>
      </c>
      <c r="H28" s="43" t="s">
        <v>170</v>
      </c>
    </row>
    <row r="29" spans="1:8">
      <c r="A29" s="35">
        <v>25</v>
      </c>
      <c r="B29" s="40" t="s">
        <v>76</v>
      </c>
      <c r="C29" s="37" t="s">
        <v>152</v>
      </c>
      <c r="D29" s="37">
        <f t="shared" ca="1" si="0"/>
        <v>24</v>
      </c>
      <c r="E29" s="37" t="s">
        <v>160</v>
      </c>
      <c r="F29" s="41">
        <f t="shared" ca="1" si="1"/>
        <v>4209084522693</v>
      </c>
      <c r="G29" s="42">
        <f t="shared" ca="1" si="2"/>
        <v>39956</v>
      </c>
      <c r="H29" s="43" t="s">
        <v>170</v>
      </c>
    </row>
    <row r="30" spans="1:8">
      <c r="A30" s="35">
        <v>26</v>
      </c>
      <c r="B30" s="40" t="s">
        <v>77</v>
      </c>
      <c r="C30" s="37" t="s">
        <v>153</v>
      </c>
      <c r="D30" s="37">
        <f t="shared" ca="1" si="0"/>
        <v>36</v>
      </c>
      <c r="E30" s="37" t="s">
        <v>156</v>
      </c>
      <c r="F30" s="41">
        <f t="shared" ca="1" si="1"/>
        <v>2665601689555</v>
      </c>
      <c r="G30" s="42">
        <f t="shared" ca="1" si="2"/>
        <v>40085</v>
      </c>
      <c r="H30" s="43" t="s">
        <v>170</v>
      </c>
    </row>
    <row r="31" spans="1:8">
      <c r="A31" s="35">
        <v>27</v>
      </c>
      <c r="B31" s="40" t="s">
        <v>78</v>
      </c>
      <c r="C31" s="37" t="s">
        <v>153</v>
      </c>
      <c r="D31" s="37">
        <f t="shared" ca="1" si="0"/>
        <v>22</v>
      </c>
      <c r="E31" s="37" t="s">
        <v>163</v>
      </c>
      <c r="F31" s="41">
        <f t="shared" ca="1" si="1"/>
        <v>5079434678531</v>
      </c>
      <c r="G31" s="42">
        <f t="shared" ca="1" si="2"/>
        <v>42344</v>
      </c>
      <c r="H31" s="43" t="s">
        <v>170</v>
      </c>
    </row>
    <row r="32" spans="1:8">
      <c r="A32" s="35">
        <v>28</v>
      </c>
      <c r="B32" s="40" t="s">
        <v>79</v>
      </c>
      <c r="C32" s="37" t="s">
        <v>152</v>
      </c>
      <c r="D32" s="37">
        <f t="shared" ca="1" si="0"/>
        <v>34</v>
      </c>
      <c r="E32" s="37" t="s">
        <v>169</v>
      </c>
      <c r="F32" s="41">
        <f t="shared" ca="1" si="1"/>
        <v>7210456055262</v>
      </c>
      <c r="G32" s="42">
        <f t="shared" ca="1" si="2"/>
        <v>39994</v>
      </c>
      <c r="H32" s="43" t="s">
        <v>170</v>
      </c>
    </row>
    <row r="33" spans="1:8">
      <c r="A33" s="35">
        <v>29</v>
      </c>
      <c r="B33" s="40" t="s">
        <v>80</v>
      </c>
      <c r="C33" s="37" t="s">
        <v>152</v>
      </c>
      <c r="D33" s="37">
        <f t="shared" ca="1" si="0"/>
        <v>19</v>
      </c>
      <c r="E33" s="37" t="s">
        <v>154</v>
      </c>
      <c r="F33" s="41">
        <f t="shared" ca="1" si="1"/>
        <v>6516506198618</v>
      </c>
      <c r="G33" s="42">
        <f t="shared" ca="1" si="2"/>
        <v>40703</v>
      </c>
      <c r="H33" s="43" t="s">
        <v>170</v>
      </c>
    </row>
    <row r="34" spans="1:8">
      <c r="A34" s="35">
        <v>30</v>
      </c>
      <c r="B34" s="40" t="s">
        <v>81</v>
      </c>
      <c r="C34" s="37" t="s">
        <v>153</v>
      </c>
      <c r="D34" s="37">
        <f t="shared" ca="1" si="0"/>
        <v>26</v>
      </c>
      <c r="E34" s="37" t="s">
        <v>169</v>
      </c>
      <c r="F34" s="41">
        <f t="shared" ca="1" si="1"/>
        <v>3923614094017</v>
      </c>
      <c r="G34" s="42">
        <f t="shared" ca="1" si="2"/>
        <v>37535</v>
      </c>
      <c r="H34" s="43" t="s">
        <v>170</v>
      </c>
    </row>
    <row r="35" spans="1:8">
      <c r="A35" s="35">
        <v>31</v>
      </c>
      <c r="B35" s="40" t="s">
        <v>82</v>
      </c>
      <c r="C35" s="37" t="s">
        <v>152</v>
      </c>
      <c r="D35" s="37">
        <f t="shared" ca="1" si="0"/>
        <v>40</v>
      </c>
      <c r="E35" s="37" t="s">
        <v>156</v>
      </c>
      <c r="F35" s="41">
        <f t="shared" ca="1" si="1"/>
        <v>8843297083509</v>
      </c>
      <c r="G35" s="42">
        <f t="shared" ca="1" si="2"/>
        <v>40953</v>
      </c>
      <c r="H35" s="43" t="s">
        <v>170</v>
      </c>
    </row>
    <row r="36" spans="1:8">
      <c r="A36" s="35">
        <v>32</v>
      </c>
      <c r="B36" s="40" t="s">
        <v>83</v>
      </c>
      <c r="C36" s="37" t="s">
        <v>153</v>
      </c>
      <c r="D36" s="37">
        <f t="shared" ca="1" si="0"/>
        <v>41</v>
      </c>
      <c r="E36" s="37" t="s">
        <v>169</v>
      </c>
      <c r="F36" s="41">
        <f t="shared" ca="1" si="1"/>
        <v>5065334345666</v>
      </c>
      <c r="G36" s="42">
        <f t="shared" ca="1" si="2"/>
        <v>37388</v>
      </c>
      <c r="H36" s="43" t="s">
        <v>170</v>
      </c>
    </row>
    <row r="37" spans="1:8">
      <c r="A37" s="35">
        <v>33</v>
      </c>
      <c r="B37" s="40" t="s">
        <v>84</v>
      </c>
      <c r="C37" s="37" t="s">
        <v>152</v>
      </c>
      <c r="D37" s="37">
        <f t="shared" ref="D37:D68" ca="1" si="3">RANDBETWEEN(18,41)</f>
        <v>22</v>
      </c>
      <c r="E37" s="37" t="s">
        <v>169</v>
      </c>
      <c r="F37" s="41">
        <f t="shared" ref="F37:F68" ca="1" si="4">RANDBETWEEN(2000000000101,9000000009999)</f>
        <v>7674548566238</v>
      </c>
      <c r="G37" s="42">
        <f t="shared" ref="G37:G68" ca="1" si="5">RANDBETWEEN(DATE(2001,1,1),DATE(2018,7,15))</f>
        <v>42211</v>
      </c>
      <c r="H37" s="43" t="s">
        <v>170</v>
      </c>
    </row>
    <row r="38" spans="1:8">
      <c r="A38" s="35">
        <v>34</v>
      </c>
      <c r="B38" s="40" t="s">
        <v>85</v>
      </c>
      <c r="C38" s="37" t="s">
        <v>153</v>
      </c>
      <c r="D38" s="37">
        <f t="shared" ca="1" si="3"/>
        <v>39</v>
      </c>
      <c r="E38" s="37" t="s">
        <v>169</v>
      </c>
      <c r="F38" s="41">
        <f t="shared" ca="1" si="4"/>
        <v>5040978744323</v>
      </c>
      <c r="G38" s="42">
        <f t="shared" ca="1" si="5"/>
        <v>39135</v>
      </c>
      <c r="H38" s="43" t="s">
        <v>170</v>
      </c>
    </row>
    <row r="39" spans="1:8">
      <c r="A39" s="35">
        <v>35</v>
      </c>
      <c r="B39" s="40" t="s">
        <v>86</v>
      </c>
      <c r="C39" s="37" t="s">
        <v>153</v>
      </c>
      <c r="D39" s="37">
        <f t="shared" ca="1" si="3"/>
        <v>19</v>
      </c>
      <c r="E39" s="37" t="s">
        <v>156</v>
      </c>
      <c r="F39" s="41">
        <f t="shared" ca="1" si="4"/>
        <v>2075806818552</v>
      </c>
      <c r="G39" s="42">
        <f t="shared" ca="1" si="5"/>
        <v>40446</v>
      </c>
      <c r="H39" s="43" t="s">
        <v>170</v>
      </c>
    </row>
    <row r="40" spans="1:8">
      <c r="A40" s="35">
        <v>36</v>
      </c>
      <c r="B40" s="40" t="s">
        <v>87</v>
      </c>
      <c r="C40" s="37" t="s">
        <v>152</v>
      </c>
      <c r="D40" s="37">
        <f t="shared" ca="1" si="3"/>
        <v>32</v>
      </c>
      <c r="E40" s="37" t="s">
        <v>155</v>
      </c>
      <c r="F40" s="41">
        <f t="shared" ca="1" si="4"/>
        <v>3242630097983</v>
      </c>
      <c r="G40" s="42">
        <f t="shared" ca="1" si="5"/>
        <v>39673</v>
      </c>
      <c r="H40" s="43" t="s">
        <v>170</v>
      </c>
    </row>
    <row r="41" spans="1:8">
      <c r="A41" s="35">
        <v>37</v>
      </c>
      <c r="B41" s="40" t="s">
        <v>88</v>
      </c>
      <c r="C41" s="37" t="s">
        <v>152</v>
      </c>
      <c r="D41" s="37">
        <f t="shared" ca="1" si="3"/>
        <v>40</v>
      </c>
      <c r="E41" s="37" t="s">
        <v>169</v>
      </c>
      <c r="F41" s="41">
        <f t="shared" ca="1" si="4"/>
        <v>2977717574382</v>
      </c>
      <c r="G41" s="42">
        <f t="shared" ca="1" si="5"/>
        <v>37027</v>
      </c>
      <c r="H41" s="43" t="s">
        <v>170</v>
      </c>
    </row>
    <row r="42" spans="1:8">
      <c r="A42" s="35">
        <v>38</v>
      </c>
      <c r="B42" s="40" t="s">
        <v>89</v>
      </c>
      <c r="C42" s="37" t="s">
        <v>153</v>
      </c>
      <c r="D42" s="37">
        <f t="shared" ca="1" si="3"/>
        <v>29</v>
      </c>
      <c r="E42" s="37" t="s">
        <v>158</v>
      </c>
      <c r="F42" s="41">
        <f t="shared" ca="1" si="4"/>
        <v>4013434416669</v>
      </c>
      <c r="G42" s="42">
        <f t="shared" ca="1" si="5"/>
        <v>42750</v>
      </c>
      <c r="H42" s="43" t="s">
        <v>170</v>
      </c>
    </row>
    <row r="43" spans="1:8">
      <c r="A43" s="35">
        <v>39</v>
      </c>
      <c r="B43" s="40" t="s">
        <v>90</v>
      </c>
      <c r="C43" s="37" t="s">
        <v>153</v>
      </c>
      <c r="D43" s="37">
        <f t="shared" ca="1" si="3"/>
        <v>35</v>
      </c>
      <c r="E43" s="37" t="s">
        <v>159</v>
      </c>
      <c r="F43" s="41">
        <f t="shared" ca="1" si="4"/>
        <v>8849848028847</v>
      </c>
      <c r="G43" s="42">
        <f t="shared" ca="1" si="5"/>
        <v>41651</v>
      </c>
      <c r="H43" s="43" t="s">
        <v>170</v>
      </c>
    </row>
    <row r="44" spans="1:8">
      <c r="A44" s="35">
        <v>40</v>
      </c>
      <c r="B44" s="40" t="s">
        <v>91</v>
      </c>
      <c r="C44" s="37" t="s">
        <v>152</v>
      </c>
      <c r="D44" s="37">
        <f t="shared" ca="1" si="3"/>
        <v>23</v>
      </c>
      <c r="E44" s="37" t="s">
        <v>156</v>
      </c>
      <c r="F44" s="41">
        <f t="shared" ca="1" si="4"/>
        <v>6881681651807</v>
      </c>
      <c r="G44" s="42">
        <f t="shared" ca="1" si="5"/>
        <v>42631</v>
      </c>
      <c r="H44" s="43" t="s">
        <v>170</v>
      </c>
    </row>
    <row r="45" spans="1:8">
      <c r="A45" s="35">
        <v>41</v>
      </c>
      <c r="B45" s="40" t="s">
        <v>92</v>
      </c>
      <c r="C45" s="37" t="s">
        <v>153</v>
      </c>
      <c r="D45" s="37">
        <f t="shared" ca="1" si="3"/>
        <v>20</v>
      </c>
      <c r="E45" s="37" t="s">
        <v>169</v>
      </c>
      <c r="F45" s="41">
        <f t="shared" ca="1" si="4"/>
        <v>5490408652968</v>
      </c>
      <c r="G45" s="42">
        <f t="shared" ca="1" si="5"/>
        <v>37372</v>
      </c>
      <c r="H45" s="43" t="s">
        <v>170</v>
      </c>
    </row>
    <row r="46" spans="1:8">
      <c r="A46" s="35">
        <v>42</v>
      </c>
      <c r="B46" s="40" t="s">
        <v>93</v>
      </c>
      <c r="C46" s="37" t="s">
        <v>153</v>
      </c>
      <c r="D46" s="37">
        <f t="shared" ca="1" si="3"/>
        <v>27</v>
      </c>
      <c r="E46" s="37" t="s">
        <v>156</v>
      </c>
      <c r="F46" s="41">
        <f t="shared" ca="1" si="4"/>
        <v>6403414800864</v>
      </c>
      <c r="G46" s="42">
        <f t="shared" ca="1" si="5"/>
        <v>41169</v>
      </c>
      <c r="H46" s="43" t="s">
        <v>170</v>
      </c>
    </row>
    <row r="47" spans="1:8">
      <c r="A47" s="35">
        <v>43</v>
      </c>
      <c r="B47" s="40" t="s">
        <v>94</v>
      </c>
      <c r="C47" s="37" t="s">
        <v>152</v>
      </c>
      <c r="D47" s="37">
        <f t="shared" ca="1" si="3"/>
        <v>22</v>
      </c>
      <c r="E47" s="37" t="s">
        <v>169</v>
      </c>
      <c r="F47" s="41">
        <f t="shared" ca="1" si="4"/>
        <v>4164834003605</v>
      </c>
      <c r="G47" s="42">
        <f t="shared" ca="1" si="5"/>
        <v>40389</v>
      </c>
      <c r="H47" s="43" t="s">
        <v>170</v>
      </c>
    </row>
    <row r="48" spans="1:8">
      <c r="A48" s="35">
        <v>44</v>
      </c>
      <c r="B48" s="40" t="s">
        <v>95</v>
      </c>
      <c r="C48" s="37" t="s">
        <v>153</v>
      </c>
      <c r="D48" s="37">
        <f t="shared" ca="1" si="3"/>
        <v>35</v>
      </c>
      <c r="E48" s="37" t="s">
        <v>159</v>
      </c>
      <c r="F48" s="41">
        <f t="shared" ca="1" si="4"/>
        <v>4595208100582</v>
      </c>
      <c r="G48" s="42">
        <f t="shared" ca="1" si="5"/>
        <v>42607</v>
      </c>
      <c r="H48" s="43" t="s">
        <v>170</v>
      </c>
    </row>
    <row r="49" spans="1:8">
      <c r="A49" s="35">
        <v>45</v>
      </c>
      <c r="B49" s="40" t="s">
        <v>96</v>
      </c>
      <c r="C49" s="37" t="s">
        <v>153</v>
      </c>
      <c r="D49" s="37">
        <f t="shared" ca="1" si="3"/>
        <v>38</v>
      </c>
      <c r="E49" s="37" t="s">
        <v>156</v>
      </c>
      <c r="F49" s="41">
        <f t="shared" ca="1" si="4"/>
        <v>8852010355137</v>
      </c>
      <c r="G49" s="42">
        <f t="shared" ca="1" si="5"/>
        <v>37485</v>
      </c>
      <c r="H49" s="43" t="s">
        <v>170</v>
      </c>
    </row>
    <row r="50" spans="1:8">
      <c r="A50" s="35">
        <v>46</v>
      </c>
      <c r="B50" s="40" t="s">
        <v>97</v>
      </c>
      <c r="C50" s="37" t="s">
        <v>153</v>
      </c>
      <c r="D50" s="37">
        <f t="shared" ca="1" si="3"/>
        <v>21</v>
      </c>
      <c r="E50" s="37" t="s">
        <v>169</v>
      </c>
      <c r="F50" s="41">
        <f t="shared" ca="1" si="4"/>
        <v>8738123485560</v>
      </c>
      <c r="G50" s="42">
        <f t="shared" ca="1" si="5"/>
        <v>40163</v>
      </c>
      <c r="H50" s="43" t="s">
        <v>170</v>
      </c>
    </row>
    <row r="51" spans="1:8">
      <c r="A51" s="35">
        <v>47</v>
      </c>
      <c r="B51" s="40" t="s">
        <v>98</v>
      </c>
      <c r="C51" s="37" t="s">
        <v>152</v>
      </c>
      <c r="D51" s="37">
        <f t="shared" ca="1" si="3"/>
        <v>35</v>
      </c>
      <c r="E51" s="37" t="s">
        <v>169</v>
      </c>
      <c r="F51" s="41">
        <f t="shared" ca="1" si="4"/>
        <v>5376817885391</v>
      </c>
      <c r="G51" s="42">
        <f t="shared" ca="1" si="5"/>
        <v>43172</v>
      </c>
      <c r="H51" s="43" t="s">
        <v>170</v>
      </c>
    </row>
    <row r="52" spans="1:8">
      <c r="A52" s="35">
        <v>48</v>
      </c>
      <c r="B52" s="40" t="s">
        <v>99</v>
      </c>
      <c r="C52" s="37" t="s">
        <v>153</v>
      </c>
      <c r="D52" s="37">
        <f t="shared" ca="1" si="3"/>
        <v>25</v>
      </c>
      <c r="E52" s="37" t="s">
        <v>155</v>
      </c>
      <c r="F52" s="41">
        <f t="shared" ca="1" si="4"/>
        <v>4660552186653</v>
      </c>
      <c r="G52" s="42">
        <f t="shared" ca="1" si="5"/>
        <v>38099</v>
      </c>
      <c r="H52" s="43" t="s">
        <v>170</v>
      </c>
    </row>
    <row r="53" spans="1:8">
      <c r="A53" s="35">
        <v>49</v>
      </c>
      <c r="B53" s="40" t="s">
        <v>100</v>
      </c>
      <c r="C53" s="37" t="s">
        <v>152</v>
      </c>
      <c r="D53" s="37">
        <f t="shared" ca="1" si="3"/>
        <v>34</v>
      </c>
      <c r="E53" s="37" t="s">
        <v>169</v>
      </c>
      <c r="F53" s="41">
        <f t="shared" ca="1" si="4"/>
        <v>6926454175134</v>
      </c>
      <c r="G53" s="42">
        <f t="shared" ca="1" si="5"/>
        <v>43188</v>
      </c>
      <c r="H53" s="43" t="s">
        <v>170</v>
      </c>
    </row>
    <row r="54" spans="1:8">
      <c r="A54" s="35">
        <v>50</v>
      </c>
      <c r="B54" s="40" t="s">
        <v>101</v>
      </c>
      <c r="C54" s="37" t="s">
        <v>152</v>
      </c>
      <c r="D54" s="37">
        <f t="shared" ca="1" si="3"/>
        <v>22</v>
      </c>
      <c r="E54" s="37" t="s">
        <v>167</v>
      </c>
      <c r="F54" s="41">
        <f t="shared" ca="1" si="4"/>
        <v>3034851124706</v>
      </c>
      <c r="G54" s="42">
        <f t="shared" ca="1" si="5"/>
        <v>38865</v>
      </c>
      <c r="H54" s="43" t="s">
        <v>170</v>
      </c>
    </row>
    <row r="55" spans="1:8">
      <c r="A55" s="35">
        <v>51</v>
      </c>
      <c r="B55" s="40" t="s">
        <v>102</v>
      </c>
      <c r="C55" s="37" t="s">
        <v>152</v>
      </c>
      <c r="D55" s="37">
        <f t="shared" ca="1" si="3"/>
        <v>20</v>
      </c>
      <c r="E55" s="37" t="s">
        <v>156</v>
      </c>
      <c r="F55" s="41">
        <f t="shared" ca="1" si="4"/>
        <v>7055539961335</v>
      </c>
      <c r="G55" s="42">
        <f t="shared" ca="1" si="5"/>
        <v>42343</v>
      </c>
      <c r="H55" s="43" t="s">
        <v>170</v>
      </c>
    </row>
    <row r="56" spans="1:8">
      <c r="A56" s="35">
        <v>52</v>
      </c>
      <c r="B56" s="40" t="s">
        <v>103</v>
      </c>
      <c r="C56" s="37" t="s">
        <v>153</v>
      </c>
      <c r="D56" s="37">
        <f t="shared" ca="1" si="3"/>
        <v>28</v>
      </c>
      <c r="E56" s="37" t="s">
        <v>156</v>
      </c>
      <c r="F56" s="41">
        <f t="shared" ca="1" si="4"/>
        <v>5948703100882</v>
      </c>
      <c r="G56" s="42">
        <f t="shared" ca="1" si="5"/>
        <v>43199</v>
      </c>
      <c r="H56" s="43" t="s">
        <v>170</v>
      </c>
    </row>
    <row r="57" spans="1:8">
      <c r="A57" s="35">
        <v>53</v>
      </c>
      <c r="B57" s="40" t="s">
        <v>104</v>
      </c>
      <c r="C57" s="37" t="s">
        <v>152</v>
      </c>
      <c r="D57" s="37">
        <f t="shared" ca="1" si="3"/>
        <v>38</v>
      </c>
      <c r="E57" s="37" t="s">
        <v>169</v>
      </c>
      <c r="F57" s="41">
        <f t="shared" ca="1" si="4"/>
        <v>2042910099794</v>
      </c>
      <c r="G57" s="42">
        <f t="shared" ca="1" si="5"/>
        <v>39433</v>
      </c>
      <c r="H57" s="43" t="s">
        <v>170</v>
      </c>
    </row>
    <row r="58" spans="1:8">
      <c r="A58" s="35">
        <v>54</v>
      </c>
      <c r="B58" s="40" t="s">
        <v>105</v>
      </c>
      <c r="C58" s="37" t="s">
        <v>152</v>
      </c>
      <c r="D58" s="37">
        <f t="shared" ca="1" si="3"/>
        <v>21</v>
      </c>
      <c r="E58" s="37" t="s">
        <v>166</v>
      </c>
      <c r="F58" s="41">
        <f t="shared" ca="1" si="4"/>
        <v>2957255942588</v>
      </c>
      <c r="G58" s="42">
        <f t="shared" ca="1" si="5"/>
        <v>40226</v>
      </c>
      <c r="H58" s="43" t="s">
        <v>170</v>
      </c>
    </row>
    <row r="59" spans="1:8">
      <c r="A59" s="35">
        <v>55</v>
      </c>
      <c r="B59" s="40" t="s">
        <v>106</v>
      </c>
      <c r="C59" s="37" t="s">
        <v>153</v>
      </c>
      <c r="D59" s="37">
        <f t="shared" ca="1" si="3"/>
        <v>22</v>
      </c>
      <c r="E59" s="37" t="s">
        <v>159</v>
      </c>
      <c r="F59" s="41">
        <f t="shared" ca="1" si="4"/>
        <v>4639707084062</v>
      </c>
      <c r="G59" s="42">
        <f t="shared" ca="1" si="5"/>
        <v>42455</v>
      </c>
      <c r="H59" s="43" t="s">
        <v>170</v>
      </c>
    </row>
    <row r="60" spans="1:8">
      <c r="A60" s="35">
        <v>56</v>
      </c>
      <c r="B60" s="40" t="s">
        <v>107</v>
      </c>
      <c r="C60" s="37" t="s">
        <v>152</v>
      </c>
      <c r="D60" s="37">
        <f t="shared" ca="1" si="3"/>
        <v>19</v>
      </c>
      <c r="E60" s="37" t="s">
        <v>165</v>
      </c>
      <c r="F60" s="41">
        <f t="shared" ca="1" si="4"/>
        <v>3117537813601</v>
      </c>
      <c r="G60" s="42">
        <f t="shared" ca="1" si="5"/>
        <v>41180</v>
      </c>
      <c r="H60" s="43" t="s">
        <v>170</v>
      </c>
    </row>
    <row r="61" spans="1:8">
      <c r="A61" s="35">
        <v>57</v>
      </c>
      <c r="B61" s="40" t="s">
        <v>108</v>
      </c>
      <c r="C61" s="37" t="s">
        <v>153</v>
      </c>
      <c r="D61" s="37">
        <f t="shared" ca="1" si="3"/>
        <v>38</v>
      </c>
      <c r="E61" s="37" t="s">
        <v>163</v>
      </c>
      <c r="F61" s="41">
        <f t="shared" ca="1" si="4"/>
        <v>6422459718055</v>
      </c>
      <c r="G61" s="42">
        <f t="shared" ca="1" si="5"/>
        <v>40093</v>
      </c>
      <c r="H61" s="43" t="s">
        <v>170</v>
      </c>
    </row>
    <row r="62" spans="1:8">
      <c r="A62" s="35">
        <v>58</v>
      </c>
      <c r="B62" s="40" t="s">
        <v>109</v>
      </c>
      <c r="C62" s="37" t="s">
        <v>152</v>
      </c>
      <c r="D62" s="37">
        <f t="shared" ca="1" si="3"/>
        <v>24</v>
      </c>
      <c r="E62" s="37" t="s">
        <v>154</v>
      </c>
      <c r="F62" s="41">
        <f t="shared" ca="1" si="4"/>
        <v>6257141397500</v>
      </c>
      <c r="G62" s="42">
        <f t="shared" ca="1" si="5"/>
        <v>38276</v>
      </c>
      <c r="H62" s="43" t="s">
        <v>170</v>
      </c>
    </row>
    <row r="63" spans="1:8">
      <c r="A63" s="35">
        <v>59</v>
      </c>
      <c r="B63" s="40" t="s">
        <v>110</v>
      </c>
      <c r="C63" s="37" t="s">
        <v>153</v>
      </c>
      <c r="D63" s="37">
        <f t="shared" ca="1" si="3"/>
        <v>32</v>
      </c>
      <c r="E63" s="37" t="s">
        <v>161</v>
      </c>
      <c r="F63" s="41">
        <f t="shared" ca="1" si="4"/>
        <v>6600230048722</v>
      </c>
      <c r="G63" s="42">
        <f t="shared" ca="1" si="5"/>
        <v>38305</v>
      </c>
      <c r="H63" s="43" t="s">
        <v>170</v>
      </c>
    </row>
    <row r="64" spans="1:8">
      <c r="A64" s="35">
        <v>60</v>
      </c>
      <c r="B64" s="40" t="s">
        <v>111</v>
      </c>
      <c r="C64" s="37" t="s">
        <v>153</v>
      </c>
      <c r="D64" s="37">
        <f t="shared" ca="1" si="3"/>
        <v>35</v>
      </c>
      <c r="E64" s="37" t="s">
        <v>156</v>
      </c>
      <c r="F64" s="41">
        <f t="shared" ca="1" si="4"/>
        <v>3676903485298</v>
      </c>
      <c r="G64" s="42">
        <f t="shared" ca="1" si="5"/>
        <v>41117</v>
      </c>
      <c r="H64" s="43" t="s">
        <v>170</v>
      </c>
    </row>
    <row r="65" spans="1:8">
      <c r="A65" s="35">
        <v>61</v>
      </c>
      <c r="B65" s="40" t="s">
        <v>112</v>
      </c>
      <c r="C65" s="37" t="s">
        <v>152</v>
      </c>
      <c r="D65" s="37">
        <f t="shared" ca="1" si="3"/>
        <v>19</v>
      </c>
      <c r="E65" s="37" t="s">
        <v>160</v>
      </c>
      <c r="F65" s="41">
        <f t="shared" ca="1" si="4"/>
        <v>2153244569915</v>
      </c>
      <c r="G65" s="42">
        <f t="shared" ca="1" si="5"/>
        <v>42697</v>
      </c>
      <c r="H65" s="43" t="s">
        <v>170</v>
      </c>
    </row>
    <row r="66" spans="1:8">
      <c r="A66" s="35">
        <v>62</v>
      </c>
      <c r="B66" s="40" t="s">
        <v>113</v>
      </c>
      <c r="C66" s="37" t="s">
        <v>153</v>
      </c>
      <c r="D66" s="37">
        <f t="shared" ca="1" si="3"/>
        <v>26</v>
      </c>
      <c r="E66" s="37" t="s">
        <v>164</v>
      </c>
      <c r="F66" s="41">
        <f t="shared" ca="1" si="4"/>
        <v>2192172965699</v>
      </c>
      <c r="G66" s="42">
        <f t="shared" ca="1" si="5"/>
        <v>39989</v>
      </c>
      <c r="H66" s="43" t="s">
        <v>170</v>
      </c>
    </row>
    <row r="67" spans="1:8">
      <c r="A67" s="35">
        <v>63</v>
      </c>
      <c r="B67" s="40" t="s">
        <v>114</v>
      </c>
      <c r="C67" s="37" t="s">
        <v>152</v>
      </c>
      <c r="D67" s="37">
        <f t="shared" ca="1" si="3"/>
        <v>29</v>
      </c>
      <c r="E67" s="37" t="s">
        <v>156</v>
      </c>
      <c r="F67" s="41">
        <f t="shared" ca="1" si="4"/>
        <v>4715087833996</v>
      </c>
      <c r="G67" s="42">
        <f t="shared" ca="1" si="5"/>
        <v>37402</v>
      </c>
      <c r="H67" s="43" t="s">
        <v>170</v>
      </c>
    </row>
    <row r="68" spans="1:8">
      <c r="A68" s="35">
        <v>64</v>
      </c>
      <c r="B68" s="40" t="s">
        <v>115</v>
      </c>
      <c r="C68" s="37" t="s">
        <v>152</v>
      </c>
      <c r="D68" s="37">
        <f t="shared" ca="1" si="3"/>
        <v>22</v>
      </c>
      <c r="E68" s="37" t="s">
        <v>169</v>
      </c>
      <c r="F68" s="41">
        <f t="shared" ca="1" si="4"/>
        <v>5086728223333</v>
      </c>
      <c r="G68" s="42">
        <f t="shared" ca="1" si="5"/>
        <v>38617</v>
      </c>
      <c r="H68" s="43" t="s">
        <v>170</v>
      </c>
    </row>
    <row r="69" spans="1:8">
      <c r="A69" s="35">
        <v>65</v>
      </c>
      <c r="B69" s="40" t="s">
        <v>116</v>
      </c>
      <c r="C69" s="37" t="s">
        <v>152</v>
      </c>
      <c r="D69" s="37">
        <f t="shared" ref="D69:D104" ca="1" si="6">RANDBETWEEN(18,41)</f>
        <v>27</v>
      </c>
      <c r="E69" s="37" t="s">
        <v>169</v>
      </c>
      <c r="F69" s="41">
        <f t="shared" ref="F69:F104" ca="1" si="7">RANDBETWEEN(2000000000101,9000000009999)</f>
        <v>6531901004672</v>
      </c>
      <c r="G69" s="42">
        <f t="shared" ref="G69:G104" ca="1" si="8">RANDBETWEEN(DATE(2001,1,1),DATE(2018,7,15))</f>
        <v>36920</v>
      </c>
      <c r="H69" s="43" t="s">
        <v>170</v>
      </c>
    </row>
    <row r="70" spans="1:8">
      <c r="A70" s="35">
        <v>66</v>
      </c>
      <c r="B70" s="40" t="s">
        <v>117</v>
      </c>
      <c r="C70" s="37" t="s">
        <v>153</v>
      </c>
      <c r="D70" s="37">
        <f t="shared" ca="1" si="6"/>
        <v>40</v>
      </c>
      <c r="E70" s="37" t="s">
        <v>155</v>
      </c>
      <c r="F70" s="41">
        <f t="shared" ca="1" si="7"/>
        <v>2544888174919</v>
      </c>
      <c r="G70" s="42">
        <f t="shared" ca="1" si="8"/>
        <v>41662</v>
      </c>
      <c r="H70" s="43" t="s">
        <v>170</v>
      </c>
    </row>
    <row r="71" spans="1:8">
      <c r="A71" s="35">
        <v>67</v>
      </c>
      <c r="B71" s="40" t="s">
        <v>118</v>
      </c>
      <c r="C71" s="37" t="s">
        <v>152</v>
      </c>
      <c r="D71" s="37">
        <f t="shared" ca="1" si="6"/>
        <v>32</v>
      </c>
      <c r="E71" s="37" t="s">
        <v>169</v>
      </c>
      <c r="F71" s="41">
        <f t="shared" ca="1" si="7"/>
        <v>6382447636552</v>
      </c>
      <c r="G71" s="42">
        <f t="shared" ca="1" si="8"/>
        <v>39526</v>
      </c>
      <c r="H71" s="43" t="s">
        <v>170</v>
      </c>
    </row>
    <row r="72" spans="1:8">
      <c r="A72" s="35">
        <v>68</v>
      </c>
      <c r="B72" s="40" t="s">
        <v>119</v>
      </c>
      <c r="C72" s="37" t="s">
        <v>152</v>
      </c>
      <c r="D72" s="37">
        <f t="shared" ca="1" si="6"/>
        <v>41</v>
      </c>
      <c r="E72" s="37" t="s">
        <v>156</v>
      </c>
      <c r="F72" s="41">
        <f t="shared" ca="1" si="7"/>
        <v>6601472177346</v>
      </c>
      <c r="G72" s="42">
        <f t="shared" ca="1" si="8"/>
        <v>38136</v>
      </c>
      <c r="H72" s="43" t="s">
        <v>170</v>
      </c>
    </row>
    <row r="73" spans="1:8">
      <c r="A73" s="35">
        <v>69</v>
      </c>
      <c r="B73" s="40" t="s">
        <v>120</v>
      </c>
      <c r="C73" s="37" t="s">
        <v>153</v>
      </c>
      <c r="D73" s="37">
        <f t="shared" ca="1" si="6"/>
        <v>39</v>
      </c>
      <c r="E73" s="37" t="s">
        <v>163</v>
      </c>
      <c r="F73" s="41">
        <f t="shared" ca="1" si="7"/>
        <v>3355510674117</v>
      </c>
      <c r="G73" s="42">
        <f t="shared" ca="1" si="8"/>
        <v>40998</v>
      </c>
      <c r="H73" s="43" t="s">
        <v>170</v>
      </c>
    </row>
    <row r="74" spans="1:8">
      <c r="A74" s="35">
        <v>70</v>
      </c>
      <c r="B74" s="40" t="s">
        <v>121</v>
      </c>
      <c r="C74" s="37" t="s">
        <v>152</v>
      </c>
      <c r="D74" s="37">
        <f t="shared" ca="1" si="6"/>
        <v>37</v>
      </c>
      <c r="E74" s="37" t="s">
        <v>169</v>
      </c>
      <c r="F74" s="41">
        <f t="shared" ca="1" si="7"/>
        <v>3383492389141</v>
      </c>
      <c r="G74" s="42">
        <f t="shared" ca="1" si="8"/>
        <v>40013</v>
      </c>
      <c r="H74" s="43" t="s">
        <v>170</v>
      </c>
    </row>
    <row r="75" spans="1:8">
      <c r="A75" s="35">
        <v>71</v>
      </c>
      <c r="B75" s="40" t="s">
        <v>122</v>
      </c>
      <c r="C75" s="37" t="s">
        <v>152</v>
      </c>
      <c r="D75" s="37">
        <f t="shared" ca="1" si="6"/>
        <v>34</v>
      </c>
      <c r="E75" s="37" t="s">
        <v>156</v>
      </c>
      <c r="F75" s="41">
        <f t="shared" ca="1" si="7"/>
        <v>3751876725592</v>
      </c>
      <c r="G75" s="42">
        <f t="shared" ca="1" si="8"/>
        <v>39341</v>
      </c>
      <c r="H75" s="43" t="s">
        <v>170</v>
      </c>
    </row>
    <row r="76" spans="1:8">
      <c r="A76" s="35">
        <v>72</v>
      </c>
      <c r="B76" s="40" t="s">
        <v>123</v>
      </c>
      <c r="C76" s="37" t="s">
        <v>153</v>
      </c>
      <c r="D76" s="37">
        <f t="shared" ca="1" si="6"/>
        <v>23</v>
      </c>
      <c r="E76" s="37" t="s">
        <v>156</v>
      </c>
      <c r="F76" s="41">
        <f t="shared" ca="1" si="7"/>
        <v>2010120302316</v>
      </c>
      <c r="G76" s="42">
        <f t="shared" ca="1" si="8"/>
        <v>42044</v>
      </c>
      <c r="H76" s="43" t="s">
        <v>170</v>
      </c>
    </row>
    <row r="77" spans="1:8">
      <c r="A77" s="35">
        <v>73</v>
      </c>
      <c r="B77" s="40" t="s">
        <v>124</v>
      </c>
      <c r="C77" s="37" t="s">
        <v>152</v>
      </c>
      <c r="D77" s="37">
        <f t="shared" ca="1" si="6"/>
        <v>24</v>
      </c>
      <c r="E77" s="37" t="s">
        <v>156</v>
      </c>
      <c r="F77" s="41">
        <f t="shared" ca="1" si="7"/>
        <v>4341035255118</v>
      </c>
      <c r="G77" s="42">
        <f t="shared" ca="1" si="8"/>
        <v>37319</v>
      </c>
      <c r="H77" s="43" t="s">
        <v>170</v>
      </c>
    </row>
    <row r="78" spans="1:8">
      <c r="A78" s="35">
        <v>74</v>
      </c>
      <c r="B78" s="40" t="s">
        <v>125</v>
      </c>
      <c r="C78" s="37" t="s">
        <v>152</v>
      </c>
      <c r="D78" s="37">
        <f t="shared" ca="1" si="6"/>
        <v>22</v>
      </c>
      <c r="E78" s="37" t="s">
        <v>156</v>
      </c>
      <c r="F78" s="41">
        <f t="shared" ca="1" si="7"/>
        <v>5453935989299</v>
      </c>
      <c r="G78" s="42">
        <f t="shared" ca="1" si="8"/>
        <v>41149</v>
      </c>
      <c r="H78" s="43" t="s">
        <v>170</v>
      </c>
    </row>
    <row r="79" spans="1:8">
      <c r="A79" s="35">
        <v>75</v>
      </c>
      <c r="B79" s="40" t="s">
        <v>126</v>
      </c>
      <c r="C79" s="37" t="s">
        <v>152</v>
      </c>
      <c r="D79" s="37">
        <f t="shared" ca="1" si="6"/>
        <v>27</v>
      </c>
      <c r="E79" s="37" t="s">
        <v>156</v>
      </c>
      <c r="F79" s="41">
        <f t="shared" ca="1" si="7"/>
        <v>8694026569599</v>
      </c>
      <c r="G79" s="42">
        <f t="shared" ca="1" si="8"/>
        <v>40297</v>
      </c>
      <c r="H79" s="43" t="s">
        <v>170</v>
      </c>
    </row>
    <row r="80" spans="1:8">
      <c r="A80" s="35">
        <v>76</v>
      </c>
      <c r="B80" s="40" t="s">
        <v>127</v>
      </c>
      <c r="C80" s="37" t="s">
        <v>153</v>
      </c>
      <c r="D80" s="37">
        <f t="shared" ca="1" si="6"/>
        <v>24</v>
      </c>
      <c r="E80" s="37" t="s">
        <v>159</v>
      </c>
      <c r="F80" s="41">
        <f t="shared" ca="1" si="7"/>
        <v>8078654347416</v>
      </c>
      <c r="G80" s="42">
        <f t="shared" ca="1" si="8"/>
        <v>41612</v>
      </c>
      <c r="H80" s="43" t="s">
        <v>170</v>
      </c>
    </row>
    <row r="81" spans="1:8">
      <c r="A81" s="35">
        <v>77</v>
      </c>
      <c r="B81" s="40" t="s">
        <v>128</v>
      </c>
      <c r="C81" s="37" t="s">
        <v>152</v>
      </c>
      <c r="D81" s="37">
        <f t="shared" ca="1" si="6"/>
        <v>24</v>
      </c>
      <c r="E81" s="37" t="s">
        <v>169</v>
      </c>
      <c r="F81" s="41">
        <f t="shared" ca="1" si="7"/>
        <v>3660793333300</v>
      </c>
      <c r="G81" s="42">
        <f t="shared" ca="1" si="8"/>
        <v>40184</v>
      </c>
      <c r="H81" s="43" t="s">
        <v>170</v>
      </c>
    </row>
    <row r="82" spans="1:8">
      <c r="A82" s="35">
        <v>78</v>
      </c>
      <c r="B82" s="40" t="s">
        <v>129</v>
      </c>
      <c r="C82" s="37" t="s">
        <v>152</v>
      </c>
      <c r="D82" s="37">
        <f t="shared" ca="1" si="6"/>
        <v>27</v>
      </c>
      <c r="E82" s="37" t="s">
        <v>154</v>
      </c>
      <c r="F82" s="41">
        <f t="shared" ca="1" si="7"/>
        <v>4633103587274</v>
      </c>
      <c r="G82" s="42">
        <f t="shared" ca="1" si="8"/>
        <v>40391</v>
      </c>
      <c r="H82" s="43" t="s">
        <v>170</v>
      </c>
    </row>
    <row r="83" spans="1:8">
      <c r="A83" s="35">
        <v>79</v>
      </c>
      <c r="B83" s="40" t="s">
        <v>130</v>
      </c>
      <c r="C83" s="37" t="s">
        <v>153</v>
      </c>
      <c r="D83" s="37">
        <f t="shared" ca="1" si="6"/>
        <v>18</v>
      </c>
      <c r="E83" s="37" t="s">
        <v>169</v>
      </c>
      <c r="F83" s="41">
        <f t="shared" ca="1" si="7"/>
        <v>2309905191574</v>
      </c>
      <c r="G83" s="42">
        <f t="shared" ca="1" si="8"/>
        <v>43234</v>
      </c>
      <c r="H83" s="43" t="s">
        <v>170</v>
      </c>
    </row>
    <row r="84" spans="1:8">
      <c r="A84" s="35">
        <v>80</v>
      </c>
      <c r="B84" s="40" t="s">
        <v>131</v>
      </c>
      <c r="C84" s="37" t="s">
        <v>152</v>
      </c>
      <c r="D84" s="37">
        <f t="shared" ca="1" si="6"/>
        <v>35</v>
      </c>
      <c r="E84" s="37" t="s">
        <v>156</v>
      </c>
      <c r="F84" s="41">
        <f t="shared" ca="1" si="7"/>
        <v>5672705512671</v>
      </c>
      <c r="G84" s="42">
        <f t="shared" ca="1" si="8"/>
        <v>39806</v>
      </c>
      <c r="H84" s="43" t="s">
        <v>170</v>
      </c>
    </row>
    <row r="85" spans="1:8">
      <c r="A85" s="35">
        <v>81</v>
      </c>
      <c r="B85" s="40" t="s">
        <v>132</v>
      </c>
      <c r="C85" s="37" t="s">
        <v>153</v>
      </c>
      <c r="D85" s="37">
        <f t="shared" ca="1" si="6"/>
        <v>25</v>
      </c>
      <c r="E85" s="37" t="s">
        <v>156</v>
      </c>
      <c r="F85" s="41">
        <f t="shared" ca="1" si="7"/>
        <v>2568064960257</v>
      </c>
      <c r="G85" s="42">
        <f t="shared" ca="1" si="8"/>
        <v>39285</v>
      </c>
      <c r="H85" s="43" t="s">
        <v>170</v>
      </c>
    </row>
    <row r="86" spans="1:8">
      <c r="A86" s="35">
        <v>82</v>
      </c>
      <c r="B86" s="40" t="s">
        <v>133</v>
      </c>
      <c r="C86" s="37" t="s">
        <v>153</v>
      </c>
      <c r="D86" s="37">
        <f t="shared" ca="1" si="6"/>
        <v>22</v>
      </c>
      <c r="E86" s="37" t="s">
        <v>155</v>
      </c>
      <c r="F86" s="41">
        <f t="shared" ca="1" si="7"/>
        <v>2551868398182</v>
      </c>
      <c r="G86" s="42">
        <f t="shared" ca="1" si="8"/>
        <v>38041</v>
      </c>
      <c r="H86" s="43" t="s">
        <v>170</v>
      </c>
    </row>
    <row r="87" spans="1:8">
      <c r="A87" s="35">
        <v>83</v>
      </c>
      <c r="B87" s="40" t="s">
        <v>134</v>
      </c>
      <c r="C87" s="37" t="s">
        <v>153</v>
      </c>
      <c r="D87" s="37">
        <f t="shared" ca="1" si="6"/>
        <v>34</v>
      </c>
      <c r="E87" s="37" t="s">
        <v>169</v>
      </c>
      <c r="F87" s="41">
        <f t="shared" ca="1" si="7"/>
        <v>3332841174854</v>
      </c>
      <c r="G87" s="42">
        <f t="shared" ca="1" si="8"/>
        <v>39878</v>
      </c>
      <c r="H87" s="43" t="s">
        <v>170</v>
      </c>
    </row>
    <row r="88" spans="1:8">
      <c r="A88" s="35">
        <v>84</v>
      </c>
      <c r="B88" s="40" t="s">
        <v>135</v>
      </c>
      <c r="C88" s="37" t="s">
        <v>153</v>
      </c>
      <c r="D88" s="37">
        <f t="shared" ca="1" si="6"/>
        <v>22</v>
      </c>
      <c r="E88" s="37" t="s">
        <v>156</v>
      </c>
      <c r="F88" s="41">
        <f t="shared" ca="1" si="7"/>
        <v>2061911331320</v>
      </c>
      <c r="G88" s="42">
        <f t="shared" ca="1" si="8"/>
        <v>39032</v>
      </c>
      <c r="H88" s="43" t="s">
        <v>170</v>
      </c>
    </row>
    <row r="89" spans="1:8">
      <c r="A89" s="35">
        <v>85</v>
      </c>
      <c r="B89" s="40" t="s">
        <v>136</v>
      </c>
      <c r="C89" s="37" t="s">
        <v>153</v>
      </c>
      <c r="D89" s="37">
        <f t="shared" ca="1" si="6"/>
        <v>24</v>
      </c>
      <c r="E89" s="37" t="s">
        <v>155</v>
      </c>
      <c r="F89" s="41">
        <f t="shared" ca="1" si="7"/>
        <v>3058371777099</v>
      </c>
      <c r="G89" s="42">
        <f t="shared" ca="1" si="8"/>
        <v>40422</v>
      </c>
      <c r="H89" s="43" t="s">
        <v>170</v>
      </c>
    </row>
    <row r="90" spans="1:8">
      <c r="A90" s="35">
        <v>86</v>
      </c>
      <c r="B90" s="40" t="s">
        <v>137</v>
      </c>
      <c r="C90" s="37" t="s">
        <v>153</v>
      </c>
      <c r="D90" s="37">
        <f t="shared" ca="1" si="6"/>
        <v>28</v>
      </c>
      <c r="E90" s="37" t="s">
        <v>168</v>
      </c>
      <c r="F90" s="41">
        <f t="shared" ca="1" si="7"/>
        <v>7962780455929</v>
      </c>
      <c r="G90" s="42">
        <f t="shared" ca="1" si="8"/>
        <v>38605</v>
      </c>
      <c r="H90" s="43" t="s">
        <v>170</v>
      </c>
    </row>
    <row r="91" spans="1:8">
      <c r="A91" s="35">
        <v>87</v>
      </c>
      <c r="B91" s="40" t="s">
        <v>138</v>
      </c>
      <c r="C91" s="37" t="s">
        <v>152</v>
      </c>
      <c r="D91" s="37">
        <f t="shared" ca="1" si="6"/>
        <v>36</v>
      </c>
      <c r="E91" s="37" t="s">
        <v>169</v>
      </c>
      <c r="F91" s="41">
        <f t="shared" ca="1" si="7"/>
        <v>4134152578171</v>
      </c>
      <c r="G91" s="42">
        <f t="shared" ca="1" si="8"/>
        <v>38624</v>
      </c>
      <c r="H91" s="43" t="s">
        <v>170</v>
      </c>
    </row>
    <row r="92" spans="1:8">
      <c r="A92" s="35">
        <v>88</v>
      </c>
      <c r="B92" s="40" t="s">
        <v>139</v>
      </c>
      <c r="C92" s="37" t="s">
        <v>153</v>
      </c>
      <c r="D92" s="37">
        <f t="shared" ca="1" si="6"/>
        <v>18</v>
      </c>
      <c r="E92" s="37" t="s">
        <v>169</v>
      </c>
      <c r="F92" s="41">
        <f t="shared" ca="1" si="7"/>
        <v>7803624834348</v>
      </c>
      <c r="G92" s="42">
        <f t="shared" ca="1" si="8"/>
        <v>37618</v>
      </c>
      <c r="H92" s="43" t="s">
        <v>170</v>
      </c>
    </row>
    <row r="93" spans="1:8">
      <c r="A93" s="35">
        <v>89</v>
      </c>
      <c r="B93" s="40" t="s">
        <v>140</v>
      </c>
      <c r="C93" s="37" t="s">
        <v>152</v>
      </c>
      <c r="D93" s="37">
        <f t="shared" ca="1" si="6"/>
        <v>33</v>
      </c>
      <c r="E93" s="37" t="s">
        <v>169</v>
      </c>
      <c r="F93" s="41">
        <f t="shared" ca="1" si="7"/>
        <v>3300486567707</v>
      </c>
      <c r="G93" s="42">
        <f t="shared" ca="1" si="8"/>
        <v>40403</v>
      </c>
      <c r="H93" s="43" t="s">
        <v>170</v>
      </c>
    </row>
    <row r="94" spans="1:8">
      <c r="A94" s="35">
        <v>90</v>
      </c>
      <c r="B94" s="40" t="s">
        <v>141</v>
      </c>
      <c r="C94" s="37" t="s">
        <v>153</v>
      </c>
      <c r="D94" s="37">
        <f t="shared" ca="1" si="6"/>
        <v>32</v>
      </c>
      <c r="E94" s="37" t="s">
        <v>156</v>
      </c>
      <c r="F94" s="41">
        <f t="shared" ca="1" si="7"/>
        <v>2490219832724</v>
      </c>
      <c r="G94" s="42">
        <f t="shared" ca="1" si="8"/>
        <v>37552</v>
      </c>
      <c r="H94" s="43" t="s">
        <v>170</v>
      </c>
    </row>
    <row r="95" spans="1:8">
      <c r="A95" s="35">
        <v>91</v>
      </c>
      <c r="B95" s="40" t="s">
        <v>142</v>
      </c>
      <c r="C95" s="37" t="s">
        <v>152</v>
      </c>
      <c r="D95" s="37">
        <f t="shared" ca="1" si="6"/>
        <v>40</v>
      </c>
      <c r="E95" s="37" t="s">
        <v>169</v>
      </c>
      <c r="F95" s="41">
        <f t="shared" ca="1" si="7"/>
        <v>7164864325221</v>
      </c>
      <c r="G95" s="42">
        <f t="shared" ca="1" si="8"/>
        <v>38654</v>
      </c>
      <c r="H95" s="43" t="s">
        <v>170</v>
      </c>
    </row>
    <row r="96" spans="1:8">
      <c r="A96" s="35">
        <v>92</v>
      </c>
      <c r="B96" s="40" t="s">
        <v>143</v>
      </c>
      <c r="C96" s="37" t="s">
        <v>152</v>
      </c>
      <c r="D96" s="37">
        <f t="shared" ca="1" si="6"/>
        <v>35</v>
      </c>
      <c r="E96" s="37" t="s">
        <v>154</v>
      </c>
      <c r="F96" s="41">
        <f t="shared" ca="1" si="7"/>
        <v>2012922635414</v>
      </c>
      <c r="G96" s="42">
        <f t="shared" ca="1" si="8"/>
        <v>41204</v>
      </c>
      <c r="H96" s="43" t="s">
        <v>170</v>
      </c>
    </row>
    <row r="97" spans="1:8">
      <c r="A97" s="35">
        <v>93</v>
      </c>
      <c r="B97" s="40" t="s">
        <v>144</v>
      </c>
      <c r="C97" s="37" t="s">
        <v>152</v>
      </c>
      <c r="D97" s="37">
        <f t="shared" ca="1" si="6"/>
        <v>28</v>
      </c>
      <c r="E97" s="37" t="s">
        <v>169</v>
      </c>
      <c r="F97" s="41">
        <f t="shared" ca="1" si="7"/>
        <v>3991132056325</v>
      </c>
      <c r="G97" s="42">
        <f t="shared" ca="1" si="8"/>
        <v>42585</v>
      </c>
      <c r="H97" s="43" t="s">
        <v>170</v>
      </c>
    </row>
    <row r="98" spans="1:8">
      <c r="A98" s="35">
        <v>94</v>
      </c>
      <c r="B98" s="40" t="s">
        <v>145</v>
      </c>
      <c r="C98" s="37" t="s">
        <v>152</v>
      </c>
      <c r="D98" s="37">
        <f t="shared" ca="1" si="6"/>
        <v>26</v>
      </c>
      <c r="E98" s="37" t="s">
        <v>169</v>
      </c>
      <c r="F98" s="41">
        <f t="shared" ca="1" si="7"/>
        <v>6257328203303</v>
      </c>
      <c r="G98" s="42">
        <f t="shared" ca="1" si="8"/>
        <v>38508</v>
      </c>
      <c r="H98" s="43" t="s">
        <v>170</v>
      </c>
    </row>
    <row r="99" spans="1:8">
      <c r="A99" s="35">
        <v>95</v>
      </c>
      <c r="B99" s="40" t="s">
        <v>146</v>
      </c>
      <c r="C99" s="37" t="s">
        <v>152</v>
      </c>
      <c r="D99" s="37">
        <f t="shared" ca="1" si="6"/>
        <v>37</v>
      </c>
      <c r="E99" s="37" t="s">
        <v>156</v>
      </c>
      <c r="F99" s="41">
        <f t="shared" ca="1" si="7"/>
        <v>7880266442790</v>
      </c>
      <c r="G99" s="42">
        <f t="shared" ca="1" si="8"/>
        <v>38483</v>
      </c>
      <c r="H99" s="43" t="s">
        <v>170</v>
      </c>
    </row>
    <row r="100" spans="1:8">
      <c r="A100" s="35">
        <v>96</v>
      </c>
      <c r="B100" s="40" t="s">
        <v>147</v>
      </c>
      <c r="C100" s="37" t="s">
        <v>152</v>
      </c>
      <c r="D100" s="37">
        <f t="shared" ca="1" si="6"/>
        <v>19</v>
      </c>
      <c r="E100" s="37" t="s">
        <v>157</v>
      </c>
      <c r="F100" s="41">
        <f t="shared" ca="1" si="7"/>
        <v>3526439535557</v>
      </c>
      <c r="G100" s="42">
        <f t="shared" ca="1" si="8"/>
        <v>40789</v>
      </c>
      <c r="H100" s="43" t="s">
        <v>170</v>
      </c>
    </row>
    <row r="101" spans="1:8">
      <c r="A101" s="35">
        <v>97</v>
      </c>
      <c r="B101" s="40" t="s">
        <v>148</v>
      </c>
      <c r="C101" s="37" t="s">
        <v>153</v>
      </c>
      <c r="D101" s="37">
        <f t="shared" ca="1" si="6"/>
        <v>34</v>
      </c>
      <c r="E101" s="37" t="s">
        <v>168</v>
      </c>
      <c r="F101" s="41">
        <f t="shared" ca="1" si="7"/>
        <v>7146136350487</v>
      </c>
      <c r="G101" s="42">
        <f t="shared" ca="1" si="8"/>
        <v>41926</v>
      </c>
      <c r="H101" s="43" t="s">
        <v>170</v>
      </c>
    </row>
    <row r="102" spans="1:8">
      <c r="A102" s="35">
        <v>98</v>
      </c>
      <c r="B102" s="40" t="s">
        <v>149</v>
      </c>
      <c r="C102" s="37" t="s">
        <v>153</v>
      </c>
      <c r="D102" s="37">
        <f t="shared" ca="1" si="6"/>
        <v>24</v>
      </c>
      <c r="E102" s="37" t="s">
        <v>156</v>
      </c>
      <c r="F102" s="41">
        <f t="shared" ca="1" si="7"/>
        <v>5717117776614</v>
      </c>
      <c r="G102" s="42">
        <f t="shared" ca="1" si="8"/>
        <v>43186</v>
      </c>
      <c r="H102" s="43" t="s">
        <v>170</v>
      </c>
    </row>
    <row r="103" spans="1:8">
      <c r="A103" s="35">
        <v>99</v>
      </c>
      <c r="B103" s="40" t="s">
        <v>150</v>
      </c>
      <c r="C103" s="37" t="s">
        <v>152</v>
      </c>
      <c r="D103" s="37">
        <f t="shared" ca="1" si="6"/>
        <v>31</v>
      </c>
      <c r="E103" s="37" t="s">
        <v>155</v>
      </c>
      <c r="F103" s="41">
        <f t="shared" ca="1" si="7"/>
        <v>7168874539428</v>
      </c>
      <c r="G103" s="42">
        <f t="shared" ca="1" si="8"/>
        <v>42478</v>
      </c>
      <c r="H103" s="43" t="s">
        <v>170</v>
      </c>
    </row>
    <row r="104" spans="1:8" ht="16.5" thickBot="1">
      <c r="A104" s="44">
        <v>100</v>
      </c>
      <c r="B104" s="45" t="s">
        <v>151</v>
      </c>
      <c r="C104" s="46" t="s">
        <v>152</v>
      </c>
      <c r="D104" s="46">
        <f t="shared" ca="1" si="6"/>
        <v>25</v>
      </c>
      <c r="E104" s="46" t="s">
        <v>167</v>
      </c>
      <c r="F104" s="47">
        <f t="shared" ca="1" si="7"/>
        <v>3419783009117</v>
      </c>
      <c r="G104" s="48">
        <f t="shared" ca="1" si="8"/>
        <v>41526</v>
      </c>
      <c r="H104" s="49" t="s">
        <v>170</v>
      </c>
    </row>
  </sheetData>
  <mergeCells count="1">
    <mergeCell ref="A1:H2"/>
  </mergeCell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1"/>
  <sheetViews>
    <sheetView tabSelected="1" topLeftCell="A7" zoomScale="84" zoomScaleNormal="84" workbookViewId="0">
      <selection activeCell="A17" sqref="A17"/>
    </sheetView>
  </sheetViews>
  <sheetFormatPr baseColWidth="10" defaultRowHeight="15"/>
  <cols>
    <col min="1" max="1" width="12.28515625" bestFit="1" customWidth="1"/>
    <col min="19" max="19" width="19.5703125" bestFit="1" customWidth="1"/>
  </cols>
  <sheetData>
    <row r="1" spans="1:1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8">
      <c r="A2" s="63" t="s">
        <v>45</v>
      </c>
      <c r="B2" s="63"/>
      <c r="C2" s="3"/>
      <c r="D2" s="3"/>
      <c r="E2" s="3"/>
      <c r="F2" s="67" t="s">
        <v>0</v>
      </c>
      <c r="G2" s="67"/>
      <c r="H2" s="67"/>
      <c r="I2" s="67"/>
      <c r="J2" s="67"/>
      <c r="K2" s="67"/>
      <c r="L2" s="67"/>
      <c r="M2" s="67"/>
      <c r="N2" s="67"/>
      <c r="O2" s="67"/>
      <c r="P2" s="67"/>
      <c r="Q2" s="3"/>
      <c r="R2" s="4" t="s">
        <v>1</v>
      </c>
      <c r="S2" s="81">
        <v>10</v>
      </c>
    </row>
    <row r="3" spans="1:19" ht="18">
      <c r="A3" s="3"/>
      <c r="B3" s="3"/>
      <c r="C3" s="3"/>
      <c r="D3" s="3"/>
      <c r="E3" s="3"/>
      <c r="F3" s="67" t="s">
        <v>44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3"/>
      <c r="R3" s="3"/>
      <c r="S3" s="3"/>
    </row>
    <row r="4" spans="1:19" ht="17.25">
      <c r="A4" s="3"/>
      <c r="B4" s="3"/>
      <c r="C4" s="3"/>
      <c r="D4" s="68" t="s">
        <v>2</v>
      </c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3"/>
    </row>
    <row r="5" spans="1:19" ht="16.5">
      <c r="A5" s="3"/>
      <c r="B5" s="3"/>
      <c r="C5" s="3"/>
      <c r="D5" s="69" t="s">
        <v>3</v>
      </c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3"/>
    </row>
    <row r="6" spans="1:1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80" t="str">
        <f>VLOOKUP(S2,'DB Empleados'!A5:C104,2,FALSE)</f>
        <v>ALOCEN BARRERA, MARCO TULIO</v>
      </c>
      <c r="B8" s="80"/>
      <c r="C8" s="80"/>
      <c r="D8" s="6"/>
      <c r="E8" s="5">
        <f ca="1">VLOOKUP(S2,Tabla1[],4,FALSE)</f>
        <v>25</v>
      </c>
      <c r="F8" s="7"/>
      <c r="G8" s="6"/>
      <c r="H8" s="5" t="str">
        <f>VLOOKUP(S2,Tabla1[],3,FALSE)</f>
        <v>M</v>
      </c>
      <c r="I8" s="6"/>
      <c r="J8" s="7"/>
      <c r="K8" s="79" t="s">
        <v>48</v>
      </c>
      <c r="L8" s="79"/>
      <c r="M8" s="79"/>
      <c r="N8" s="6"/>
      <c r="O8" s="7"/>
      <c r="P8" s="79" t="str">
        <f>VLOOKUP(S2,Tabla1[],5,FALSE)</f>
        <v>Seguridad</v>
      </c>
      <c r="Q8" s="79"/>
      <c r="R8" s="79"/>
      <c r="S8" s="7"/>
    </row>
    <row r="9" spans="1:19">
      <c r="A9" s="75" t="s">
        <v>4</v>
      </c>
      <c r="B9" s="75"/>
      <c r="C9" s="75"/>
      <c r="D9" s="8"/>
      <c r="E9" s="9" t="s">
        <v>5</v>
      </c>
      <c r="F9" s="9"/>
      <c r="G9" s="9"/>
      <c r="H9" s="9" t="s">
        <v>6</v>
      </c>
      <c r="I9" s="9"/>
      <c r="J9" s="10"/>
      <c r="K9" s="10"/>
      <c r="L9" s="9" t="s">
        <v>7</v>
      </c>
      <c r="M9" s="9"/>
      <c r="N9" s="11"/>
      <c r="O9" s="7"/>
      <c r="P9" s="12"/>
      <c r="Q9" s="9" t="s">
        <v>8</v>
      </c>
      <c r="R9" s="11"/>
      <c r="S9" s="7"/>
    </row>
    <row r="10" spans="1:19">
      <c r="A10" s="13"/>
      <c r="B10" s="14"/>
      <c r="C10" s="14"/>
      <c r="D10" s="14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>
      <c r="A11" s="80">
        <v>54844658</v>
      </c>
      <c r="B11" s="80"/>
      <c r="C11" s="80"/>
      <c r="D11" s="6"/>
      <c r="E11" s="7"/>
      <c r="F11" s="79">
        <f ca="1">VLOOKUP(S2,Tabla1[],6,FALSE)</f>
        <v>7579427334293</v>
      </c>
      <c r="G11" s="79"/>
      <c r="H11" s="79"/>
      <c r="I11" s="6"/>
      <c r="J11" s="7"/>
      <c r="K11" s="79">
        <f ca="1">VLOOKUP(S2,Tabla1[],7,FALSE)</f>
        <v>37578</v>
      </c>
      <c r="L11" s="79"/>
      <c r="M11" s="79"/>
      <c r="N11" s="6"/>
      <c r="O11" s="7"/>
      <c r="P11" s="79" t="str">
        <f>VLOOKUP(S2,Tabla1[],8,FALSE)</f>
        <v>No</v>
      </c>
      <c r="Q11" s="79"/>
      <c r="R11" s="79"/>
      <c r="S11" s="6"/>
    </row>
    <row r="12" spans="1:19">
      <c r="A12" s="75" t="s">
        <v>9</v>
      </c>
      <c r="B12" s="75"/>
      <c r="C12" s="75"/>
      <c r="D12" s="15"/>
      <c r="E12" s="7"/>
      <c r="F12" s="75" t="s">
        <v>10</v>
      </c>
      <c r="G12" s="75"/>
      <c r="H12" s="75"/>
      <c r="I12" s="7"/>
      <c r="J12" s="7"/>
      <c r="K12" s="7"/>
      <c r="L12" s="9" t="s">
        <v>11</v>
      </c>
      <c r="M12" s="11"/>
      <c r="N12" s="11"/>
      <c r="O12" s="7"/>
      <c r="P12" s="12"/>
      <c r="Q12" s="9" t="s">
        <v>12</v>
      </c>
      <c r="R12" s="11"/>
      <c r="S12" s="7"/>
    </row>
    <row r="13" spans="1:19">
      <c r="A13" s="16"/>
      <c r="B13" s="15"/>
      <c r="C13" s="17"/>
      <c r="D13" s="15"/>
      <c r="E13" s="5"/>
      <c r="F13" s="5"/>
      <c r="G13" s="5"/>
      <c r="H13" s="5"/>
      <c r="I13" s="5"/>
      <c r="J13" s="5"/>
      <c r="K13" s="6"/>
      <c r="L13" s="17"/>
      <c r="M13" s="17"/>
      <c r="N13" s="17"/>
      <c r="O13" s="5"/>
      <c r="P13" s="18"/>
      <c r="Q13" s="17"/>
      <c r="R13" s="17"/>
      <c r="S13" s="5"/>
    </row>
    <row r="14" spans="1:19">
      <c r="A14" s="60" t="s">
        <v>13</v>
      </c>
      <c r="B14" s="19" t="s">
        <v>14</v>
      </c>
      <c r="C14" s="15" t="s">
        <v>15</v>
      </c>
      <c r="D14" s="60" t="s">
        <v>16</v>
      </c>
      <c r="E14" s="76" t="s">
        <v>17</v>
      </c>
      <c r="F14" s="77"/>
      <c r="G14" s="78" t="s">
        <v>18</v>
      </c>
      <c r="H14" s="73"/>
      <c r="I14" s="73"/>
      <c r="J14" s="73"/>
      <c r="K14" s="70" t="s">
        <v>19</v>
      </c>
      <c r="L14" s="73" t="s">
        <v>20</v>
      </c>
      <c r="M14" s="73"/>
      <c r="N14" s="74"/>
      <c r="O14" s="60" t="s">
        <v>21</v>
      </c>
      <c r="P14" s="60" t="s">
        <v>22</v>
      </c>
      <c r="Q14" s="60" t="s">
        <v>23</v>
      </c>
      <c r="R14" s="64" t="s">
        <v>24</v>
      </c>
      <c r="S14" s="64" t="s">
        <v>25</v>
      </c>
    </row>
    <row r="15" spans="1:19">
      <c r="A15" s="61"/>
      <c r="B15" s="20" t="s">
        <v>26</v>
      </c>
      <c r="C15" s="21" t="s">
        <v>27</v>
      </c>
      <c r="D15" s="61"/>
      <c r="E15" s="64" t="s">
        <v>28</v>
      </c>
      <c r="F15" s="22" t="s">
        <v>29</v>
      </c>
      <c r="G15" s="64" t="s">
        <v>30</v>
      </c>
      <c r="H15" s="23" t="s">
        <v>31</v>
      </c>
      <c r="I15" s="23" t="s">
        <v>32</v>
      </c>
      <c r="J15" s="64" t="s">
        <v>33</v>
      </c>
      <c r="K15" s="71"/>
      <c r="L15" s="64" t="s">
        <v>34</v>
      </c>
      <c r="M15" s="23" t="s">
        <v>35</v>
      </c>
      <c r="N15" s="22" t="s">
        <v>36</v>
      </c>
      <c r="O15" s="61"/>
      <c r="P15" s="61"/>
      <c r="Q15" s="61"/>
      <c r="R15" s="65"/>
      <c r="S15" s="65"/>
    </row>
    <row r="16" spans="1:19">
      <c r="A16" s="62"/>
      <c r="B16" s="24" t="s">
        <v>37</v>
      </c>
      <c r="C16" s="25" t="s">
        <v>38</v>
      </c>
      <c r="D16" s="62"/>
      <c r="E16" s="66"/>
      <c r="F16" s="26" t="s">
        <v>39</v>
      </c>
      <c r="G16" s="66"/>
      <c r="H16" s="27" t="s">
        <v>40</v>
      </c>
      <c r="I16" s="28" t="s">
        <v>41</v>
      </c>
      <c r="J16" s="66"/>
      <c r="K16" s="72"/>
      <c r="L16" s="66"/>
      <c r="M16" s="27" t="s">
        <v>42</v>
      </c>
      <c r="N16" s="29" t="s">
        <v>43</v>
      </c>
      <c r="O16" s="62"/>
      <c r="P16" s="62"/>
      <c r="Q16" s="62"/>
      <c r="R16" s="66"/>
      <c r="S16" s="66"/>
    </row>
    <row r="17" spans="1:19">
      <c r="A17" s="30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A20" s="3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31" spans="1:19">
      <c r="A31" s="1"/>
    </row>
  </sheetData>
  <mergeCells count="30">
    <mergeCell ref="P11:R11"/>
    <mergeCell ref="P8:R8"/>
    <mergeCell ref="A12:C12"/>
    <mergeCell ref="F12:H12"/>
    <mergeCell ref="K8:M8"/>
    <mergeCell ref="A8:C8"/>
    <mergeCell ref="A11:C11"/>
    <mergeCell ref="F11:H11"/>
    <mergeCell ref="K11:M11"/>
    <mergeCell ref="E14:F14"/>
    <mergeCell ref="G14:J14"/>
    <mergeCell ref="E15:E16"/>
    <mergeCell ref="G15:G16"/>
    <mergeCell ref="J15:J16"/>
    <mergeCell ref="P14:P16"/>
    <mergeCell ref="Q14:Q16"/>
    <mergeCell ref="A2:B2"/>
    <mergeCell ref="R14:R16"/>
    <mergeCell ref="S14:S16"/>
    <mergeCell ref="F2:P2"/>
    <mergeCell ref="F3:P3"/>
    <mergeCell ref="D4:R4"/>
    <mergeCell ref="D5:R5"/>
    <mergeCell ref="K14:K16"/>
    <mergeCell ref="L15:L16"/>
    <mergeCell ref="L14:N14"/>
    <mergeCell ref="O14:O16"/>
    <mergeCell ref="A9:C9"/>
    <mergeCell ref="A14:A16"/>
    <mergeCell ref="D14:D16"/>
  </mergeCells>
  <pageMargins left="1.84" right="0.31496062992125984" top="0.74803149606299213" bottom="0.74803149606299213" header="0.31496062992125984" footer="0.31496062992125984"/>
  <pageSetup paperSize="5" scale="6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 Empleados</vt:lpstr>
      <vt:lpstr>Libro Salarios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mdemata</dc:creator>
  <cp:lastModifiedBy>Estudiante</cp:lastModifiedBy>
  <cp:lastPrinted>2015-11-12T16:13:16Z</cp:lastPrinted>
  <dcterms:created xsi:type="dcterms:W3CDTF">2014-08-20T17:22:02Z</dcterms:created>
  <dcterms:modified xsi:type="dcterms:W3CDTF">2018-08-15T16:47:01Z</dcterms:modified>
</cp:coreProperties>
</file>