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via\OneDrive\Dokumenty\GitHub\My_MAD\"/>
    </mc:Choice>
  </mc:AlternateContent>
  <xr:revisionPtr revIDLastSave="0" documentId="13_ncr:1_{E9065326-11F7-46FE-B906-0591CD19E4E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Matura2020_ranking_Nowa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S13" i="1"/>
  <c r="S3" i="1"/>
  <c r="S4" i="1"/>
  <c r="S5" i="1"/>
  <c r="S6" i="1"/>
  <c r="S7" i="1"/>
  <c r="S8" i="1"/>
  <c r="S9" i="1"/>
  <c r="S10" i="1"/>
  <c r="S11" i="1"/>
  <c r="S12" i="1"/>
  <c r="S14" i="1"/>
  <c r="S15" i="1"/>
  <c r="S16" i="1"/>
  <c r="S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S2" i="1"/>
  <c r="Q2" i="1"/>
  <c r="O2" i="1"/>
  <c r="M2" i="1"/>
  <c r="K2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R18" i="1"/>
  <c r="P18" i="1"/>
  <c r="N18" i="1"/>
  <c r="L18" i="1"/>
  <c r="J18" i="1"/>
  <c r="H18" i="1"/>
  <c r="F18" i="1"/>
  <c r="D18" i="1"/>
  <c r="B18" i="1"/>
</calcChain>
</file>

<file path=xl/sharedStrings.xml><?xml version="1.0" encoding="utf-8"?>
<sst xmlns="http://schemas.openxmlformats.org/spreadsheetml/2006/main" count="69" uniqueCount="27">
  <si>
    <t>biologia</t>
  </si>
  <si>
    <t>chemia</t>
  </si>
  <si>
    <t>fizyka</t>
  </si>
  <si>
    <t>geografia</t>
  </si>
  <si>
    <t>historia</t>
  </si>
  <si>
    <t>informatyka</t>
  </si>
  <si>
    <t>j. angielski</t>
  </si>
  <si>
    <t>j. polski</t>
  </si>
  <si>
    <t>matematyka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</si>
  <si>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</si>
  <si>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</si>
  <si>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</si>
  <si>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</si>
  <si>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</si>
  <si>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</si>
  <si>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</si>
  <si>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</si>
  <si>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</si>
  <si>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</si>
  <si>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</si>
  <si>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</si>
  <si>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</si>
  <si>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</si>
  <si>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</si>
  <si>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</si>
  <si>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Nowak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</si>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</sst>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Matura2020_ranking_Nowak!$B$1</c:f>
              <c:strCache>
                <c:ptCount val="1"/>
                <c:pt idx="0">
                  <c:v>Nowak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Matura2020_ranking_Nowak!$A$2:$A$17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Matura2020_ranking_Nowak!$B$2:$B$17</c:f>
              <c:numCache>
                <c:formatCode>General</c:formatCode>
                <c:ptCount val="16"/>
                <c:pt idx="0">
                  <c:v>0.96128666324027323</c:v>
                </c:pt>
                <c:pt idx="1">
                  <c:v>0.97071956339873289</c:v>
                </c:pt>
                <c:pt idx="2">
                  <c:v>0.99158338697945736</c:v>
                </c:pt>
                <c:pt idx="3">
                  <c:v>0.94952425359896453</c:v>
                </c:pt>
                <c:pt idx="4">
                  <c:v>0.99125806135186545</c:v>
                </c:pt>
                <c:pt idx="5">
                  <c:v>1.1129277402665494</c:v>
                </c:pt>
                <c:pt idx="6">
                  <c:v>1.1300506611421055</c:v>
                </c:pt>
                <c:pt idx="7">
                  <c:v>0.91706634331316339</c:v>
                </c:pt>
                <c:pt idx="8">
                  <c:v>0.96225956192794526</c:v>
                </c:pt>
                <c:pt idx="9">
                  <c:v>1.0750345089430668</c:v>
                </c:pt>
                <c:pt idx="10">
                  <c:v>1.0120242783216074</c:v>
                </c:pt>
                <c:pt idx="11">
                  <c:v>1.008253126556359</c:v>
                </c:pt>
                <c:pt idx="12">
                  <c:v>0.99882413013942362</c:v>
                </c:pt>
                <c:pt idx="13">
                  <c:v>0.91913019331014545</c:v>
                </c:pt>
                <c:pt idx="14">
                  <c:v>1.0010555376993315</c:v>
                </c:pt>
                <c:pt idx="15">
                  <c:v>0.99900198981100941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BAE-90E8-9B77A7D3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13664"/>
        <c:axId val="1032317824"/>
      </c:radarChart>
      <c:catAx>
        <c:axId val="10323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2317824"/>
        <c:crosses val="autoZero"/>
        <c:auto val="1"/>
        <c:lblAlgn val="ctr"/>
        <c:lblOffset val="100"/>
        <c:noMultiLvlLbl val="0"/>
      </c:catAx>
      <c:valAx>
        <c:axId val="10323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231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138110</xdr:rowOff>
    </xdr:from>
    <xdr:to>
      <xdr:col>16</xdr:col>
      <xdr:colOff>74543</xdr:colOff>
      <xdr:row>32</xdr:row>
      <xdr:rowOff>132521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BA7F04-8F91-4757-BD70-3207BC08E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workbookViewId="0">
      <selection activeCell="B36" sqref="A20:B36"/>
    </sheetView>
  </sheetViews>
  <sheetFormatPr defaultRowHeight="15" x14ac:dyDescent="0.25"/>
  <cols>
    <col min="1" max="1" width="21" bestFit="1" customWidth="1"/>
  </cols>
  <sheetData>
    <row r="1" spans="1:19" x14ac:dyDescent="0.25">
      <c r="B1" s="2" t="s">
        <v>0</v>
      </c>
      <c r="C1" s="1" t="s">
        <v>25</v>
      </c>
      <c r="D1" s="2" t="s">
        <v>1</v>
      </c>
      <c r="E1" s="1" t="s">
        <v>25</v>
      </c>
      <c r="F1" s="2" t="s">
        <v>2</v>
      </c>
      <c r="G1" s="1" t="s">
        <v>25</v>
      </c>
      <c r="H1" s="2" t="s">
        <v>3</v>
      </c>
      <c r="I1" s="1" t="s">
        <v>25</v>
      </c>
      <c r="J1" s="2" t="s">
        <v>4</v>
      </c>
      <c r="K1" s="1" t="s">
        <v>25</v>
      </c>
      <c r="L1" s="2" t="s">
        <v>5</v>
      </c>
      <c r="M1" s="1" t="s">
        <v>25</v>
      </c>
      <c r="N1" s="2" t="s">
        <v>6</v>
      </c>
      <c r="O1" s="1" t="s">
        <v>25</v>
      </c>
      <c r="P1" s="2" t="s">
        <v>7</v>
      </c>
      <c r="Q1" s="1" t="s">
        <v>25</v>
      </c>
      <c r="R1" s="2" t="s">
        <v>8</v>
      </c>
      <c r="S1" s="1" t="s">
        <v>25</v>
      </c>
    </row>
    <row r="2" spans="1:19" x14ac:dyDescent="0.25">
      <c r="A2" t="s">
        <v>9</v>
      </c>
      <c r="B2">
        <v>31.2</v>
      </c>
      <c r="C2">
        <f>B2/B$18</f>
        <v>0.94438138479001132</v>
      </c>
      <c r="D2">
        <v>31.37</v>
      </c>
      <c r="E2">
        <f>D2/D$18</f>
        <v>0.91049595472190981</v>
      </c>
      <c r="F2">
        <v>30.83</v>
      </c>
      <c r="G2">
        <f>F2/F$18</f>
        <v>0.85261429435658098</v>
      </c>
      <c r="H2">
        <v>30.57</v>
      </c>
      <c r="I2">
        <f>H2/H$18</f>
        <v>0.93962155412544435</v>
      </c>
      <c r="J2">
        <v>33.92</v>
      </c>
      <c r="K2">
        <f>J2/J$18</f>
        <v>0.95530795092499698</v>
      </c>
      <c r="L2">
        <v>39.49</v>
      </c>
      <c r="M2">
        <f>L2/L$18</f>
        <v>1.0723147158155562</v>
      </c>
      <c r="N2">
        <v>65.599999999999994</v>
      </c>
      <c r="O2">
        <f>N2/N$18</f>
        <v>1.0191478618868217</v>
      </c>
      <c r="P2">
        <v>49.96</v>
      </c>
      <c r="Q2">
        <f>P2/P$18</f>
        <v>1.0220295858744708</v>
      </c>
      <c r="R2">
        <v>28.07</v>
      </c>
      <c r="S2">
        <f>R2/R$18</f>
        <v>0.93566666666666654</v>
      </c>
    </row>
    <row r="3" spans="1:19" x14ac:dyDescent="0.25">
      <c r="A3" t="s">
        <v>10</v>
      </c>
      <c r="B3">
        <v>30.29</v>
      </c>
      <c r="C3">
        <f t="shared" ref="C3:C17" si="0">B3/B$18</f>
        <v>0.91683692773363601</v>
      </c>
      <c r="D3">
        <v>30.97</v>
      </c>
      <c r="E3">
        <f t="shared" ref="E3:E17" si="1">D3/D$18</f>
        <v>0.89888618800565978</v>
      </c>
      <c r="F3">
        <v>36.450000000000003</v>
      </c>
      <c r="G3">
        <f t="shared" ref="G3:G17" si="2">F3/F$18</f>
        <v>1.0080373347161005</v>
      </c>
      <c r="H3">
        <v>30.84</v>
      </c>
      <c r="I3">
        <f t="shared" ref="I3:I17" si="3">H3/H$18</f>
        <v>0.94792046873499192</v>
      </c>
      <c r="J3">
        <v>35.65</v>
      </c>
      <c r="K3">
        <f t="shared" ref="K3:K17" si="4">J3/J$18</f>
        <v>1.0040309095069617</v>
      </c>
      <c r="L3">
        <v>41.05</v>
      </c>
      <c r="M3">
        <f t="shared" ref="M3:M17" si="5">L3/L$18</f>
        <v>1.1146750844322253</v>
      </c>
      <c r="N3">
        <v>65.03</v>
      </c>
      <c r="O3">
        <f t="shared" ref="O3:O17" si="6">N3/N$18</f>
        <v>1.0102924612576223</v>
      </c>
      <c r="P3">
        <v>44.49</v>
      </c>
      <c r="Q3">
        <f t="shared" ref="Q3:Q17" si="7">P3/P$18</f>
        <v>0.91013002953473199</v>
      </c>
      <c r="R3">
        <v>27.77</v>
      </c>
      <c r="S3">
        <f t="shared" ref="S3:S17" si="8">R3/R$18</f>
        <v>0.92566666666666653</v>
      </c>
    </row>
    <row r="4" spans="1:19" x14ac:dyDescent="0.25">
      <c r="A4" t="s">
        <v>11</v>
      </c>
      <c r="B4">
        <v>33.049999999999997</v>
      </c>
      <c r="C4">
        <f t="shared" si="0"/>
        <v>1.0003783579265983</v>
      </c>
      <c r="D4">
        <v>36.909999999999997</v>
      </c>
      <c r="E4">
        <f t="shared" si="1"/>
        <v>1.0712912237419729</v>
      </c>
      <c r="F4">
        <v>38.04</v>
      </c>
      <c r="G4">
        <f t="shared" si="2"/>
        <v>1.052009333679025</v>
      </c>
      <c r="H4">
        <v>31.21</v>
      </c>
      <c r="I4">
        <f t="shared" si="3"/>
        <v>0.95929305542214971</v>
      </c>
      <c r="J4">
        <v>35.11</v>
      </c>
      <c r="K4">
        <f t="shared" si="4"/>
        <v>0.98882258717501892</v>
      </c>
      <c r="L4">
        <v>33.74</v>
      </c>
      <c r="M4">
        <f t="shared" si="5"/>
        <v>0.91617874174770486</v>
      </c>
      <c r="N4">
        <v>61.29</v>
      </c>
      <c r="O4">
        <f t="shared" si="6"/>
        <v>0.95218860449761145</v>
      </c>
      <c r="P4">
        <v>46.15</v>
      </c>
      <c r="Q4">
        <f t="shared" si="7"/>
        <v>0.94408857862503659</v>
      </c>
      <c r="R4">
        <v>31.2</v>
      </c>
      <c r="S4">
        <f t="shared" si="8"/>
        <v>1.0399999999999998</v>
      </c>
    </row>
    <row r="5" spans="1:19" x14ac:dyDescent="0.25">
      <c r="A5" t="s">
        <v>12</v>
      </c>
      <c r="B5">
        <v>31.98</v>
      </c>
      <c r="C5">
        <f t="shared" si="0"/>
        <v>0.96799091940976156</v>
      </c>
      <c r="D5">
        <v>33.78</v>
      </c>
      <c r="E5">
        <f t="shared" si="1"/>
        <v>0.98044479918731642</v>
      </c>
      <c r="F5">
        <v>31.14</v>
      </c>
      <c r="G5">
        <f t="shared" si="2"/>
        <v>0.8611874513870883</v>
      </c>
      <c r="H5">
        <v>31.63</v>
      </c>
      <c r="I5">
        <f t="shared" si="3"/>
        <v>0.97220247814811267</v>
      </c>
      <c r="J5">
        <v>31.97</v>
      </c>
      <c r="K5">
        <f t="shared" si="4"/>
        <v>0.90038900917075915</v>
      </c>
      <c r="L5">
        <v>33.369999999999997</v>
      </c>
      <c r="M5">
        <f t="shared" si="5"/>
        <v>0.90613173124246904</v>
      </c>
      <c r="N5">
        <v>64.599999999999994</v>
      </c>
      <c r="O5">
        <f t="shared" si="6"/>
        <v>1.0036120713092789</v>
      </c>
      <c r="P5">
        <v>54.33</v>
      </c>
      <c r="Q5">
        <f t="shared" si="7"/>
        <v>1.111426489202562</v>
      </c>
      <c r="R5">
        <v>25.27</v>
      </c>
      <c r="S5">
        <f t="shared" si="8"/>
        <v>0.84233333333333327</v>
      </c>
    </row>
    <row r="6" spans="1:19" x14ac:dyDescent="0.25">
      <c r="A6" t="s">
        <v>13</v>
      </c>
      <c r="B6">
        <v>33.46</v>
      </c>
      <c r="C6">
        <f t="shared" si="0"/>
        <v>1.0127884979190314</v>
      </c>
      <c r="D6">
        <v>32.78</v>
      </c>
      <c r="E6">
        <f t="shared" si="1"/>
        <v>0.95142038239669124</v>
      </c>
      <c r="F6">
        <v>37.909999999999997</v>
      </c>
      <c r="G6">
        <f t="shared" si="2"/>
        <v>1.0484141387952639</v>
      </c>
      <c r="H6">
        <v>34.82</v>
      </c>
      <c r="I6">
        <f t="shared" si="3"/>
        <v>1.0702526174238787</v>
      </c>
      <c r="J6">
        <v>36.409999999999997</v>
      </c>
      <c r="K6">
        <f t="shared" si="4"/>
        <v>1.0254352150111772</v>
      </c>
      <c r="L6">
        <v>33.130000000000003</v>
      </c>
      <c r="M6">
        <f t="shared" si="5"/>
        <v>0.89961475145528935</v>
      </c>
      <c r="N6">
        <v>62.89</v>
      </c>
      <c r="O6">
        <f t="shared" si="6"/>
        <v>0.97704586942168037</v>
      </c>
      <c r="P6">
        <v>41.91</v>
      </c>
      <c r="Q6">
        <f t="shared" si="7"/>
        <v>0.85735107974377645</v>
      </c>
      <c r="R6">
        <v>32.369999999999997</v>
      </c>
      <c r="S6">
        <f t="shared" si="8"/>
        <v>1.0789999999999997</v>
      </c>
    </row>
    <row r="7" spans="1:19" x14ac:dyDescent="0.25">
      <c r="A7" t="s">
        <v>14</v>
      </c>
      <c r="B7">
        <v>35</v>
      </c>
      <c r="C7">
        <f t="shared" si="0"/>
        <v>1.0594021944759742</v>
      </c>
      <c r="D7">
        <v>38.67</v>
      </c>
      <c r="E7">
        <f t="shared" si="1"/>
        <v>1.1223741972934731</v>
      </c>
      <c r="F7">
        <v>42.64</v>
      </c>
      <c r="G7">
        <f t="shared" si="2"/>
        <v>1.1792239218736495</v>
      </c>
      <c r="H7">
        <v>34.68</v>
      </c>
      <c r="I7">
        <f t="shared" si="3"/>
        <v>1.0659494765152244</v>
      </c>
      <c r="J7">
        <v>42.69</v>
      </c>
      <c r="K7">
        <f t="shared" si="4"/>
        <v>1.2023023710196967</v>
      </c>
      <c r="L7">
        <v>44.5</v>
      </c>
      <c r="M7">
        <f t="shared" si="5"/>
        <v>1.2083566688729361</v>
      </c>
      <c r="N7">
        <v>64.33</v>
      </c>
      <c r="O7">
        <f t="shared" si="6"/>
        <v>0.99941740785334221</v>
      </c>
      <c r="P7">
        <v>49.29</v>
      </c>
      <c r="Q7">
        <f t="shared" si="7"/>
        <v>1.0083234244946491</v>
      </c>
      <c r="R7">
        <v>35.130000000000003</v>
      </c>
      <c r="S7">
        <f t="shared" si="8"/>
        <v>1.171</v>
      </c>
    </row>
    <row r="8" spans="1:19" x14ac:dyDescent="0.25">
      <c r="A8" t="s">
        <v>15</v>
      </c>
      <c r="B8">
        <v>35.25</v>
      </c>
      <c r="C8">
        <f t="shared" si="0"/>
        <v>1.0669693530079454</v>
      </c>
      <c r="D8">
        <v>37.49</v>
      </c>
      <c r="E8">
        <f t="shared" si="1"/>
        <v>1.0881253854805355</v>
      </c>
      <c r="F8">
        <v>44.74</v>
      </c>
      <c r="G8">
        <f t="shared" si="2"/>
        <v>1.2373001469190217</v>
      </c>
      <c r="H8">
        <v>38.57</v>
      </c>
      <c r="I8">
        <f t="shared" si="3"/>
        <v>1.1855153203342619</v>
      </c>
      <c r="J8">
        <v>40.270000000000003</v>
      </c>
      <c r="K8">
        <f t="shared" si="4"/>
        <v>1.1341465561246942</v>
      </c>
      <c r="L8">
        <v>40.65</v>
      </c>
      <c r="M8">
        <f t="shared" si="5"/>
        <v>1.1038134514535922</v>
      </c>
      <c r="N8">
        <v>68.8</v>
      </c>
      <c r="O8">
        <f t="shared" si="6"/>
        <v>1.0688623917349596</v>
      </c>
      <c r="P8">
        <v>51.77</v>
      </c>
      <c r="Q8">
        <f t="shared" si="7"/>
        <v>1.059056678557273</v>
      </c>
      <c r="R8">
        <v>36.799999999999997</v>
      </c>
      <c r="S8">
        <f t="shared" si="8"/>
        <v>1.2266666666666663</v>
      </c>
    </row>
    <row r="9" spans="1:19" x14ac:dyDescent="0.25">
      <c r="A9" t="s">
        <v>16</v>
      </c>
      <c r="B9">
        <v>32.25</v>
      </c>
      <c r="C9">
        <f t="shared" si="0"/>
        <v>0.97616345062429055</v>
      </c>
      <c r="D9">
        <v>27.82</v>
      </c>
      <c r="E9">
        <f t="shared" si="1"/>
        <v>0.80745927511519067</v>
      </c>
      <c r="F9">
        <v>27.72</v>
      </c>
      <c r="G9">
        <f t="shared" si="2"/>
        <v>0.7666061705989109</v>
      </c>
      <c r="H9">
        <v>31.54</v>
      </c>
      <c r="I9">
        <f t="shared" si="3"/>
        <v>0.96943617327826348</v>
      </c>
      <c r="J9">
        <v>32.44</v>
      </c>
      <c r="K9">
        <f t="shared" si="4"/>
        <v>0.91362588231152408</v>
      </c>
      <c r="L9">
        <v>33.82</v>
      </c>
      <c r="M9">
        <f t="shared" si="5"/>
        <v>0.91835106834343139</v>
      </c>
      <c r="N9">
        <v>64.5</v>
      </c>
      <c r="O9">
        <f t="shared" si="6"/>
        <v>1.0020584922515245</v>
      </c>
      <c r="P9">
        <v>48.21</v>
      </c>
      <c r="Q9">
        <f t="shared" si="7"/>
        <v>0.98622991062866772</v>
      </c>
      <c r="R9">
        <v>27.41</v>
      </c>
      <c r="S9">
        <f t="shared" si="8"/>
        <v>0.91366666666666652</v>
      </c>
    </row>
    <row r="10" spans="1:19" x14ac:dyDescent="0.25">
      <c r="A10" t="s">
        <v>17</v>
      </c>
      <c r="B10">
        <v>32.82</v>
      </c>
      <c r="C10">
        <f t="shared" si="0"/>
        <v>0.99341657207718503</v>
      </c>
      <c r="D10">
        <v>35.5</v>
      </c>
      <c r="E10">
        <f t="shared" si="1"/>
        <v>1.0303667960671916</v>
      </c>
      <c r="F10">
        <v>34.35</v>
      </c>
      <c r="G10">
        <f t="shared" si="2"/>
        <v>0.94996110967072844</v>
      </c>
      <c r="H10">
        <v>30.91</v>
      </c>
      <c r="I10">
        <f t="shared" si="3"/>
        <v>0.95007203918931904</v>
      </c>
      <c r="J10">
        <v>35.21</v>
      </c>
      <c r="K10">
        <f t="shared" si="4"/>
        <v>0.99163894316241574</v>
      </c>
      <c r="L10">
        <v>31.64</v>
      </c>
      <c r="M10">
        <f t="shared" si="5"/>
        <v>0.85915516860988084</v>
      </c>
      <c r="N10">
        <v>60.81</v>
      </c>
      <c r="O10">
        <f t="shared" si="6"/>
        <v>0.94473142502039087</v>
      </c>
      <c r="P10">
        <v>44.63</v>
      </c>
      <c r="Q10">
        <f t="shared" si="7"/>
        <v>0.91299400355439631</v>
      </c>
      <c r="R10">
        <v>30.84</v>
      </c>
      <c r="S10">
        <f t="shared" si="8"/>
        <v>1.0279999999999998</v>
      </c>
    </row>
    <row r="11" spans="1:19" x14ac:dyDescent="0.25">
      <c r="A11" t="s">
        <v>18</v>
      </c>
      <c r="B11">
        <v>35.130000000000003</v>
      </c>
      <c r="C11">
        <f t="shared" si="0"/>
        <v>1.0633371169125994</v>
      </c>
      <c r="D11">
        <v>42.04</v>
      </c>
      <c r="E11">
        <f t="shared" si="1"/>
        <v>1.2201864818778798</v>
      </c>
      <c r="F11">
        <v>35.83</v>
      </c>
      <c r="G11">
        <f t="shared" si="2"/>
        <v>0.99089102065508583</v>
      </c>
      <c r="H11">
        <v>33.590000000000003</v>
      </c>
      <c r="I11">
        <f t="shared" si="3"/>
        <v>1.032446450869273</v>
      </c>
      <c r="J11">
        <v>36.81</v>
      </c>
      <c r="K11">
        <f t="shared" si="4"/>
        <v>1.0367006389607647</v>
      </c>
      <c r="L11">
        <v>43.42</v>
      </c>
      <c r="M11">
        <f t="shared" si="5"/>
        <v>1.1790302598306266</v>
      </c>
      <c r="N11">
        <v>64.37</v>
      </c>
      <c r="O11">
        <f t="shared" si="6"/>
        <v>1.0000388394764441</v>
      </c>
      <c r="P11">
        <v>52.55</v>
      </c>
      <c r="Q11">
        <f t="shared" si="7"/>
        <v>1.0750131052382594</v>
      </c>
      <c r="R11">
        <v>32.33</v>
      </c>
      <c r="S11">
        <f t="shared" si="8"/>
        <v>1.0776666666666666</v>
      </c>
    </row>
    <row r="12" spans="1:19" x14ac:dyDescent="0.25">
      <c r="A12" t="s">
        <v>19</v>
      </c>
      <c r="B12">
        <v>32.869999999999997</v>
      </c>
      <c r="C12">
        <f t="shared" si="0"/>
        <v>0.9949300037835791</v>
      </c>
      <c r="D12">
        <v>36.409999999999997</v>
      </c>
      <c r="E12">
        <f t="shared" si="1"/>
        <v>1.0567790153466603</v>
      </c>
      <c r="F12">
        <v>38.15</v>
      </c>
      <c r="G12">
        <f t="shared" si="2"/>
        <v>1.0550514216575921</v>
      </c>
      <c r="H12">
        <v>34.14</v>
      </c>
      <c r="I12">
        <f t="shared" si="3"/>
        <v>1.0493516472961293</v>
      </c>
      <c r="J12">
        <v>33.130000000000003</v>
      </c>
      <c r="K12">
        <f t="shared" si="4"/>
        <v>0.93305873862456223</v>
      </c>
      <c r="L12">
        <v>38.31</v>
      </c>
      <c r="M12">
        <f t="shared" si="5"/>
        <v>1.0402728985285883</v>
      </c>
      <c r="N12">
        <v>67.02</v>
      </c>
      <c r="O12">
        <f t="shared" si="6"/>
        <v>1.0412086845069328</v>
      </c>
      <c r="P12">
        <v>43.11</v>
      </c>
      <c r="Q12">
        <f t="shared" si="7"/>
        <v>0.8818994284837558</v>
      </c>
      <c r="R12">
        <v>31.67</v>
      </c>
      <c r="S12">
        <f t="shared" si="8"/>
        <v>1.0556666666666665</v>
      </c>
    </row>
    <row r="13" spans="1:19" x14ac:dyDescent="0.25">
      <c r="A13" t="s">
        <v>20</v>
      </c>
      <c r="B13">
        <v>32.67</v>
      </c>
      <c r="C13">
        <f t="shared" si="0"/>
        <v>0.98887627695800229</v>
      </c>
      <c r="D13">
        <v>34.380000000000003</v>
      </c>
      <c r="E13">
        <f t="shared" si="1"/>
        <v>0.99785944926169146</v>
      </c>
      <c r="F13">
        <v>35.549999999999997</v>
      </c>
      <c r="G13">
        <f t="shared" si="2"/>
        <v>0.98314752398236949</v>
      </c>
      <c r="H13">
        <v>34.28</v>
      </c>
      <c r="I13">
        <f t="shared" si="3"/>
        <v>1.0536547882047835</v>
      </c>
      <c r="J13">
        <v>35.159999999999997</v>
      </c>
      <c r="K13">
        <f t="shared" si="4"/>
        <v>0.99023076516871722</v>
      </c>
      <c r="L13">
        <v>37.450000000000003</v>
      </c>
      <c r="M13">
        <f t="shared" si="5"/>
        <v>1.0169203876245272</v>
      </c>
      <c r="N13">
        <v>65.16</v>
      </c>
      <c r="O13">
        <f t="shared" si="6"/>
        <v>1.0123121140327029</v>
      </c>
      <c r="P13">
        <v>51.96</v>
      </c>
      <c r="Q13">
        <f t="shared" si="7"/>
        <v>1.062943500441103</v>
      </c>
      <c r="R13">
        <v>29.05</v>
      </c>
      <c r="S13">
        <f>R13/R$18</f>
        <v>0.96833333333333327</v>
      </c>
    </row>
    <row r="14" spans="1:19" x14ac:dyDescent="0.25">
      <c r="A14" t="s">
        <v>21</v>
      </c>
      <c r="B14">
        <v>37.17</v>
      </c>
      <c r="C14">
        <f t="shared" si="0"/>
        <v>1.1250851305334846</v>
      </c>
      <c r="D14">
        <v>36.39</v>
      </c>
      <c r="E14">
        <f t="shared" si="1"/>
        <v>1.0561985270108478</v>
      </c>
      <c r="F14">
        <v>34.229999999999997</v>
      </c>
      <c r="G14">
        <f t="shared" si="2"/>
        <v>0.94664246823956422</v>
      </c>
      <c r="H14">
        <v>31.18</v>
      </c>
      <c r="I14">
        <f t="shared" si="3"/>
        <v>0.95837095379886661</v>
      </c>
      <c r="J14">
        <v>36.840000000000003</v>
      </c>
      <c r="K14">
        <f t="shared" si="4"/>
        <v>1.0375455457569838</v>
      </c>
      <c r="L14">
        <v>33.47</v>
      </c>
      <c r="M14">
        <f t="shared" si="5"/>
        <v>0.90884713948712736</v>
      </c>
      <c r="N14">
        <v>61.69</v>
      </c>
      <c r="O14">
        <f t="shared" si="6"/>
        <v>0.95840292072862865</v>
      </c>
      <c r="P14">
        <v>49.73</v>
      </c>
      <c r="Q14">
        <f t="shared" si="7"/>
        <v>1.017324485699308</v>
      </c>
      <c r="R14">
        <v>29.43</v>
      </c>
      <c r="S14">
        <f t="shared" si="8"/>
        <v>0.98099999999999987</v>
      </c>
    </row>
    <row r="15" spans="1:19" x14ac:dyDescent="0.25">
      <c r="A15" t="s">
        <v>22</v>
      </c>
      <c r="B15">
        <v>30.39</v>
      </c>
      <c r="C15">
        <f t="shared" si="0"/>
        <v>0.91986379114642447</v>
      </c>
      <c r="D15">
        <v>30.4</v>
      </c>
      <c r="E15">
        <f t="shared" si="1"/>
        <v>0.88234227043500346</v>
      </c>
      <c r="F15">
        <v>36.549999999999997</v>
      </c>
      <c r="G15">
        <f t="shared" si="2"/>
        <v>1.0108028692420705</v>
      </c>
      <c r="H15">
        <v>29.96</v>
      </c>
      <c r="I15">
        <f t="shared" si="3"/>
        <v>0.92087215445202197</v>
      </c>
      <c r="J15">
        <v>31.5</v>
      </c>
      <c r="K15">
        <f t="shared" si="4"/>
        <v>0.88715213602999421</v>
      </c>
      <c r="L15">
        <v>30.51</v>
      </c>
      <c r="M15">
        <f t="shared" si="5"/>
        <v>0.82847105544524224</v>
      </c>
      <c r="N15">
        <v>63.78</v>
      </c>
      <c r="O15">
        <f t="shared" si="6"/>
        <v>0.99087272303569363</v>
      </c>
      <c r="P15">
        <v>46.82</v>
      </c>
      <c r="Q15">
        <f t="shared" si="7"/>
        <v>0.95779474000485842</v>
      </c>
      <c r="R15">
        <v>26.22</v>
      </c>
      <c r="S15">
        <f t="shared" si="8"/>
        <v>0.87399999999999989</v>
      </c>
    </row>
    <row r="16" spans="1:19" x14ac:dyDescent="0.25">
      <c r="A16" t="s">
        <v>23</v>
      </c>
      <c r="B16">
        <v>32.22</v>
      </c>
      <c r="C16">
        <f t="shared" si="0"/>
        <v>0.97525539160045394</v>
      </c>
      <c r="D16">
        <v>32.81</v>
      </c>
      <c r="E16">
        <f t="shared" si="1"/>
        <v>0.95229111490041007</v>
      </c>
      <c r="F16">
        <v>35.28</v>
      </c>
      <c r="G16">
        <f t="shared" si="2"/>
        <v>0.97568058076225039</v>
      </c>
      <c r="H16">
        <v>32.15</v>
      </c>
      <c r="I16">
        <f t="shared" si="3"/>
        <v>0.98818557295168574</v>
      </c>
      <c r="J16">
        <v>36.450000000000003</v>
      </c>
      <c r="K16">
        <f t="shared" si="4"/>
        <v>1.0265617574061361</v>
      </c>
      <c r="L16">
        <v>39.17</v>
      </c>
      <c r="M16">
        <f t="shared" si="5"/>
        <v>1.0636254094326496</v>
      </c>
      <c r="N16">
        <v>64.25</v>
      </c>
      <c r="O16">
        <f t="shared" si="6"/>
        <v>0.99817454460713884</v>
      </c>
      <c r="P16">
        <v>52.65</v>
      </c>
      <c r="Q16">
        <f t="shared" si="7"/>
        <v>1.0770588009665911</v>
      </c>
      <c r="R16">
        <v>28.58</v>
      </c>
      <c r="S16">
        <f t="shared" si="8"/>
        <v>0.95266666666666655</v>
      </c>
    </row>
    <row r="17" spans="1:19" x14ac:dyDescent="0.25">
      <c r="A17" t="s">
        <v>24</v>
      </c>
      <c r="B17">
        <v>32.85</v>
      </c>
      <c r="C17">
        <f t="shared" si="0"/>
        <v>0.99432463110102154</v>
      </c>
      <c r="D17">
        <v>33.54</v>
      </c>
      <c r="E17">
        <f t="shared" si="1"/>
        <v>0.97347893915756634</v>
      </c>
      <c r="F17">
        <v>39.14</v>
      </c>
      <c r="G17">
        <f t="shared" si="2"/>
        <v>1.0824302134646961</v>
      </c>
      <c r="H17">
        <v>30.48</v>
      </c>
      <c r="I17">
        <f t="shared" si="3"/>
        <v>0.93685524925559516</v>
      </c>
      <c r="J17">
        <v>34.549999999999997</v>
      </c>
      <c r="K17">
        <f t="shared" si="4"/>
        <v>0.97305099364559666</v>
      </c>
      <c r="L17">
        <v>35.51</v>
      </c>
      <c r="M17">
        <f t="shared" si="5"/>
        <v>0.96424146767815633</v>
      </c>
      <c r="N17">
        <v>65.760000000000005</v>
      </c>
      <c r="O17">
        <f t="shared" si="6"/>
        <v>1.0216335883792289</v>
      </c>
      <c r="P17">
        <v>54.57</v>
      </c>
      <c r="Q17">
        <f t="shared" si="7"/>
        <v>1.116336158950558</v>
      </c>
      <c r="R17">
        <v>27.86</v>
      </c>
      <c r="S17">
        <f t="shared" si="8"/>
        <v>0.92866666666666653</v>
      </c>
    </row>
    <row r="18" spans="1:19" x14ac:dyDescent="0.25">
      <c r="B18">
        <f>AVERAGE(B2:B17)</f>
        <v>33.037500000000001</v>
      </c>
      <c r="D18">
        <f>AVERAGE(D2:D17)</f>
        <v>34.453749999999999</v>
      </c>
      <c r="F18">
        <f>AVERAGE(F2:F17)</f>
        <v>36.159375000000004</v>
      </c>
      <c r="H18">
        <f>AVERAGE(H2:H17)</f>
        <v>32.534374999999997</v>
      </c>
      <c r="J18">
        <f>AVERAGE(J2:J17)</f>
        <v>35.506875000000001</v>
      </c>
      <c r="L18">
        <f>AVERAGE(L2:L17)</f>
        <v>36.826874999999994</v>
      </c>
      <c r="N18">
        <f>AVERAGE(N2:N17)</f>
        <v>64.367499999999993</v>
      </c>
      <c r="P18">
        <f>AVERAGE(P2:P17)</f>
        <v>48.883125000000007</v>
      </c>
      <c r="R18">
        <f>AVERAGE(R2:R17)</f>
        <v>30.000000000000004</v>
      </c>
    </row>
    <row r="20" spans="1:19" x14ac:dyDescent="0.25">
      <c r="B20" s="1" t="s">
        <v>25</v>
      </c>
      <c r="C20" s="1"/>
    </row>
    <row r="21" spans="1:19" x14ac:dyDescent="0.25">
      <c r="A21" t="s">
        <v>9</v>
      </c>
      <c r="B21">
        <f t="shared" ref="B21:B36" si="9">AVERAGE(C2,E2,G2,I2,K2,M2,O2,Q2,S2)</f>
        <v>0.96128666324027323</v>
      </c>
      <c r="C21">
        <f t="shared" ref="C21:C36" si="10">_xlfn.RANK.EQ(B21,$B$21:$B$36,0)</f>
        <v>13</v>
      </c>
    </row>
    <row r="22" spans="1:19" x14ac:dyDescent="0.25">
      <c r="A22" t="s">
        <v>10</v>
      </c>
      <c r="B22">
        <f t="shared" si="9"/>
        <v>0.97071956339873289</v>
      </c>
      <c r="C22">
        <f t="shared" si="10"/>
        <v>11</v>
      </c>
    </row>
    <row r="23" spans="1:19" x14ac:dyDescent="0.25">
      <c r="A23" t="s">
        <v>11</v>
      </c>
      <c r="B23">
        <f t="shared" si="9"/>
        <v>0.99158338697945736</v>
      </c>
      <c r="C23">
        <f t="shared" si="10"/>
        <v>9</v>
      </c>
    </row>
    <row r="24" spans="1:19" x14ac:dyDescent="0.25">
      <c r="A24" t="s">
        <v>12</v>
      </c>
      <c r="B24">
        <f t="shared" si="9"/>
        <v>0.94952425359896453</v>
      </c>
      <c r="C24">
        <f t="shared" si="10"/>
        <v>14</v>
      </c>
    </row>
    <row r="25" spans="1:19" x14ac:dyDescent="0.25">
      <c r="A25" t="s">
        <v>13</v>
      </c>
      <c r="B25">
        <f t="shared" si="9"/>
        <v>0.99125806135186545</v>
      </c>
      <c r="C25">
        <f t="shared" si="10"/>
        <v>10</v>
      </c>
    </row>
    <row r="26" spans="1:19" x14ac:dyDescent="0.25">
      <c r="A26" t="s">
        <v>14</v>
      </c>
      <c r="B26">
        <f t="shared" si="9"/>
        <v>1.1129277402665494</v>
      </c>
      <c r="C26">
        <f t="shared" si="10"/>
        <v>2</v>
      </c>
    </row>
    <row r="27" spans="1:19" x14ac:dyDescent="0.25">
      <c r="A27" t="s">
        <v>15</v>
      </c>
      <c r="B27">
        <f t="shared" si="9"/>
        <v>1.1300506611421055</v>
      </c>
      <c r="C27">
        <f t="shared" si="10"/>
        <v>1</v>
      </c>
    </row>
    <row r="28" spans="1:19" x14ac:dyDescent="0.25">
      <c r="A28" t="s">
        <v>16</v>
      </c>
      <c r="B28">
        <f t="shared" si="9"/>
        <v>0.91706634331316339</v>
      </c>
      <c r="C28">
        <f t="shared" si="10"/>
        <v>16</v>
      </c>
    </row>
    <row r="29" spans="1:19" x14ac:dyDescent="0.25">
      <c r="A29" t="s">
        <v>17</v>
      </c>
      <c r="B29">
        <f t="shared" si="9"/>
        <v>0.96225956192794526</v>
      </c>
      <c r="C29">
        <f t="shared" si="10"/>
        <v>12</v>
      </c>
    </row>
    <row r="30" spans="1:19" x14ac:dyDescent="0.25">
      <c r="A30" t="s">
        <v>18</v>
      </c>
      <c r="B30">
        <f t="shared" si="9"/>
        <v>1.0750345089430668</v>
      </c>
      <c r="C30">
        <f t="shared" si="10"/>
        <v>3</v>
      </c>
    </row>
    <row r="31" spans="1:19" x14ac:dyDescent="0.25">
      <c r="A31" t="s">
        <v>19</v>
      </c>
      <c r="B31">
        <f t="shared" si="9"/>
        <v>1.0120242783216074</v>
      </c>
      <c r="C31">
        <f t="shared" si="10"/>
        <v>4</v>
      </c>
    </row>
    <row r="32" spans="1:19" x14ac:dyDescent="0.25">
      <c r="A32" t="s">
        <v>20</v>
      </c>
      <c r="B32">
        <f t="shared" si="9"/>
        <v>1.008253126556359</v>
      </c>
      <c r="C32">
        <f t="shared" si="10"/>
        <v>5</v>
      </c>
    </row>
    <row r="33" spans="1:3" x14ac:dyDescent="0.25">
      <c r="A33" t="s">
        <v>21</v>
      </c>
      <c r="B33">
        <f t="shared" si="9"/>
        <v>0.99882413013942362</v>
      </c>
      <c r="C33">
        <f t="shared" si="10"/>
        <v>8</v>
      </c>
    </row>
    <row r="34" spans="1:3" x14ac:dyDescent="0.25">
      <c r="A34" t="s">
        <v>22</v>
      </c>
      <c r="B34">
        <f t="shared" si="9"/>
        <v>0.91913019331014545</v>
      </c>
      <c r="C34">
        <f t="shared" si="10"/>
        <v>15</v>
      </c>
    </row>
    <row r="35" spans="1:3" x14ac:dyDescent="0.25">
      <c r="A35" t="s">
        <v>23</v>
      </c>
      <c r="B35">
        <f t="shared" si="9"/>
        <v>1.0010555376993315</v>
      </c>
      <c r="C35">
        <f t="shared" si="10"/>
        <v>6</v>
      </c>
    </row>
    <row r="36" spans="1:3" x14ac:dyDescent="0.25">
      <c r="A36" t="s">
        <v>24</v>
      </c>
      <c r="B36">
        <f t="shared" si="9"/>
        <v>0.99900198981100941</v>
      </c>
      <c r="C36">
        <f t="shared" si="10"/>
        <v>7</v>
      </c>
    </row>
  </sheetData>
  <sortState xmlns:xlrd2="http://schemas.microsoft.com/office/spreadsheetml/2017/richdata2" ref="A21:B36">
    <sortCondition ref="A20:A3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3103-DB81-46C2-82A0-B469D2AC1C72}">
  <dimension ref="A1:B17"/>
  <sheetViews>
    <sheetView tabSelected="1" zoomScale="115" zoomScaleNormal="115" workbookViewId="0">
      <selection activeCell="T19" sqref="T19"/>
    </sheetView>
  </sheetViews>
  <sheetFormatPr defaultRowHeight="15" x14ac:dyDescent="0.25"/>
  <cols>
    <col min="2" max="2" width="19.42578125" customWidth="1"/>
  </cols>
  <sheetData>
    <row r="1" spans="1:2" x14ac:dyDescent="0.25">
      <c r="A1" s="1" t="s">
        <v>26</v>
      </c>
      <c r="B1" s="1" t="s">
        <v>25</v>
      </c>
    </row>
    <row r="2" spans="1:2" x14ac:dyDescent="0.25">
      <c r="A2" t="s">
        <v>9</v>
      </c>
      <c r="B2">
        <f>VALUE(Sheet1!B21)</f>
        <v>0.96128666324027323</v>
      </c>
    </row>
    <row r="3" spans="1:2" x14ac:dyDescent="0.25">
      <c r="A3" t="s">
        <v>10</v>
      </c>
      <c r="B3">
        <f>VALUE(Sheet1!B22)</f>
        <v>0.97071956339873289</v>
      </c>
    </row>
    <row r="4" spans="1:2" x14ac:dyDescent="0.25">
      <c r="A4" t="s">
        <v>11</v>
      </c>
      <c r="B4">
        <f>VALUE(Sheet1!B23)</f>
        <v>0.99158338697945736</v>
      </c>
    </row>
    <row r="5" spans="1:2" x14ac:dyDescent="0.25">
      <c r="A5" t="s">
        <v>12</v>
      </c>
      <c r="B5">
        <f>VALUE(Sheet1!B24)</f>
        <v>0.94952425359896453</v>
      </c>
    </row>
    <row r="6" spans="1:2" x14ac:dyDescent="0.25">
      <c r="A6" t="s">
        <v>13</v>
      </c>
      <c r="B6">
        <f>VALUE(Sheet1!B25)</f>
        <v>0.99125806135186545</v>
      </c>
    </row>
    <row r="7" spans="1:2" x14ac:dyDescent="0.25">
      <c r="A7" t="s">
        <v>14</v>
      </c>
      <c r="B7">
        <f>VALUE(Sheet1!B26)</f>
        <v>1.1129277402665494</v>
      </c>
    </row>
    <row r="8" spans="1:2" x14ac:dyDescent="0.25">
      <c r="A8" t="s">
        <v>15</v>
      </c>
      <c r="B8">
        <f>VALUE(Sheet1!B27)</f>
        <v>1.1300506611421055</v>
      </c>
    </row>
    <row r="9" spans="1:2" x14ac:dyDescent="0.25">
      <c r="A9" t="s">
        <v>16</v>
      </c>
      <c r="B9">
        <f>VALUE(Sheet1!B28)</f>
        <v>0.91706634331316339</v>
      </c>
    </row>
    <row r="10" spans="1:2" x14ac:dyDescent="0.25">
      <c r="A10" t="s">
        <v>17</v>
      </c>
      <c r="B10">
        <f>VALUE(Sheet1!B29)</f>
        <v>0.96225956192794526</v>
      </c>
    </row>
    <row r="11" spans="1:2" x14ac:dyDescent="0.25">
      <c r="A11" t="s">
        <v>18</v>
      </c>
      <c r="B11">
        <f>VALUE(Sheet1!B30)</f>
        <v>1.0750345089430668</v>
      </c>
    </row>
    <row r="12" spans="1:2" x14ac:dyDescent="0.25">
      <c r="A12" t="s">
        <v>19</v>
      </c>
      <c r="B12">
        <f>VALUE(Sheet1!B31)</f>
        <v>1.0120242783216074</v>
      </c>
    </row>
    <row r="13" spans="1:2" x14ac:dyDescent="0.25">
      <c r="A13" t="s">
        <v>20</v>
      </c>
      <c r="B13">
        <f>VALUE(Sheet1!B32)</f>
        <v>1.008253126556359</v>
      </c>
    </row>
    <row r="14" spans="1:2" x14ac:dyDescent="0.25">
      <c r="A14" t="s">
        <v>21</v>
      </c>
      <c r="B14">
        <f>VALUE(Sheet1!B33)</f>
        <v>0.99882413013942362</v>
      </c>
    </row>
    <row r="15" spans="1:2" x14ac:dyDescent="0.25">
      <c r="A15" t="s">
        <v>22</v>
      </c>
      <c r="B15">
        <f>VALUE(Sheet1!B34)</f>
        <v>0.91913019331014545</v>
      </c>
    </row>
    <row r="16" spans="1:2" x14ac:dyDescent="0.25">
      <c r="A16" t="s">
        <v>23</v>
      </c>
      <c r="B16">
        <f>VALUE(Sheet1!B35)</f>
        <v>1.0010555376993315</v>
      </c>
    </row>
    <row r="17" spans="1:2" x14ac:dyDescent="0.25">
      <c r="A17" t="s">
        <v>24</v>
      </c>
      <c r="B17">
        <f>VALUE(Sheet1!B36)</f>
        <v>0.99900198981100941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Matura2020_ranking_Nowak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Deviatkin</dc:creator>
  <cp:lastModifiedBy>AD</cp:lastModifiedBy>
  <dcterms:created xsi:type="dcterms:W3CDTF">2015-06-05T18:17:20Z</dcterms:created>
  <dcterms:modified xsi:type="dcterms:W3CDTF">2022-04-11T22:45:40Z</dcterms:modified>
</cp:coreProperties>
</file>