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 ALEJANDRA\Desktop\BUS 115\Family Budget\"/>
    </mc:Choice>
  </mc:AlternateContent>
  <xr:revisionPtr revIDLastSave="0" documentId="13_ncr:1_{AC44FD6B-402D-4391-95B3-23D2BFF47642}" xr6:coauthVersionLast="46" xr6:coauthVersionMax="46" xr10:uidLastSave="{00000000-0000-0000-0000-000000000000}"/>
  <bookViews>
    <workbookView xWindow="-120" yWindow="-120" windowWidth="20730" windowHeight="11160" xr2:uid="{9AD4A3C3-8FB7-41A7-9193-DE50A05DE05D}"/>
  </bookViews>
  <sheets>
    <sheet name="Dashboard" sheetId="2" r:id="rId1"/>
    <sheet name="Budget" sheetId="1" r:id="rId2"/>
    <sheet name="Daily Record" sheetId="3" r:id="rId3"/>
    <sheet name="Lists" sheetId="5" r:id="rId4"/>
  </sheets>
  <definedNames>
    <definedName name="Description">Budget!$B$4:$B$25</definedName>
    <definedName name="Item">Budget!$B$4:$B$27</definedName>
    <definedName name="IyE">#REF!</definedName>
    <definedName name="Month">Lists!$B$3:$B$14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3" l="1"/>
  <c r="N35" i="3"/>
  <c r="D16" i="1" s="1"/>
  <c r="O35" i="3"/>
  <c r="P35" i="3"/>
  <c r="D18" i="1" s="1"/>
  <c r="Q35" i="3"/>
  <c r="R35" i="3"/>
  <c r="D20" i="1" s="1"/>
  <c r="S35" i="3"/>
  <c r="T35" i="3"/>
  <c r="D22" i="1" s="1"/>
  <c r="U35" i="3"/>
  <c r="V35" i="3"/>
  <c r="W35" i="3"/>
  <c r="L35" i="3"/>
  <c r="K35" i="3"/>
  <c r="J35" i="3"/>
  <c r="I35" i="3"/>
  <c r="H35" i="3"/>
  <c r="G35" i="3"/>
  <c r="F35" i="3"/>
  <c r="E35" i="3"/>
  <c r="D35" i="3"/>
  <c r="C35" i="3"/>
  <c r="D5" i="1" s="1"/>
  <c r="B35" i="3"/>
  <c r="D4" i="1" s="1"/>
  <c r="F4" i="5" s="1"/>
  <c r="E26" i="5"/>
  <c r="E27" i="5" s="1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B6" i="2"/>
  <c r="D6" i="1"/>
  <c r="D17" i="1"/>
  <c r="D14" i="1"/>
  <c r="D11" i="1"/>
  <c r="D9" i="1"/>
  <c r="D7" i="1"/>
  <c r="D25" i="1"/>
  <c r="D8" i="1"/>
  <c r="D10" i="1"/>
  <c r="D12" i="1"/>
  <c r="D13" i="1"/>
  <c r="D15" i="1"/>
  <c r="D19" i="1"/>
  <c r="D21" i="1"/>
  <c r="D23" i="1"/>
  <c r="D24" i="1"/>
  <c r="C6" i="2" l="1"/>
  <c r="D26" i="1"/>
  <c r="D27" i="1" s="1"/>
  <c r="C26" i="1"/>
  <c r="C27" i="1" s="1"/>
</calcChain>
</file>

<file path=xl/sharedStrings.xml><?xml version="1.0" encoding="utf-8"?>
<sst xmlns="http://schemas.openxmlformats.org/spreadsheetml/2006/main" count="103" uniqueCount="45">
  <si>
    <t>Fast Offerings</t>
  </si>
  <si>
    <t>Water services</t>
  </si>
  <si>
    <t>Electric service</t>
  </si>
  <si>
    <t>Gas Service</t>
  </si>
  <si>
    <t>Internet Service</t>
  </si>
  <si>
    <t>Savings</t>
  </si>
  <si>
    <t>Food</t>
  </si>
  <si>
    <t>Medical Insurance</t>
  </si>
  <si>
    <t>Education</t>
  </si>
  <si>
    <t>Entertainment</t>
  </si>
  <si>
    <t>Children</t>
  </si>
  <si>
    <t xml:space="preserve">Spouse </t>
  </si>
  <si>
    <t>Family Budget</t>
  </si>
  <si>
    <t>Total Expenses</t>
  </si>
  <si>
    <t>Income less expenses</t>
  </si>
  <si>
    <t>Month</t>
  </si>
  <si>
    <t>Prejected</t>
  </si>
  <si>
    <t xml:space="preserve">Real </t>
  </si>
  <si>
    <t>Item</t>
  </si>
  <si>
    <t>Car loan</t>
  </si>
  <si>
    <t>Education loan</t>
  </si>
  <si>
    <t>Tv loan</t>
  </si>
  <si>
    <t>Gasoline</t>
  </si>
  <si>
    <t>Date</t>
  </si>
  <si>
    <t>Outings in restaurants</t>
  </si>
  <si>
    <t>Soda and Candies</t>
  </si>
  <si>
    <t>Satationery</t>
  </si>
  <si>
    <t>Salary</t>
  </si>
  <si>
    <t>Rent or mortgage</t>
  </si>
  <si>
    <t>Projected</t>
  </si>
  <si>
    <t>Real</t>
  </si>
  <si>
    <t>Tithings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</si>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</sst>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4" fillId="7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14" fontId="0" fillId="7" borderId="1" xfId="0" applyNumberFormat="1" applyFill="1" applyBorder="1" applyAlignment="1">
      <alignment horizontal="center" vertical="center"/>
    </xf>
    <xf numFmtId="14" fontId="0" fillId="7" borderId="0" xfId="0" applyNumberFormat="1" applyFill="1"/>
    <xf numFmtId="0" fontId="0" fillId="8" borderId="0" xfId="0" applyFill="1"/>
    <xf numFmtId="0" fontId="2" fillId="8" borderId="0" xfId="0" applyFont="1" applyFill="1" applyAlignment="1">
      <alignment horizontal="center"/>
    </xf>
    <xf numFmtId="0" fontId="0" fillId="8" borderId="0" xfId="0" applyFill="1" applyBorder="1"/>
    <xf numFmtId="0" fontId="3" fillId="8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4" fontId="0" fillId="10" borderId="12" xfId="0" applyNumberFormat="1" applyFont="1" applyFill="1" applyBorder="1" applyAlignment="1">
      <alignment horizontal="center" vertical="center"/>
    </xf>
    <xf numFmtId="0" fontId="0" fillId="11" borderId="0" xfId="0" applyFill="1"/>
    <xf numFmtId="0" fontId="2" fillId="11" borderId="10" xfId="0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12" borderId="10" xfId="0" applyFon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14" fontId="10" fillId="10" borderId="19" xfId="0" applyNumberFormat="1" applyFont="1" applyFill="1" applyBorder="1" applyAlignment="1">
      <alignment horizontal="center"/>
    </xf>
    <xf numFmtId="14" fontId="10" fillId="10" borderId="20" xfId="0" applyNumberFormat="1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Dashboard!$B$2</c:f>
          <c:strCache>
            <c:ptCount val="1"/>
            <c:pt idx="0">
              <c:v>Children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2B-4D94-AD25-5E3565F2387C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Dashboard!$B$5:$C$5</c:f>
              <c:strCache>
                <c:ptCount val="2"/>
                <c:pt idx="0">
                  <c:v>Projected</c:v>
                </c:pt>
                <c:pt idx="1">
                  <c:v>Real</c:v>
                </c:pt>
              </c:strCache>
            </c:strRef>
          </c:cat>
          <c:val>
            <c:numRef>
              <c:f>Dashboard!$B$6:$C$6</c:f>
              <c:numCache>
                <c:formatCode>"$"#,##0</c:formatCode>
                <c:ptCount val="2"/>
                <c:pt idx="0">
                  <c:v>150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B-4D94-AD25-5E3565F238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06702816"/>
        <c:axId val="606703800"/>
        <c:axId val="0"/>
      </c:bar3DChart>
      <c:catAx>
        <c:axId val="6067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3800"/>
        <c:crosses val="autoZero"/>
        <c:auto val="1"/>
        <c:lblAlgn val="ctr"/>
        <c:lblOffset val="100"/>
        <c:noMultiLvlLbl val="0"/>
      </c:catAx>
      <c:valAx>
        <c:axId val="606703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crossAx val="6067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7</xdr:row>
      <xdr:rowOff>61912</xdr:rowOff>
    </xdr:from>
    <xdr:to>
      <xdr:col>5</xdr:col>
      <xdr:colOff>161925</xdr:colOff>
      <xdr:row>21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C87A5-FE2B-42DE-8C83-9EA1C0BA2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C76C-FB41-442D-934C-D5B968685E18}">
  <sheetPr>
    <tabColor rgb="FF7030A0"/>
  </sheetPr>
  <dimension ref="A1:H10"/>
  <sheetViews>
    <sheetView showGridLines="0" tabSelected="1" workbookViewId="0">
      <selection activeCell="B2" sqref="B2"/>
    </sheetView>
  </sheetViews>
  <sheetFormatPr defaultRowHeight="15" x14ac:dyDescent="0.25"/>
  <cols>
    <col min="1" max="1" width="15.85546875" style="1" customWidth="1"/>
    <col min="2" max="2" width="23.5703125" style="1" customWidth="1"/>
    <col min="3" max="3" width="21.140625" style="1" customWidth="1"/>
    <col min="4" max="4" width="9.140625" style="1" customWidth="1"/>
    <col min="5" max="5" width="11.28515625" style="1" customWidth="1"/>
    <col min="6" max="6" width="19.7109375" style="1" customWidth="1"/>
    <col min="7" max="7" width="17.42578125" style="1" customWidth="1"/>
    <col min="8" max="8" width="11.140625" style="1" customWidth="1"/>
    <col min="9" max="16384" width="9.140625" style="1"/>
  </cols>
  <sheetData>
    <row r="1" spans="1:8" ht="21.75" thickBot="1" x14ac:dyDescent="0.4">
      <c r="B1" s="2" t="s">
        <v>44</v>
      </c>
      <c r="C1" s="3"/>
      <c r="G1" s="44" t="s">
        <v>15</v>
      </c>
    </row>
    <row r="2" spans="1:8" ht="27" thickBot="1" x14ac:dyDescent="0.3">
      <c r="B2" s="8" t="s">
        <v>10</v>
      </c>
      <c r="C2" s="3"/>
      <c r="G2" s="45" t="s">
        <v>32</v>
      </c>
    </row>
    <row r="3" spans="1:8" x14ac:dyDescent="0.25">
      <c r="A3" s="4"/>
      <c r="B3" s="3"/>
      <c r="C3" s="4"/>
      <c r="D3" s="4"/>
      <c r="E3" s="4"/>
      <c r="F3" s="4"/>
      <c r="G3" s="4"/>
      <c r="H3" s="4"/>
    </row>
    <row r="4" spans="1:8" x14ac:dyDescent="0.25">
      <c r="A4" s="5"/>
      <c r="B4" s="3"/>
      <c r="C4" s="3"/>
      <c r="D4" s="5"/>
      <c r="E4" s="6"/>
      <c r="F4" s="5"/>
      <c r="G4" s="5"/>
      <c r="H4" s="5"/>
    </row>
    <row r="5" spans="1:8" ht="15.75" x14ac:dyDescent="0.25">
      <c r="A5" s="5"/>
      <c r="B5" s="7" t="s">
        <v>29</v>
      </c>
      <c r="C5" s="7" t="s">
        <v>30</v>
      </c>
      <c r="D5" s="5"/>
      <c r="E5" s="6"/>
      <c r="F5" s="5"/>
      <c r="G5" s="5"/>
      <c r="H5" s="5"/>
    </row>
    <row r="6" spans="1:8" x14ac:dyDescent="0.25">
      <c r="A6" s="5"/>
      <c r="B6" s="48">
        <f>VLOOKUP(B2,Budget!B3:D27,2,FALSE)</f>
        <v>150</v>
      </c>
      <c r="C6" s="49">
        <f>VLOOKUP(B2,Budget!B3:D27,3,FALSE)</f>
        <v>50</v>
      </c>
      <c r="D6" s="5"/>
      <c r="E6" s="6"/>
      <c r="F6" s="5"/>
      <c r="G6" s="5"/>
      <c r="H6" s="5"/>
    </row>
    <row r="7" spans="1:8" x14ac:dyDescent="0.25">
      <c r="A7" s="5"/>
      <c r="C7" s="5"/>
      <c r="D7" s="5"/>
      <c r="E7" s="6"/>
      <c r="F7" s="5"/>
      <c r="G7" s="5"/>
      <c r="H7" s="5"/>
    </row>
    <row r="9" spans="1:8" x14ac:dyDescent="0.25">
      <c r="B9" s="5"/>
    </row>
    <row r="10" spans="1:8" x14ac:dyDescent="0.25">
      <c r="C10" s="5"/>
      <c r="E10" s="6"/>
    </row>
  </sheetData>
  <dataValidations count="2">
    <dataValidation type="list" allowBlank="1" showInputMessage="1" showErrorMessage="1" sqref="B2" xr:uid="{BBBACDCC-D5BF-4FCC-B213-9FDD523D9A55}">
      <formula1>Item</formula1>
    </dataValidation>
    <dataValidation type="list" allowBlank="1" showInputMessage="1" showErrorMessage="1" sqref="G2" xr:uid="{26036F14-8D7E-4BFD-9CDE-E18A03D6AF29}">
      <formula1>Month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7B89-E150-4B4F-85D8-A2BAB9CE7717}">
  <sheetPr>
    <tabColor rgb="FF00B050"/>
  </sheetPr>
  <dimension ref="A1:D27"/>
  <sheetViews>
    <sheetView showGridLines="0" workbookViewId="0">
      <selection activeCell="D5" sqref="D5"/>
    </sheetView>
  </sheetViews>
  <sheetFormatPr defaultRowHeight="15" x14ac:dyDescent="0.25"/>
  <cols>
    <col min="1" max="1" width="7.42578125" style="19" customWidth="1"/>
    <col min="2" max="2" width="28.140625" style="19" customWidth="1"/>
    <col min="3" max="3" width="14.5703125" style="19" customWidth="1"/>
    <col min="4" max="4" width="13" style="19" customWidth="1"/>
    <col min="5" max="16384" width="9.140625" style="19"/>
  </cols>
  <sheetData>
    <row r="1" spans="1:4" ht="15.75" thickBot="1" x14ac:dyDescent="0.3">
      <c r="B1" s="20" t="s">
        <v>15</v>
      </c>
      <c r="C1" s="58" t="s">
        <v>32</v>
      </c>
      <c r="D1" s="59"/>
    </row>
    <row r="2" spans="1:4" ht="19.5" thickBot="1" x14ac:dyDescent="0.35">
      <c r="B2" s="57" t="s">
        <v>12</v>
      </c>
      <c r="C2" s="57"/>
      <c r="D2" s="57"/>
    </row>
    <row r="3" spans="1:4" ht="18.75" x14ac:dyDescent="0.3">
      <c r="A3" s="21"/>
      <c r="B3" s="22" t="s">
        <v>18</v>
      </c>
      <c r="C3" s="23" t="s">
        <v>16</v>
      </c>
      <c r="D3" s="24" t="s">
        <v>17</v>
      </c>
    </row>
    <row r="4" spans="1:4" x14ac:dyDescent="0.25">
      <c r="B4" s="25" t="s">
        <v>27</v>
      </c>
      <c r="C4" s="50">
        <v>3500</v>
      </c>
      <c r="D4" s="51">
        <f>IF(Budget!B4='Daily Record'!B3,'Daily Record'!B35,"")</f>
        <v>5376</v>
      </c>
    </row>
    <row r="5" spans="1:4" x14ac:dyDescent="0.25">
      <c r="B5" s="25" t="s">
        <v>31</v>
      </c>
      <c r="C5" s="50">
        <v>350</v>
      </c>
      <c r="D5" s="51">
        <f>IF(B5='Daily Record'!C3,'Daily Record'!C35,"")</f>
        <v>500</v>
      </c>
    </row>
    <row r="6" spans="1:4" x14ac:dyDescent="0.25">
      <c r="B6" s="25" t="s">
        <v>0</v>
      </c>
      <c r="C6" s="50">
        <v>80</v>
      </c>
      <c r="D6" s="51">
        <f>IF(B6='Daily Record'!D3,'Daily Record'!D35,"")</f>
        <v>80</v>
      </c>
    </row>
    <row r="7" spans="1:4" x14ac:dyDescent="0.25">
      <c r="B7" s="25" t="s">
        <v>5</v>
      </c>
      <c r="C7" s="50">
        <v>200</v>
      </c>
      <c r="D7" s="51">
        <f>IF(B7='Daily Record'!E3,'Daily Record'!E35,"")</f>
        <v>250</v>
      </c>
    </row>
    <row r="8" spans="1:4" x14ac:dyDescent="0.25">
      <c r="B8" s="25" t="s">
        <v>28</v>
      </c>
      <c r="C8" s="50">
        <v>500</v>
      </c>
      <c r="D8" s="51">
        <f>IF(B8='Daily Record'!F3,'Daily Record'!F35,"")</f>
        <v>500</v>
      </c>
    </row>
    <row r="9" spans="1:4" x14ac:dyDescent="0.25">
      <c r="B9" s="25" t="s">
        <v>1</v>
      </c>
      <c r="C9" s="50">
        <v>50</v>
      </c>
      <c r="D9" s="51">
        <f>IF(B9='Daily Record'!G3,'Daily Record'!G35,"")</f>
        <v>30</v>
      </c>
    </row>
    <row r="10" spans="1:4" x14ac:dyDescent="0.25">
      <c r="B10" s="25" t="s">
        <v>2</v>
      </c>
      <c r="C10" s="50">
        <v>30</v>
      </c>
      <c r="D10" s="51">
        <f>IF(B10='Daily Record'!H3,'Daily Record'!H35,"")</f>
        <v>50</v>
      </c>
    </row>
    <row r="11" spans="1:4" x14ac:dyDescent="0.25">
      <c r="B11" s="25" t="s">
        <v>3</v>
      </c>
      <c r="C11" s="50">
        <v>20</v>
      </c>
      <c r="D11" s="51">
        <f>IF(B11='Daily Record'!I3,'Daily Record'!I35,"")</f>
        <v>15</v>
      </c>
    </row>
    <row r="12" spans="1:4" x14ac:dyDescent="0.25">
      <c r="B12" s="25" t="s">
        <v>4</v>
      </c>
      <c r="C12" s="50">
        <v>40</v>
      </c>
      <c r="D12" s="51">
        <f>IF(B12='Daily Record'!J3,'Daily Record'!J35,"")</f>
        <v>50</v>
      </c>
    </row>
    <row r="13" spans="1:4" x14ac:dyDescent="0.25">
      <c r="B13" s="25" t="s">
        <v>6</v>
      </c>
      <c r="C13" s="50">
        <v>450</v>
      </c>
      <c r="D13" s="51">
        <f>IF(B13='Daily Record'!K3,'Daily Record'!K35,"")</f>
        <v>450</v>
      </c>
    </row>
    <row r="14" spans="1:4" x14ac:dyDescent="0.25">
      <c r="B14" s="25" t="s">
        <v>7</v>
      </c>
      <c r="C14" s="50">
        <v>100</v>
      </c>
      <c r="D14" s="51">
        <f>IF(B14='Daily Record'!L3,'Daily Record'!L35,"")</f>
        <v>160</v>
      </c>
    </row>
    <row r="15" spans="1:4" x14ac:dyDescent="0.25">
      <c r="B15" s="25" t="s">
        <v>8</v>
      </c>
      <c r="C15" s="50">
        <v>80</v>
      </c>
      <c r="D15" s="51">
        <f>IF(B15='Daily Record'!M3,'Daily Record'!M35,"")</f>
        <v>50</v>
      </c>
    </row>
    <row r="16" spans="1:4" x14ac:dyDescent="0.25">
      <c r="B16" s="25" t="s">
        <v>19</v>
      </c>
      <c r="C16" s="50">
        <v>300</v>
      </c>
      <c r="D16" s="51">
        <f>IF(B16='Daily Record'!N3,'Daily Record'!N35,"")</f>
        <v>300</v>
      </c>
    </row>
    <row r="17" spans="2:4" x14ac:dyDescent="0.25">
      <c r="B17" s="25" t="s">
        <v>20</v>
      </c>
      <c r="C17" s="50">
        <v>400</v>
      </c>
      <c r="D17" s="51">
        <f>IF(B17='Daily Record'!O3,'Daily Record'!O35,"")</f>
        <v>250</v>
      </c>
    </row>
    <row r="18" spans="2:4" x14ac:dyDescent="0.25">
      <c r="B18" s="25" t="s">
        <v>21</v>
      </c>
      <c r="C18" s="50">
        <v>50</v>
      </c>
      <c r="D18" s="51">
        <f>IF(B18='Daily Record'!P3,'Daily Record'!P35,"")</f>
        <v>25</v>
      </c>
    </row>
    <row r="19" spans="2:4" x14ac:dyDescent="0.25">
      <c r="B19" s="25" t="s">
        <v>22</v>
      </c>
      <c r="C19" s="50">
        <v>100</v>
      </c>
      <c r="D19" s="51">
        <f>IF(B19='Daily Record'!Q3,'Daily Record'!Q35,"")</f>
        <v>80</v>
      </c>
    </row>
    <row r="20" spans="2:4" x14ac:dyDescent="0.25">
      <c r="B20" s="25" t="s">
        <v>9</v>
      </c>
      <c r="C20" s="50">
        <v>100</v>
      </c>
      <c r="D20" s="51">
        <f>IF(B20='Daily Record'!R3,'Daily Record'!R35,"")</f>
        <v>100</v>
      </c>
    </row>
    <row r="21" spans="2:4" x14ac:dyDescent="0.25">
      <c r="B21" s="25" t="s">
        <v>10</v>
      </c>
      <c r="C21" s="50">
        <v>150</v>
      </c>
      <c r="D21" s="51">
        <f>IF(B21='Daily Record'!S3,'Daily Record'!S35,"")</f>
        <v>50</v>
      </c>
    </row>
    <row r="22" spans="2:4" x14ac:dyDescent="0.25">
      <c r="B22" s="25" t="s">
        <v>11</v>
      </c>
      <c r="C22" s="50">
        <v>50</v>
      </c>
      <c r="D22" s="51">
        <f>IF(B22='Daily Record'!T3,'Daily Record'!T35,"")</f>
        <v>100</v>
      </c>
    </row>
    <row r="23" spans="2:4" x14ac:dyDescent="0.25">
      <c r="B23" s="25" t="s">
        <v>24</v>
      </c>
      <c r="C23" s="50">
        <v>0</v>
      </c>
      <c r="D23" s="51">
        <f>IF(B23='Daily Record'!U3,'Daily Record'!U35,"")</f>
        <v>190</v>
      </c>
    </row>
    <row r="24" spans="2:4" x14ac:dyDescent="0.25">
      <c r="B24" s="25" t="s">
        <v>25</v>
      </c>
      <c r="C24" s="50">
        <v>0</v>
      </c>
      <c r="D24" s="51">
        <f>IF(B24='Daily Record'!V3,'Daily Record'!V35,"")</f>
        <v>85</v>
      </c>
    </row>
    <row r="25" spans="2:4" ht="15.75" thickBot="1" x14ac:dyDescent="0.3">
      <c r="B25" s="26" t="s">
        <v>26</v>
      </c>
      <c r="C25" s="52">
        <v>0</v>
      </c>
      <c r="D25" s="51">
        <f>IF(B25='Daily Record'!W3,'Daily Record'!W35,"")</f>
        <v>55</v>
      </c>
    </row>
    <row r="26" spans="2:4" x14ac:dyDescent="0.25">
      <c r="B26" s="27" t="s">
        <v>13</v>
      </c>
      <c r="C26" s="53">
        <f>SUM(C5:C25)</f>
        <v>3050</v>
      </c>
      <c r="D26" s="54">
        <f>SUM(D5:D25)</f>
        <v>3370</v>
      </c>
    </row>
    <row r="27" spans="2:4" ht="15.75" thickBot="1" x14ac:dyDescent="0.3">
      <c r="B27" s="28" t="s">
        <v>14</v>
      </c>
      <c r="C27" s="55">
        <f>C4-C26</f>
        <v>450</v>
      </c>
      <c r="D27" s="56">
        <f>D4-D26</f>
        <v>2006</v>
      </c>
    </row>
  </sheetData>
  <mergeCells count="2">
    <mergeCell ref="B2:D2"/>
    <mergeCell ref="C1:D1"/>
  </mergeCells>
  <dataValidations count="1">
    <dataValidation type="list" allowBlank="1" showInputMessage="1" showErrorMessage="1" sqref="C1:D1" xr:uid="{B239DB69-4845-4A4E-AC41-03C1ADBD9190}">
      <formula1>Month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289-DA50-4DB1-8FCA-EE9E97B629F8}">
  <sheetPr>
    <tabColor rgb="FF002060"/>
  </sheetPr>
  <dimension ref="A1:AI35"/>
  <sheetViews>
    <sheetView showGridLines="0" topLeftCell="A25" zoomScale="90" zoomScaleNormal="90" workbookViewId="0">
      <selection activeCell="C35" sqref="C35"/>
    </sheetView>
  </sheetViews>
  <sheetFormatPr defaultRowHeight="15" x14ac:dyDescent="0.25"/>
  <cols>
    <col min="1" max="1" width="10.42578125" style="18" bestFit="1" customWidth="1"/>
    <col min="2" max="2" width="9.85546875" style="12" bestFit="1" customWidth="1"/>
    <col min="3" max="3" width="9.28515625" style="12" bestFit="1" customWidth="1"/>
    <col min="4" max="4" width="13.5703125" style="12" bestFit="1" customWidth="1"/>
    <col min="5" max="5" width="8.28515625" style="12" bestFit="1" customWidth="1"/>
    <col min="6" max="6" width="13.7109375" style="12" customWidth="1"/>
    <col min="7" max="7" width="11" style="12" customWidth="1"/>
    <col min="8" max="8" width="10.28515625" style="12" customWidth="1"/>
    <col min="9" max="9" width="8.140625" style="12" customWidth="1"/>
    <col min="10" max="10" width="10" style="12" customWidth="1"/>
    <col min="11" max="11" width="8.28515625" style="12" bestFit="1" customWidth="1"/>
    <col min="12" max="12" width="12.42578125" style="12" customWidth="1"/>
    <col min="13" max="13" width="9.85546875" style="12" bestFit="1" customWidth="1"/>
    <col min="14" max="14" width="8.28515625" style="12" bestFit="1" customWidth="1"/>
    <col min="15" max="15" width="10.42578125" style="12" customWidth="1"/>
    <col min="16" max="16" width="4.42578125" style="12" customWidth="1"/>
    <col min="17" max="17" width="9" style="12" bestFit="1" customWidth="1"/>
    <col min="18" max="18" width="14.140625" style="12" bestFit="1" customWidth="1"/>
    <col min="19" max="19" width="8.7109375" style="12" bestFit="1" customWidth="1"/>
    <col min="20" max="20" width="8.28515625" style="12" bestFit="1" customWidth="1"/>
    <col min="21" max="21" width="11.28515625" style="12" bestFit="1" customWidth="1"/>
    <col min="22" max="22" width="9.140625" style="12" bestFit="1" customWidth="1"/>
    <col min="23" max="23" width="11.28515625" style="12" bestFit="1" customWidth="1"/>
    <col min="24" max="25" width="9.140625" style="12"/>
    <col min="26" max="26" width="12.28515625" style="12" customWidth="1"/>
    <col min="27" max="27" width="10.7109375" style="12" customWidth="1"/>
    <col min="28" max="28" width="11.140625" style="12" customWidth="1"/>
    <col min="29" max="29" width="9.140625" style="12"/>
    <col min="30" max="30" width="14.5703125" style="12" customWidth="1"/>
    <col min="31" max="16384" width="9.140625" style="12"/>
  </cols>
  <sheetData>
    <row r="1" spans="1:35" ht="24" thickBot="1" x14ac:dyDescent="0.4">
      <c r="A1" s="9" t="s">
        <v>15</v>
      </c>
      <c r="B1" s="29" t="s">
        <v>32</v>
      </c>
      <c r="C1" s="10"/>
      <c r="D1" s="10"/>
      <c r="E1" s="11"/>
    </row>
    <row r="2" spans="1:35" x14ac:dyDescent="0.25">
      <c r="A2" s="13"/>
      <c r="B2" s="13"/>
      <c r="C2" s="13"/>
      <c r="D2" s="13"/>
    </row>
    <row r="3" spans="1:35" ht="45" x14ac:dyDescent="0.25">
      <c r="A3" s="14" t="s">
        <v>23</v>
      </c>
      <c r="B3" s="15" t="s">
        <v>27</v>
      </c>
      <c r="C3" s="15" t="s">
        <v>31</v>
      </c>
      <c r="D3" s="15" t="s">
        <v>0</v>
      </c>
      <c r="E3" s="15" t="s">
        <v>5</v>
      </c>
      <c r="F3" s="15" t="s">
        <v>28</v>
      </c>
      <c r="G3" s="15" t="s">
        <v>1</v>
      </c>
      <c r="H3" s="15" t="s">
        <v>2</v>
      </c>
      <c r="I3" s="15" t="s">
        <v>3</v>
      </c>
      <c r="J3" s="15" t="s">
        <v>4</v>
      </c>
      <c r="K3" s="15" t="s">
        <v>6</v>
      </c>
      <c r="L3" s="15" t="s">
        <v>7</v>
      </c>
      <c r="M3" s="15" t="s">
        <v>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9</v>
      </c>
      <c r="S3" s="15" t="s">
        <v>10</v>
      </c>
      <c r="T3" s="15" t="s">
        <v>11</v>
      </c>
      <c r="U3" s="15" t="s">
        <v>24</v>
      </c>
      <c r="V3" s="15" t="s">
        <v>25</v>
      </c>
      <c r="W3" s="15" t="s">
        <v>26</v>
      </c>
      <c r="AI3" s="16"/>
    </row>
    <row r="4" spans="1:35" x14ac:dyDescent="0.25">
      <c r="A4" s="17">
        <v>44197</v>
      </c>
      <c r="B4" s="46">
        <v>3376</v>
      </c>
      <c r="C4" s="46">
        <v>500</v>
      </c>
      <c r="D4" s="46">
        <v>80</v>
      </c>
      <c r="E4" s="46">
        <v>150</v>
      </c>
      <c r="F4" s="46"/>
      <c r="G4" s="46"/>
      <c r="H4" s="46"/>
      <c r="I4" s="46"/>
      <c r="J4" s="46"/>
      <c r="K4" s="46"/>
      <c r="L4" s="46">
        <v>100</v>
      </c>
      <c r="M4" s="46"/>
      <c r="N4" s="46">
        <v>300</v>
      </c>
      <c r="O4" s="46">
        <v>250</v>
      </c>
      <c r="P4" s="46">
        <v>25</v>
      </c>
      <c r="Q4" s="46"/>
      <c r="R4" s="46"/>
      <c r="S4" s="46"/>
      <c r="T4" s="46"/>
      <c r="U4" s="46"/>
      <c r="V4" s="46">
        <v>5</v>
      </c>
      <c r="W4" s="46"/>
    </row>
    <row r="5" spans="1:35" x14ac:dyDescent="0.25">
      <c r="A5" s="17">
        <v>44198</v>
      </c>
      <c r="B5" s="46"/>
      <c r="C5" s="46"/>
      <c r="D5" s="46"/>
      <c r="E5" s="46"/>
      <c r="F5" s="46">
        <v>450</v>
      </c>
      <c r="G5" s="46">
        <v>30</v>
      </c>
      <c r="H5" s="46">
        <v>50</v>
      </c>
      <c r="I5" s="46">
        <v>15</v>
      </c>
      <c r="J5" s="46">
        <v>50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>
        <v>20</v>
      </c>
      <c r="W5" s="46">
        <v>5</v>
      </c>
    </row>
    <row r="6" spans="1:35" x14ac:dyDescent="0.25">
      <c r="A6" s="17">
        <v>44199</v>
      </c>
      <c r="B6" s="46"/>
      <c r="C6" s="46"/>
      <c r="D6" s="46"/>
      <c r="E6" s="46"/>
      <c r="F6" s="46"/>
      <c r="G6" s="46"/>
      <c r="H6" s="46"/>
      <c r="I6" s="46"/>
      <c r="J6" s="46"/>
      <c r="K6" s="46">
        <v>450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>
        <v>3</v>
      </c>
      <c r="W6" s="46"/>
    </row>
    <row r="7" spans="1:35" x14ac:dyDescent="0.25">
      <c r="A7" s="17">
        <v>44200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>
        <v>0</v>
      </c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35" x14ac:dyDescent="0.25">
      <c r="A8" s="17">
        <v>44201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25</v>
      </c>
      <c r="R8" s="46"/>
      <c r="S8" s="46"/>
      <c r="T8" s="46"/>
      <c r="U8" s="46"/>
      <c r="V8" s="46"/>
      <c r="W8" s="46"/>
    </row>
    <row r="9" spans="1:35" x14ac:dyDescent="0.25">
      <c r="A9" s="17">
        <v>44202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spans="1:35" x14ac:dyDescent="0.25">
      <c r="A10" s="17">
        <v>44203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>
        <v>100</v>
      </c>
      <c r="U10" s="46">
        <v>60</v>
      </c>
      <c r="V10" s="46"/>
      <c r="W10" s="46"/>
    </row>
    <row r="11" spans="1:35" x14ac:dyDescent="0.25">
      <c r="A11" s="17">
        <v>44204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>
        <v>50</v>
      </c>
      <c r="T11" s="46"/>
      <c r="U11" s="46"/>
      <c r="V11" s="46"/>
      <c r="W11" s="46"/>
    </row>
    <row r="12" spans="1:35" x14ac:dyDescent="0.25">
      <c r="A12" s="17">
        <v>44205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>
        <v>50</v>
      </c>
      <c r="N12" s="46"/>
      <c r="O12" s="46"/>
      <c r="P12" s="46"/>
      <c r="Q12" s="46"/>
      <c r="R12" s="46">
        <v>50</v>
      </c>
      <c r="S12" s="46"/>
      <c r="T12" s="46"/>
      <c r="U12" s="46"/>
      <c r="V12" s="46">
        <v>6</v>
      </c>
      <c r="W12" s="46"/>
    </row>
    <row r="13" spans="1:35" x14ac:dyDescent="0.25">
      <c r="A13" s="17">
        <v>44206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spans="1:35" x14ac:dyDescent="0.25">
      <c r="A14" s="17">
        <v>44207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35" x14ac:dyDescent="0.25">
      <c r="A15" s="17">
        <v>44208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>
        <v>10</v>
      </c>
      <c r="W15" s="46"/>
    </row>
    <row r="16" spans="1:35" x14ac:dyDescent="0.25">
      <c r="A16" s="17">
        <v>44209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5">
      <c r="A17" s="17">
        <v>44210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>
        <v>50</v>
      </c>
      <c r="R17" s="46"/>
      <c r="S17" s="46"/>
      <c r="T17" s="46"/>
      <c r="U17" s="46"/>
      <c r="V17" s="46"/>
      <c r="W17" s="46"/>
    </row>
    <row r="18" spans="1:23" x14ac:dyDescent="0.25">
      <c r="A18" s="17">
        <v>44211</v>
      </c>
      <c r="B18" s="46">
        <v>2000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>
        <v>5</v>
      </c>
      <c r="W18" s="46"/>
    </row>
    <row r="19" spans="1:23" x14ac:dyDescent="0.25">
      <c r="A19" s="17">
        <v>44212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5">
      <c r="A20" s="17">
        <v>44213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50</v>
      </c>
      <c r="S20" s="46"/>
      <c r="T20" s="46"/>
      <c r="U20" s="46"/>
      <c r="V20" s="46"/>
      <c r="W20" s="46"/>
    </row>
    <row r="21" spans="1:23" x14ac:dyDescent="0.25">
      <c r="A21" s="17">
        <v>44214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>
        <v>30</v>
      </c>
    </row>
    <row r="22" spans="1:23" x14ac:dyDescent="0.25">
      <c r="A22" s="17">
        <v>44215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5">
      <c r="A23" s="17">
        <v>44216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>
        <v>7</v>
      </c>
      <c r="W23" s="46"/>
    </row>
    <row r="24" spans="1:23" x14ac:dyDescent="0.25">
      <c r="A24" s="17">
        <v>44217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5">
      <c r="A25" s="17">
        <v>44218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>
        <v>8</v>
      </c>
      <c r="W25" s="46"/>
    </row>
    <row r="26" spans="1:23" x14ac:dyDescent="0.25">
      <c r="A26" s="17">
        <v>44219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5">
      <c r="A27" s="17">
        <v>44220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>
        <v>6</v>
      </c>
      <c r="W27" s="46"/>
    </row>
    <row r="28" spans="1:23" x14ac:dyDescent="0.25">
      <c r="A28" s="17">
        <v>44221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5">
      <c r="A29" s="17">
        <v>44222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>
        <v>50</v>
      </c>
      <c r="V29" s="46">
        <v>15</v>
      </c>
      <c r="W29" s="46"/>
    </row>
    <row r="30" spans="1:23" x14ac:dyDescent="0.25">
      <c r="A30" s="17">
        <v>44223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5">
      <c r="A31" s="17">
        <v>44224</v>
      </c>
      <c r="B31" s="46"/>
      <c r="C31" s="46"/>
      <c r="D31" s="46"/>
      <c r="E31" s="46">
        <v>50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5">
      <c r="A32" s="17">
        <v>44225</v>
      </c>
      <c r="B32" s="46"/>
      <c r="C32" s="46"/>
      <c r="D32" s="46"/>
      <c r="E32" s="46">
        <v>50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>
        <v>80</v>
      </c>
      <c r="V32" s="46"/>
      <c r="W32" s="46">
        <v>20</v>
      </c>
    </row>
    <row r="33" spans="1:23" x14ac:dyDescent="0.25">
      <c r="A33" s="17">
        <v>44226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>
        <v>50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5">
      <c r="A34" s="17">
        <v>44227</v>
      </c>
      <c r="B34" s="47"/>
      <c r="C34" s="46"/>
      <c r="D34" s="46"/>
      <c r="E34" s="46"/>
      <c r="F34" s="46">
        <v>50</v>
      </c>
      <c r="G34" s="46"/>
      <c r="H34" s="46"/>
      <c r="I34" s="46"/>
      <c r="J34" s="46"/>
      <c r="K34" s="46"/>
      <c r="L34" s="46">
        <v>10</v>
      </c>
      <c r="M34" s="46"/>
      <c r="N34" s="46"/>
      <c r="O34" s="46"/>
      <c r="P34" s="46"/>
      <c r="Q34" s="46">
        <v>5</v>
      </c>
      <c r="R34" s="46"/>
      <c r="S34" s="46"/>
      <c r="T34" s="46"/>
      <c r="U34" s="46"/>
      <c r="V34" s="46"/>
      <c r="W34" s="46"/>
    </row>
    <row r="35" spans="1:23" ht="30" x14ac:dyDescent="0.25">
      <c r="A35" s="15" t="s">
        <v>13</v>
      </c>
      <c r="B35" s="46">
        <f t="shared" ref="B35:L35" si="0">SUM(B4:B34)</f>
        <v>5376</v>
      </c>
      <c r="C35" s="46">
        <f t="shared" si="0"/>
        <v>500</v>
      </c>
      <c r="D35" s="46">
        <f t="shared" si="0"/>
        <v>80</v>
      </c>
      <c r="E35" s="46">
        <f t="shared" si="0"/>
        <v>250</v>
      </c>
      <c r="F35" s="46">
        <f t="shared" si="0"/>
        <v>500</v>
      </c>
      <c r="G35" s="46">
        <f t="shared" si="0"/>
        <v>30</v>
      </c>
      <c r="H35" s="46">
        <f t="shared" si="0"/>
        <v>50</v>
      </c>
      <c r="I35" s="46">
        <f t="shared" si="0"/>
        <v>15</v>
      </c>
      <c r="J35" s="46">
        <f t="shared" si="0"/>
        <v>50</v>
      </c>
      <c r="K35" s="46">
        <f t="shared" si="0"/>
        <v>450</v>
      </c>
      <c r="L35" s="46">
        <f t="shared" si="0"/>
        <v>160</v>
      </c>
      <c r="M35" s="46">
        <f t="shared" ref="M35:W35" si="1">SUM(M4:M34)</f>
        <v>50</v>
      </c>
      <c r="N35" s="46">
        <f t="shared" si="1"/>
        <v>300</v>
      </c>
      <c r="O35" s="46">
        <f t="shared" si="1"/>
        <v>250</v>
      </c>
      <c r="P35" s="46">
        <f t="shared" si="1"/>
        <v>25</v>
      </c>
      <c r="Q35" s="46">
        <f t="shared" si="1"/>
        <v>80</v>
      </c>
      <c r="R35" s="46">
        <f t="shared" si="1"/>
        <v>100</v>
      </c>
      <c r="S35" s="46">
        <f t="shared" si="1"/>
        <v>50</v>
      </c>
      <c r="T35" s="46">
        <f t="shared" si="1"/>
        <v>100</v>
      </c>
      <c r="U35" s="46">
        <f t="shared" si="1"/>
        <v>190</v>
      </c>
      <c r="V35" s="46">
        <f t="shared" si="1"/>
        <v>85</v>
      </c>
      <c r="W35" s="46">
        <f t="shared" si="1"/>
        <v>55</v>
      </c>
    </row>
  </sheetData>
  <dataValidations count="1">
    <dataValidation type="list" allowBlank="1" showInputMessage="1" showErrorMessage="1" sqref="B1" xr:uid="{4CD8F130-FEA9-4885-A80B-97B8A2080578}">
      <formula1>Month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0A23-F7B2-40D5-B55A-374FB7FA801A}">
  <sheetPr>
    <tabColor theme="5" tint="-0.249977111117893"/>
  </sheetPr>
  <dimension ref="B1:F27"/>
  <sheetViews>
    <sheetView showGridLines="0" workbookViewId="0">
      <selection activeCell="B18" sqref="B18"/>
    </sheetView>
  </sheetViews>
  <sheetFormatPr defaultRowHeight="15" x14ac:dyDescent="0.25"/>
  <cols>
    <col min="1" max="1" width="9.140625" style="30"/>
    <col min="2" max="2" width="10.85546875" style="30" bestFit="1" customWidth="1"/>
    <col min="3" max="3" width="9.140625" style="30"/>
    <col min="4" max="4" width="20.7109375" style="30" bestFit="1" customWidth="1"/>
    <col min="5" max="5" width="9.5703125" style="30" bestFit="1" customWidth="1"/>
    <col min="6" max="6" width="8.42578125" style="30" bestFit="1" customWidth="1"/>
    <col min="7" max="16384" width="9.140625" style="30"/>
  </cols>
  <sheetData>
    <row r="1" spans="2:6" ht="15.75" thickBot="1" x14ac:dyDescent="0.3"/>
    <row r="2" spans="2:6" ht="16.5" thickBot="1" x14ac:dyDescent="0.3">
      <c r="B2" s="31" t="s">
        <v>15</v>
      </c>
      <c r="D2" s="60" t="s">
        <v>12</v>
      </c>
      <c r="E2" s="61"/>
      <c r="F2" s="62"/>
    </row>
    <row r="3" spans="2:6" x14ac:dyDescent="0.25">
      <c r="B3" s="32" t="s">
        <v>32</v>
      </c>
      <c r="D3" s="33" t="s">
        <v>18</v>
      </c>
      <c r="E3" s="34" t="s">
        <v>16</v>
      </c>
      <c r="F3" s="35" t="s">
        <v>17</v>
      </c>
    </row>
    <row r="4" spans="2:6" x14ac:dyDescent="0.25">
      <c r="B4" s="36" t="s">
        <v>33</v>
      </c>
      <c r="D4" s="37" t="s">
        <v>27</v>
      </c>
      <c r="E4" s="38">
        <v>3500</v>
      </c>
      <c r="F4" s="39" t="str">
        <f>IF(Budget!D4='Daily Record'!D3,'Daily Record'!D35,"")</f>
        <v/>
      </c>
    </row>
    <row r="5" spans="2:6" x14ac:dyDescent="0.25">
      <c r="B5" s="36" t="s">
        <v>34</v>
      </c>
      <c r="D5" s="37" t="s">
        <v>31</v>
      </c>
      <c r="E5" s="38">
        <v>350</v>
      </c>
      <c r="F5" s="39" t="str">
        <f>IF(D5='Daily Record'!E3,'Daily Record'!E35,"")</f>
        <v/>
      </c>
    </row>
    <row r="6" spans="2:6" x14ac:dyDescent="0.25">
      <c r="B6" s="36" t="s">
        <v>35</v>
      </c>
      <c r="D6" s="37" t="s">
        <v>0</v>
      </c>
      <c r="E6" s="38">
        <v>80</v>
      </c>
      <c r="F6" s="39" t="str">
        <f>IF(D6='Daily Record'!F3,'Daily Record'!F35,"")</f>
        <v/>
      </c>
    </row>
    <row r="7" spans="2:6" x14ac:dyDescent="0.25">
      <c r="B7" s="36" t="s">
        <v>36</v>
      </c>
      <c r="D7" s="37" t="s">
        <v>5</v>
      </c>
      <c r="E7" s="38">
        <v>200</v>
      </c>
      <c r="F7" s="39" t="str">
        <f>IF(D7='Daily Record'!G3,'Daily Record'!G35,"")</f>
        <v/>
      </c>
    </row>
    <row r="8" spans="2:6" x14ac:dyDescent="0.25">
      <c r="B8" s="36" t="s">
        <v>37</v>
      </c>
      <c r="D8" s="37" t="s">
        <v>28</v>
      </c>
      <c r="E8" s="38">
        <v>500</v>
      </c>
      <c r="F8" s="39" t="str">
        <f>IF(D8='Daily Record'!H3,'Daily Record'!H35,"")</f>
        <v/>
      </c>
    </row>
    <row r="9" spans="2:6" x14ac:dyDescent="0.25">
      <c r="B9" s="36" t="s">
        <v>38</v>
      </c>
      <c r="D9" s="37" t="s">
        <v>1</v>
      </c>
      <c r="E9" s="38">
        <v>50</v>
      </c>
      <c r="F9" s="39" t="str">
        <f>IF(D9='Daily Record'!I3,'Daily Record'!I35,"")</f>
        <v/>
      </c>
    </row>
    <row r="10" spans="2:6" x14ac:dyDescent="0.25">
      <c r="B10" s="36" t="s">
        <v>39</v>
      </c>
      <c r="D10" s="37" t="s">
        <v>2</v>
      </c>
      <c r="E10" s="38">
        <v>30</v>
      </c>
      <c r="F10" s="39" t="str">
        <f>IF(D10='Daily Record'!J3,'Daily Record'!J35,"")</f>
        <v/>
      </c>
    </row>
    <row r="11" spans="2:6" x14ac:dyDescent="0.25">
      <c r="B11" s="36" t="s">
        <v>40</v>
      </c>
      <c r="D11" s="37" t="s">
        <v>3</v>
      </c>
      <c r="E11" s="38">
        <v>20</v>
      </c>
      <c r="F11" s="39" t="str">
        <f>IF(D11='Daily Record'!K3,'Daily Record'!K35,"")</f>
        <v/>
      </c>
    </row>
    <row r="12" spans="2:6" x14ac:dyDescent="0.25">
      <c r="B12" s="36" t="s">
        <v>41</v>
      </c>
      <c r="D12" s="37" t="s">
        <v>4</v>
      </c>
      <c r="E12" s="38">
        <v>40</v>
      </c>
      <c r="F12" s="39" t="str">
        <f>IF(D12='Daily Record'!L3,'Daily Record'!L35,"")</f>
        <v/>
      </c>
    </row>
    <row r="13" spans="2:6" x14ac:dyDescent="0.25">
      <c r="B13" s="36" t="s">
        <v>42</v>
      </c>
      <c r="D13" s="37" t="s">
        <v>6</v>
      </c>
      <c r="E13" s="38">
        <v>450</v>
      </c>
      <c r="F13" s="39" t="str">
        <f>IF(D13='Daily Record'!M3,'Daily Record'!M35,"")</f>
        <v/>
      </c>
    </row>
    <row r="14" spans="2:6" ht="15.75" thickBot="1" x14ac:dyDescent="0.3">
      <c r="B14" s="40" t="s">
        <v>43</v>
      </c>
      <c r="D14" s="37" t="s">
        <v>7</v>
      </c>
      <c r="E14" s="38">
        <v>100</v>
      </c>
      <c r="F14" s="39" t="str">
        <f>IF(D14='Daily Record'!N3,'Daily Record'!N35,"")</f>
        <v/>
      </c>
    </row>
    <row r="15" spans="2:6" x14ac:dyDescent="0.25">
      <c r="D15" s="37" t="s">
        <v>8</v>
      </c>
      <c r="E15" s="38">
        <v>80</v>
      </c>
      <c r="F15" s="39" t="str">
        <f>IF(D15='Daily Record'!O3,'Daily Record'!O35,"")</f>
        <v/>
      </c>
    </row>
    <row r="16" spans="2:6" x14ac:dyDescent="0.25">
      <c r="D16" s="37" t="s">
        <v>19</v>
      </c>
      <c r="E16" s="38">
        <v>300</v>
      </c>
      <c r="F16" s="39" t="str">
        <f>IF(D16='Daily Record'!P3,'Daily Record'!P35,"")</f>
        <v/>
      </c>
    </row>
    <row r="17" spans="4:6" x14ac:dyDescent="0.25">
      <c r="D17" s="37" t="s">
        <v>20</v>
      </c>
      <c r="E17" s="38">
        <v>400</v>
      </c>
      <c r="F17" s="39" t="str">
        <f>IF(D17='Daily Record'!Q3,'Daily Record'!Q35,"")</f>
        <v/>
      </c>
    </row>
    <row r="18" spans="4:6" x14ac:dyDescent="0.25">
      <c r="D18" s="37" t="s">
        <v>21</v>
      </c>
      <c r="E18" s="38">
        <v>50</v>
      </c>
      <c r="F18" s="39" t="str">
        <f>IF(D18='Daily Record'!R3,'Daily Record'!R35,"")</f>
        <v/>
      </c>
    </row>
    <row r="19" spans="4:6" x14ac:dyDescent="0.25">
      <c r="D19" s="37" t="s">
        <v>22</v>
      </c>
      <c r="E19" s="38">
        <v>100</v>
      </c>
      <c r="F19" s="39" t="str">
        <f>IF(D19='Daily Record'!S3,'Daily Record'!S35,"")</f>
        <v/>
      </c>
    </row>
    <row r="20" spans="4:6" x14ac:dyDescent="0.25">
      <c r="D20" s="37" t="s">
        <v>9</v>
      </c>
      <c r="E20" s="38">
        <v>100</v>
      </c>
      <c r="F20" s="39" t="str">
        <f>IF(D20='Daily Record'!T3,'Daily Record'!T35,"")</f>
        <v/>
      </c>
    </row>
    <row r="21" spans="4:6" x14ac:dyDescent="0.25">
      <c r="D21" s="37" t="s">
        <v>10</v>
      </c>
      <c r="E21" s="38">
        <v>150</v>
      </c>
      <c r="F21" s="39" t="str">
        <f>IF(D21='Daily Record'!U3,'Daily Record'!U35,"")</f>
        <v/>
      </c>
    </row>
    <row r="22" spans="4:6" x14ac:dyDescent="0.25">
      <c r="D22" s="37" t="s">
        <v>11</v>
      </c>
      <c r="E22" s="38">
        <v>50</v>
      </c>
      <c r="F22" s="39" t="str">
        <f>IF(D22='Daily Record'!V3,'Daily Record'!V35,"")</f>
        <v/>
      </c>
    </row>
    <row r="23" spans="4:6" x14ac:dyDescent="0.25">
      <c r="D23" s="37" t="s">
        <v>24</v>
      </c>
      <c r="E23" s="38">
        <v>0</v>
      </c>
      <c r="F23" s="39" t="str">
        <f>IF(D23='Daily Record'!W3,'Daily Record'!W35,"")</f>
        <v/>
      </c>
    </row>
    <row r="24" spans="4:6" x14ac:dyDescent="0.25">
      <c r="D24" s="37" t="s">
        <v>25</v>
      </c>
      <c r="E24" s="38">
        <v>0</v>
      </c>
      <c r="F24" s="39" t="str">
        <f>IF(D24='Daily Record'!X3,'Daily Record'!X35,"")</f>
        <v/>
      </c>
    </row>
    <row r="25" spans="4:6" x14ac:dyDescent="0.25">
      <c r="D25" s="37" t="s">
        <v>26</v>
      </c>
      <c r="E25" s="38">
        <v>0</v>
      </c>
      <c r="F25" s="39" t="str">
        <f>IF(D25='Daily Record'!Y3,'Daily Record'!Y35,"")</f>
        <v/>
      </c>
    </row>
    <row r="26" spans="4:6" x14ac:dyDescent="0.25">
      <c r="D26" s="37" t="s">
        <v>13</v>
      </c>
      <c r="E26" s="38">
        <f>SUM(E5:E25)</f>
        <v>3050</v>
      </c>
      <c r="F26" s="39"/>
    </row>
    <row r="27" spans="4:6" ht="15.75" thickBot="1" x14ac:dyDescent="0.3">
      <c r="D27" s="41" t="s">
        <v>14</v>
      </c>
      <c r="E27" s="42">
        <f>E4-E26</f>
        <v>450</v>
      </c>
      <c r="F27" s="43"/>
    </row>
  </sheetData>
  <mergeCells count="1">
    <mergeCell ref="D2:F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Dashboard</vt:lpstr>
      <vt:lpstr>Budget</vt:lpstr>
      <vt:lpstr>Daily Record</vt:lpstr>
      <vt:lpstr>Lists</vt:lpstr>
      <vt:lpstr>Description</vt:lpstr>
      <vt:lpstr>Item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ALEJANDRA</dc:creator>
  <cp:lastModifiedBy>PAULA ALEJANDRA</cp:lastModifiedBy>
  <dcterms:created xsi:type="dcterms:W3CDTF">2021-04-06T18:40:29Z</dcterms:created>
  <dcterms:modified xsi:type="dcterms:W3CDTF">2021-04-07T07:11:49Z</dcterms:modified>
</cp:coreProperties>
</file>