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AULA ALEJANDRA\Desktop\BUS 115\Week 3\"/>
    </mc:Choice>
  </mc:AlternateContent>
  <xr:revisionPtr revIDLastSave="0" documentId="13_ncr:1_{56337E61-16C5-4F05-AAB3-ABD9AA28B1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verage" sheetId="9" r:id="rId1"/>
    <sheet name="Sales Performance" sheetId="11" r:id="rId2"/>
    <sheet name="General Purchase Information" sheetId="3" r:id="rId3"/>
    <sheet name="Air &amp; Rail Purchase Info" sheetId="8" r:id="rId4"/>
    <sheet name="Dallas" sheetId="4" r:id="rId5"/>
    <sheet name="Salt Lake" sheetId="5" r:id="rId6"/>
    <sheet name="Denver" sheetId="6" r:id="rId7"/>
    <sheet name="Boise" sheetId="7" r:id="rId8"/>
  </sheets>
  <definedNames>
    <definedName name="_xlnm._FilterDatabase" localSheetId="3" hidden="1">'Air &amp; Rail Purchase Info'!$A$1:$G$239</definedName>
    <definedName name="_xlnm._FilterDatabase" localSheetId="4" hidden="1">Dallas!$B$2:$B$73</definedName>
    <definedName name="_xlnm._FilterDatabase" localSheetId="2" hidden="1">'General Purchase Information'!$D$2:$D$239</definedName>
    <definedName name="Boise_Division_Sales">Boise!$B$2:$B$73</definedName>
    <definedName name="Dallas_Division_Sales">Dallas!$B$2:$B$73</definedName>
    <definedName name="Denver_Division_Sales">Denver!$B$2:$B$73</definedName>
    <definedName name="Salt_Lake_Division_Sales">'Salt Lake'!$B$2:$B$57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  <c r="D6" i="11"/>
  <c r="D5" i="11"/>
  <c r="D3" i="11"/>
  <c r="C6" i="11"/>
  <c r="C5" i="11"/>
  <c r="C4" i="11"/>
  <c r="C3" i="11"/>
  <c r="B6" i="11"/>
  <c r="B5" i="11"/>
  <c r="B4" i="11"/>
  <c r="B3" i="1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2" i="5"/>
  <c r="C23" i="4"/>
  <c r="C38" i="4"/>
  <c r="C17" i="4"/>
  <c r="C31" i="4"/>
  <c r="C19" i="4"/>
  <c r="C66" i="4"/>
  <c r="C43" i="4"/>
  <c r="C60" i="4"/>
  <c r="C51" i="4"/>
  <c r="C21" i="4"/>
  <c r="C50" i="4"/>
  <c r="C5" i="4"/>
  <c r="C7" i="4"/>
  <c r="C65" i="4"/>
  <c r="C54" i="4"/>
  <c r="C33" i="4"/>
  <c r="C30" i="4"/>
  <c r="C35" i="4"/>
  <c r="C9" i="4"/>
  <c r="C36" i="4"/>
  <c r="C63" i="4"/>
  <c r="C49" i="4"/>
  <c r="C3" i="4"/>
  <c r="C42" i="4"/>
  <c r="C41" i="4"/>
  <c r="C39" i="4"/>
  <c r="C52" i="4"/>
  <c r="C29" i="4"/>
  <c r="C12" i="4"/>
  <c r="C71" i="4"/>
  <c r="C8" i="4"/>
  <c r="C25" i="4"/>
  <c r="C44" i="4"/>
  <c r="C18" i="4"/>
  <c r="C13" i="4"/>
  <c r="C26" i="4"/>
  <c r="C11" i="4"/>
  <c r="C53" i="4"/>
  <c r="C20" i="4"/>
  <c r="C64" i="4"/>
  <c r="C68" i="4"/>
  <c r="C57" i="4"/>
  <c r="C55" i="4"/>
  <c r="C28" i="4"/>
  <c r="C32" i="4"/>
  <c r="C73" i="4"/>
  <c r="C2" i="4"/>
  <c r="C16" i="4"/>
  <c r="C27" i="4"/>
  <c r="C34" i="4"/>
  <c r="C24" i="4"/>
  <c r="C14" i="4"/>
  <c r="C4" i="4"/>
  <c r="C70" i="4"/>
  <c r="C72" i="4"/>
  <c r="C56" i="4"/>
  <c r="C40" i="4"/>
  <c r="C47" i="4"/>
  <c r="C59" i="4"/>
  <c r="C22" i="4"/>
  <c r="C61" i="4"/>
  <c r="C67" i="4"/>
  <c r="C69" i="4"/>
  <c r="C15" i="4"/>
  <c r="C6" i="4"/>
  <c r="C48" i="4"/>
  <c r="C10" i="4"/>
  <c r="C37" i="4"/>
  <c r="C46" i="4"/>
  <c r="C58" i="4"/>
  <c r="C62" i="4"/>
  <c r="C45" i="4"/>
  <c r="C4" i="9"/>
  <c r="C3" i="9"/>
  <c r="B4" i="9"/>
  <c r="B3" i="9"/>
  <c r="C2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tc={3EA5B77F-8EAA-4BCC-B939-88D5D80F15A3}</author>
  </authors>
  <commentList>
    <comment ref="G1" authorId="0" shapeId="0" xr:uid="{3EA5B77F-8EAA-4BCC-B939-88D5D80F15A3}">
      <text>
        <t>[Threaded comment]
Your version of Excel allows you to read this threaded comment; however, any edits to it will get removed if the file is opened in a newer version of Excel. Learn more: https://go.microsoft.com/fwlink/?linkid=870924
Comment:
    Lead Time is the period of time the supplier have to deliver a product, also is the time between the initiation and completion of a production process.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tc={0FEE1457-36BC-404C-98BA-D17E7416A4BC}</author>
  </authors>
  <commentList>
    <comment ref="G1" authorId="0" shapeId="0" xr:uid="{0FEE1457-36BC-404C-98BA-D17E7416A4BC}">
      <text>
        <t>[Threaded comment]
Your version of Excel allows you to read this threaded comment; however, any edits to it will get removed if the file is opened in a newer version of Excel. Learn more: https://go.microsoft.com/fwlink/?linkid=870924
Comment:
    Lead Time is the period of time the supplier have to deliver a product, also is the time between the initiation and completion of a production process.</t>
      </text>
    </comment>
  </commentList>
</comments>
</file>

<file path=xl/sharedStrings.xml><?xml version="1.0" encoding="utf-8"?>
<sst xmlns="http://schemas.openxmlformats.org/spreadsheetml/2006/main" count="2240" uniqueCount="579">
  <si>
    <t>Part Number</t>
  </si>
  <si>
    <t>2115-8851</t>
  </si>
  <si>
    <t>2110-4364</t>
  </si>
  <si>
    <t>2116-4751</t>
  </si>
  <si>
    <t>2113-7677</t>
  </si>
  <si>
    <t>2118-2719</t>
  </si>
  <si>
    <t>2112-6910</t>
  </si>
  <si>
    <t>2118-9905</t>
  </si>
  <si>
    <t>2112-2254</t>
  </si>
  <si>
    <t>2112-2890</t>
  </si>
  <si>
    <t>2110-3988</t>
  </si>
  <si>
    <t>2116-5215</t>
  </si>
  <si>
    <t>2117-2391</t>
  </si>
  <si>
    <t>2116-6012</t>
  </si>
  <si>
    <t>2111-8262</t>
  </si>
  <si>
    <t>2114-4952</t>
  </si>
  <si>
    <t>2110-8526</t>
  </si>
  <si>
    <t>2112-3448</t>
  </si>
  <si>
    <t>2111-2324</t>
  </si>
  <si>
    <t>2117-9494</t>
  </si>
  <si>
    <t>2115-5574</t>
  </si>
  <si>
    <t>2119-8360</t>
  </si>
  <si>
    <t>2112-2420</t>
  </si>
  <si>
    <t>2116-6568</t>
  </si>
  <si>
    <t>2114-6298</t>
  </si>
  <si>
    <t>2116-9957</t>
  </si>
  <si>
    <t>2113-7695</t>
  </si>
  <si>
    <t>2112-3369</t>
  </si>
  <si>
    <t>2117-3680</t>
  </si>
  <si>
    <t>2115-1753</t>
  </si>
  <si>
    <t>2111-5167</t>
  </si>
  <si>
    <t>2114-6491</t>
  </si>
  <si>
    <t>2116-8240</t>
  </si>
  <si>
    <t>2114-1050</t>
  </si>
  <si>
    <t>2116-1338</t>
  </si>
  <si>
    <t>2111-1142</t>
  </si>
  <si>
    <t>2118-6529</t>
  </si>
  <si>
    <t>2118-3730</t>
  </si>
  <si>
    <t>2110-6681</t>
  </si>
  <si>
    <t>2116-8763</t>
  </si>
  <si>
    <t>2116-6483</t>
  </si>
  <si>
    <t>2115-2414</t>
  </si>
  <si>
    <t>2113-2363</t>
  </si>
  <si>
    <t>2111-3261</t>
  </si>
  <si>
    <t>2114-9472</t>
  </si>
  <si>
    <t>2119-8254</t>
  </si>
  <si>
    <t>2117-1748</t>
  </si>
  <si>
    <t>2112-3917</t>
  </si>
  <si>
    <t>2114-1180</t>
  </si>
  <si>
    <t>2111-2583</t>
  </si>
  <si>
    <t>2113-8110</t>
  </si>
  <si>
    <t>2113-8005</t>
  </si>
  <si>
    <t>2119-8226</t>
  </si>
  <si>
    <t>2114-2810</t>
  </si>
  <si>
    <t>2116-8722</t>
  </si>
  <si>
    <t>2117-1863</t>
  </si>
  <si>
    <t>2115-5258</t>
  </si>
  <si>
    <t>2111-6147</t>
  </si>
  <si>
    <t>2115-3535</t>
  </si>
  <si>
    <t>2111-5040</t>
  </si>
  <si>
    <t>2114-1448</t>
  </si>
  <si>
    <t>2118-1326</t>
  </si>
  <si>
    <t>2117-5046</t>
  </si>
  <si>
    <t>2118-4225</t>
  </si>
  <si>
    <t>2117-6588</t>
  </si>
  <si>
    <t>2110-7450</t>
  </si>
  <si>
    <t>2110-8369</t>
  </si>
  <si>
    <t>2113-4783</t>
  </si>
  <si>
    <t>2113-9392</t>
  </si>
  <si>
    <t>2110-8817</t>
  </si>
  <si>
    <t>2116-1857</t>
  </si>
  <si>
    <t>2118-6975</t>
  </si>
  <si>
    <t>2118-3262</t>
  </si>
  <si>
    <t>2119-8688</t>
  </si>
  <si>
    <t>2119-6331</t>
  </si>
  <si>
    <t>2115-5141</t>
  </si>
  <si>
    <t>2117-2013</t>
  </si>
  <si>
    <t>2116-4144</t>
  </si>
  <si>
    <t>2112-8368</t>
  </si>
  <si>
    <t>2116-6826</t>
  </si>
  <si>
    <t>2112-9347</t>
  </si>
  <si>
    <t>2110-7740</t>
  </si>
  <si>
    <t>2118-4278</t>
  </si>
  <si>
    <t>2116-2804</t>
  </si>
  <si>
    <t>2110-6439</t>
  </si>
  <si>
    <t>2110-9729</t>
  </si>
  <si>
    <t>2116-6383</t>
  </si>
  <si>
    <t>2118-7380</t>
  </si>
  <si>
    <t>2118-7543</t>
  </si>
  <si>
    <t>2117-7883</t>
  </si>
  <si>
    <t>2112-1604</t>
  </si>
  <si>
    <t>2115-6163</t>
  </si>
  <si>
    <t>2110-5359</t>
  </si>
  <si>
    <t>2115-9366</t>
  </si>
  <si>
    <t>2115-6103</t>
  </si>
  <si>
    <t>2114-7286</t>
  </si>
  <si>
    <t>2118-9532</t>
  </si>
  <si>
    <t>2111-9763</t>
  </si>
  <si>
    <t>2116-9045</t>
  </si>
  <si>
    <t>2116-2748</t>
  </si>
  <si>
    <t>2112-1146</t>
  </si>
  <si>
    <t>2111-5348</t>
  </si>
  <si>
    <t>2116-5131</t>
  </si>
  <si>
    <t>2118-7084</t>
  </si>
  <si>
    <t>2111-5190</t>
  </si>
  <si>
    <t>2114-3822</t>
  </si>
  <si>
    <t>2116-8699</t>
  </si>
  <si>
    <t>2117-7127</t>
  </si>
  <si>
    <t>2112-8807</t>
  </si>
  <si>
    <t>2114-7804</t>
  </si>
  <si>
    <t>2113-2359</t>
  </si>
  <si>
    <t>2110-3857</t>
  </si>
  <si>
    <t>2114-1565</t>
  </si>
  <si>
    <t>2118-7495</t>
  </si>
  <si>
    <t>2112-1876</t>
  </si>
  <si>
    <t>2118-5129</t>
  </si>
  <si>
    <t>2118-7869</t>
  </si>
  <si>
    <t>2119-5076</t>
  </si>
  <si>
    <t>2117-2003</t>
  </si>
  <si>
    <t>2113-3815</t>
  </si>
  <si>
    <t>2113-3135</t>
  </si>
  <si>
    <t>2110-4946</t>
  </si>
  <si>
    <t>2111-3785</t>
  </si>
  <si>
    <t>2113-8956</t>
  </si>
  <si>
    <t>2110-5507</t>
  </si>
  <si>
    <t>2112-7121</t>
  </si>
  <si>
    <t>2111-4378</t>
  </si>
  <si>
    <t>2112-7889</t>
  </si>
  <si>
    <t>2111-6972</t>
  </si>
  <si>
    <t>2113-4657</t>
  </si>
  <si>
    <t>2110-3409</t>
  </si>
  <si>
    <t>2116-4821</t>
  </si>
  <si>
    <t>2110-1385</t>
  </si>
  <si>
    <t>2110-3652</t>
  </si>
  <si>
    <t>2119-6179</t>
  </si>
  <si>
    <t>2111-7805</t>
  </si>
  <si>
    <t>2113-3089</t>
  </si>
  <si>
    <t>2116-1803</t>
  </si>
  <si>
    <t>2110-9006</t>
  </si>
  <si>
    <t>2119-1892</t>
  </si>
  <si>
    <t>2118-1681</t>
  </si>
  <si>
    <t>2114-5084</t>
  </si>
  <si>
    <t>2110-6457</t>
  </si>
  <si>
    <t>2117-8413</t>
  </si>
  <si>
    <t>2117-8938</t>
  </si>
  <si>
    <t>2112-9891</t>
  </si>
  <si>
    <t>2117-2151</t>
  </si>
  <si>
    <t>2118-6811</t>
  </si>
  <si>
    <t>2118-5883</t>
  </si>
  <si>
    <t>2110-8423</t>
  </si>
  <si>
    <t>2115-4537</t>
  </si>
  <si>
    <t>2116-6128</t>
  </si>
  <si>
    <t>2113-6088</t>
  </si>
  <si>
    <t>2113-9730</t>
  </si>
  <si>
    <t>2115-7046</t>
  </si>
  <si>
    <t>2117-1869</t>
  </si>
  <si>
    <t>2113-9215</t>
  </si>
  <si>
    <t>2114-6555</t>
  </si>
  <si>
    <t>2114-7626</t>
  </si>
  <si>
    <t>2110-6793</t>
  </si>
  <si>
    <t>2117-9861</t>
  </si>
  <si>
    <t>2117-2908</t>
  </si>
  <si>
    <t>2111-7006</t>
  </si>
  <si>
    <t>2116-2733</t>
  </si>
  <si>
    <t>2114-9917</t>
  </si>
  <si>
    <t>2119-1742</t>
  </si>
  <si>
    <t>2118-3310</t>
  </si>
  <si>
    <t>2115-9447</t>
  </si>
  <si>
    <t>2112-1057</t>
  </si>
  <si>
    <t>2113-6436</t>
  </si>
  <si>
    <t>2119-9400</t>
  </si>
  <si>
    <t>2115-2759</t>
  </si>
  <si>
    <t>2113-2309</t>
  </si>
  <si>
    <t>2113-9531</t>
  </si>
  <si>
    <t>2117-7255</t>
  </si>
  <si>
    <t>2111-4285</t>
  </si>
  <si>
    <t>2116-9320</t>
  </si>
  <si>
    <t>2117-1365</t>
  </si>
  <si>
    <t>2113-4308</t>
  </si>
  <si>
    <t>2117-5775</t>
  </si>
  <si>
    <t>2115-4322</t>
  </si>
  <si>
    <t>2114-6306</t>
  </si>
  <si>
    <t>2115-8414</t>
  </si>
  <si>
    <t>2118-1421</t>
  </si>
  <si>
    <t>2116-2885</t>
  </si>
  <si>
    <t>2113-4631</t>
  </si>
  <si>
    <t>2112-9579</t>
  </si>
  <si>
    <t>2112-7180</t>
  </si>
  <si>
    <t>2110-2743</t>
  </si>
  <si>
    <t>2113-4934</t>
  </si>
  <si>
    <t>2117-4032</t>
  </si>
  <si>
    <t>2117-6897</t>
  </si>
  <si>
    <t>2111-2809</t>
  </si>
  <si>
    <t>2111-7307</t>
  </si>
  <si>
    <t>2119-2122</t>
  </si>
  <si>
    <t>2111-1885</t>
  </si>
  <si>
    <t>2113-2937</t>
  </si>
  <si>
    <t>2117-1082</t>
  </si>
  <si>
    <t>2117-8930</t>
  </si>
  <si>
    <t>2113-7628</t>
  </si>
  <si>
    <t>2112-5081</t>
  </si>
  <si>
    <t>2119-1079</t>
  </si>
  <si>
    <t>2113-8498</t>
  </si>
  <si>
    <t>2113-9407</t>
  </si>
  <si>
    <t>2110-2734</t>
  </si>
  <si>
    <t>2110-4674</t>
  </si>
  <si>
    <t>2118-1169</t>
  </si>
  <si>
    <t>2110-3565</t>
  </si>
  <si>
    <t>2115-2868</t>
  </si>
  <si>
    <t>2110-8080</t>
  </si>
  <si>
    <t>2117-3565</t>
  </si>
  <si>
    <t>2113-9361</t>
  </si>
  <si>
    <t>2115-8867</t>
  </si>
  <si>
    <t>2114-2292</t>
  </si>
  <si>
    <t>2118-6348</t>
  </si>
  <si>
    <t>2110-9097</t>
  </si>
  <si>
    <t>2111-7907</t>
  </si>
  <si>
    <t>2111-6524</t>
  </si>
  <si>
    <t>2118-2461</t>
  </si>
  <si>
    <t>2118-4927</t>
  </si>
  <si>
    <t>2110-9583</t>
  </si>
  <si>
    <t>2117-4184</t>
  </si>
  <si>
    <t>2114-1167</t>
  </si>
  <si>
    <t>2119-9304</t>
  </si>
  <si>
    <t>2112-7450</t>
  </si>
  <si>
    <t>2111-2861</t>
  </si>
  <si>
    <t>2114-1711</t>
  </si>
  <si>
    <t>2116-3751</t>
  </si>
  <si>
    <t>2113-9884</t>
  </si>
  <si>
    <t>2117-8438</t>
  </si>
  <si>
    <t>2116-1863</t>
  </si>
  <si>
    <t>2114-5661</t>
  </si>
  <si>
    <t>2115-6391</t>
  </si>
  <si>
    <t>2119-3864</t>
  </si>
  <si>
    <t>2112-4604</t>
  </si>
  <si>
    <t>2113-9177</t>
  </si>
  <si>
    <t>2112-5642</t>
  </si>
  <si>
    <t>2111-4774</t>
  </si>
  <si>
    <t>Description</t>
  </si>
  <si>
    <t>NUT-HEX-W/LK WR</t>
  </si>
  <si>
    <t>NYLON HOLE PLUG</t>
  </si>
  <si>
    <t>CARTON</t>
  </si>
  <si>
    <t>FU.5A 250V NTD</t>
  </si>
  <si>
    <t>CHANNEL-VINYL</t>
  </si>
  <si>
    <t>SCRPHM3.0X10PZET</t>
  </si>
  <si>
    <t>LABEL CSA-CE</t>
  </si>
  <si>
    <t>WSHR-LK INTLT</t>
  </si>
  <si>
    <t>1ST YEAR RESPONSE CENTER SUPRT</t>
  </si>
  <si>
    <t>GOLD MINT PIN-SE</t>
  </si>
  <si>
    <t>IC I/O PLCC68</t>
  </si>
  <si>
    <t>PARTS LISTING</t>
  </si>
  <si>
    <t>MANIFOLD LARGE FOR VAC PIPING</t>
  </si>
  <si>
    <t>COLLAR FRONT</t>
  </si>
  <si>
    <t>LABEL-RAMP END</t>
  </si>
  <si>
    <t>MODULE TOP COVER</t>
  </si>
  <si>
    <t>WSHR-FL SS 6MM</t>
  </si>
  <si>
    <t>SCR-MACHINE</t>
  </si>
  <si>
    <t>PROBE PROTECTION PLATE</t>
  </si>
  <si>
    <t>BRKT-CLMP HOLD D</t>
  </si>
  <si>
    <t>1/4INCH OD TEES</t>
  </si>
  <si>
    <t>IC S/H-SMP08FS</t>
  </si>
  <si>
    <t>IC 74ALSO8P4 AND</t>
  </si>
  <si>
    <t>HEX KEY 5/16 INCH</t>
  </si>
  <si>
    <t>WIRE SOL 22AWG</t>
  </si>
  <si>
    <t>ANCHOR ASSY</t>
  </si>
  <si>
    <t>SLEEVE GROUND</t>
  </si>
  <si>
    <t>LABEL LINE VOLTAGE WARNING</t>
  </si>
  <si>
    <t>FUSE-10AMPS</t>
  </si>
  <si>
    <t>CBL TIE GRY NYL</t>
  </si>
  <si>
    <t>FRONT RIGHT COVER W/SS AGILEN</t>
  </si>
  <si>
    <t>SCR-PANM3X.5TXSC</t>
  </si>
  <si>
    <t>SHOCKWATCH STICK</t>
  </si>
  <si>
    <t>WSHR-FL MTLC #10</t>
  </si>
  <si>
    <t>SWING ARM ASSY SERIES 3 W/TRAY</t>
  </si>
  <si>
    <t>FAN-TBAX 230V 50/60 HZ 300 CF</t>
  </si>
  <si>
    <t>CABLE 6 PIN DIN FEMALE 10FT</t>
  </si>
  <si>
    <t>DOOR AND BLOWER ASSEMBLY</t>
  </si>
  <si>
    <t>PRGMD EPROM - STD 3X7X SYSTEM</t>
  </si>
  <si>
    <t>LAN CAP MODULE CHASSIS</t>
  </si>
  <si>
    <t>FILLER PANEL 5.25INCH</t>
  </si>
  <si>
    <t>MOD 1 LABEL</t>
  </si>
  <si>
    <t>LABEL - INFORMATION</t>
  </si>
  <si>
    <t>SITE PREP MANUAL</t>
  </si>
  <si>
    <t>INSULATED WIRE F</t>
  </si>
  <si>
    <t>PC ASSY LAN CAP CARD</t>
  </si>
  <si>
    <t>WSHR-LK HLCL</t>
  </si>
  <si>
    <t>CABLE CLAMP</t>
  </si>
  <si>
    <t>BOOT STRAIN RELF</t>
  </si>
  <si>
    <t>SCREW- M4X.07 16MM LG SS PATCH</t>
  </si>
  <si>
    <t>MODULE FILLER PANEL</t>
  </si>
  <si>
    <t>RTNR P/ON.625DIA</t>
  </si>
  <si>
    <t>TOOL PIN EXTR</t>
  </si>
  <si>
    <t>CABLE TIE MOUNT</t>
  </si>
  <si>
    <t>FRONT DOOR 1.3M SUPPORT BAY</t>
  </si>
  <si>
    <t>LARGE REAR BOTTOM COVER ASSY</t>
  </si>
  <si>
    <t>CONN HOUSING</t>
  </si>
  <si>
    <t>LINK CABLE - HIGH SPEED</t>
  </si>
  <si>
    <t>INSUL BDG POST</t>
  </si>
  <si>
    <t>TOP RIGHT COVER  3070 SERIES 3</t>
  </si>
  <si>
    <t>GRNDTERMLUG</t>
  </si>
  <si>
    <t>PDU MOUNTING EAR TESTHEAD ONL</t>
  </si>
  <si>
    <t>POWER SUPPLY FOR EPSON PRINTER</t>
  </si>
  <si>
    <t>C-F 1.5 PF 200V</t>
  </si>
  <si>
    <t>CABLE-TIE</t>
  </si>
  <si>
    <t>NUT M4 LK WR</t>
  </si>
  <si>
    <t>PLDWN RACK</t>
  </si>
  <si>
    <t>SCRPHM4.0X12TXSC</t>
  </si>
  <si>
    <t>VALVE ASSY</t>
  </si>
  <si>
    <t>MODULE LATCH BLOWER COOLING</t>
  </si>
  <si>
    <t>CAP, CARTON-CORRUGATED</t>
  </si>
  <si>
    <t>MODULE SIDE</t>
  </si>
  <si>
    <t>CABLE-SYSTEM</t>
  </si>
  <si>
    <t>TITWATCH DISPLA</t>
  </si>
  <si>
    <t>MOM SHIELD</t>
  </si>
  <si>
    <t>PLDN SHAFT</t>
  </si>
  <si>
    <t>CONTROL CABLE, PDU</t>
  </si>
  <si>
    <t>U-CLIP-CABLE RETAINER</t>
  </si>
  <si>
    <t>CABLE-FAN POWER</t>
  </si>
  <si>
    <t>LABEL PINCH POINT/ROTATE ALER</t>
  </si>
  <si>
    <t>TESTHEAD CRADLE W/TOP LARGE</t>
  </si>
  <si>
    <t>MNL-UNCRATING IN</t>
  </si>
  <si>
    <t>NUT-SHMET-U-TP</t>
  </si>
  <si>
    <t>SERIAL LABEL</t>
  </si>
  <si>
    <t>SPRING</t>
  </si>
  <si>
    <t>IC 74F125 P4BUFF</t>
  </si>
  <si>
    <t>PROBE BODY</t>
  </si>
  <si>
    <t>STRAIN RELIEFS</t>
  </si>
  <si>
    <t>WRIST STRAP - COILED</t>
  </si>
  <si>
    <t>Nylon Lock Nut</t>
  </si>
  <si>
    <t>SAFETY SKIRT LARGE, PEWTER GRA</t>
  </si>
  <si>
    <t>ENV-PACKING LIST</t>
  </si>
  <si>
    <t>JMP BK 50MM PVC</t>
  </si>
  <si>
    <t>BG-SHLDED 6X8</t>
  </si>
  <si>
    <t>SCR-MACH 8-32</t>
  </si>
  <si>
    <t>ADPTR-COAX TEE</t>
  </si>
  <si>
    <t>COVER-ASTAT</t>
  </si>
  <si>
    <t>NO STR-VALID</t>
  </si>
  <si>
    <t>WRAP, CARTON-CORRUGATED</t>
  </si>
  <si>
    <t>COUPLER 1/4INCH</t>
  </si>
  <si>
    <t>TUNNEL PERFORMANCE PORT</t>
  </si>
  <si>
    <t>BRKT-MTG RTANG</t>
  </si>
  <si>
    <t>CHASSIS KIT-SWITCHING PDU</t>
  </si>
  <si>
    <t>WSHR-FL MTLC 4MM</t>
  </si>
  <si>
    <t>CAP  TO  MAC  CABLE</t>
  </si>
  <si>
    <t>MTN BRACKET KIT</t>
  </si>
  <si>
    <t>IC 74ABT273DBJSS0P2</t>
  </si>
  <si>
    <t>MOD 3 LABEL</t>
  </si>
  <si>
    <t>LEAD ASSY GROUND</t>
  </si>
  <si>
    <t>VACUUM VALVE ASSY</t>
  </si>
  <si>
    <t>FAN CABLE   PC</t>
  </si>
  <si>
    <t>VACUUM REAR COVER AGILENT</t>
  </si>
  <si>
    <t>SCR-SHLDR M3*0.5</t>
  </si>
  <si>
    <t>SWITCH ROCKER</t>
  </si>
  <si>
    <t>PRINTER TRAY ASSEMBLY EPSON</t>
  </si>
  <si>
    <t>MODULE MOUNT BAR FOR TESTHEAD</t>
  </si>
  <si>
    <t>BINARY LICENSE STICKER TCP/IP</t>
  </si>
  <si>
    <t>CABLE-RJ11 MODULAR CABLE 6WIR</t>
  </si>
  <si>
    <t>WSHR-LK HLCL 4MM</t>
  </si>
  <si>
    <t>IC 712 P2OPAMP</t>
  </si>
  <si>
    <t>GUIDE BRACKET</t>
  </si>
  <si>
    <t>MOUNTING BRACKET MPU</t>
  </si>
  <si>
    <t>LABEL - THIS SIDE UP, FRAGILE</t>
  </si>
  <si>
    <t>INTERIOR MOD CVR</t>
  </si>
  <si>
    <t>LBL 200-240V VT INT</t>
  </si>
  <si>
    <t>SLEEVE INSULATOR</t>
  </si>
  <si>
    <t>DBL PLUG INTL CORD IC370</t>
  </si>
  <si>
    <t>SEALANT</t>
  </si>
  <si>
    <t>CABLE COAX 72IN</t>
  </si>
  <si>
    <t>RES 147 1% 0805</t>
  </si>
  <si>
    <t>GROMMET-STR RLF</t>
  </si>
  <si>
    <t>CD/ROM BLOWER COOLING 3X7X</t>
  </si>
  <si>
    <t>SCRPHM4.0X70PZ</t>
  </si>
  <si>
    <t>LBL PINCHED FINGER</t>
  </si>
  <si>
    <t>CABLE ETHERNET AUI EXTENDER</t>
  </si>
  <si>
    <t>PROBE INSER TOOL</t>
  </si>
  <si>
    <t>CBL-U.S.</t>
  </si>
  <si>
    <t>PLND SUPPORT</t>
  </si>
  <si>
    <t>VACUUM PLUMBING #2</t>
  </si>
  <si>
    <t>GROM RND</t>
  </si>
  <si>
    <t>BAG-PLASTIC</t>
  </si>
  <si>
    <t>PRGMD EPROM - LAN ADDRESS</t>
  </si>
  <si>
    <t>CBL T BLK.5W 9INL</t>
  </si>
  <si>
    <t>Contactr 50A 4-Pole 24vdc Coi</t>
  </si>
  <si>
    <t>E1135C PDU CABLE KIT</t>
  </si>
  <si>
    <t>LABEL-CE BOX</t>
  </si>
  <si>
    <t>SWITCH OPERATOR</t>
  </si>
  <si>
    <t>COVER RECEIVER LARGE AGILENT</t>
  </si>
  <si>
    <t>LABEL SERIAL NUMBER PROTECTOR</t>
  </si>
  <si>
    <t>TOP LEFT COVER  LOGO AGILENT</t>
  </si>
  <si>
    <t>TOOL-WRENCHING</t>
  </si>
  <si>
    <t>FINGER GUARD</t>
  </si>
  <si>
    <t>CIRCUIT BREAKER 15A</t>
  </si>
  <si>
    <t>VAC PORT</t>
  </si>
  <si>
    <t>BAG-ANTI-STATIC</t>
  </si>
  <si>
    <t>VACUUM PLUMBING #4</t>
  </si>
  <si>
    <t>OUTLET FOR THE SUPPORT BAY</t>
  </si>
  <si>
    <t>FILLER PANEL PEWTER GRAY</t>
  </si>
  <si>
    <t>SCR-SKT-HD-CAP</t>
  </si>
  <si>
    <t>170ID POLY TUBE</t>
  </si>
  <si>
    <t>TILWATCH  STICKE</t>
  </si>
  <si>
    <t>DOOR HINGE ASSEMBLY</t>
  </si>
  <si>
    <t>SPACER 1</t>
  </si>
  <si>
    <t>CLNDR ROD CLV</t>
  </si>
  <si>
    <t>FILLER PANEL 1.75INCH</t>
  </si>
  <si>
    <t>STDF-STUD MT</t>
  </si>
  <si>
    <t>GROUND WIRE PDU</t>
  </si>
  <si>
    <t>CABLE-10ft  VGA EXTENSION</t>
  </si>
  <si>
    <t>IC 74ABT540 DRVR</t>
  </si>
  <si>
    <t>ADAPTER FOOT SWITCH</t>
  </si>
  <si>
    <t>CONN-CABLE SUPPORT .62INCH WDX</t>
  </si>
  <si>
    <t>IC F32 P4 OR</t>
  </si>
  <si>
    <t>9-32/RS232 NCR C</t>
  </si>
  <si>
    <t>LABEL MAGNETIZED</t>
  </si>
  <si>
    <t>GROUND LEAD ASSY-LONG</t>
  </si>
  <si>
    <t>IC ASIC 0.8U GA</t>
  </si>
  <si>
    <t>WSHR-LK EXT Y</t>
  </si>
  <si>
    <t>COVER  LONG  AGILENT</t>
  </si>
  <si>
    <t>SCR -SKT-HD-CAP</t>
  </si>
  <si>
    <t>SOFTWARE LICENSE PAPER</t>
  </si>
  <si>
    <t>PIVOT PIN-PULL DOWN</t>
  </si>
  <si>
    <t>CODEWORD INSTALL DOCUMENT</t>
  </si>
  <si>
    <t>R-F 20K 1% 1/8w</t>
  </si>
  <si>
    <t>OUTLET BRACKET</t>
  </si>
  <si>
    <t>PALLET/RAMP ASSY</t>
  </si>
  <si>
    <t>UNCRATING 3070/79000 TESTHEAD</t>
  </si>
  <si>
    <t>PC ASSY MOTHER</t>
  </si>
  <si>
    <t>SUPT SIDE PANEL</t>
  </si>
  <si>
    <t>LEAD  GROUND ASSY</t>
  </si>
  <si>
    <t>LABEL CABLE MARKER 0-9</t>
  </si>
  <si>
    <t>COVER RECEIVER  AGILENT</t>
  </si>
  <si>
    <t>CORRUGATE SHROUD TOP CAP</t>
  </si>
  <si>
    <t>PIN TIP ASSY</t>
  </si>
  <si>
    <t>SPCR 6MMID 2.41</t>
  </si>
  <si>
    <t>KIT-E7590A W/NO PDU</t>
  </si>
  <si>
    <t>TOP PLATE ASSY</t>
  </si>
  <si>
    <t>CYLINDER ASSY</t>
  </si>
  <si>
    <t>HOUSING AIR REGULATOR</t>
  </si>
  <si>
    <t>CUP</t>
  </si>
  <si>
    <t>SPR-COMPRE PLDN</t>
  </si>
  <si>
    <t>RIGHT GRILLE COVER</t>
  </si>
  <si>
    <t>FILTER</t>
  </si>
  <si>
    <t>LABEL BLANK .5INCH X .8INCH</t>
  </si>
  <si>
    <t>Strain Relief Flexible Cord</t>
  </si>
  <si>
    <t>Ext.Cord Assy for PDU Dut Powr</t>
  </si>
  <si>
    <t>GRND LEAD ASSY</t>
  </si>
  <si>
    <t>STRPG-SEAL STL</t>
  </si>
  <si>
    <t>ANTI  STATIC  GROUND  CABLE</t>
  </si>
  <si>
    <t>HEX KEY  M5</t>
  </si>
  <si>
    <t>IC 586 P1VREF</t>
  </si>
  <si>
    <t>SPACER 2</t>
  </si>
  <si>
    <t>KIT OUTLET ASSEMBLIES</t>
  </si>
  <si>
    <t>MOD 0 LABEL</t>
  </si>
  <si>
    <t>LEFT SIDE GRILLE COVER SERIES</t>
  </si>
  <si>
    <t>CONTACT BLOCK</t>
  </si>
  <si>
    <t>CLIP-ASSEMBLY</t>
  </si>
  <si>
    <t>8-OUTLET CABLE KIT</t>
  </si>
  <si>
    <t>DOWEL PIN PLDN</t>
  </si>
  <si>
    <t>IC DAC AD7541AJP</t>
  </si>
  <si>
    <t>GUIDE PANEL</t>
  </si>
  <si>
    <t>M5HXNUT X-T-1KWR</t>
  </si>
  <si>
    <t>NUT 1/4-20 .625IN LG</t>
  </si>
  <si>
    <t>ADDENDUM TO PRINTER MANUAL</t>
  </si>
  <si>
    <t>CERTIFICATE OF CALIBRATION</t>
  </si>
  <si>
    <t>IC 337D P1 NADJ</t>
  </si>
  <si>
    <t>NUT-HEX-DBL-CHAM</t>
  </si>
  <si>
    <t>GROUND CABLE -OUTLET BOX</t>
  </si>
  <si>
    <t>LABEL,CAUTION-FIXTURE PULL DWN</t>
  </si>
  <si>
    <t>SCRFHM3.5X06TX</t>
  </si>
  <si>
    <t>IC ASIC EBENEZER</t>
  </si>
  <si>
    <t>CONTROL CABLE</t>
  </si>
  <si>
    <t>Supplier</t>
  </si>
  <si>
    <t>Thetapower</t>
  </si>
  <si>
    <t>Gammarow</t>
  </si>
  <si>
    <t>Deltapeak</t>
  </si>
  <si>
    <t>Epsilon-tec</t>
  </si>
  <si>
    <t>Alphagen</t>
  </si>
  <si>
    <t>Betamount</t>
  </si>
  <si>
    <t>Omegalife</t>
  </si>
  <si>
    <t>Material Cost</t>
  </si>
  <si>
    <t>Current Inventory</t>
  </si>
  <si>
    <t>Shipping Type</t>
  </si>
  <si>
    <t>Air</t>
  </si>
  <si>
    <t>Rail</t>
  </si>
  <si>
    <t>Truck</t>
  </si>
  <si>
    <t>Optional</t>
  </si>
  <si>
    <t>Order Lead Time (days)</t>
  </si>
  <si>
    <t>Division Sales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</si>
  <si>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</si>
  <si>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</si>
  <si>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</si>
  <si>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</si>
  <si>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</si>
  <si>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</si>
  <si>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</si>
  <si>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</si>
  <si>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</si>
  <si>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</si>
  <si>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</si>
  <si>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</si>
  <si>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</si>
  <si>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</si>
  <si>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</si>
  <si>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</si>
  <si>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</si>
  <si>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</si>
  <si>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</si>
  <si>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</si>
  <si>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</si>
  <si>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</si>
  <si>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</si>
  <si>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</si>
  <si>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</si>
  <si>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</si>
  <si>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</si>
  <si>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</si>
  <si>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</si>
  <si>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</si>
  <si>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</si>
  <si>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</si>
  <si>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</si>
  <si>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</si>
  <si>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</si>
  <si>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</si>
  <si>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</si>
  <si>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</si>
  <si>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</si>
  <si>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</si>
  <si>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</si>
  <si>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</si>
  <si>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</si>
  <si>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</si>
  <si>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</si>
  <si>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</si>
  <si>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</si>
  <si>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</si>
  <si>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</si>
  <si>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</si>
  <si>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</si>
  <si>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</si>
  <si>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</si>
  <si>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</si>
  <si>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</si>
  <si>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</si>
  <si>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</si>
  <si>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</si>
  <si>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</si>
  <si>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</si>
  <si>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</si>
  <si>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</si>
  <si>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</si>
  <si>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</si>
  <si>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</si>
  <si>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</si>
  <si>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</si>
  <si>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</si>
  <si>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</si>
  <si>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</si>
  <si>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</si>
  <si>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</si>
  <si>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Dallas</t>
  </si>
  <si>
    <t>Salt Lake</t>
  </si>
  <si>
    <t>Denver</t>
  </si>
  <si>
    <t>Boise</t>
  </si>
  <si>
    <t>Hook</t>
  </si>
  <si>
    <t>1145-5376</t>
  </si>
  <si>
    <t>Average Material Costs</t>
  </si>
  <si>
    <t>Average Lead Time</t>
  </si>
  <si>
    <t>Average</t>
  </si>
  <si>
    <t>Highest</t>
  </si>
  <si>
    <t>Lowest</t>
  </si>
  <si>
    <t>Rank</t>
  </si>
  <si>
    <t>Division Name</t>
  </si>
  <si>
    <t>Total Sales</t>
  </si>
  <si>
    <t>Fail Report Sales</t>
  </si>
  <si>
    <t>Sum</t>
  </si>
  <si>
    <t>Running Total</t>
  </si>
  <si>
    <t>Count</t>
  </si>
  <si>
    <t>Key Performance Measure</t>
  </si>
  <si>
    <t>Average Monthly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</si>
</sst>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  <numFmt numFmtId="172" formatCode="0.0"/>
    <numFmt numFmtId="176" formatCode="&quot;$&quot;#,##0.0"/>
    <numFmt numFmtId="177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0" fontId="3" fillId="2" borderId="17" xfId="0" applyFont="1" applyFill="1" applyBorder="1"/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4" borderId="1" xfId="0" applyFill="1" applyBorder="1"/>
    <xf numFmtId="0" fontId="0" fillId="4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7" xfId="1" applyNumberFormat="1" applyFont="1" applyFill="1" applyBorder="1" applyAlignment="1">
      <alignment horizontal="center"/>
    </xf>
    <xf numFmtId="0" fontId="0" fillId="4" borderId="10" xfId="1" applyNumberFormat="1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2" fillId="4" borderId="23" xfId="0" applyFont="1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4" borderId="16" xfId="1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2" fillId="3" borderId="1" xfId="1" applyNumberFormat="1" applyFon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76" fontId="2" fillId="3" borderId="1" xfId="1" applyNumberFormat="1" applyFon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7" fontId="0" fillId="3" borderId="10" xfId="0" applyNumberFormat="1" applyFill="1" applyBorder="1" applyAlignment="1">
      <alignment horizontal="center"/>
    </xf>
    <xf numFmtId="177" fontId="0" fillId="3" borderId="1" xfId="0" applyNumberFormat="1" applyFill="1" applyBorder="1" applyAlignment="1">
      <alignment horizontal="center"/>
    </xf>
    <xf numFmtId="177" fontId="0" fillId="3" borderId="7" xfId="0" applyNumberFormat="1" applyFill="1" applyBorder="1" applyAlignment="1">
      <alignment horizontal="center"/>
    </xf>
    <xf numFmtId="177" fontId="0" fillId="3" borderId="10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172" fontId="0" fillId="5" borderId="25" xfId="0" applyNumberForma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8" fontId="0" fillId="3" borderId="18" xfId="0" applyNumberFormat="1" applyFill="1" applyBorder="1" applyAlignment="1">
      <alignment horizontal="center"/>
    </xf>
    <xf numFmtId="8" fontId="0" fillId="3" borderId="19" xfId="0" applyNumberFormat="1" applyFill="1" applyBorder="1" applyAlignment="1">
      <alignment horizontal="center"/>
    </xf>
    <xf numFmtId="8" fontId="0" fillId="3" borderId="20" xfId="0" applyNumberForma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177" fontId="0" fillId="3" borderId="31" xfId="1" applyNumberFormat="1" applyFont="1" applyFill="1" applyBorder="1" applyAlignment="1">
      <alignment horizontal="center" vertical="center"/>
    </xf>
    <xf numFmtId="177" fontId="0" fillId="3" borderId="19" xfId="1" applyNumberFormat="1" applyFont="1" applyFill="1" applyBorder="1" applyAlignment="1">
      <alignment horizontal="center" vertical="center"/>
    </xf>
    <xf numFmtId="177" fontId="0" fillId="3" borderId="20" xfId="1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5" fillId="2" borderId="14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Mendoza" id="{043CB1E7-6AF5-4874-A569-93AFC7501A4F}" userId="190248d4e274372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01-24T01:45:59.46" personId="{043CB1E7-6AF5-4874-A569-93AFC7501A4F}" id="{3EA5B77F-8EAA-4BCC-B939-88D5D80F15A3}">
    <text>Lead Time is the period of time the supplier have to deliver a product, also is the time between the initiation and completion of a production process.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1-01-24T01:45:22.19" personId="{043CB1E7-6AF5-4874-A569-93AFC7501A4F}" id="{0FEE1457-36BC-404C-98BA-D17E7416A4BC}">
    <text>Lead Time is the period of time the supplier have to deliver a product, also is the time between the initiation and completion of a production process.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D5C-9523-4CD0-9D29-62B475E3051A}">
  <sheetPr>
    <tabColor rgb="FFFF0000"/>
  </sheetPr>
  <dimension ref="A1:C4"/>
  <sheetViews>
    <sheetView showGridLines="0" tabSelected="1" workbookViewId="0">
      <selection activeCell="C21" sqref="C21"/>
    </sheetView>
  </sheetViews>
  <sheetFormatPr defaultRowHeight="15" x14ac:dyDescent="0.25"/>
  <cols>
    <col min="1" max="2" width="21.7109375" style="9" bestFit="1" customWidth="1"/>
    <col min="3" max="3" width="18" style="9" bestFit="1" customWidth="1"/>
    <col min="4" max="16384" width="9.140625" style="9"/>
  </cols>
  <sheetData>
    <row r="1" spans="1:3" ht="15.75" thickBot="1" x14ac:dyDescent="0.3">
      <c r="A1" s="8"/>
      <c r="B1" s="4" t="s">
        <v>565</v>
      </c>
      <c r="C1" s="76" t="s">
        <v>566</v>
      </c>
    </row>
    <row r="2" spans="1:3" x14ac:dyDescent="0.25">
      <c r="A2" s="5" t="s">
        <v>567</v>
      </c>
      <c r="B2" s="58">
        <f>AVERAGE('General Purchase Information'!D2:D239)</f>
        <v>15.701585294117653</v>
      </c>
      <c r="C2" s="55">
        <f>AVERAGE('General Purchase Information'!G2:G239)</f>
        <v>39.705882352941174</v>
      </c>
    </row>
    <row r="3" spans="1:3" x14ac:dyDescent="0.25">
      <c r="A3" s="6" t="s">
        <v>568</v>
      </c>
      <c r="B3" s="59">
        <f>MAX('General Purchase Information'!D2:D239)</f>
        <v>1063.21</v>
      </c>
      <c r="C3" s="56">
        <f>MAX('General Purchase Information'!G2:G239)</f>
        <v>140</v>
      </c>
    </row>
    <row r="4" spans="1:3" ht="15.75" thickBot="1" x14ac:dyDescent="0.3">
      <c r="A4" s="7" t="s">
        <v>569</v>
      </c>
      <c r="B4" s="60">
        <f>MIN('General Purchase Information'!D2:D239)</f>
        <v>0</v>
      </c>
      <c r="C4" s="57">
        <f>MIN('General Purchase Information'!G2:G239)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98C6-C94C-4C5D-AC2A-2E92E8455586}">
  <sheetPr>
    <tabColor rgb="FFFFFF00"/>
  </sheetPr>
  <dimension ref="A1:D6"/>
  <sheetViews>
    <sheetView showGridLines="0" workbookViewId="0">
      <selection activeCell="C2" sqref="A1:XFD1048576"/>
    </sheetView>
  </sheetViews>
  <sheetFormatPr defaultRowHeight="15" x14ac:dyDescent="0.25"/>
  <cols>
    <col min="1" max="1" width="24.7109375" style="9" bestFit="1" customWidth="1"/>
    <col min="2" max="2" width="15.28515625" style="9" bestFit="1" customWidth="1"/>
    <col min="3" max="3" width="20" style="9" bestFit="1" customWidth="1"/>
    <col min="4" max="4" width="15.7109375" style="9" bestFit="1" customWidth="1"/>
    <col min="5" max="16384" width="9.140625" style="9"/>
  </cols>
  <sheetData>
    <row r="1" spans="1:4" ht="15.75" thickBot="1" x14ac:dyDescent="0.3">
      <c r="A1" s="73" t="s">
        <v>577</v>
      </c>
      <c r="B1" s="74"/>
      <c r="C1" s="74"/>
      <c r="D1" s="75"/>
    </row>
    <row r="2" spans="1:4" ht="15.75" thickBot="1" x14ac:dyDescent="0.3">
      <c r="A2" s="61" t="s">
        <v>571</v>
      </c>
      <c r="B2" s="65" t="s">
        <v>572</v>
      </c>
      <c r="C2" s="65" t="s">
        <v>578</v>
      </c>
      <c r="D2" s="69" t="s">
        <v>573</v>
      </c>
    </row>
    <row r="3" spans="1:4" x14ac:dyDescent="0.25">
      <c r="A3" s="62" t="s">
        <v>559</v>
      </c>
      <c r="B3" s="66">
        <f>SUM(Dallas_Division_Sales)</f>
        <v>43422787</v>
      </c>
      <c r="C3" s="66">
        <f>AVERAGE(Dallas_Division_Sales)</f>
        <v>648101.29850746272</v>
      </c>
      <c r="D3" s="70">
        <f>COUNTBLANK(Dallas_Division_Sales)</f>
        <v>5</v>
      </c>
    </row>
    <row r="4" spans="1:4" x14ac:dyDescent="0.25">
      <c r="A4" s="63" t="s">
        <v>560</v>
      </c>
      <c r="B4" s="67">
        <f>SUM(Salt_Lake_Division_Sales)</f>
        <v>27162697</v>
      </c>
      <c r="C4" s="67">
        <f>AVERAGE(Salt_Lake_Division_Sales)</f>
        <v>485048.16071428574</v>
      </c>
      <c r="D4" s="71">
        <f>COUNTBLANK(Salt_Lake_Division_Sales)</f>
        <v>0</v>
      </c>
    </row>
    <row r="5" spans="1:4" x14ac:dyDescent="0.25">
      <c r="A5" s="63" t="s">
        <v>561</v>
      </c>
      <c r="B5" s="67">
        <f>SUM(Denver_Division_Sales)</f>
        <v>69988555</v>
      </c>
      <c r="C5" s="67">
        <f>AVERAGE(Denver_Division_Sales)</f>
        <v>1166475.9166666667</v>
      </c>
      <c r="D5" s="71">
        <f>COUNTBLANK(Denver_Division_Sales)</f>
        <v>12</v>
      </c>
    </row>
    <row r="6" spans="1:4" ht="15.75" thickBot="1" x14ac:dyDescent="0.3">
      <c r="A6" s="64" t="s">
        <v>562</v>
      </c>
      <c r="B6" s="68">
        <f>SUM(Boise_Division_Sales)</f>
        <v>70268367</v>
      </c>
      <c r="C6" s="68">
        <f>AVERAGE(Boise_Division_Sales)</f>
        <v>975949.54166666663</v>
      </c>
      <c r="D6" s="72">
        <f>COUNTBLANK(Boise_Division_Sales)</f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239"/>
  <sheetViews>
    <sheetView showGridLines="0" topLeftCell="A191" workbookViewId="0">
      <selection activeCell="C202" sqref="A1:XFD1048576"/>
    </sheetView>
  </sheetViews>
  <sheetFormatPr defaultColWidth="8.85546875" defaultRowHeight="15" x14ac:dyDescent="0.25"/>
  <cols>
    <col min="1" max="1" width="19" style="9" customWidth="1"/>
    <col min="2" max="2" width="33.85546875" style="9" customWidth="1"/>
    <col min="3" max="6" width="19" style="9" customWidth="1"/>
    <col min="7" max="7" width="22.140625" style="9" customWidth="1"/>
    <col min="8" max="16384" width="8.85546875" style="9"/>
  </cols>
  <sheetData>
    <row r="1" spans="1:7" ht="26.25" thickBot="1" x14ac:dyDescent="0.3">
      <c r="A1" s="77" t="s">
        <v>0</v>
      </c>
      <c r="B1" s="78" t="s">
        <v>238</v>
      </c>
      <c r="C1" s="78" t="s">
        <v>470</v>
      </c>
      <c r="D1" s="78" t="s">
        <v>478</v>
      </c>
      <c r="E1" s="78" t="s">
        <v>479</v>
      </c>
      <c r="F1" s="78" t="s">
        <v>480</v>
      </c>
      <c r="G1" s="79" t="s">
        <v>485</v>
      </c>
    </row>
    <row r="2" spans="1:7" x14ac:dyDescent="0.25">
      <c r="A2" s="14" t="s">
        <v>171</v>
      </c>
      <c r="B2" s="33" t="s">
        <v>406</v>
      </c>
      <c r="C2" s="13" t="s">
        <v>475</v>
      </c>
      <c r="D2" s="43">
        <v>236.93</v>
      </c>
      <c r="E2" s="29">
        <v>164</v>
      </c>
      <c r="F2" s="29" t="s">
        <v>483</v>
      </c>
      <c r="G2" s="30">
        <v>42</v>
      </c>
    </row>
    <row r="3" spans="1:7" x14ac:dyDescent="0.25">
      <c r="A3" s="16" t="s">
        <v>109</v>
      </c>
      <c r="B3" s="34" t="s">
        <v>346</v>
      </c>
      <c r="C3" s="12" t="s">
        <v>475</v>
      </c>
      <c r="D3" s="44">
        <v>69.760000000000005</v>
      </c>
      <c r="E3" s="25">
        <v>29</v>
      </c>
      <c r="F3" s="25" t="s">
        <v>483</v>
      </c>
      <c r="G3" s="10">
        <v>42</v>
      </c>
    </row>
    <row r="4" spans="1:7" x14ac:dyDescent="0.25">
      <c r="A4" s="16" t="s">
        <v>184</v>
      </c>
      <c r="B4" s="34" t="s">
        <v>418</v>
      </c>
      <c r="C4" s="12" t="s">
        <v>475</v>
      </c>
      <c r="D4" s="44">
        <v>65.599999999999994</v>
      </c>
      <c r="E4" s="25">
        <v>76</v>
      </c>
      <c r="F4" s="25" t="s">
        <v>484</v>
      </c>
      <c r="G4" s="10">
        <v>70</v>
      </c>
    </row>
    <row r="5" spans="1:7" x14ac:dyDescent="0.25">
      <c r="A5" s="16" t="s">
        <v>235</v>
      </c>
      <c r="B5" s="34" t="s">
        <v>467</v>
      </c>
      <c r="C5" s="12" t="s">
        <v>475</v>
      </c>
      <c r="D5" s="44">
        <v>15.12</v>
      </c>
      <c r="E5" s="25">
        <v>50</v>
      </c>
      <c r="F5" s="25" t="s">
        <v>483</v>
      </c>
      <c r="G5" s="10">
        <v>28</v>
      </c>
    </row>
    <row r="6" spans="1:7" x14ac:dyDescent="0.25">
      <c r="A6" s="16" t="s">
        <v>67</v>
      </c>
      <c r="B6" s="34" t="s">
        <v>304</v>
      </c>
      <c r="C6" s="12" t="s">
        <v>475</v>
      </c>
      <c r="D6" s="44">
        <v>14.48</v>
      </c>
      <c r="E6" s="25">
        <v>148</v>
      </c>
      <c r="F6" s="25" t="s">
        <v>481</v>
      </c>
      <c r="G6" s="10">
        <v>63</v>
      </c>
    </row>
    <row r="7" spans="1:7" x14ac:dyDescent="0.25">
      <c r="A7" s="16" t="s">
        <v>42</v>
      </c>
      <c r="B7" s="34" t="s">
        <v>279</v>
      </c>
      <c r="C7" s="12" t="s">
        <v>475</v>
      </c>
      <c r="D7" s="44">
        <v>10.36</v>
      </c>
      <c r="E7" s="25">
        <v>15</v>
      </c>
      <c r="F7" s="25" t="s">
        <v>481</v>
      </c>
      <c r="G7" s="10">
        <v>7</v>
      </c>
    </row>
    <row r="8" spans="1:7" x14ac:dyDescent="0.25">
      <c r="A8" s="16" t="s">
        <v>227</v>
      </c>
      <c r="B8" s="34" t="s">
        <v>459</v>
      </c>
      <c r="C8" s="12" t="s">
        <v>475</v>
      </c>
      <c r="D8" s="44">
        <v>7.69</v>
      </c>
      <c r="E8" s="25">
        <v>26</v>
      </c>
      <c r="F8" s="25" t="s">
        <v>484</v>
      </c>
      <c r="G8" s="10">
        <v>56</v>
      </c>
    </row>
    <row r="9" spans="1:7" x14ac:dyDescent="0.25">
      <c r="A9" s="16" t="s">
        <v>28</v>
      </c>
      <c r="B9" s="34" t="s">
        <v>266</v>
      </c>
      <c r="C9" s="12" t="s">
        <v>475</v>
      </c>
      <c r="D9" s="44">
        <v>5.45</v>
      </c>
      <c r="E9" s="25">
        <v>15669</v>
      </c>
      <c r="F9" s="25" t="s">
        <v>482</v>
      </c>
      <c r="G9" s="10">
        <v>133</v>
      </c>
    </row>
    <row r="10" spans="1:7" x14ac:dyDescent="0.25">
      <c r="A10" s="16" t="s">
        <v>104</v>
      </c>
      <c r="B10" s="34" t="s">
        <v>341</v>
      </c>
      <c r="C10" s="12" t="s">
        <v>475</v>
      </c>
      <c r="D10" s="44">
        <v>3.78</v>
      </c>
      <c r="E10" s="25">
        <v>34178</v>
      </c>
      <c r="F10" s="25" t="s">
        <v>484</v>
      </c>
      <c r="G10" s="10">
        <v>98</v>
      </c>
    </row>
    <row r="11" spans="1:7" x14ac:dyDescent="0.25">
      <c r="A11" s="16" t="s">
        <v>47</v>
      </c>
      <c r="B11" s="34" t="s">
        <v>284</v>
      </c>
      <c r="C11" s="12" t="s">
        <v>475</v>
      </c>
      <c r="D11" s="44">
        <v>2.44</v>
      </c>
      <c r="E11" s="25">
        <v>32</v>
      </c>
      <c r="F11" s="25" t="s">
        <v>481</v>
      </c>
      <c r="G11" s="10">
        <v>28</v>
      </c>
    </row>
    <row r="12" spans="1:7" x14ac:dyDescent="0.25">
      <c r="A12" s="16" t="s">
        <v>231</v>
      </c>
      <c r="B12" s="34" t="s">
        <v>463</v>
      </c>
      <c r="C12" s="12" t="s">
        <v>475</v>
      </c>
      <c r="D12" s="44">
        <v>2.19</v>
      </c>
      <c r="E12" s="25">
        <v>45</v>
      </c>
      <c r="F12" s="25" t="s">
        <v>481</v>
      </c>
      <c r="G12" s="10">
        <v>21</v>
      </c>
    </row>
    <row r="13" spans="1:7" x14ac:dyDescent="0.25">
      <c r="A13" s="16" t="s">
        <v>86</v>
      </c>
      <c r="B13" s="34" t="s">
        <v>323</v>
      </c>
      <c r="C13" s="12" t="s">
        <v>475</v>
      </c>
      <c r="D13" s="44">
        <v>1.77</v>
      </c>
      <c r="E13" s="25">
        <v>79</v>
      </c>
      <c r="F13" s="25" t="s">
        <v>482</v>
      </c>
      <c r="G13" s="10">
        <v>42</v>
      </c>
    </row>
    <row r="14" spans="1:7" x14ac:dyDescent="0.25">
      <c r="A14" s="16" t="s">
        <v>186</v>
      </c>
      <c r="B14" s="34" t="s">
        <v>420</v>
      </c>
      <c r="C14" s="12" t="s">
        <v>475</v>
      </c>
      <c r="D14" s="44">
        <v>1.48</v>
      </c>
      <c r="E14" s="25">
        <v>118</v>
      </c>
      <c r="F14" s="25" t="s">
        <v>483</v>
      </c>
      <c r="G14" s="10">
        <v>42</v>
      </c>
    </row>
    <row r="15" spans="1:7" x14ac:dyDescent="0.25">
      <c r="A15" s="16" t="s">
        <v>29</v>
      </c>
      <c r="B15" s="34" t="s">
        <v>267</v>
      </c>
      <c r="C15" s="12" t="s">
        <v>475</v>
      </c>
      <c r="D15" s="44">
        <v>1</v>
      </c>
      <c r="E15" s="25">
        <v>26</v>
      </c>
      <c r="F15" s="25" t="s">
        <v>483</v>
      </c>
      <c r="G15" s="10">
        <v>14</v>
      </c>
    </row>
    <row r="16" spans="1:7" x14ac:dyDescent="0.25">
      <c r="A16" s="16" t="s">
        <v>172</v>
      </c>
      <c r="B16" s="34" t="s">
        <v>407</v>
      </c>
      <c r="C16" s="12" t="s">
        <v>475</v>
      </c>
      <c r="D16" s="44">
        <v>1</v>
      </c>
      <c r="E16" s="25">
        <v>31</v>
      </c>
      <c r="F16" s="25" t="s">
        <v>481</v>
      </c>
      <c r="G16" s="10">
        <v>14</v>
      </c>
    </row>
    <row r="17" spans="1:7" x14ac:dyDescent="0.25">
      <c r="A17" s="16" t="s">
        <v>92</v>
      </c>
      <c r="B17" s="34" t="s">
        <v>329</v>
      </c>
      <c r="C17" s="12" t="s">
        <v>475</v>
      </c>
      <c r="D17" s="44">
        <v>0.96</v>
      </c>
      <c r="E17" s="25">
        <v>35</v>
      </c>
      <c r="F17" s="25" t="s">
        <v>484</v>
      </c>
      <c r="G17" s="10">
        <v>42</v>
      </c>
    </row>
    <row r="18" spans="1:7" x14ac:dyDescent="0.25">
      <c r="A18" s="16" t="s">
        <v>54</v>
      </c>
      <c r="B18" s="34" t="s">
        <v>291</v>
      </c>
      <c r="C18" s="12" t="s">
        <v>475</v>
      </c>
      <c r="D18" s="44">
        <v>0.92</v>
      </c>
      <c r="E18" s="25">
        <v>62</v>
      </c>
      <c r="F18" s="25" t="s">
        <v>482</v>
      </c>
      <c r="G18" s="10">
        <v>21</v>
      </c>
    </row>
    <row r="19" spans="1:7" x14ac:dyDescent="0.25">
      <c r="A19" s="16" t="s">
        <v>187</v>
      </c>
      <c r="B19" s="34" t="s">
        <v>421</v>
      </c>
      <c r="C19" s="12" t="s">
        <v>475</v>
      </c>
      <c r="D19" s="44">
        <v>0.53</v>
      </c>
      <c r="E19" s="25">
        <v>56</v>
      </c>
      <c r="F19" s="25" t="s">
        <v>483</v>
      </c>
      <c r="G19" s="10">
        <v>28</v>
      </c>
    </row>
    <row r="20" spans="1:7" x14ac:dyDescent="0.25">
      <c r="A20" s="16" t="s">
        <v>124</v>
      </c>
      <c r="B20" s="34" t="s">
        <v>361</v>
      </c>
      <c r="C20" s="12" t="s">
        <v>475</v>
      </c>
      <c r="D20" s="44">
        <v>0.42</v>
      </c>
      <c r="E20" s="25">
        <v>71</v>
      </c>
      <c r="F20" s="25" t="s">
        <v>482</v>
      </c>
      <c r="G20" s="10">
        <v>70</v>
      </c>
    </row>
    <row r="21" spans="1:7" x14ac:dyDescent="0.25">
      <c r="A21" s="16" t="s">
        <v>226</v>
      </c>
      <c r="B21" s="34" t="s">
        <v>289</v>
      </c>
      <c r="C21" s="12" t="s">
        <v>475</v>
      </c>
      <c r="D21" s="44">
        <v>0.34</v>
      </c>
      <c r="E21" s="25">
        <v>232</v>
      </c>
      <c r="F21" s="25" t="s">
        <v>484</v>
      </c>
      <c r="G21" s="10">
        <v>28</v>
      </c>
    </row>
    <row r="22" spans="1:7" x14ac:dyDescent="0.25">
      <c r="A22" s="16" t="s">
        <v>49</v>
      </c>
      <c r="B22" s="34" t="s">
        <v>286</v>
      </c>
      <c r="C22" s="12" t="s">
        <v>475</v>
      </c>
      <c r="D22" s="44">
        <v>0.3</v>
      </c>
      <c r="E22" s="25">
        <v>60</v>
      </c>
      <c r="F22" s="25" t="s">
        <v>482</v>
      </c>
      <c r="G22" s="10">
        <v>56</v>
      </c>
    </row>
    <row r="23" spans="1:7" x14ac:dyDescent="0.25">
      <c r="A23" s="16" t="s">
        <v>24</v>
      </c>
      <c r="B23" s="34" t="s">
        <v>262</v>
      </c>
      <c r="C23" s="12" t="s">
        <v>475</v>
      </c>
      <c r="D23" s="44">
        <v>0.23</v>
      </c>
      <c r="E23" s="25">
        <v>79</v>
      </c>
      <c r="F23" s="25" t="s">
        <v>481</v>
      </c>
      <c r="G23" s="10">
        <v>28</v>
      </c>
    </row>
    <row r="24" spans="1:7" x14ac:dyDescent="0.25">
      <c r="A24" s="16" t="s">
        <v>10</v>
      </c>
      <c r="B24" s="34" t="s">
        <v>248</v>
      </c>
      <c r="C24" s="12" t="s">
        <v>475</v>
      </c>
      <c r="D24" s="44">
        <v>0.2</v>
      </c>
      <c r="E24" s="25">
        <v>33</v>
      </c>
      <c r="F24" s="25" t="s">
        <v>481</v>
      </c>
      <c r="G24" s="10">
        <v>42</v>
      </c>
    </row>
    <row r="25" spans="1:7" x14ac:dyDescent="0.25">
      <c r="A25" s="16" t="s">
        <v>178</v>
      </c>
      <c r="B25" s="34" t="s">
        <v>413</v>
      </c>
      <c r="C25" s="12" t="s">
        <v>475</v>
      </c>
      <c r="D25" s="44">
        <v>0.2</v>
      </c>
      <c r="E25" s="25">
        <v>47</v>
      </c>
      <c r="F25" s="25" t="s">
        <v>483</v>
      </c>
      <c r="G25" s="10">
        <v>28</v>
      </c>
    </row>
    <row r="26" spans="1:7" x14ac:dyDescent="0.25">
      <c r="A26" s="16" t="s">
        <v>229</v>
      </c>
      <c r="B26" s="34" t="s">
        <v>461</v>
      </c>
      <c r="C26" s="12" t="s">
        <v>475</v>
      </c>
      <c r="D26" s="44">
        <v>0.2</v>
      </c>
      <c r="E26" s="25">
        <v>20</v>
      </c>
      <c r="F26" s="25" t="s">
        <v>484</v>
      </c>
      <c r="G26" s="10">
        <v>28</v>
      </c>
    </row>
    <row r="27" spans="1:7" x14ac:dyDescent="0.25">
      <c r="A27" s="16" t="s">
        <v>228</v>
      </c>
      <c r="B27" s="34" t="s">
        <v>460</v>
      </c>
      <c r="C27" s="12" t="s">
        <v>475</v>
      </c>
      <c r="D27" s="44">
        <v>7.9699999999999993E-2</v>
      </c>
      <c r="E27" s="25">
        <v>13434</v>
      </c>
      <c r="F27" s="25" t="s">
        <v>482</v>
      </c>
      <c r="G27" s="10">
        <v>126</v>
      </c>
    </row>
    <row r="28" spans="1:7" x14ac:dyDescent="0.25">
      <c r="A28" s="16" t="s">
        <v>45</v>
      </c>
      <c r="B28" s="34" t="s">
        <v>282</v>
      </c>
      <c r="C28" s="12" t="s">
        <v>475</v>
      </c>
      <c r="D28" s="44">
        <v>7.0000000000000007E-2</v>
      </c>
      <c r="E28" s="25">
        <v>35</v>
      </c>
      <c r="F28" s="25" t="s">
        <v>481</v>
      </c>
      <c r="G28" s="10">
        <v>42</v>
      </c>
    </row>
    <row r="29" spans="1:7" x14ac:dyDescent="0.25">
      <c r="A29" s="16" t="s">
        <v>180</v>
      </c>
      <c r="B29" s="34" t="s">
        <v>415</v>
      </c>
      <c r="C29" s="12" t="s">
        <v>475</v>
      </c>
      <c r="D29" s="44">
        <v>7.0000000000000007E-2</v>
      </c>
      <c r="E29" s="25">
        <v>221</v>
      </c>
      <c r="F29" s="25" t="s">
        <v>482</v>
      </c>
      <c r="G29" s="10">
        <v>28</v>
      </c>
    </row>
    <row r="30" spans="1:7" x14ac:dyDescent="0.25">
      <c r="A30" s="16" t="s">
        <v>12</v>
      </c>
      <c r="B30" s="34" t="s">
        <v>250</v>
      </c>
      <c r="C30" s="12" t="s">
        <v>475</v>
      </c>
      <c r="D30" s="44">
        <v>0.06</v>
      </c>
      <c r="E30" s="25">
        <v>187</v>
      </c>
      <c r="F30" s="25" t="s">
        <v>481</v>
      </c>
      <c r="G30" s="10">
        <v>14</v>
      </c>
    </row>
    <row r="31" spans="1:7" x14ac:dyDescent="0.25">
      <c r="A31" s="16" t="s">
        <v>163</v>
      </c>
      <c r="B31" s="34" t="s">
        <v>398</v>
      </c>
      <c r="C31" s="12" t="s">
        <v>475</v>
      </c>
      <c r="D31" s="44">
        <v>0.02</v>
      </c>
      <c r="E31" s="25">
        <v>46</v>
      </c>
      <c r="F31" s="25" t="s">
        <v>484</v>
      </c>
      <c r="G31" s="10">
        <v>42</v>
      </c>
    </row>
    <row r="32" spans="1:7" x14ac:dyDescent="0.25">
      <c r="A32" s="16" t="s">
        <v>222</v>
      </c>
      <c r="B32" s="34" t="s">
        <v>455</v>
      </c>
      <c r="C32" s="12" t="s">
        <v>475</v>
      </c>
      <c r="D32" s="44">
        <v>0.02</v>
      </c>
      <c r="E32" s="25">
        <v>34</v>
      </c>
      <c r="F32" s="25" t="s">
        <v>483</v>
      </c>
      <c r="G32" s="10">
        <v>42</v>
      </c>
    </row>
    <row r="33" spans="1:7" x14ac:dyDescent="0.25">
      <c r="A33" s="16" t="s">
        <v>16</v>
      </c>
      <c r="B33" s="34" t="s">
        <v>254</v>
      </c>
      <c r="C33" s="12" t="s">
        <v>475</v>
      </c>
      <c r="D33" s="44">
        <v>0.02</v>
      </c>
      <c r="E33" s="25">
        <v>77</v>
      </c>
      <c r="F33" s="25" t="s">
        <v>482</v>
      </c>
      <c r="G33" s="10">
        <v>28</v>
      </c>
    </row>
    <row r="34" spans="1:7" x14ac:dyDescent="0.25">
      <c r="A34" s="16" t="s">
        <v>126</v>
      </c>
      <c r="B34" s="34" t="s">
        <v>363</v>
      </c>
      <c r="C34" s="12" t="s">
        <v>475</v>
      </c>
      <c r="D34" s="44">
        <v>0.01</v>
      </c>
      <c r="E34" s="25">
        <v>37</v>
      </c>
      <c r="F34" s="25" t="s">
        <v>483</v>
      </c>
      <c r="G34" s="10">
        <v>28</v>
      </c>
    </row>
    <row r="35" spans="1:7" x14ac:dyDescent="0.25">
      <c r="A35" s="31" t="s">
        <v>564</v>
      </c>
      <c r="B35" s="23" t="s">
        <v>563</v>
      </c>
      <c r="C35" s="26" t="s">
        <v>475</v>
      </c>
      <c r="D35" s="45">
        <v>0</v>
      </c>
      <c r="E35" s="26">
        <v>0</v>
      </c>
      <c r="F35" s="26" t="s">
        <v>481</v>
      </c>
      <c r="G35" s="27">
        <v>14</v>
      </c>
    </row>
    <row r="36" spans="1:7" x14ac:dyDescent="0.25">
      <c r="A36" s="16" t="s">
        <v>58</v>
      </c>
      <c r="B36" s="34" t="s">
        <v>295</v>
      </c>
      <c r="C36" s="12" t="s">
        <v>476</v>
      </c>
      <c r="D36" s="44">
        <v>83.42</v>
      </c>
      <c r="E36" s="25">
        <v>39</v>
      </c>
      <c r="F36" s="25" t="s">
        <v>481</v>
      </c>
      <c r="G36" s="10">
        <v>21</v>
      </c>
    </row>
    <row r="37" spans="1:7" x14ac:dyDescent="0.25">
      <c r="A37" s="16" t="s">
        <v>177</v>
      </c>
      <c r="B37" s="34" t="s">
        <v>412</v>
      </c>
      <c r="C37" s="12" t="s">
        <v>476</v>
      </c>
      <c r="D37" s="44">
        <v>45.01</v>
      </c>
      <c r="E37" s="25">
        <v>90</v>
      </c>
      <c r="F37" s="25" t="s">
        <v>482</v>
      </c>
      <c r="G37" s="10">
        <v>77</v>
      </c>
    </row>
    <row r="38" spans="1:7" x14ac:dyDescent="0.25">
      <c r="A38" s="16" t="s">
        <v>32</v>
      </c>
      <c r="B38" s="34" t="s">
        <v>270</v>
      </c>
      <c r="C38" s="12" t="s">
        <v>476</v>
      </c>
      <c r="D38" s="44">
        <v>25.74</v>
      </c>
      <c r="E38" s="25">
        <v>66</v>
      </c>
      <c r="F38" s="25" t="s">
        <v>483</v>
      </c>
      <c r="G38" s="10">
        <v>112</v>
      </c>
    </row>
    <row r="39" spans="1:7" x14ac:dyDescent="0.25">
      <c r="A39" s="16" t="s">
        <v>213</v>
      </c>
      <c r="B39" s="34" t="s">
        <v>446</v>
      </c>
      <c r="C39" s="12" t="s">
        <v>476</v>
      </c>
      <c r="D39" s="44">
        <v>11.41</v>
      </c>
      <c r="E39" s="25">
        <v>31</v>
      </c>
      <c r="F39" s="25" t="s">
        <v>482</v>
      </c>
      <c r="G39" s="10">
        <v>28</v>
      </c>
    </row>
    <row r="40" spans="1:7" x14ac:dyDescent="0.25">
      <c r="A40" s="16" t="s">
        <v>52</v>
      </c>
      <c r="B40" s="34" t="s">
        <v>289</v>
      </c>
      <c r="C40" s="12" t="s">
        <v>476</v>
      </c>
      <c r="D40" s="44">
        <v>10.8</v>
      </c>
      <c r="E40" s="25">
        <v>97</v>
      </c>
      <c r="F40" s="25" t="s">
        <v>484</v>
      </c>
      <c r="G40" s="10">
        <v>28</v>
      </c>
    </row>
    <row r="41" spans="1:7" x14ac:dyDescent="0.25">
      <c r="A41" s="16" t="s">
        <v>203</v>
      </c>
      <c r="B41" s="34" t="s">
        <v>436</v>
      </c>
      <c r="C41" s="12" t="s">
        <v>476</v>
      </c>
      <c r="D41" s="44">
        <v>8.7100000000000009</v>
      </c>
      <c r="E41" s="25">
        <v>45</v>
      </c>
      <c r="F41" s="25" t="s">
        <v>482</v>
      </c>
      <c r="G41" s="10">
        <v>28</v>
      </c>
    </row>
    <row r="42" spans="1:7" x14ac:dyDescent="0.25">
      <c r="A42" s="16" t="s">
        <v>95</v>
      </c>
      <c r="B42" s="34" t="s">
        <v>332</v>
      </c>
      <c r="C42" s="12" t="s">
        <v>476</v>
      </c>
      <c r="D42" s="44">
        <v>6.15</v>
      </c>
      <c r="E42" s="25">
        <v>100</v>
      </c>
      <c r="F42" s="25" t="s">
        <v>483</v>
      </c>
      <c r="G42" s="10">
        <v>28</v>
      </c>
    </row>
    <row r="43" spans="1:7" x14ac:dyDescent="0.25">
      <c r="A43" s="16" t="s">
        <v>77</v>
      </c>
      <c r="B43" s="34" t="s">
        <v>314</v>
      </c>
      <c r="C43" s="12" t="s">
        <v>476</v>
      </c>
      <c r="D43" s="44">
        <v>4.5199999999999996</v>
      </c>
      <c r="E43" s="25">
        <v>52</v>
      </c>
      <c r="F43" s="25" t="s">
        <v>482</v>
      </c>
      <c r="G43" s="10">
        <v>63</v>
      </c>
    </row>
    <row r="44" spans="1:7" x14ac:dyDescent="0.25">
      <c r="A44" s="16" t="s">
        <v>89</v>
      </c>
      <c r="B44" s="34" t="s">
        <v>326</v>
      </c>
      <c r="C44" s="12" t="s">
        <v>476</v>
      </c>
      <c r="D44" s="44">
        <v>2.95</v>
      </c>
      <c r="E44" s="25">
        <v>6605</v>
      </c>
      <c r="F44" s="25" t="s">
        <v>483</v>
      </c>
      <c r="G44" s="10">
        <v>98</v>
      </c>
    </row>
    <row r="45" spans="1:7" x14ac:dyDescent="0.25">
      <c r="A45" s="16" t="s">
        <v>115</v>
      </c>
      <c r="B45" s="34" t="s">
        <v>352</v>
      </c>
      <c r="C45" s="12" t="s">
        <v>476</v>
      </c>
      <c r="D45" s="44">
        <v>2.95</v>
      </c>
      <c r="E45" s="25">
        <v>37</v>
      </c>
      <c r="F45" s="25" t="s">
        <v>484</v>
      </c>
      <c r="G45" s="10">
        <v>42</v>
      </c>
    </row>
    <row r="46" spans="1:7" x14ac:dyDescent="0.25">
      <c r="A46" s="16" t="s">
        <v>50</v>
      </c>
      <c r="B46" s="34" t="s">
        <v>287</v>
      </c>
      <c r="C46" s="12" t="s">
        <v>476</v>
      </c>
      <c r="D46" s="44">
        <v>2.81</v>
      </c>
      <c r="E46" s="25">
        <v>66</v>
      </c>
      <c r="F46" s="25" t="s">
        <v>481</v>
      </c>
      <c r="G46" s="10">
        <v>28</v>
      </c>
    </row>
    <row r="47" spans="1:7" x14ac:dyDescent="0.25">
      <c r="A47" s="16" t="s">
        <v>131</v>
      </c>
      <c r="B47" s="34" t="s">
        <v>367</v>
      </c>
      <c r="C47" s="12" t="s">
        <v>476</v>
      </c>
      <c r="D47" s="44">
        <v>1.56</v>
      </c>
      <c r="E47" s="25">
        <v>90</v>
      </c>
      <c r="F47" s="25" t="s">
        <v>484</v>
      </c>
      <c r="G47" s="10">
        <v>42</v>
      </c>
    </row>
    <row r="48" spans="1:7" x14ac:dyDescent="0.25">
      <c r="A48" s="16" t="s">
        <v>15</v>
      </c>
      <c r="B48" s="34" t="s">
        <v>253</v>
      </c>
      <c r="C48" s="12" t="s">
        <v>476</v>
      </c>
      <c r="D48" s="44">
        <v>1.2</v>
      </c>
      <c r="E48" s="25">
        <v>55</v>
      </c>
      <c r="F48" s="25" t="s">
        <v>481</v>
      </c>
      <c r="G48" s="10">
        <v>56</v>
      </c>
    </row>
    <row r="49" spans="1:7" x14ac:dyDescent="0.25">
      <c r="A49" s="16" t="s">
        <v>112</v>
      </c>
      <c r="B49" s="34" t="s">
        <v>349</v>
      </c>
      <c r="C49" s="12" t="s">
        <v>476</v>
      </c>
      <c r="D49" s="44">
        <v>1.18</v>
      </c>
      <c r="E49" s="25">
        <v>765</v>
      </c>
      <c r="F49" s="25" t="s">
        <v>482</v>
      </c>
      <c r="G49" s="10">
        <v>98</v>
      </c>
    </row>
    <row r="50" spans="1:7" x14ac:dyDescent="0.25">
      <c r="A50" s="16" t="s">
        <v>209</v>
      </c>
      <c r="B50" s="34" t="s">
        <v>442</v>
      </c>
      <c r="C50" s="12" t="s">
        <v>476</v>
      </c>
      <c r="D50" s="44">
        <v>1.0900000000000001</v>
      </c>
      <c r="E50" s="25">
        <v>703</v>
      </c>
      <c r="F50" s="25" t="s">
        <v>484</v>
      </c>
      <c r="G50" s="10">
        <v>14</v>
      </c>
    </row>
    <row r="51" spans="1:7" x14ac:dyDescent="0.25">
      <c r="A51" s="16" t="s">
        <v>120</v>
      </c>
      <c r="B51" s="34" t="s">
        <v>357</v>
      </c>
      <c r="C51" s="12" t="s">
        <v>476</v>
      </c>
      <c r="D51" s="44">
        <v>0.85</v>
      </c>
      <c r="E51" s="25">
        <v>24</v>
      </c>
      <c r="F51" s="25" t="s">
        <v>481</v>
      </c>
      <c r="G51" s="10">
        <v>14</v>
      </c>
    </row>
    <row r="52" spans="1:7" x14ac:dyDescent="0.25">
      <c r="A52" s="16" t="s">
        <v>200</v>
      </c>
      <c r="B52" s="34" t="s">
        <v>433</v>
      </c>
      <c r="C52" s="12" t="s">
        <v>476</v>
      </c>
      <c r="D52" s="44">
        <v>0.84</v>
      </c>
      <c r="E52" s="25">
        <v>51</v>
      </c>
      <c r="F52" s="25" t="s">
        <v>481</v>
      </c>
      <c r="G52" s="10">
        <v>28</v>
      </c>
    </row>
    <row r="53" spans="1:7" x14ac:dyDescent="0.25">
      <c r="A53" s="16" t="s">
        <v>165</v>
      </c>
      <c r="B53" s="34" t="s">
        <v>400</v>
      </c>
      <c r="C53" s="12" t="s">
        <v>476</v>
      </c>
      <c r="D53" s="44">
        <v>0.57999999999999996</v>
      </c>
      <c r="E53" s="25">
        <v>71</v>
      </c>
      <c r="F53" s="25" t="s">
        <v>483</v>
      </c>
      <c r="G53" s="10">
        <v>63</v>
      </c>
    </row>
    <row r="54" spans="1:7" x14ac:dyDescent="0.25">
      <c r="A54" s="16" t="s">
        <v>81</v>
      </c>
      <c r="B54" s="34" t="s">
        <v>318</v>
      </c>
      <c r="C54" s="12" t="s">
        <v>476</v>
      </c>
      <c r="D54" s="44">
        <v>0.43</v>
      </c>
      <c r="E54" s="25">
        <v>224</v>
      </c>
      <c r="F54" s="25" t="s">
        <v>483</v>
      </c>
      <c r="G54" s="10">
        <v>42</v>
      </c>
    </row>
    <row r="55" spans="1:7" x14ac:dyDescent="0.25">
      <c r="A55" s="16" t="s">
        <v>211</v>
      </c>
      <c r="B55" s="34" t="s">
        <v>444</v>
      </c>
      <c r="C55" s="12" t="s">
        <v>476</v>
      </c>
      <c r="D55" s="44">
        <v>0.36</v>
      </c>
      <c r="E55" s="25">
        <v>45</v>
      </c>
      <c r="F55" s="25" t="s">
        <v>481</v>
      </c>
      <c r="G55" s="10">
        <v>14</v>
      </c>
    </row>
    <row r="56" spans="1:7" x14ac:dyDescent="0.25">
      <c r="A56" s="16" t="s">
        <v>234</v>
      </c>
      <c r="B56" s="34" t="s">
        <v>466</v>
      </c>
      <c r="C56" s="12" t="s">
        <v>476</v>
      </c>
      <c r="D56" s="44">
        <v>0.36</v>
      </c>
      <c r="E56" s="25">
        <v>164</v>
      </c>
      <c r="F56" s="25" t="s">
        <v>483</v>
      </c>
      <c r="G56" s="10">
        <v>14</v>
      </c>
    </row>
    <row r="57" spans="1:7" x14ac:dyDescent="0.25">
      <c r="A57" s="16" t="s">
        <v>80</v>
      </c>
      <c r="B57" s="34" t="s">
        <v>317</v>
      </c>
      <c r="C57" s="12" t="s">
        <v>476</v>
      </c>
      <c r="D57" s="44">
        <v>0.21</v>
      </c>
      <c r="E57" s="25">
        <v>54</v>
      </c>
      <c r="F57" s="25" t="s">
        <v>482</v>
      </c>
      <c r="G57" s="10">
        <v>21</v>
      </c>
    </row>
    <row r="58" spans="1:7" x14ac:dyDescent="0.25">
      <c r="A58" s="16" t="s">
        <v>193</v>
      </c>
      <c r="B58" s="34" t="s">
        <v>426</v>
      </c>
      <c r="C58" s="12" t="s">
        <v>476</v>
      </c>
      <c r="D58" s="44">
        <v>0.2</v>
      </c>
      <c r="E58" s="25">
        <v>72</v>
      </c>
      <c r="F58" s="25" t="s">
        <v>483</v>
      </c>
      <c r="G58" s="10">
        <v>56</v>
      </c>
    </row>
    <row r="59" spans="1:7" x14ac:dyDescent="0.25">
      <c r="A59" s="16" t="s">
        <v>230</v>
      </c>
      <c r="B59" s="34" t="s">
        <v>462</v>
      </c>
      <c r="C59" s="12" t="s">
        <v>476</v>
      </c>
      <c r="D59" s="44">
        <v>0.17</v>
      </c>
      <c r="E59" s="25">
        <v>36</v>
      </c>
      <c r="F59" s="25" t="s">
        <v>481</v>
      </c>
      <c r="G59" s="10">
        <v>14</v>
      </c>
    </row>
    <row r="60" spans="1:7" x14ac:dyDescent="0.25">
      <c r="A60" s="16" t="s">
        <v>219</v>
      </c>
      <c r="B60" s="34" t="s">
        <v>452</v>
      </c>
      <c r="C60" s="12" t="s">
        <v>476</v>
      </c>
      <c r="D60" s="44">
        <v>0.13</v>
      </c>
      <c r="E60" s="25">
        <v>43</v>
      </c>
      <c r="F60" s="25" t="s">
        <v>481</v>
      </c>
      <c r="G60" s="10">
        <v>28</v>
      </c>
    </row>
    <row r="61" spans="1:7" x14ac:dyDescent="0.25">
      <c r="A61" s="16" t="s">
        <v>169</v>
      </c>
      <c r="B61" s="34" t="s">
        <v>404</v>
      </c>
      <c r="C61" s="12" t="s">
        <v>476</v>
      </c>
      <c r="D61" s="44">
        <v>0.1</v>
      </c>
      <c r="E61" s="25">
        <v>2288</v>
      </c>
      <c r="F61" s="25" t="s">
        <v>484</v>
      </c>
      <c r="G61" s="10">
        <v>98</v>
      </c>
    </row>
    <row r="62" spans="1:7" x14ac:dyDescent="0.25">
      <c r="A62" s="16" t="s">
        <v>223</v>
      </c>
      <c r="B62" s="34" t="s">
        <v>456</v>
      </c>
      <c r="C62" s="12" t="s">
        <v>476</v>
      </c>
      <c r="D62" s="44">
        <v>8.5000000000000006E-2</v>
      </c>
      <c r="E62" s="25">
        <v>4221</v>
      </c>
      <c r="F62" s="25" t="s">
        <v>482</v>
      </c>
      <c r="G62" s="10">
        <v>98</v>
      </c>
    </row>
    <row r="63" spans="1:7" x14ac:dyDescent="0.25">
      <c r="A63" s="16" t="s">
        <v>140</v>
      </c>
      <c r="B63" s="34" t="s">
        <v>376</v>
      </c>
      <c r="C63" s="12" t="s">
        <v>476</v>
      </c>
      <c r="D63" s="44">
        <v>0.08</v>
      </c>
      <c r="E63" s="25">
        <v>306</v>
      </c>
      <c r="F63" s="25" t="s">
        <v>482</v>
      </c>
      <c r="G63" s="10">
        <v>14</v>
      </c>
    </row>
    <row r="64" spans="1:7" x14ac:dyDescent="0.25">
      <c r="A64" s="16" t="s">
        <v>166</v>
      </c>
      <c r="B64" s="34" t="s">
        <v>401</v>
      </c>
      <c r="C64" s="12" t="s">
        <v>476</v>
      </c>
      <c r="D64" s="44">
        <v>0.08</v>
      </c>
      <c r="E64" s="25">
        <v>244</v>
      </c>
      <c r="F64" s="25" t="s">
        <v>481</v>
      </c>
      <c r="G64" s="10">
        <v>14</v>
      </c>
    </row>
    <row r="65" spans="1:7" x14ac:dyDescent="0.25">
      <c r="A65" s="16" t="s">
        <v>199</v>
      </c>
      <c r="B65" s="34" t="s">
        <v>432</v>
      </c>
      <c r="C65" s="12" t="s">
        <v>476</v>
      </c>
      <c r="D65" s="44">
        <v>7.0000000000000007E-2</v>
      </c>
      <c r="E65" s="25">
        <v>200</v>
      </c>
      <c r="F65" s="25" t="s">
        <v>484</v>
      </c>
      <c r="G65" s="10">
        <v>35</v>
      </c>
    </row>
    <row r="66" spans="1:7" x14ac:dyDescent="0.25">
      <c r="A66" s="16" t="s">
        <v>26</v>
      </c>
      <c r="B66" s="34" t="s">
        <v>264</v>
      </c>
      <c r="C66" s="12" t="s">
        <v>476</v>
      </c>
      <c r="D66" s="44">
        <v>0.06</v>
      </c>
      <c r="E66" s="25">
        <v>22</v>
      </c>
      <c r="F66" s="25" t="s">
        <v>482</v>
      </c>
      <c r="G66" s="10">
        <v>14</v>
      </c>
    </row>
    <row r="67" spans="1:7" x14ac:dyDescent="0.25">
      <c r="A67" s="16" t="s">
        <v>121</v>
      </c>
      <c r="B67" s="34" t="s">
        <v>358</v>
      </c>
      <c r="C67" s="12" t="s">
        <v>476</v>
      </c>
      <c r="D67" s="44">
        <v>0.05</v>
      </c>
      <c r="E67" s="25">
        <v>72</v>
      </c>
      <c r="F67" s="25" t="s">
        <v>484</v>
      </c>
      <c r="G67" s="10">
        <v>35</v>
      </c>
    </row>
    <row r="68" spans="1:7" x14ac:dyDescent="0.25">
      <c r="A68" s="16" t="s">
        <v>145</v>
      </c>
      <c r="B68" s="34" t="s">
        <v>381</v>
      </c>
      <c r="C68" s="12" t="s">
        <v>476</v>
      </c>
      <c r="D68" s="44">
        <v>0.05</v>
      </c>
      <c r="E68" s="25">
        <v>109</v>
      </c>
      <c r="F68" s="25" t="s">
        <v>483</v>
      </c>
      <c r="G68" s="10">
        <v>35</v>
      </c>
    </row>
    <row r="69" spans="1:7" x14ac:dyDescent="0.25">
      <c r="A69" s="16" t="s">
        <v>75</v>
      </c>
      <c r="B69" s="34" t="s">
        <v>312</v>
      </c>
      <c r="C69" s="12" t="s">
        <v>476</v>
      </c>
      <c r="D69" s="44">
        <v>0.05</v>
      </c>
      <c r="E69" s="25">
        <v>31</v>
      </c>
      <c r="F69" s="25" t="s">
        <v>481</v>
      </c>
      <c r="G69" s="10">
        <v>14</v>
      </c>
    </row>
    <row r="70" spans="1:7" x14ac:dyDescent="0.25">
      <c r="A70" s="16" t="s">
        <v>83</v>
      </c>
      <c r="B70" s="34" t="s">
        <v>320</v>
      </c>
      <c r="C70" s="12" t="s">
        <v>476</v>
      </c>
      <c r="D70" s="44">
        <v>0.04</v>
      </c>
      <c r="E70" s="25">
        <v>25</v>
      </c>
      <c r="F70" s="25" t="s">
        <v>484</v>
      </c>
      <c r="G70" s="10">
        <v>28</v>
      </c>
    </row>
    <row r="71" spans="1:7" x14ac:dyDescent="0.25">
      <c r="A71" s="16" t="s">
        <v>122</v>
      </c>
      <c r="B71" s="34" t="s">
        <v>359</v>
      </c>
      <c r="C71" s="12" t="s">
        <v>476</v>
      </c>
      <c r="D71" s="44">
        <v>0.03</v>
      </c>
      <c r="E71" s="25">
        <v>398</v>
      </c>
      <c r="F71" s="25" t="s">
        <v>484</v>
      </c>
      <c r="G71" s="10">
        <v>28</v>
      </c>
    </row>
    <row r="72" spans="1:7" x14ac:dyDescent="0.25">
      <c r="A72" s="16" t="s">
        <v>19</v>
      </c>
      <c r="B72" s="34" t="s">
        <v>257</v>
      </c>
      <c r="C72" s="12" t="s">
        <v>476</v>
      </c>
      <c r="D72" s="44">
        <v>0.03</v>
      </c>
      <c r="E72" s="25">
        <v>112</v>
      </c>
      <c r="F72" s="25" t="s">
        <v>482</v>
      </c>
      <c r="G72" s="10">
        <v>14</v>
      </c>
    </row>
    <row r="73" spans="1:7" x14ac:dyDescent="0.25">
      <c r="A73" s="16" t="s">
        <v>23</v>
      </c>
      <c r="B73" s="34" t="s">
        <v>261</v>
      </c>
      <c r="C73" s="12" t="s">
        <v>476</v>
      </c>
      <c r="D73" s="44">
        <v>0.01</v>
      </c>
      <c r="E73" s="25">
        <v>39</v>
      </c>
      <c r="F73" s="25" t="s">
        <v>484</v>
      </c>
      <c r="G73" s="10">
        <v>28</v>
      </c>
    </row>
    <row r="74" spans="1:7" x14ac:dyDescent="0.25">
      <c r="A74" s="16" t="s">
        <v>142</v>
      </c>
      <c r="B74" s="34" t="s">
        <v>378</v>
      </c>
      <c r="C74" s="12" t="s">
        <v>476</v>
      </c>
      <c r="D74" s="44">
        <v>0</v>
      </c>
      <c r="E74" s="25">
        <v>53</v>
      </c>
      <c r="F74" s="25" t="s">
        <v>484</v>
      </c>
      <c r="G74" s="10">
        <v>28</v>
      </c>
    </row>
    <row r="75" spans="1:7" x14ac:dyDescent="0.25">
      <c r="A75" s="16" t="s">
        <v>132</v>
      </c>
      <c r="B75" s="34" t="s">
        <v>368</v>
      </c>
      <c r="C75" s="12" t="s">
        <v>476</v>
      </c>
      <c r="D75" s="44">
        <v>0</v>
      </c>
      <c r="E75" s="25">
        <v>25</v>
      </c>
      <c r="F75" s="25" t="s">
        <v>483</v>
      </c>
      <c r="G75" s="10">
        <v>21</v>
      </c>
    </row>
    <row r="76" spans="1:7" x14ac:dyDescent="0.25">
      <c r="A76" s="16" t="s">
        <v>218</v>
      </c>
      <c r="B76" s="34" t="s">
        <v>451</v>
      </c>
      <c r="C76" s="12" t="s">
        <v>473</v>
      </c>
      <c r="D76" s="44">
        <v>508.61</v>
      </c>
      <c r="E76" s="25">
        <v>45</v>
      </c>
      <c r="F76" s="25" t="s">
        <v>483</v>
      </c>
      <c r="G76" s="10">
        <v>63</v>
      </c>
    </row>
    <row r="77" spans="1:7" x14ac:dyDescent="0.25">
      <c r="A77" s="16" t="s">
        <v>63</v>
      </c>
      <c r="B77" s="34" t="s">
        <v>300</v>
      </c>
      <c r="C77" s="12" t="s">
        <v>473</v>
      </c>
      <c r="D77" s="44">
        <v>89.47</v>
      </c>
      <c r="E77" s="25">
        <v>20</v>
      </c>
      <c r="F77" s="25" t="s">
        <v>484</v>
      </c>
      <c r="G77" s="10">
        <v>14</v>
      </c>
    </row>
    <row r="78" spans="1:7" x14ac:dyDescent="0.25">
      <c r="A78" s="16" t="s">
        <v>30</v>
      </c>
      <c r="B78" s="34" t="s">
        <v>268</v>
      </c>
      <c r="C78" s="12" t="s">
        <v>473</v>
      </c>
      <c r="D78" s="44">
        <v>41.74</v>
      </c>
      <c r="E78" s="25">
        <v>82</v>
      </c>
      <c r="F78" s="25" t="s">
        <v>483</v>
      </c>
      <c r="G78" s="10">
        <v>91</v>
      </c>
    </row>
    <row r="79" spans="1:7" x14ac:dyDescent="0.25">
      <c r="A79" s="16" t="s">
        <v>167</v>
      </c>
      <c r="B79" s="34" t="s">
        <v>402</v>
      </c>
      <c r="C79" s="12" t="s">
        <v>473</v>
      </c>
      <c r="D79" s="44">
        <v>26.5</v>
      </c>
      <c r="E79" s="25">
        <v>50</v>
      </c>
      <c r="F79" s="25" t="s">
        <v>482</v>
      </c>
      <c r="G79" s="10">
        <v>91</v>
      </c>
    </row>
    <row r="80" spans="1:7" x14ac:dyDescent="0.25">
      <c r="A80" s="16" t="s">
        <v>41</v>
      </c>
      <c r="B80" s="34" t="s">
        <v>278</v>
      </c>
      <c r="C80" s="12" t="s">
        <v>473</v>
      </c>
      <c r="D80" s="44">
        <v>16.239999999999998</v>
      </c>
      <c r="E80" s="25">
        <v>48</v>
      </c>
      <c r="F80" s="25" t="s">
        <v>483</v>
      </c>
      <c r="G80" s="10">
        <v>63</v>
      </c>
    </row>
    <row r="81" spans="1:7" x14ac:dyDescent="0.25">
      <c r="A81" s="16" t="s">
        <v>220</v>
      </c>
      <c r="B81" s="34" t="s">
        <v>453</v>
      </c>
      <c r="C81" s="12" t="s">
        <v>473</v>
      </c>
      <c r="D81" s="44">
        <v>13.95</v>
      </c>
      <c r="E81" s="25">
        <v>52</v>
      </c>
      <c r="F81" s="25" t="s">
        <v>484</v>
      </c>
      <c r="G81" s="10">
        <v>42</v>
      </c>
    </row>
    <row r="82" spans="1:7" x14ac:dyDescent="0.25">
      <c r="A82" s="16" t="s">
        <v>56</v>
      </c>
      <c r="B82" s="34" t="s">
        <v>293</v>
      </c>
      <c r="C82" s="12" t="s">
        <v>473</v>
      </c>
      <c r="D82" s="44">
        <v>13.9</v>
      </c>
      <c r="E82" s="25">
        <v>38</v>
      </c>
      <c r="F82" s="25" t="s">
        <v>484</v>
      </c>
      <c r="G82" s="10">
        <v>28</v>
      </c>
    </row>
    <row r="83" spans="1:7" x14ac:dyDescent="0.25">
      <c r="A83" s="16" t="s">
        <v>201</v>
      </c>
      <c r="B83" s="34" t="s">
        <v>434</v>
      </c>
      <c r="C83" s="12" t="s">
        <v>473</v>
      </c>
      <c r="D83" s="44">
        <v>10.95</v>
      </c>
      <c r="E83" s="25">
        <v>57</v>
      </c>
      <c r="F83" s="25" t="s">
        <v>481</v>
      </c>
      <c r="G83" s="10">
        <v>42</v>
      </c>
    </row>
    <row r="84" spans="1:7" x14ac:dyDescent="0.25">
      <c r="A84" s="16" t="s">
        <v>176</v>
      </c>
      <c r="B84" s="34" t="s">
        <v>411</v>
      </c>
      <c r="C84" s="12" t="s">
        <v>473</v>
      </c>
      <c r="D84" s="44">
        <v>10.48</v>
      </c>
      <c r="E84" s="25">
        <v>134</v>
      </c>
      <c r="F84" s="25" t="s">
        <v>484</v>
      </c>
      <c r="G84" s="10">
        <v>28</v>
      </c>
    </row>
    <row r="85" spans="1:7" x14ac:dyDescent="0.25">
      <c r="A85" s="16" t="s">
        <v>117</v>
      </c>
      <c r="B85" s="34" t="s">
        <v>354</v>
      </c>
      <c r="C85" s="12" t="s">
        <v>473</v>
      </c>
      <c r="D85" s="44">
        <v>9.14</v>
      </c>
      <c r="E85" s="25">
        <v>15317</v>
      </c>
      <c r="F85" s="25" t="s">
        <v>483</v>
      </c>
      <c r="G85" s="10">
        <v>133</v>
      </c>
    </row>
    <row r="86" spans="1:7" x14ac:dyDescent="0.25">
      <c r="A86" s="16" t="s">
        <v>195</v>
      </c>
      <c r="B86" s="34" t="s">
        <v>428</v>
      </c>
      <c r="C86" s="12" t="s">
        <v>473</v>
      </c>
      <c r="D86" s="44">
        <v>6.78</v>
      </c>
      <c r="E86" s="25">
        <v>45</v>
      </c>
      <c r="F86" s="25" t="s">
        <v>483</v>
      </c>
      <c r="G86" s="10">
        <v>35</v>
      </c>
    </row>
    <row r="87" spans="1:7" x14ac:dyDescent="0.25">
      <c r="A87" s="16" t="s">
        <v>156</v>
      </c>
      <c r="B87" s="34" t="s">
        <v>392</v>
      </c>
      <c r="C87" s="12" t="s">
        <v>473</v>
      </c>
      <c r="D87" s="44">
        <v>6.13</v>
      </c>
      <c r="E87" s="25">
        <v>77</v>
      </c>
      <c r="F87" s="25" t="s">
        <v>484</v>
      </c>
      <c r="G87" s="10">
        <v>28</v>
      </c>
    </row>
    <row r="88" spans="1:7" x14ac:dyDescent="0.25">
      <c r="A88" s="16" t="s">
        <v>39</v>
      </c>
      <c r="B88" s="34" t="s">
        <v>276</v>
      </c>
      <c r="C88" s="12" t="s">
        <v>473</v>
      </c>
      <c r="D88" s="44">
        <v>4.97</v>
      </c>
      <c r="E88" s="25">
        <v>129</v>
      </c>
      <c r="F88" s="25" t="s">
        <v>483</v>
      </c>
      <c r="G88" s="10">
        <v>28</v>
      </c>
    </row>
    <row r="89" spans="1:7" x14ac:dyDescent="0.25">
      <c r="A89" s="16" t="s">
        <v>91</v>
      </c>
      <c r="B89" s="34" t="s">
        <v>328</v>
      </c>
      <c r="C89" s="12" t="s">
        <v>473</v>
      </c>
      <c r="D89" s="44">
        <v>4.8499999999999996</v>
      </c>
      <c r="E89" s="25">
        <v>28503</v>
      </c>
      <c r="F89" s="25" t="s">
        <v>484</v>
      </c>
      <c r="G89" s="10">
        <v>133</v>
      </c>
    </row>
    <row r="90" spans="1:7" x14ac:dyDescent="0.25">
      <c r="A90" s="16" t="s">
        <v>7</v>
      </c>
      <c r="B90" s="34" t="s">
        <v>245</v>
      </c>
      <c r="C90" s="12" t="s">
        <v>473</v>
      </c>
      <c r="D90" s="44">
        <v>4.82</v>
      </c>
      <c r="E90" s="25">
        <v>40</v>
      </c>
      <c r="F90" s="25" t="s">
        <v>481</v>
      </c>
      <c r="G90" s="10">
        <v>28</v>
      </c>
    </row>
    <row r="91" spans="1:7" x14ac:dyDescent="0.25">
      <c r="A91" s="16" t="s">
        <v>206</v>
      </c>
      <c r="B91" s="34" t="s">
        <v>439</v>
      </c>
      <c r="C91" s="12" t="s">
        <v>473</v>
      </c>
      <c r="D91" s="44">
        <v>3.36</v>
      </c>
      <c r="E91" s="25">
        <v>43</v>
      </c>
      <c r="F91" s="25" t="s">
        <v>482</v>
      </c>
      <c r="G91" s="10">
        <v>28</v>
      </c>
    </row>
    <row r="92" spans="1:7" x14ac:dyDescent="0.25">
      <c r="A92" s="16" t="s">
        <v>3</v>
      </c>
      <c r="B92" s="34" t="s">
        <v>241</v>
      </c>
      <c r="C92" s="12" t="s">
        <v>473</v>
      </c>
      <c r="D92" s="44">
        <v>2.76</v>
      </c>
      <c r="E92" s="25">
        <v>50</v>
      </c>
      <c r="F92" s="25" t="s">
        <v>483</v>
      </c>
      <c r="G92" s="10">
        <v>28</v>
      </c>
    </row>
    <row r="93" spans="1:7" x14ac:dyDescent="0.25">
      <c r="A93" s="16" t="s">
        <v>94</v>
      </c>
      <c r="B93" s="34" t="s">
        <v>331</v>
      </c>
      <c r="C93" s="12" t="s">
        <v>473</v>
      </c>
      <c r="D93" s="44">
        <v>1.56</v>
      </c>
      <c r="E93" s="25">
        <v>42</v>
      </c>
      <c r="F93" s="25" t="s">
        <v>481</v>
      </c>
      <c r="G93" s="10">
        <v>56</v>
      </c>
    </row>
    <row r="94" spans="1:7" x14ac:dyDescent="0.25">
      <c r="A94" s="16" t="s">
        <v>96</v>
      </c>
      <c r="B94" s="34" t="s">
        <v>333</v>
      </c>
      <c r="C94" s="12" t="s">
        <v>473</v>
      </c>
      <c r="D94" s="44">
        <v>1.44</v>
      </c>
      <c r="E94" s="25">
        <v>163</v>
      </c>
      <c r="F94" s="25" t="s">
        <v>481</v>
      </c>
      <c r="G94" s="10">
        <v>49</v>
      </c>
    </row>
    <row r="95" spans="1:7" x14ac:dyDescent="0.25">
      <c r="A95" s="16" t="s">
        <v>64</v>
      </c>
      <c r="B95" s="34" t="s">
        <v>301</v>
      </c>
      <c r="C95" s="12" t="s">
        <v>473</v>
      </c>
      <c r="D95" s="44">
        <v>1.0900000000000001</v>
      </c>
      <c r="E95" s="25">
        <v>34</v>
      </c>
      <c r="F95" s="25" t="s">
        <v>481</v>
      </c>
      <c r="G95" s="10">
        <v>21</v>
      </c>
    </row>
    <row r="96" spans="1:7" x14ac:dyDescent="0.25">
      <c r="A96" s="16" t="s">
        <v>159</v>
      </c>
      <c r="B96" s="34" t="s">
        <v>286</v>
      </c>
      <c r="C96" s="12" t="s">
        <v>473</v>
      </c>
      <c r="D96" s="44">
        <v>0.98</v>
      </c>
      <c r="E96" s="25">
        <v>108</v>
      </c>
      <c r="F96" s="25" t="s">
        <v>483</v>
      </c>
      <c r="G96" s="10">
        <v>42</v>
      </c>
    </row>
    <row r="97" spans="1:7" x14ac:dyDescent="0.25">
      <c r="A97" s="16" t="s">
        <v>158</v>
      </c>
      <c r="B97" s="34" t="s">
        <v>394</v>
      </c>
      <c r="C97" s="12" t="s">
        <v>473</v>
      </c>
      <c r="D97" s="44">
        <v>0.8</v>
      </c>
      <c r="E97" s="25">
        <v>9024</v>
      </c>
      <c r="F97" s="25" t="s">
        <v>483</v>
      </c>
      <c r="G97" s="10">
        <v>98</v>
      </c>
    </row>
    <row r="98" spans="1:7" x14ac:dyDescent="0.25">
      <c r="A98" s="16" t="s">
        <v>138</v>
      </c>
      <c r="B98" s="34" t="s">
        <v>374</v>
      </c>
      <c r="C98" s="12" t="s">
        <v>473</v>
      </c>
      <c r="D98" s="44">
        <v>0.76</v>
      </c>
      <c r="E98" s="25">
        <v>25</v>
      </c>
      <c r="F98" s="25" t="s">
        <v>481</v>
      </c>
      <c r="G98" s="10">
        <v>14</v>
      </c>
    </row>
    <row r="99" spans="1:7" x14ac:dyDescent="0.25">
      <c r="A99" s="16" t="s">
        <v>170</v>
      </c>
      <c r="B99" s="34" t="s">
        <v>405</v>
      </c>
      <c r="C99" s="12" t="s">
        <v>473</v>
      </c>
      <c r="D99" s="44">
        <v>0.71</v>
      </c>
      <c r="E99" s="25">
        <v>36</v>
      </c>
      <c r="F99" s="25" t="s">
        <v>483</v>
      </c>
      <c r="G99" s="10">
        <v>42</v>
      </c>
    </row>
    <row r="100" spans="1:7" x14ac:dyDescent="0.25">
      <c r="A100" s="16" t="s">
        <v>162</v>
      </c>
      <c r="B100" s="34" t="s">
        <v>397</v>
      </c>
      <c r="C100" s="12" t="s">
        <v>473</v>
      </c>
      <c r="D100" s="44">
        <v>0.7</v>
      </c>
      <c r="E100" s="25">
        <v>188</v>
      </c>
      <c r="F100" s="25" t="s">
        <v>483</v>
      </c>
      <c r="G100" s="10">
        <v>28</v>
      </c>
    </row>
    <row r="101" spans="1:7" x14ac:dyDescent="0.25">
      <c r="A101" s="16" t="s">
        <v>154</v>
      </c>
      <c r="B101" s="34" t="s">
        <v>390</v>
      </c>
      <c r="C101" s="12" t="s">
        <v>473</v>
      </c>
      <c r="D101" s="44">
        <v>0.64</v>
      </c>
      <c r="E101" s="25">
        <v>17</v>
      </c>
      <c r="F101" s="25" t="s">
        <v>484</v>
      </c>
      <c r="G101" s="10">
        <v>14</v>
      </c>
    </row>
    <row r="102" spans="1:7" x14ac:dyDescent="0.25">
      <c r="A102" s="16" t="s">
        <v>68</v>
      </c>
      <c r="B102" s="34" t="s">
        <v>305</v>
      </c>
      <c r="C102" s="12" t="s">
        <v>473</v>
      </c>
      <c r="D102" s="44">
        <v>0.5</v>
      </c>
      <c r="E102" s="25">
        <v>42</v>
      </c>
      <c r="F102" s="25" t="s">
        <v>481</v>
      </c>
      <c r="G102" s="10">
        <v>63</v>
      </c>
    </row>
    <row r="103" spans="1:7" x14ac:dyDescent="0.25">
      <c r="A103" s="16" t="s">
        <v>189</v>
      </c>
      <c r="B103" s="34" t="s">
        <v>423</v>
      </c>
      <c r="C103" s="12" t="s">
        <v>473</v>
      </c>
      <c r="D103" s="44">
        <v>0.39</v>
      </c>
      <c r="E103" s="25">
        <v>32</v>
      </c>
      <c r="F103" s="25" t="s">
        <v>483</v>
      </c>
      <c r="G103" s="10">
        <v>28</v>
      </c>
    </row>
    <row r="104" spans="1:7" x14ac:dyDescent="0.25">
      <c r="A104" s="16" t="s">
        <v>18</v>
      </c>
      <c r="B104" s="34" t="s">
        <v>256</v>
      </c>
      <c r="C104" s="12" t="s">
        <v>473</v>
      </c>
      <c r="D104" s="44">
        <v>0.38</v>
      </c>
      <c r="E104" s="25">
        <v>48</v>
      </c>
      <c r="F104" s="25" t="s">
        <v>483</v>
      </c>
      <c r="G104" s="10">
        <v>42</v>
      </c>
    </row>
    <row r="105" spans="1:7" x14ac:dyDescent="0.25">
      <c r="A105" s="16" t="s">
        <v>43</v>
      </c>
      <c r="B105" s="34" t="s">
        <v>280</v>
      </c>
      <c r="C105" s="12" t="s">
        <v>473</v>
      </c>
      <c r="D105" s="44">
        <v>0.38</v>
      </c>
      <c r="E105" s="25">
        <v>214</v>
      </c>
      <c r="F105" s="25" t="s">
        <v>484</v>
      </c>
      <c r="G105" s="10">
        <v>42</v>
      </c>
    </row>
    <row r="106" spans="1:7" x14ac:dyDescent="0.25">
      <c r="A106" s="16" t="s">
        <v>8</v>
      </c>
      <c r="B106" s="34" t="s">
        <v>246</v>
      </c>
      <c r="C106" s="12" t="s">
        <v>473</v>
      </c>
      <c r="D106" s="44">
        <v>0.31</v>
      </c>
      <c r="E106" s="25">
        <v>26</v>
      </c>
      <c r="F106" s="25" t="s">
        <v>481</v>
      </c>
      <c r="G106" s="10">
        <v>14</v>
      </c>
    </row>
    <row r="107" spans="1:7" x14ac:dyDescent="0.25">
      <c r="A107" s="16" t="s">
        <v>97</v>
      </c>
      <c r="B107" s="34" t="s">
        <v>334</v>
      </c>
      <c r="C107" s="12" t="s">
        <v>473</v>
      </c>
      <c r="D107" s="44">
        <v>0.3</v>
      </c>
      <c r="E107" s="25">
        <v>90</v>
      </c>
      <c r="F107" s="25" t="s">
        <v>482</v>
      </c>
      <c r="G107" s="10">
        <v>28</v>
      </c>
    </row>
    <row r="108" spans="1:7" x14ac:dyDescent="0.25">
      <c r="A108" s="16" t="s">
        <v>13</v>
      </c>
      <c r="B108" s="34" t="s">
        <v>251</v>
      </c>
      <c r="C108" s="12" t="s">
        <v>473</v>
      </c>
      <c r="D108" s="44">
        <v>0.12</v>
      </c>
      <c r="E108" s="25">
        <v>373</v>
      </c>
      <c r="F108" s="25" t="s">
        <v>484</v>
      </c>
      <c r="G108" s="10">
        <v>28</v>
      </c>
    </row>
    <row r="109" spans="1:7" x14ac:dyDescent="0.25">
      <c r="A109" s="16" t="s">
        <v>60</v>
      </c>
      <c r="B109" s="34" t="s">
        <v>297</v>
      </c>
      <c r="C109" s="12" t="s">
        <v>473</v>
      </c>
      <c r="D109" s="44">
        <v>0.1</v>
      </c>
      <c r="E109" s="25">
        <v>35</v>
      </c>
      <c r="F109" s="25" t="s">
        <v>484</v>
      </c>
      <c r="G109" s="10">
        <v>56</v>
      </c>
    </row>
    <row r="110" spans="1:7" x14ac:dyDescent="0.25">
      <c r="A110" s="16" t="s">
        <v>20</v>
      </c>
      <c r="B110" s="34" t="s">
        <v>258</v>
      </c>
      <c r="C110" s="12" t="s">
        <v>473</v>
      </c>
      <c r="D110" s="44">
        <v>0.06</v>
      </c>
      <c r="E110" s="25">
        <v>26</v>
      </c>
      <c r="F110" s="25" t="s">
        <v>481</v>
      </c>
      <c r="G110" s="10">
        <v>21</v>
      </c>
    </row>
    <row r="111" spans="1:7" x14ac:dyDescent="0.25">
      <c r="A111" s="16" t="s">
        <v>224</v>
      </c>
      <c r="B111" s="34" t="s">
        <v>457</v>
      </c>
      <c r="C111" s="12" t="s">
        <v>473</v>
      </c>
      <c r="D111" s="44">
        <v>0.04</v>
      </c>
      <c r="E111" s="25">
        <v>56</v>
      </c>
      <c r="F111" s="25" t="s">
        <v>481</v>
      </c>
      <c r="G111" s="10">
        <v>28</v>
      </c>
    </row>
    <row r="112" spans="1:7" x14ac:dyDescent="0.25">
      <c r="A112" s="16" t="s">
        <v>134</v>
      </c>
      <c r="B112" s="34" t="s">
        <v>370</v>
      </c>
      <c r="C112" s="12" t="s">
        <v>473</v>
      </c>
      <c r="D112" s="44">
        <v>0.02</v>
      </c>
      <c r="E112" s="25">
        <v>111</v>
      </c>
      <c r="F112" s="25" t="s">
        <v>482</v>
      </c>
      <c r="G112" s="10">
        <v>28</v>
      </c>
    </row>
    <row r="113" spans="1:7" x14ac:dyDescent="0.25">
      <c r="A113" s="16" t="s">
        <v>57</v>
      </c>
      <c r="B113" s="34" t="s">
        <v>294</v>
      </c>
      <c r="C113" s="12" t="s">
        <v>473</v>
      </c>
      <c r="D113" s="44">
        <v>0.02</v>
      </c>
      <c r="E113" s="25">
        <v>42</v>
      </c>
      <c r="F113" s="25" t="s">
        <v>483</v>
      </c>
      <c r="G113" s="10">
        <v>14</v>
      </c>
    </row>
    <row r="114" spans="1:7" x14ac:dyDescent="0.25">
      <c r="A114" s="16" t="s">
        <v>237</v>
      </c>
      <c r="B114" s="34" t="s">
        <v>469</v>
      </c>
      <c r="C114" s="12" t="s">
        <v>473</v>
      </c>
      <c r="D114" s="44">
        <v>0.01</v>
      </c>
      <c r="E114" s="25">
        <v>54</v>
      </c>
      <c r="F114" s="25" t="s">
        <v>482</v>
      </c>
      <c r="G114" s="10">
        <v>14</v>
      </c>
    </row>
    <row r="115" spans="1:7" x14ac:dyDescent="0.25">
      <c r="A115" s="16" t="s">
        <v>127</v>
      </c>
      <c r="B115" s="34" t="s">
        <v>364</v>
      </c>
      <c r="C115" s="12" t="s">
        <v>474</v>
      </c>
      <c r="D115" s="44">
        <v>179.39</v>
      </c>
      <c r="E115" s="25">
        <v>131</v>
      </c>
      <c r="F115" s="25" t="s">
        <v>483</v>
      </c>
      <c r="G115" s="10">
        <v>42</v>
      </c>
    </row>
    <row r="116" spans="1:7" x14ac:dyDescent="0.25">
      <c r="A116" s="16" t="s">
        <v>147</v>
      </c>
      <c r="B116" s="34" t="s">
        <v>383</v>
      </c>
      <c r="C116" s="12" t="s">
        <v>474</v>
      </c>
      <c r="D116" s="44">
        <v>9.89</v>
      </c>
      <c r="E116" s="25">
        <v>91</v>
      </c>
      <c r="F116" s="25" t="s">
        <v>481</v>
      </c>
      <c r="G116" s="10">
        <v>91</v>
      </c>
    </row>
    <row r="117" spans="1:7" x14ac:dyDescent="0.25">
      <c r="A117" s="16" t="s">
        <v>146</v>
      </c>
      <c r="B117" s="34" t="s">
        <v>382</v>
      </c>
      <c r="C117" s="12" t="s">
        <v>474</v>
      </c>
      <c r="D117" s="44">
        <v>6.23</v>
      </c>
      <c r="E117" s="25">
        <v>111</v>
      </c>
      <c r="F117" s="25" t="s">
        <v>482</v>
      </c>
      <c r="G117" s="10">
        <v>42</v>
      </c>
    </row>
    <row r="118" spans="1:7" x14ac:dyDescent="0.25">
      <c r="A118" s="16" t="s">
        <v>107</v>
      </c>
      <c r="B118" s="34" t="s">
        <v>344</v>
      </c>
      <c r="C118" s="12" t="s">
        <v>474</v>
      </c>
      <c r="D118" s="44">
        <v>5.78</v>
      </c>
      <c r="E118" s="25">
        <v>59</v>
      </c>
      <c r="F118" s="25" t="s">
        <v>481</v>
      </c>
      <c r="G118" s="10">
        <v>42</v>
      </c>
    </row>
    <row r="119" spans="1:7" x14ac:dyDescent="0.25">
      <c r="A119" s="16" t="s">
        <v>78</v>
      </c>
      <c r="B119" s="34" t="s">
        <v>315</v>
      </c>
      <c r="C119" s="12" t="s">
        <v>474</v>
      </c>
      <c r="D119" s="44">
        <v>4.26</v>
      </c>
      <c r="E119" s="25">
        <v>141</v>
      </c>
      <c r="F119" s="25" t="s">
        <v>483</v>
      </c>
      <c r="G119" s="10">
        <v>42</v>
      </c>
    </row>
    <row r="120" spans="1:7" x14ac:dyDescent="0.25">
      <c r="A120" s="16" t="s">
        <v>168</v>
      </c>
      <c r="B120" s="34" t="s">
        <v>403</v>
      </c>
      <c r="C120" s="12" t="s">
        <v>474</v>
      </c>
      <c r="D120" s="44">
        <v>4.12</v>
      </c>
      <c r="E120" s="25">
        <v>48</v>
      </c>
      <c r="F120" s="25" t="s">
        <v>484</v>
      </c>
      <c r="G120" s="10">
        <v>56</v>
      </c>
    </row>
    <row r="121" spans="1:7" x14ac:dyDescent="0.25">
      <c r="A121" s="16" t="s">
        <v>225</v>
      </c>
      <c r="B121" s="34" t="s">
        <v>458</v>
      </c>
      <c r="C121" s="12" t="s">
        <v>474</v>
      </c>
      <c r="D121" s="44">
        <v>4.03</v>
      </c>
      <c r="E121" s="25">
        <v>125</v>
      </c>
      <c r="F121" s="25" t="s">
        <v>482</v>
      </c>
      <c r="G121" s="10">
        <v>49</v>
      </c>
    </row>
    <row r="122" spans="1:7" x14ac:dyDescent="0.25">
      <c r="A122" s="16" t="s">
        <v>90</v>
      </c>
      <c r="B122" s="34" t="s">
        <v>327</v>
      </c>
      <c r="C122" s="12" t="s">
        <v>474</v>
      </c>
      <c r="D122" s="44">
        <v>3.27</v>
      </c>
      <c r="E122" s="25">
        <v>90</v>
      </c>
      <c r="F122" s="25" t="s">
        <v>483</v>
      </c>
      <c r="G122" s="10">
        <v>42</v>
      </c>
    </row>
    <row r="123" spans="1:7" x14ac:dyDescent="0.25">
      <c r="A123" s="16" t="s">
        <v>216</v>
      </c>
      <c r="B123" s="34" t="s">
        <v>449</v>
      </c>
      <c r="C123" s="12" t="s">
        <v>474</v>
      </c>
      <c r="D123" s="44">
        <v>1.97</v>
      </c>
      <c r="E123" s="25">
        <v>65</v>
      </c>
      <c r="F123" s="25" t="s">
        <v>481</v>
      </c>
      <c r="G123" s="10">
        <v>42</v>
      </c>
    </row>
    <row r="124" spans="1:7" x14ac:dyDescent="0.25">
      <c r="A124" s="16" t="s">
        <v>108</v>
      </c>
      <c r="B124" s="34" t="s">
        <v>345</v>
      </c>
      <c r="C124" s="12" t="s">
        <v>474</v>
      </c>
      <c r="D124" s="44">
        <v>1.6</v>
      </c>
      <c r="E124" s="25">
        <v>263</v>
      </c>
      <c r="F124" s="25" t="s">
        <v>482</v>
      </c>
      <c r="G124" s="10">
        <v>28</v>
      </c>
    </row>
    <row r="125" spans="1:7" x14ac:dyDescent="0.25">
      <c r="A125" s="16" t="s">
        <v>82</v>
      </c>
      <c r="B125" s="34" t="s">
        <v>319</v>
      </c>
      <c r="C125" s="12" t="s">
        <v>474</v>
      </c>
      <c r="D125" s="44">
        <v>1.34</v>
      </c>
      <c r="E125" s="25">
        <v>44</v>
      </c>
      <c r="F125" s="25" t="s">
        <v>483</v>
      </c>
      <c r="G125" s="10">
        <v>14</v>
      </c>
    </row>
    <row r="126" spans="1:7" x14ac:dyDescent="0.25">
      <c r="A126" s="16" t="s">
        <v>51</v>
      </c>
      <c r="B126" s="34" t="s">
        <v>288</v>
      </c>
      <c r="C126" s="12" t="s">
        <v>474</v>
      </c>
      <c r="D126" s="44">
        <v>0.96</v>
      </c>
      <c r="E126" s="25">
        <v>60</v>
      </c>
      <c r="F126" s="25" t="s">
        <v>483</v>
      </c>
      <c r="G126" s="10">
        <v>28</v>
      </c>
    </row>
    <row r="127" spans="1:7" x14ac:dyDescent="0.25">
      <c r="A127" s="16" t="s">
        <v>76</v>
      </c>
      <c r="B127" s="34" t="s">
        <v>313</v>
      </c>
      <c r="C127" s="12" t="s">
        <v>474</v>
      </c>
      <c r="D127" s="44">
        <v>0.54</v>
      </c>
      <c r="E127" s="25">
        <v>43</v>
      </c>
      <c r="F127" s="25" t="s">
        <v>484</v>
      </c>
      <c r="G127" s="10">
        <v>28</v>
      </c>
    </row>
    <row r="128" spans="1:7" x14ac:dyDescent="0.25">
      <c r="A128" s="16" t="s">
        <v>98</v>
      </c>
      <c r="B128" s="34" t="s">
        <v>335</v>
      </c>
      <c r="C128" s="12" t="s">
        <v>474</v>
      </c>
      <c r="D128" s="44">
        <v>0.28999999999999998</v>
      </c>
      <c r="E128" s="25">
        <v>23970</v>
      </c>
      <c r="F128" s="25" t="s">
        <v>482</v>
      </c>
      <c r="G128" s="10">
        <v>133</v>
      </c>
    </row>
    <row r="129" spans="1:7" x14ac:dyDescent="0.25">
      <c r="A129" s="16" t="s">
        <v>106</v>
      </c>
      <c r="B129" s="34" t="s">
        <v>343</v>
      </c>
      <c r="C129" s="12" t="s">
        <v>474</v>
      </c>
      <c r="D129" s="44">
        <v>0.18</v>
      </c>
      <c r="E129" s="25">
        <v>26</v>
      </c>
      <c r="F129" s="25" t="s">
        <v>481</v>
      </c>
      <c r="G129" s="10">
        <v>21</v>
      </c>
    </row>
    <row r="130" spans="1:7" x14ac:dyDescent="0.25">
      <c r="A130" s="16" t="s">
        <v>101</v>
      </c>
      <c r="B130" s="34" t="s">
        <v>338</v>
      </c>
      <c r="C130" s="12" t="s">
        <v>474</v>
      </c>
      <c r="D130" s="44">
        <v>0.14000000000000001</v>
      </c>
      <c r="E130" s="25">
        <v>177</v>
      </c>
      <c r="F130" s="25" t="s">
        <v>481</v>
      </c>
      <c r="G130" s="10">
        <v>14</v>
      </c>
    </row>
    <row r="131" spans="1:7" x14ac:dyDescent="0.25">
      <c r="A131" s="16" t="s">
        <v>198</v>
      </c>
      <c r="B131" s="34" t="s">
        <v>431</v>
      </c>
      <c r="C131" s="12" t="s">
        <v>474</v>
      </c>
      <c r="D131" s="44">
        <v>0.1</v>
      </c>
      <c r="E131" s="25">
        <v>515</v>
      </c>
      <c r="F131" s="25" t="s">
        <v>484</v>
      </c>
      <c r="G131" s="10">
        <v>42</v>
      </c>
    </row>
    <row r="132" spans="1:7" x14ac:dyDescent="0.25">
      <c r="A132" s="16" t="s">
        <v>61</v>
      </c>
      <c r="B132" s="34" t="s">
        <v>298</v>
      </c>
      <c r="C132" s="12" t="s">
        <v>474</v>
      </c>
      <c r="D132" s="44">
        <v>0.1</v>
      </c>
      <c r="E132" s="25">
        <v>1931</v>
      </c>
      <c r="F132" s="25" t="s">
        <v>483</v>
      </c>
      <c r="G132" s="10">
        <v>14</v>
      </c>
    </row>
    <row r="133" spans="1:7" x14ac:dyDescent="0.25">
      <c r="A133" s="16" t="s">
        <v>135</v>
      </c>
      <c r="B133" s="34" t="s">
        <v>371</v>
      </c>
      <c r="C133" s="12" t="s">
        <v>474</v>
      </c>
      <c r="D133" s="44">
        <v>7.0000000000000007E-2</v>
      </c>
      <c r="E133" s="25">
        <v>49</v>
      </c>
      <c r="F133" s="25" t="s">
        <v>483</v>
      </c>
      <c r="G133" s="10">
        <v>28</v>
      </c>
    </row>
    <row r="134" spans="1:7" x14ac:dyDescent="0.25">
      <c r="A134" s="16" t="s">
        <v>188</v>
      </c>
      <c r="B134" s="34" t="s">
        <v>422</v>
      </c>
      <c r="C134" s="12" t="s">
        <v>474</v>
      </c>
      <c r="D134" s="44">
        <v>0.06</v>
      </c>
      <c r="E134" s="25">
        <v>241</v>
      </c>
      <c r="F134" s="25" t="s">
        <v>482</v>
      </c>
      <c r="G134" s="10">
        <v>42</v>
      </c>
    </row>
    <row r="135" spans="1:7" x14ac:dyDescent="0.25">
      <c r="A135" s="16" t="s">
        <v>9</v>
      </c>
      <c r="B135" s="34" t="s">
        <v>247</v>
      </c>
      <c r="C135" s="12" t="s">
        <v>474</v>
      </c>
      <c r="D135" s="44">
        <v>0.04</v>
      </c>
      <c r="E135" s="25">
        <v>68</v>
      </c>
      <c r="F135" s="25" t="s">
        <v>483</v>
      </c>
      <c r="G135" s="10">
        <v>21</v>
      </c>
    </row>
    <row r="136" spans="1:7" x14ac:dyDescent="0.25">
      <c r="A136" s="16" t="s">
        <v>130</v>
      </c>
      <c r="B136" s="34" t="s">
        <v>366</v>
      </c>
      <c r="C136" s="12" t="s">
        <v>474</v>
      </c>
      <c r="D136" s="44">
        <v>0.04</v>
      </c>
      <c r="E136" s="25">
        <v>78</v>
      </c>
      <c r="F136" s="25" t="s">
        <v>484</v>
      </c>
      <c r="G136" s="10">
        <v>14</v>
      </c>
    </row>
    <row r="137" spans="1:7" x14ac:dyDescent="0.25">
      <c r="A137" s="16" t="s">
        <v>27</v>
      </c>
      <c r="B137" s="34" t="s">
        <v>265</v>
      </c>
      <c r="C137" s="12" t="s">
        <v>474</v>
      </c>
      <c r="D137" s="44">
        <v>0.02</v>
      </c>
      <c r="E137" s="25">
        <v>43</v>
      </c>
      <c r="F137" s="25" t="s">
        <v>481</v>
      </c>
      <c r="G137" s="10">
        <v>42</v>
      </c>
    </row>
    <row r="138" spans="1:7" x14ac:dyDescent="0.25">
      <c r="A138" s="16" t="s">
        <v>190</v>
      </c>
      <c r="B138" s="34" t="s">
        <v>424</v>
      </c>
      <c r="C138" s="12" t="s">
        <v>472</v>
      </c>
      <c r="D138" s="44">
        <v>48.26</v>
      </c>
      <c r="E138" s="25">
        <v>44</v>
      </c>
      <c r="F138" s="25" t="s">
        <v>484</v>
      </c>
      <c r="G138" s="10">
        <v>56</v>
      </c>
    </row>
    <row r="139" spans="1:7" x14ac:dyDescent="0.25">
      <c r="A139" s="16" t="s">
        <v>110</v>
      </c>
      <c r="B139" s="34" t="s">
        <v>347</v>
      </c>
      <c r="C139" s="12" t="s">
        <v>472</v>
      </c>
      <c r="D139" s="44">
        <v>44.2</v>
      </c>
      <c r="E139" s="25">
        <v>31</v>
      </c>
      <c r="F139" s="25" t="s">
        <v>482</v>
      </c>
      <c r="G139" s="10">
        <v>42</v>
      </c>
    </row>
    <row r="140" spans="1:7" x14ac:dyDescent="0.25">
      <c r="A140" s="16" t="s">
        <v>2</v>
      </c>
      <c r="B140" s="34" t="s">
        <v>240</v>
      </c>
      <c r="C140" s="12" t="s">
        <v>472</v>
      </c>
      <c r="D140" s="44">
        <v>39.729999999999997</v>
      </c>
      <c r="E140" s="25">
        <v>93</v>
      </c>
      <c r="F140" s="25" t="s">
        <v>482</v>
      </c>
      <c r="G140" s="10">
        <v>21</v>
      </c>
    </row>
    <row r="141" spans="1:7" x14ac:dyDescent="0.25">
      <c r="A141" s="16" t="s">
        <v>111</v>
      </c>
      <c r="B141" s="34" t="s">
        <v>348</v>
      </c>
      <c r="C141" s="12" t="s">
        <v>472</v>
      </c>
      <c r="D141" s="44">
        <v>36.619999999999997</v>
      </c>
      <c r="E141" s="25">
        <v>31</v>
      </c>
      <c r="F141" s="25" t="s">
        <v>483</v>
      </c>
      <c r="G141" s="10">
        <v>28</v>
      </c>
    </row>
    <row r="142" spans="1:7" x14ac:dyDescent="0.25">
      <c r="A142" s="16" t="s">
        <v>5</v>
      </c>
      <c r="B142" s="34" t="s">
        <v>243</v>
      </c>
      <c r="C142" s="12" t="s">
        <v>472</v>
      </c>
      <c r="D142" s="44">
        <v>31.82</v>
      </c>
      <c r="E142" s="25">
        <v>43</v>
      </c>
      <c r="F142" s="25" t="s">
        <v>481</v>
      </c>
      <c r="G142" s="10">
        <v>42</v>
      </c>
    </row>
    <row r="143" spans="1:7" x14ac:dyDescent="0.25">
      <c r="A143" s="16" t="s">
        <v>144</v>
      </c>
      <c r="B143" s="34" t="s">
        <v>380</v>
      </c>
      <c r="C143" s="12" t="s">
        <v>472</v>
      </c>
      <c r="D143" s="44">
        <v>10.050000000000001</v>
      </c>
      <c r="E143" s="25">
        <v>38</v>
      </c>
      <c r="F143" s="25" t="s">
        <v>481</v>
      </c>
      <c r="G143" s="10">
        <v>21</v>
      </c>
    </row>
    <row r="144" spans="1:7" x14ac:dyDescent="0.25">
      <c r="A144" s="16" t="s">
        <v>160</v>
      </c>
      <c r="B144" s="34" t="s">
        <v>395</v>
      </c>
      <c r="C144" s="12" t="s">
        <v>472</v>
      </c>
      <c r="D144" s="44">
        <v>9.08</v>
      </c>
      <c r="E144" s="25">
        <v>64</v>
      </c>
      <c r="F144" s="25" t="s">
        <v>484</v>
      </c>
      <c r="G144" s="10">
        <v>42</v>
      </c>
    </row>
    <row r="145" spans="1:7" x14ac:dyDescent="0.25">
      <c r="A145" s="16" t="s">
        <v>14</v>
      </c>
      <c r="B145" s="34" t="s">
        <v>252</v>
      </c>
      <c r="C145" s="12" t="s">
        <v>472</v>
      </c>
      <c r="D145" s="44">
        <v>7.37</v>
      </c>
      <c r="E145" s="25">
        <v>39</v>
      </c>
      <c r="F145" s="25" t="s">
        <v>483</v>
      </c>
      <c r="G145" s="10">
        <v>42</v>
      </c>
    </row>
    <row r="146" spans="1:7" x14ac:dyDescent="0.25">
      <c r="A146" s="16" t="s">
        <v>36</v>
      </c>
      <c r="B146" s="34" t="s">
        <v>273</v>
      </c>
      <c r="C146" s="12" t="s">
        <v>472</v>
      </c>
      <c r="D146" s="44">
        <v>6.88</v>
      </c>
      <c r="E146" s="25">
        <v>68</v>
      </c>
      <c r="F146" s="25" t="s">
        <v>482</v>
      </c>
      <c r="G146" s="10">
        <v>21</v>
      </c>
    </row>
    <row r="147" spans="1:7" x14ac:dyDescent="0.25">
      <c r="A147" s="16" t="s">
        <v>70</v>
      </c>
      <c r="B147" s="34" t="s">
        <v>307</v>
      </c>
      <c r="C147" s="12" t="s">
        <v>472</v>
      </c>
      <c r="D147" s="44">
        <v>5.09</v>
      </c>
      <c r="E147" s="25">
        <v>60</v>
      </c>
      <c r="F147" s="25" t="s">
        <v>484</v>
      </c>
      <c r="G147" s="10">
        <v>91</v>
      </c>
    </row>
    <row r="148" spans="1:7" x14ac:dyDescent="0.25">
      <c r="A148" s="16" t="s">
        <v>207</v>
      </c>
      <c r="B148" s="34" t="s">
        <v>440</v>
      </c>
      <c r="C148" s="12" t="s">
        <v>472</v>
      </c>
      <c r="D148" s="44">
        <v>3.72</v>
      </c>
      <c r="E148" s="25">
        <v>168</v>
      </c>
      <c r="F148" s="25" t="s">
        <v>481</v>
      </c>
      <c r="G148" s="10">
        <v>42</v>
      </c>
    </row>
    <row r="149" spans="1:7" x14ac:dyDescent="0.25">
      <c r="A149" s="16" t="s">
        <v>48</v>
      </c>
      <c r="B149" s="34" t="s">
        <v>285</v>
      </c>
      <c r="C149" s="12" t="s">
        <v>472</v>
      </c>
      <c r="D149" s="44">
        <v>2.99</v>
      </c>
      <c r="E149" s="25">
        <v>33</v>
      </c>
      <c r="F149" s="25" t="s">
        <v>483</v>
      </c>
      <c r="G149" s="10">
        <v>21</v>
      </c>
    </row>
    <row r="150" spans="1:7" x14ac:dyDescent="0.25">
      <c r="A150" s="16" t="s">
        <v>174</v>
      </c>
      <c r="B150" s="34" t="s">
        <v>409</v>
      </c>
      <c r="C150" s="12" t="s">
        <v>472</v>
      </c>
      <c r="D150" s="44">
        <v>2.87</v>
      </c>
      <c r="E150" s="25">
        <v>43</v>
      </c>
      <c r="F150" s="25" t="s">
        <v>483</v>
      </c>
      <c r="G150" s="10">
        <v>42</v>
      </c>
    </row>
    <row r="151" spans="1:7" x14ac:dyDescent="0.25">
      <c r="A151" s="16" t="s">
        <v>113</v>
      </c>
      <c r="B151" s="34" t="s">
        <v>350</v>
      </c>
      <c r="C151" s="12" t="s">
        <v>472</v>
      </c>
      <c r="D151" s="44">
        <v>2.71</v>
      </c>
      <c r="E151" s="25">
        <v>68</v>
      </c>
      <c r="F151" s="25" t="s">
        <v>484</v>
      </c>
      <c r="G151" s="10">
        <v>63</v>
      </c>
    </row>
    <row r="152" spans="1:7" x14ac:dyDescent="0.25">
      <c r="A152" s="16" t="s">
        <v>210</v>
      </c>
      <c r="B152" s="34" t="s">
        <v>443</v>
      </c>
      <c r="C152" s="12" t="s">
        <v>472</v>
      </c>
      <c r="D152" s="44">
        <v>2.31</v>
      </c>
      <c r="E152" s="25">
        <v>90</v>
      </c>
      <c r="F152" s="25" t="s">
        <v>481</v>
      </c>
      <c r="G152" s="10">
        <v>28</v>
      </c>
    </row>
    <row r="153" spans="1:7" x14ac:dyDescent="0.25">
      <c r="A153" s="16" t="s">
        <v>79</v>
      </c>
      <c r="B153" s="34" t="s">
        <v>316</v>
      </c>
      <c r="C153" s="12" t="s">
        <v>472</v>
      </c>
      <c r="D153" s="44">
        <v>1.96</v>
      </c>
      <c r="E153" s="25">
        <v>198</v>
      </c>
      <c r="F153" s="25" t="s">
        <v>483</v>
      </c>
      <c r="G153" s="10">
        <v>28</v>
      </c>
    </row>
    <row r="154" spans="1:7" x14ac:dyDescent="0.25">
      <c r="A154" s="16" t="s">
        <v>46</v>
      </c>
      <c r="B154" s="34" t="s">
        <v>283</v>
      </c>
      <c r="C154" s="12" t="s">
        <v>472</v>
      </c>
      <c r="D154" s="44">
        <v>0.7</v>
      </c>
      <c r="E154" s="25">
        <v>55</v>
      </c>
      <c r="F154" s="25" t="s">
        <v>481</v>
      </c>
      <c r="G154" s="10">
        <v>63</v>
      </c>
    </row>
    <row r="155" spans="1:7" x14ac:dyDescent="0.25">
      <c r="A155" s="16" t="s">
        <v>11</v>
      </c>
      <c r="B155" s="34" t="s">
        <v>249</v>
      </c>
      <c r="C155" s="12" t="s">
        <v>472</v>
      </c>
      <c r="D155" s="44">
        <v>0.6</v>
      </c>
      <c r="E155" s="25">
        <v>32</v>
      </c>
      <c r="F155" s="25" t="s">
        <v>481</v>
      </c>
      <c r="G155" s="10">
        <v>28</v>
      </c>
    </row>
    <row r="156" spans="1:7" x14ac:dyDescent="0.25">
      <c r="A156" s="16" t="s">
        <v>114</v>
      </c>
      <c r="B156" s="34" t="s">
        <v>351</v>
      </c>
      <c r="C156" s="12" t="s">
        <v>472</v>
      </c>
      <c r="D156" s="44">
        <v>0.4</v>
      </c>
      <c r="E156" s="25">
        <v>20298</v>
      </c>
      <c r="F156" s="25" t="s">
        <v>482</v>
      </c>
      <c r="G156" s="10">
        <v>98</v>
      </c>
    </row>
    <row r="157" spans="1:7" x14ac:dyDescent="0.25">
      <c r="A157" s="16" t="s">
        <v>208</v>
      </c>
      <c r="B157" s="34" t="s">
        <v>441</v>
      </c>
      <c r="C157" s="12" t="s">
        <v>472</v>
      </c>
      <c r="D157" s="44">
        <v>0.37</v>
      </c>
      <c r="E157" s="25">
        <v>45</v>
      </c>
      <c r="F157" s="25" t="s">
        <v>481</v>
      </c>
      <c r="G157" s="10">
        <v>28</v>
      </c>
    </row>
    <row r="158" spans="1:7" x14ac:dyDescent="0.25">
      <c r="A158" s="16" t="s">
        <v>136</v>
      </c>
      <c r="B158" s="34" t="s">
        <v>372</v>
      </c>
      <c r="C158" s="12" t="s">
        <v>472</v>
      </c>
      <c r="D158" s="44">
        <v>0.28999999999999998</v>
      </c>
      <c r="E158" s="25">
        <v>86</v>
      </c>
      <c r="F158" s="25" t="s">
        <v>481</v>
      </c>
      <c r="G158" s="10">
        <v>28</v>
      </c>
    </row>
    <row r="159" spans="1:7" x14ac:dyDescent="0.25">
      <c r="A159" s="16" t="s">
        <v>88</v>
      </c>
      <c r="B159" s="34" t="s">
        <v>325</v>
      </c>
      <c r="C159" s="12" t="s">
        <v>472</v>
      </c>
      <c r="D159" s="44">
        <v>0.27</v>
      </c>
      <c r="E159" s="25">
        <v>26032</v>
      </c>
      <c r="F159" s="25" t="s">
        <v>483</v>
      </c>
      <c r="G159" s="10">
        <v>98</v>
      </c>
    </row>
    <row r="160" spans="1:7" x14ac:dyDescent="0.25">
      <c r="A160" s="16" t="s">
        <v>100</v>
      </c>
      <c r="B160" s="34" t="s">
        <v>337</v>
      </c>
      <c r="C160" s="12" t="s">
        <v>472</v>
      </c>
      <c r="D160" s="44">
        <v>0.2</v>
      </c>
      <c r="E160" s="25">
        <v>51</v>
      </c>
      <c r="F160" s="25" t="s">
        <v>482</v>
      </c>
      <c r="G160" s="10">
        <v>28</v>
      </c>
    </row>
    <row r="161" spans="1:7" x14ac:dyDescent="0.25">
      <c r="A161" s="16" t="s">
        <v>38</v>
      </c>
      <c r="B161" s="34" t="s">
        <v>275</v>
      </c>
      <c r="C161" s="12" t="s">
        <v>472</v>
      </c>
      <c r="D161" s="44">
        <v>0.13</v>
      </c>
      <c r="E161" s="25">
        <v>81</v>
      </c>
      <c r="F161" s="25" t="s">
        <v>481</v>
      </c>
      <c r="G161" s="10">
        <v>28</v>
      </c>
    </row>
    <row r="162" spans="1:7" x14ac:dyDescent="0.25">
      <c r="A162" s="16" t="s">
        <v>40</v>
      </c>
      <c r="B162" s="34" t="s">
        <v>277</v>
      </c>
      <c r="C162" s="12" t="s">
        <v>472</v>
      </c>
      <c r="D162" s="44">
        <v>0.1</v>
      </c>
      <c r="E162" s="25">
        <v>382</v>
      </c>
      <c r="F162" s="25" t="s">
        <v>483</v>
      </c>
      <c r="G162" s="10">
        <v>14</v>
      </c>
    </row>
    <row r="163" spans="1:7" x14ac:dyDescent="0.25">
      <c r="A163" s="16" t="s">
        <v>37</v>
      </c>
      <c r="B163" s="34" t="s">
        <v>274</v>
      </c>
      <c r="C163" s="12" t="s">
        <v>472</v>
      </c>
      <c r="D163" s="44">
        <v>0.09</v>
      </c>
      <c r="E163" s="25">
        <v>34</v>
      </c>
      <c r="F163" s="25" t="s">
        <v>482</v>
      </c>
      <c r="G163" s="10">
        <v>14</v>
      </c>
    </row>
    <row r="164" spans="1:7" x14ac:dyDescent="0.25">
      <c r="A164" s="16" t="s">
        <v>35</v>
      </c>
      <c r="B164" s="34" t="s">
        <v>272</v>
      </c>
      <c r="C164" s="12" t="s">
        <v>472</v>
      </c>
      <c r="D164" s="44">
        <v>0.06</v>
      </c>
      <c r="E164" s="25">
        <v>124</v>
      </c>
      <c r="F164" s="25" t="s">
        <v>483</v>
      </c>
      <c r="G164" s="10">
        <v>28</v>
      </c>
    </row>
    <row r="165" spans="1:7" x14ac:dyDescent="0.25">
      <c r="A165" s="16" t="s">
        <v>133</v>
      </c>
      <c r="B165" s="34" t="s">
        <v>369</v>
      </c>
      <c r="C165" s="12" t="s">
        <v>477</v>
      </c>
      <c r="D165" s="44">
        <v>1063.21</v>
      </c>
      <c r="E165" s="25">
        <v>23</v>
      </c>
      <c r="F165" s="25" t="s">
        <v>484</v>
      </c>
      <c r="G165" s="10">
        <v>21</v>
      </c>
    </row>
    <row r="166" spans="1:7" x14ac:dyDescent="0.25">
      <c r="A166" s="16" t="s">
        <v>183</v>
      </c>
      <c r="B166" s="34" t="s">
        <v>417</v>
      </c>
      <c r="C166" s="12" t="s">
        <v>477</v>
      </c>
      <c r="D166" s="44">
        <v>212.05</v>
      </c>
      <c r="E166" s="25">
        <v>39</v>
      </c>
      <c r="F166" s="25" t="s">
        <v>482</v>
      </c>
      <c r="G166" s="10">
        <v>21</v>
      </c>
    </row>
    <row r="167" spans="1:7" x14ac:dyDescent="0.25">
      <c r="A167" s="16" t="s">
        <v>191</v>
      </c>
      <c r="B167" s="34" t="s">
        <v>425</v>
      </c>
      <c r="C167" s="12" t="s">
        <v>477</v>
      </c>
      <c r="D167" s="44">
        <v>74.319999999999993</v>
      </c>
      <c r="E167" s="25">
        <v>55</v>
      </c>
      <c r="F167" s="25" t="s">
        <v>484</v>
      </c>
      <c r="G167" s="10">
        <v>77</v>
      </c>
    </row>
    <row r="168" spans="1:7" x14ac:dyDescent="0.25">
      <c r="A168" s="16" t="s">
        <v>155</v>
      </c>
      <c r="B168" s="34" t="s">
        <v>391</v>
      </c>
      <c r="C168" s="12" t="s">
        <v>477</v>
      </c>
      <c r="D168" s="44">
        <v>33.01</v>
      </c>
      <c r="E168" s="25">
        <v>115</v>
      </c>
      <c r="F168" s="25" t="s">
        <v>483</v>
      </c>
      <c r="G168" s="10">
        <v>91</v>
      </c>
    </row>
    <row r="169" spans="1:7" x14ac:dyDescent="0.25">
      <c r="A169" s="16" t="s">
        <v>204</v>
      </c>
      <c r="B169" s="34" t="s">
        <v>437</v>
      </c>
      <c r="C169" s="12" t="s">
        <v>477</v>
      </c>
      <c r="D169" s="44">
        <v>26.69</v>
      </c>
      <c r="E169" s="25">
        <v>34</v>
      </c>
      <c r="F169" s="25" t="s">
        <v>481</v>
      </c>
      <c r="G169" s="10">
        <v>28</v>
      </c>
    </row>
    <row r="170" spans="1:7" x14ac:dyDescent="0.25">
      <c r="A170" s="16" t="s">
        <v>73</v>
      </c>
      <c r="B170" s="34" t="s">
        <v>310</v>
      </c>
      <c r="C170" s="12" t="s">
        <v>477</v>
      </c>
      <c r="D170" s="44">
        <v>14.29</v>
      </c>
      <c r="E170" s="25">
        <v>66</v>
      </c>
      <c r="F170" s="25" t="s">
        <v>482</v>
      </c>
      <c r="G170" s="10">
        <v>112</v>
      </c>
    </row>
    <row r="171" spans="1:7" x14ac:dyDescent="0.25">
      <c r="A171" s="16" t="s">
        <v>74</v>
      </c>
      <c r="B171" s="34" t="s">
        <v>311</v>
      </c>
      <c r="C171" s="12" t="s">
        <v>477</v>
      </c>
      <c r="D171" s="44">
        <v>11.54</v>
      </c>
      <c r="E171" s="25">
        <v>64</v>
      </c>
      <c r="F171" s="25" t="s">
        <v>484</v>
      </c>
      <c r="G171" s="10">
        <v>28</v>
      </c>
    </row>
    <row r="172" spans="1:7" x14ac:dyDescent="0.25">
      <c r="A172" s="16" t="s">
        <v>21</v>
      </c>
      <c r="B172" s="34" t="s">
        <v>259</v>
      </c>
      <c r="C172" s="12" t="s">
        <v>477</v>
      </c>
      <c r="D172" s="44">
        <v>8.86</v>
      </c>
      <c r="E172" s="25">
        <v>48</v>
      </c>
      <c r="F172" s="25" t="s">
        <v>484</v>
      </c>
      <c r="G172" s="10">
        <v>28</v>
      </c>
    </row>
    <row r="173" spans="1:7" x14ac:dyDescent="0.25">
      <c r="A173" s="16" t="s">
        <v>214</v>
      </c>
      <c r="B173" s="34" t="s">
        <v>447</v>
      </c>
      <c r="C173" s="12" t="s">
        <v>477</v>
      </c>
      <c r="D173" s="44">
        <v>7</v>
      </c>
      <c r="E173" s="25">
        <v>42</v>
      </c>
      <c r="F173" s="25" t="s">
        <v>481</v>
      </c>
      <c r="G173" s="10">
        <v>28</v>
      </c>
    </row>
    <row r="174" spans="1:7" x14ac:dyDescent="0.25">
      <c r="A174" s="16" t="s">
        <v>148</v>
      </c>
      <c r="B174" s="34" t="s">
        <v>384</v>
      </c>
      <c r="C174" s="12" t="s">
        <v>477</v>
      </c>
      <c r="D174" s="44">
        <v>5.48</v>
      </c>
      <c r="E174" s="25">
        <v>26</v>
      </c>
      <c r="F174" s="25" t="s">
        <v>483</v>
      </c>
      <c r="G174" s="10">
        <v>28</v>
      </c>
    </row>
    <row r="175" spans="1:7" x14ac:dyDescent="0.25">
      <c r="A175" s="16" t="s">
        <v>31</v>
      </c>
      <c r="B175" s="34" t="s">
        <v>269</v>
      </c>
      <c r="C175" s="12" t="s">
        <v>477</v>
      </c>
      <c r="D175" s="44">
        <v>5.48</v>
      </c>
      <c r="E175" s="25">
        <v>47</v>
      </c>
      <c r="F175" s="25" t="s">
        <v>482</v>
      </c>
      <c r="G175" s="10">
        <v>14</v>
      </c>
    </row>
    <row r="176" spans="1:7" x14ac:dyDescent="0.25">
      <c r="A176" s="16" t="s">
        <v>175</v>
      </c>
      <c r="B176" s="34" t="s">
        <v>410</v>
      </c>
      <c r="C176" s="12" t="s">
        <v>477</v>
      </c>
      <c r="D176" s="44">
        <v>3.97</v>
      </c>
      <c r="E176" s="25">
        <v>26</v>
      </c>
      <c r="F176" s="25" t="s">
        <v>483</v>
      </c>
      <c r="G176" s="10">
        <v>28</v>
      </c>
    </row>
    <row r="177" spans="1:7" x14ac:dyDescent="0.25">
      <c r="A177" s="16" t="s">
        <v>143</v>
      </c>
      <c r="B177" s="34" t="s">
        <v>379</v>
      </c>
      <c r="C177" s="12" t="s">
        <v>477</v>
      </c>
      <c r="D177" s="44">
        <v>3.52</v>
      </c>
      <c r="E177" s="25">
        <v>66</v>
      </c>
      <c r="F177" s="25" t="s">
        <v>482</v>
      </c>
      <c r="G177" s="10">
        <v>28</v>
      </c>
    </row>
    <row r="178" spans="1:7" x14ac:dyDescent="0.25">
      <c r="A178" s="16" t="s">
        <v>65</v>
      </c>
      <c r="B178" s="34" t="s">
        <v>302</v>
      </c>
      <c r="C178" s="12" t="s">
        <v>477</v>
      </c>
      <c r="D178" s="44">
        <v>3.07</v>
      </c>
      <c r="E178" s="25">
        <v>110</v>
      </c>
      <c r="F178" s="25" t="s">
        <v>481</v>
      </c>
      <c r="G178" s="10">
        <v>42</v>
      </c>
    </row>
    <row r="179" spans="1:7" x14ac:dyDescent="0.25">
      <c r="A179" s="16" t="s">
        <v>181</v>
      </c>
      <c r="B179" s="34" t="s">
        <v>414</v>
      </c>
      <c r="C179" s="12" t="s">
        <v>477</v>
      </c>
      <c r="D179" s="44">
        <v>2.99</v>
      </c>
      <c r="E179" s="25">
        <v>67</v>
      </c>
      <c r="F179" s="25" t="s">
        <v>481</v>
      </c>
      <c r="G179" s="10">
        <v>28</v>
      </c>
    </row>
    <row r="180" spans="1:7" x14ac:dyDescent="0.25">
      <c r="A180" s="16" t="s">
        <v>87</v>
      </c>
      <c r="B180" s="34" t="s">
        <v>324</v>
      </c>
      <c r="C180" s="12" t="s">
        <v>477</v>
      </c>
      <c r="D180" s="44">
        <v>2.21</v>
      </c>
      <c r="E180" s="25">
        <v>73</v>
      </c>
      <c r="F180" s="25" t="s">
        <v>481</v>
      </c>
      <c r="G180" s="10">
        <v>56</v>
      </c>
    </row>
    <row r="181" spans="1:7" x14ac:dyDescent="0.25">
      <c r="A181" s="16" t="s">
        <v>128</v>
      </c>
      <c r="B181" s="34" t="s">
        <v>285</v>
      </c>
      <c r="C181" s="12" t="s">
        <v>477</v>
      </c>
      <c r="D181" s="44">
        <v>2.06</v>
      </c>
      <c r="E181" s="25">
        <v>34</v>
      </c>
      <c r="F181" s="25" t="s">
        <v>482</v>
      </c>
      <c r="G181" s="10">
        <v>14</v>
      </c>
    </row>
    <row r="182" spans="1:7" x14ac:dyDescent="0.25">
      <c r="A182" s="16" t="s">
        <v>71</v>
      </c>
      <c r="B182" s="34" t="s">
        <v>308</v>
      </c>
      <c r="C182" s="12" t="s">
        <v>477</v>
      </c>
      <c r="D182" s="44">
        <v>2</v>
      </c>
      <c r="E182" s="25">
        <v>120</v>
      </c>
      <c r="F182" s="25" t="s">
        <v>483</v>
      </c>
      <c r="G182" s="10">
        <v>56</v>
      </c>
    </row>
    <row r="183" spans="1:7" x14ac:dyDescent="0.25">
      <c r="A183" s="16" t="s">
        <v>151</v>
      </c>
      <c r="B183" s="34" t="s">
        <v>387</v>
      </c>
      <c r="C183" s="12" t="s">
        <v>477</v>
      </c>
      <c r="D183" s="44">
        <v>1.89</v>
      </c>
      <c r="E183" s="25">
        <v>62</v>
      </c>
      <c r="F183" s="25" t="s">
        <v>482</v>
      </c>
      <c r="G183" s="10">
        <v>42</v>
      </c>
    </row>
    <row r="184" spans="1:7" x14ac:dyDescent="0.25">
      <c r="A184" s="16" t="s">
        <v>84</v>
      </c>
      <c r="B184" s="34" t="s">
        <v>321</v>
      </c>
      <c r="C184" s="12" t="s">
        <v>477</v>
      </c>
      <c r="D184" s="44">
        <v>1.28</v>
      </c>
      <c r="E184" s="25">
        <v>57</v>
      </c>
      <c r="F184" s="25" t="s">
        <v>481</v>
      </c>
      <c r="G184" s="10">
        <v>21</v>
      </c>
    </row>
    <row r="185" spans="1:7" x14ac:dyDescent="0.25">
      <c r="A185" s="16" t="s">
        <v>44</v>
      </c>
      <c r="B185" s="34" t="s">
        <v>281</v>
      </c>
      <c r="C185" s="12" t="s">
        <v>477</v>
      </c>
      <c r="D185" s="44">
        <v>0.96</v>
      </c>
      <c r="E185" s="25">
        <v>23</v>
      </c>
      <c r="F185" s="25" t="s">
        <v>484</v>
      </c>
      <c r="G185" s="10">
        <v>14</v>
      </c>
    </row>
    <row r="186" spans="1:7" x14ac:dyDescent="0.25">
      <c r="A186" s="16" t="s">
        <v>102</v>
      </c>
      <c r="B186" s="34" t="s">
        <v>339</v>
      </c>
      <c r="C186" s="12" t="s">
        <v>477</v>
      </c>
      <c r="D186" s="44">
        <v>0.8</v>
      </c>
      <c r="E186" s="25">
        <v>700</v>
      </c>
      <c r="F186" s="25" t="s">
        <v>484</v>
      </c>
      <c r="G186" s="10">
        <v>77</v>
      </c>
    </row>
    <row r="187" spans="1:7" x14ac:dyDescent="0.25">
      <c r="A187" s="16" t="s">
        <v>164</v>
      </c>
      <c r="B187" s="34" t="s">
        <v>399</v>
      </c>
      <c r="C187" s="12" t="s">
        <v>477</v>
      </c>
      <c r="D187" s="44">
        <v>0.73</v>
      </c>
      <c r="E187" s="25">
        <v>19</v>
      </c>
      <c r="F187" s="25" t="s">
        <v>483</v>
      </c>
      <c r="G187" s="10">
        <v>14</v>
      </c>
    </row>
    <row r="188" spans="1:7" x14ac:dyDescent="0.25">
      <c r="A188" s="16" t="s">
        <v>236</v>
      </c>
      <c r="B188" s="34" t="s">
        <v>468</v>
      </c>
      <c r="C188" s="12" t="s">
        <v>477</v>
      </c>
      <c r="D188" s="44">
        <v>0.56999999999999995</v>
      </c>
      <c r="E188" s="25">
        <v>40</v>
      </c>
      <c r="F188" s="25" t="s">
        <v>482</v>
      </c>
      <c r="G188" s="10">
        <v>28</v>
      </c>
    </row>
    <row r="189" spans="1:7" x14ac:dyDescent="0.25">
      <c r="A189" s="16" t="s">
        <v>217</v>
      </c>
      <c r="B189" s="34" t="s">
        <v>450</v>
      </c>
      <c r="C189" s="12" t="s">
        <v>477</v>
      </c>
      <c r="D189" s="44">
        <v>0.52</v>
      </c>
      <c r="E189" s="25">
        <v>104</v>
      </c>
      <c r="F189" s="25" t="s">
        <v>483</v>
      </c>
      <c r="G189" s="10">
        <v>14</v>
      </c>
    </row>
    <row r="190" spans="1:7" x14ac:dyDescent="0.25">
      <c r="A190" s="16" t="s">
        <v>221</v>
      </c>
      <c r="B190" s="34" t="s">
        <v>454</v>
      </c>
      <c r="C190" s="12" t="s">
        <v>477</v>
      </c>
      <c r="D190" s="44">
        <v>0.44</v>
      </c>
      <c r="E190" s="25">
        <v>195</v>
      </c>
      <c r="F190" s="25" t="s">
        <v>483</v>
      </c>
      <c r="G190" s="10">
        <v>35</v>
      </c>
    </row>
    <row r="191" spans="1:7" x14ac:dyDescent="0.25">
      <c r="A191" s="16" t="s">
        <v>66</v>
      </c>
      <c r="B191" s="34" t="s">
        <v>303</v>
      </c>
      <c r="C191" s="12" t="s">
        <v>477</v>
      </c>
      <c r="D191" s="44">
        <v>0.21</v>
      </c>
      <c r="E191" s="25">
        <v>108</v>
      </c>
      <c r="F191" s="25" t="s">
        <v>482</v>
      </c>
      <c r="G191" s="10">
        <v>14</v>
      </c>
    </row>
    <row r="192" spans="1:7" x14ac:dyDescent="0.25">
      <c r="A192" s="16" t="s">
        <v>69</v>
      </c>
      <c r="B192" s="34" t="s">
        <v>306</v>
      </c>
      <c r="C192" s="12" t="s">
        <v>477</v>
      </c>
      <c r="D192" s="44">
        <v>0.16</v>
      </c>
      <c r="E192" s="25">
        <v>238</v>
      </c>
      <c r="F192" s="25" t="s">
        <v>484</v>
      </c>
      <c r="G192" s="10">
        <v>14</v>
      </c>
    </row>
    <row r="193" spans="1:7" x14ac:dyDescent="0.25">
      <c r="A193" s="16" t="s">
        <v>59</v>
      </c>
      <c r="B193" s="34" t="s">
        <v>296</v>
      </c>
      <c r="C193" s="12" t="s">
        <v>477</v>
      </c>
      <c r="D193" s="44">
        <v>0.13</v>
      </c>
      <c r="E193" s="25">
        <v>4512</v>
      </c>
      <c r="F193" s="25" t="s">
        <v>484</v>
      </c>
      <c r="G193" s="10">
        <v>98</v>
      </c>
    </row>
    <row r="194" spans="1:7" x14ac:dyDescent="0.25">
      <c r="A194" s="16" t="s">
        <v>93</v>
      </c>
      <c r="B194" s="34" t="s">
        <v>330</v>
      </c>
      <c r="C194" s="12" t="s">
        <v>477</v>
      </c>
      <c r="D194" s="44">
        <v>0.11</v>
      </c>
      <c r="E194" s="25">
        <v>57</v>
      </c>
      <c r="F194" s="25" t="s">
        <v>481</v>
      </c>
      <c r="G194" s="10">
        <v>42</v>
      </c>
    </row>
    <row r="195" spans="1:7" x14ac:dyDescent="0.25">
      <c r="A195" s="16" t="s">
        <v>123</v>
      </c>
      <c r="B195" s="34" t="s">
        <v>360</v>
      </c>
      <c r="C195" s="12" t="s">
        <v>477</v>
      </c>
      <c r="D195" s="44">
        <v>0.1</v>
      </c>
      <c r="E195" s="25">
        <v>71</v>
      </c>
      <c r="F195" s="25" t="s">
        <v>481</v>
      </c>
      <c r="G195" s="10">
        <v>28</v>
      </c>
    </row>
    <row r="196" spans="1:7" x14ac:dyDescent="0.25">
      <c r="A196" s="16" t="s">
        <v>125</v>
      </c>
      <c r="B196" s="34" t="s">
        <v>362</v>
      </c>
      <c r="C196" s="12" t="s">
        <v>477</v>
      </c>
      <c r="D196" s="44">
        <v>0.08</v>
      </c>
      <c r="E196" s="25">
        <v>642</v>
      </c>
      <c r="F196" s="25" t="s">
        <v>482</v>
      </c>
      <c r="G196" s="10">
        <v>14</v>
      </c>
    </row>
    <row r="197" spans="1:7" x14ac:dyDescent="0.25">
      <c r="A197" s="16" t="s">
        <v>182</v>
      </c>
      <c r="B197" s="34" t="s">
        <v>416</v>
      </c>
      <c r="C197" s="12" t="s">
        <v>477</v>
      </c>
      <c r="D197" s="44">
        <v>0.06</v>
      </c>
      <c r="E197" s="25">
        <v>61</v>
      </c>
      <c r="F197" s="25" t="s">
        <v>482</v>
      </c>
      <c r="G197" s="10">
        <v>14</v>
      </c>
    </row>
    <row r="198" spans="1:7" x14ac:dyDescent="0.25">
      <c r="A198" s="16" t="s">
        <v>72</v>
      </c>
      <c r="B198" s="34" t="s">
        <v>309</v>
      </c>
      <c r="C198" s="12" t="s">
        <v>477</v>
      </c>
      <c r="D198" s="44">
        <v>0.05</v>
      </c>
      <c r="E198" s="25">
        <v>41</v>
      </c>
      <c r="F198" s="25" t="s">
        <v>481</v>
      </c>
      <c r="G198" s="10">
        <v>21</v>
      </c>
    </row>
    <row r="199" spans="1:7" x14ac:dyDescent="0.25">
      <c r="A199" s="16" t="s">
        <v>179</v>
      </c>
      <c r="B199" s="34" t="s">
        <v>414</v>
      </c>
      <c r="C199" s="12" t="s">
        <v>477</v>
      </c>
      <c r="D199" s="44">
        <v>0.04</v>
      </c>
      <c r="E199" s="25">
        <v>224</v>
      </c>
      <c r="F199" s="25" t="s">
        <v>482</v>
      </c>
      <c r="G199" s="10">
        <v>14</v>
      </c>
    </row>
    <row r="200" spans="1:7" x14ac:dyDescent="0.25">
      <c r="A200" s="16" t="s">
        <v>153</v>
      </c>
      <c r="B200" s="34" t="s">
        <v>389</v>
      </c>
      <c r="C200" s="12" t="s">
        <v>477</v>
      </c>
      <c r="D200" s="44">
        <v>2.5999999999999999E-3</v>
      </c>
      <c r="E200" s="25">
        <v>32908</v>
      </c>
      <c r="F200" s="25" t="s">
        <v>481</v>
      </c>
      <c r="G200" s="10">
        <v>98</v>
      </c>
    </row>
    <row r="201" spans="1:7" x14ac:dyDescent="0.25">
      <c r="A201" s="16" t="s">
        <v>17</v>
      </c>
      <c r="B201" s="34" t="s">
        <v>255</v>
      </c>
      <c r="C201" s="12" t="s">
        <v>477</v>
      </c>
      <c r="D201" s="44">
        <v>0</v>
      </c>
      <c r="E201" s="25">
        <v>41</v>
      </c>
      <c r="F201" s="25" t="s">
        <v>484</v>
      </c>
      <c r="G201" s="10">
        <v>21</v>
      </c>
    </row>
    <row r="202" spans="1:7" x14ac:dyDescent="0.25">
      <c r="A202" s="16" t="s">
        <v>4</v>
      </c>
      <c r="B202" s="34" t="s">
        <v>242</v>
      </c>
      <c r="C202" s="12" t="s">
        <v>471</v>
      </c>
      <c r="D202" s="44">
        <v>124.98</v>
      </c>
      <c r="E202" s="25">
        <v>21</v>
      </c>
      <c r="F202" s="25" t="s">
        <v>482</v>
      </c>
      <c r="G202" s="10">
        <v>28</v>
      </c>
    </row>
    <row r="203" spans="1:7" x14ac:dyDescent="0.25">
      <c r="A203" s="16" t="s">
        <v>157</v>
      </c>
      <c r="B203" s="34" t="s">
        <v>393</v>
      </c>
      <c r="C203" s="12" t="s">
        <v>471</v>
      </c>
      <c r="D203" s="44">
        <v>65.989999999999995</v>
      </c>
      <c r="E203" s="25">
        <v>48</v>
      </c>
      <c r="F203" s="25" t="s">
        <v>482</v>
      </c>
      <c r="G203" s="10">
        <v>42</v>
      </c>
    </row>
    <row r="204" spans="1:7" x14ac:dyDescent="0.25">
      <c r="A204" s="16" t="s">
        <v>137</v>
      </c>
      <c r="B204" s="34" t="s">
        <v>373</v>
      </c>
      <c r="C204" s="12" t="s">
        <v>471</v>
      </c>
      <c r="D204" s="44">
        <v>28.27</v>
      </c>
      <c r="E204" s="25">
        <v>112</v>
      </c>
      <c r="F204" s="25" t="s">
        <v>484</v>
      </c>
      <c r="G204" s="10">
        <v>28</v>
      </c>
    </row>
    <row r="205" spans="1:7" x14ac:dyDescent="0.25">
      <c r="A205" s="16" t="s">
        <v>232</v>
      </c>
      <c r="B205" s="34" t="s">
        <v>464</v>
      </c>
      <c r="C205" s="12" t="s">
        <v>471</v>
      </c>
      <c r="D205" s="44">
        <v>21.1</v>
      </c>
      <c r="E205" s="25">
        <v>22</v>
      </c>
      <c r="F205" s="25" t="s">
        <v>482</v>
      </c>
      <c r="G205" s="10">
        <v>21</v>
      </c>
    </row>
    <row r="206" spans="1:7" x14ac:dyDescent="0.25">
      <c r="A206" s="16" t="s">
        <v>152</v>
      </c>
      <c r="B206" s="34" t="s">
        <v>388</v>
      </c>
      <c r="C206" s="12" t="s">
        <v>471</v>
      </c>
      <c r="D206" s="44">
        <v>17.12</v>
      </c>
      <c r="E206" s="25">
        <v>28</v>
      </c>
      <c r="F206" s="25" t="s">
        <v>482</v>
      </c>
      <c r="G206" s="10">
        <v>14</v>
      </c>
    </row>
    <row r="207" spans="1:7" x14ac:dyDescent="0.25">
      <c r="A207" s="16" t="s">
        <v>55</v>
      </c>
      <c r="B207" s="34" t="s">
        <v>292</v>
      </c>
      <c r="C207" s="12" t="s">
        <v>471</v>
      </c>
      <c r="D207" s="44">
        <v>13.32</v>
      </c>
      <c r="E207" s="25">
        <v>19</v>
      </c>
      <c r="F207" s="25" t="s">
        <v>481</v>
      </c>
      <c r="G207" s="10">
        <v>42</v>
      </c>
    </row>
    <row r="208" spans="1:7" x14ac:dyDescent="0.25">
      <c r="A208" s="16" t="s">
        <v>62</v>
      </c>
      <c r="B208" s="34" t="s">
        <v>299</v>
      </c>
      <c r="C208" s="12" t="s">
        <v>471</v>
      </c>
      <c r="D208" s="44">
        <v>12.06</v>
      </c>
      <c r="E208" s="25">
        <v>48</v>
      </c>
      <c r="F208" s="25" t="s">
        <v>482</v>
      </c>
      <c r="G208" s="10">
        <v>28</v>
      </c>
    </row>
    <row r="209" spans="1:7" x14ac:dyDescent="0.25">
      <c r="A209" s="16" t="s">
        <v>1</v>
      </c>
      <c r="B209" s="34" t="s">
        <v>239</v>
      </c>
      <c r="C209" s="12" t="s">
        <v>471</v>
      </c>
      <c r="D209" s="44">
        <v>6.09</v>
      </c>
      <c r="E209" s="25">
        <v>54</v>
      </c>
      <c r="F209" s="25" t="s">
        <v>481</v>
      </c>
      <c r="G209" s="10">
        <v>14</v>
      </c>
    </row>
    <row r="210" spans="1:7" x14ac:dyDescent="0.25">
      <c r="A210" s="16" t="s">
        <v>192</v>
      </c>
      <c r="B210" s="34" t="s">
        <v>246</v>
      </c>
      <c r="C210" s="12" t="s">
        <v>471</v>
      </c>
      <c r="D210" s="44">
        <v>5.03</v>
      </c>
      <c r="E210" s="25">
        <v>113</v>
      </c>
      <c r="F210" s="25" t="s">
        <v>483</v>
      </c>
      <c r="G210" s="10">
        <v>63</v>
      </c>
    </row>
    <row r="211" spans="1:7" x14ac:dyDescent="0.25">
      <c r="A211" s="16" t="s">
        <v>173</v>
      </c>
      <c r="B211" s="34" t="s">
        <v>408</v>
      </c>
      <c r="C211" s="12" t="s">
        <v>471</v>
      </c>
      <c r="D211" s="44">
        <v>4.54</v>
      </c>
      <c r="E211" s="25">
        <v>37</v>
      </c>
      <c r="F211" s="25" t="s">
        <v>481</v>
      </c>
      <c r="G211" s="10">
        <v>28</v>
      </c>
    </row>
    <row r="212" spans="1:7" x14ac:dyDescent="0.25">
      <c r="A212" s="16" t="s">
        <v>33</v>
      </c>
      <c r="B212" s="34" t="s">
        <v>241</v>
      </c>
      <c r="C212" s="12" t="s">
        <v>471</v>
      </c>
      <c r="D212" s="44">
        <v>3.6</v>
      </c>
      <c r="E212" s="25">
        <v>8280</v>
      </c>
      <c r="F212" s="25" t="s">
        <v>484</v>
      </c>
      <c r="G212" s="10">
        <v>140</v>
      </c>
    </row>
    <row r="213" spans="1:7" x14ac:dyDescent="0.25">
      <c r="A213" s="16" t="s">
        <v>53</v>
      </c>
      <c r="B213" s="34" t="s">
        <v>290</v>
      </c>
      <c r="C213" s="12" t="s">
        <v>471</v>
      </c>
      <c r="D213" s="44">
        <v>3.3</v>
      </c>
      <c r="E213" s="25">
        <v>115</v>
      </c>
      <c r="F213" s="25" t="s">
        <v>483</v>
      </c>
      <c r="G213" s="10">
        <v>42</v>
      </c>
    </row>
    <row r="214" spans="1:7" x14ac:dyDescent="0.25">
      <c r="A214" s="16" t="s">
        <v>212</v>
      </c>
      <c r="B214" s="34" t="s">
        <v>445</v>
      </c>
      <c r="C214" s="12" t="s">
        <v>471</v>
      </c>
      <c r="D214" s="44">
        <v>2.81</v>
      </c>
      <c r="E214" s="25">
        <v>49</v>
      </c>
      <c r="F214" s="25" t="s">
        <v>482</v>
      </c>
      <c r="G214" s="10">
        <v>63</v>
      </c>
    </row>
    <row r="215" spans="1:7" x14ac:dyDescent="0.25">
      <c r="A215" s="16" t="s">
        <v>25</v>
      </c>
      <c r="B215" s="34" t="s">
        <v>263</v>
      </c>
      <c r="C215" s="12" t="s">
        <v>471</v>
      </c>
      <c r="D215" s="44">
        <v>2.2599999999999998</v>
      </c>
      <c r="E215" s="25">
        <v>84</v>
      </c>
      <c r="F215" s="25" t="s">
        <v>481</v>
      </c>
      <c r="G215" s="10">
        <v>28</v>
      </c>
    </row>
    <row r="216" spans="1:7" x14ac:dyDescent="0.25">
      <c r="A216" s="16" t="s">
        <v>194</v>
      </c>
      <c r="B216" s="34" t="s">
        <v>427</v>
      </c>
      <c r="C216" s="12" t="s">
        <v>471</v>
      </c>
      <c r="D216" s="44">
        <v>1.76</v>
      </c>
      <c r="E216" s="25">
        <v>9</v>
      </c>
      <c r="F216" s="25" t="s">
        <v>481</v>
      </c>
      <c r="G216" s="10">
        <v>28</v>
      </c>
    </row>
    <row r="217" spans="1:7" x14ac:dyDescent="0.25">
      <c r="A217" s="16" t="s">
        <v>85</v>
      </c>
      <c r="B217" s="34" t="s">
        <v>322</v>
      </c>
      <c r="C217" s="12" t="s">
        <v>471</v>
      </c>
      <c r="D217" s="44">
        <v>1.65</v>
      </c>
      <c r="E217" s="25">
        <v>82</v>
      </c>
      <c r="F217" s="25" t="s">
        <v>481</v>
      </c>
      <c r="G217" s="10">
        <v>91</v>
      </c>
    </row>
    <row r="218" spans="1:7" x14ac:dyDescent="0.25">
      <c r="A218" s="16" t="s">
        <v>196</v>
      </c>
      <c r="B218" s="34" t="s">
        <v>429</v>
      </c>
      <c r="C218" s="12" t="s">
        <v>471</v>
      </c>
      <c r="D218" s="44">
        <v>1.52</v>
      </c>
      <c r="E218" s="25">
        <v>2761</v>
      </c>
      <c r="F218" s="25" t="s">
        <v>484</v>
      </c>
      <c r="G218" s="10">
        <v>98</v>
      </c>
    </row>
    <row r="219" spans="1:7" x14ac:dyDescent="0.25">
      <c r="A219" s="16" t="s">
        <v>119</v>
      </c>
      <c r="B219" s="34" t="s">
        <v>356</v>
      </c>
      <c r="C219" s="12" t="s">
        <v>471</v>
      </c>
      <c r="D219" s="44">
        <v>1.1399999999999999</v>
      </c>
      <c r="E219" s="25">
        <v>104</v>
      </c>
      <c r="F219" s="25" t="s">
        <v>482</v>
      </c>
      <c r="G219" s="10">
        <v>42</v>
      </c>
    </row>
    <row r="220" spans="1:7" x14ac:dyDescent="0.25">
      <c r="A220" s="16" t="s">
        <v>34</v>
      </c>
      <c r="B220" s="34" t="s">
        <v>271</v>
      </c>
      <c r="C220" s="12" t="s">
        <v>471</v>
      </c>
      <c r="D220" s="44">
        <v>0.85</v>
      </c>
      <c r="E220" s="25">
        <v>58</v>
      </c>
      <c r="F220" s="25" t="s">
        <v>481</v>
      </c>
      <c r="G220" s="10">
        <v>84</v>
      </c>
    </row>
    <row r="221" spans="1:7" x14ac:dyDescent="0.25">
      <c r="A221" s="16" t="s">
        <v>202</v>
      </c>
      <c r="B221" s="34" t="s">
        <v>435</v>
      </c>
      <c r="C221" s="12" t="s">
        <v>471</v>
      </c>
      <c r="D221" s="44">
        <v>0.59</v>
      </c>
      <c r="E221" s="25">
        <v>27</v>
      </c>
      <c r="F221" s="25" t="s">
        <v>481</v>
      </c>
      <c r="G221" s="10">
        <v>14</v>
      </c>
    </row>
    <row r="222" spans="1:7" x14ac:dyDescent="0.25">
      <c r="A222" s="16" t="s">
        <v>161</v>
      </c>
      <c r="B222" s="34" t="s">
        <v>396</v>
      </c>
      <c r="C222" s="12" t="s">
        <v>471</v>
      </c>
      <c r="D222" s="44">
        <v>0.32</v>
      </c>
      <c r="E222" s="25">
        <v>186</v>
      </c>
      <c r="F222" s="25" t="s">
        <v>482</v>
      </c>
      <c r="G222" s="10">
        <v>42</v>
      </c>
    </row>
    <row r="223" spans="1:7" x14ac:dyDescent="0.25">
      <c r="A223" s="16" t="s">
        <v>118</v>
      </c>
      <c r="B223" s="34" t="s">
        <v>355</v>
      </c>
      <c r="C223" s="12" t="s">
        <v>471</v>
      </c>
      <c r="D223" s="44">
        <v>0.3</v>
      </c>
      <c r="E223" s="25">
        <v>96</v>
      </c>
      <c r="F223" s="25" t="s">
        <v>484</v>
      </c>
      <c r="G223" s="10">
        <v>35</v>
      </c>
    </row>
    <row r="224" spans="1:7" x14ac:dyDescent="0.25">
      <c r="A224" s="16" t="s">
        <v>116</v>
      </c>
      <c r="B224" s="34" t="s">
        <v>353</v>
      </c>
      <c r="C224" s="12" t="s">
        <v>471</v>
      </c>
      <c r="D224" s="44">
        <v>0.28000000000000003</v>
      </c>
      <c r="E224" s="25">
        <v>56</v>
      </c>
      <c r="F224" s="25" t="s">
        <v>481</v>
      </c>
      <c r="G224" s="10">
        <v>14</v>
      </c>
    </row>
    <row r="225" spans="1:7" x14ac:dyDescent="0.25">
      <c r="A225" s="16" t="s">
        <v>215</v>
      </c>
      <c r="B225" s="34" t="s">
        <v>448</v>
      </c>
      <c r="C225" s="12" t="s">
        <v>471</v>
      </c>
      <c r="D225" s="44">
        <v>0.2</v>
      </c>
      <c r="E225" s="25">
        <v>1825</v>
      </c>
      <c r="F225" s="25" t="s">
        <v>482</v>
      </c>
      <c r="G225" s="10">
        <v>35</v>
      </c>
    </row>
    <row r="226" spans="1:7" x14ac:dyDescent="0.25">
      <c r="A226" s="16" t="s">
        <v>103</v>
      </c>
      <c r="B226" s="34" t="s">
        <v>340</v>
      </c>
      <c r="C226" s="12" t="s">
        <v>471</v>
      </c>
      <c r="D226" s="44">
        <v>0.19</v>
      </c>
      <c r="E226" s="25">
        <v>37</v>
      </c>
      <c r="F226" s="25" t="s">
        <v>481</v>
      </c>
      <c r="G226" s="10">
        <v>14</v>
      </c>
    </row>
    <row r="227" spans="1:7" x14ac:dyDescent="0.25">
      <c r="A227" s="16" t="s">
        <v>141</v>
      </c>
      <c r="B227" s="34" t="s">
        <v>377</v>
      </c>
      <c r="C227" s="12" t="s">
        <v>471</v>
      </c>
      <c r="D227" s="44">
        <v>0.18</v>
      </c>
      <c r="E227" s="25">
        <v>36</v>
      </c>
      <c r="F227" s="25" t="s">
        <v>481</v>
      </c>
      <c r="G227" s="10">
        <v>14</v>
      </c>
    </row>
    <row r="228" spans="1:7" x14ac:dyDescent="0.25">
      <c r="A228" s="16" t="s">
        <v>205</v>
      </c>
      <c r="B228" s="34" t="s">
        <v>438</v>
      </c>
      <c r="C228" s="12" t="s">
        <v>471</v>
      </c>
      <c r="D228" s="44">
        <v>0.11</v>
      </c>
      <c r="E228" s="25">
        <v>124</v>
      </c>
      <c r="F228" s="25" t="s">
        <v>481</v>
      </c>
      <c r="G228" s="10">
        <v>42</v>
      </c>
    </row>
    <row r="229" spans="1:7" x14ac:dyDescent="0.25">
      <c r="A229" s="16" t="s">
        <v>129</v>
      </c>
      <c r="B229" s="34" t="s">
        <v>365</v>
      </c>
      <c r="C229" s="12" t="s">
        <v>471</v>
      </c>
      <c r="D229" s="44">
        <v>7.0000000000000007E-2</v>
      </c>
      <c r="E229" s="25">
        <v>23</v>
      </c>
      <c r="F229" s="25" t="s">
        <v>481</v>
      </c>
      <c r="G229" s="10">
        <v>21</v>
      </c>
    </row>
    <row r="230" spans="1:7" x14ac:dyDescent="0.25">
      <c r="A230" s="16" t="s">
        <v>139</v>
      </c>
      <c r="B230" s="34" t="s">
        <v>375</v>
      </c>
      <c r="C230" s="12" t="s">
        <v>471</v>
      </c>
      <c r="D230" s="44">
        <v>0.04</v>
      </c>
      <c r="E230" s="25">
        <v>20</v>
      </c>
      <c r="F230" s="25" t="s">
        <v>483</v>
      </c>
      <c r="G230" s="10">
        <v>42</v>
      </c>
    </row>
    <row r="231" spans="1:7" x14ac:dyDescent="0.25">
      <c r="A231" s="16" t="s">
        <v>149</v>
      </c>
      <c r="B231" s="34" t="s">
        <v>385</v>
      </c>
      <c r="C231" s="12" t="s">
        <v>471</v>
      </c>
      <c r="D231" s="44">
        <v>0.03</v>
      </c>
      <c r="E231" s="25">
        <v>419</v>
      </c>
      <c r="F231" s="25" t="s">
        <v>481</v>
      </c>
      <c r="G231" s="10">
        <v>14</v>
      </c>
    </row>
    <row r="232" spans="1:7" x14ac:dyDescent="0.25">
      <c r="A232" s="16" t="s">
        <v>197</v>
      </c>
      <c r="B232" s="34" t="s">
        <v>430</v>
      </c>
      <c r="C232" s="12" t="s">
        <v>471</v>
      </c>
      <c r="D232" s="44">
        <v>0.02</v>
      </c>
      <c r="E232" s="25">
        <v>294</v>
      </c>
      <c r="F232" s="25" t="s">
        <v>482</v>
      </c>
      <c r="G232" s="10">
        <v>35</v>
      </c>
    </row>
    <row r="233" spans="1:7" x14ac:dyDescent="0.25">
      <c r="A233" s="16" t="s">
        <v>6</v>
      </c>
      <c r="B233" s="34" t="s">
        <v>244</v>
      </c>
      <c r="C233" s="12" t="s">
        <v>471</v>
      </c>
      <c r="D233" s="44">
        <v>0.02</v>
      </c>
      <c r="E233" s="25">
        <v>92</v>
      </c>
      <c r="F233" s="25" t="s">
        <v>483</v>
      </c>
      <c r="G233" s="10">
        <v>28</v>
      </c>
    </row>
    <row r="234" spans="1:7" x14ac:dyDescent="0.25">
      <c r="A234" s="16" t="s">
        <v>233</v>
      </c>
      <c r="B234" s="34" t="s">
        <v>465</v>
      </c>
      <c r="C234" s="12" t="s">
        <v>471</v>
      </c>
      <c r="D234" s="44">
        <v>0.02</v>
      </c>
      <c r="E234" s="25">
        <v>346</v>
      </c>
      <c r="F234" s="25" t="s">
        <v>482</v>
      </c>
      <c r="G234" s="10">
        <v>14</v>
      </c>
    </row>
    <row r="235" spans="1:7" x14ac:dyDescent="0.25">
      <c r="A235" s="16" t="s">
        <v>22</v>
      </c>
      <c r="B235" s="34" t="s">
        <v>260</v>
      </c>
      <c r="C235" s="12" t="s">
        <v>471</v>
      </c>
      <c r="D235" s="44">
        <v>0.01</v>
      </c>
      <c r="E235" s="25">
        <v>134</v>
      </c>
      <c r="F235" s="25" t="s">
        <v>483</v>
      </c>
      <c r="G235" s="10">
        <v>28</v>
      </c>
    </row>
    <row r="236" spans="1:7" x14ac:dyDescent="0.25">
      <c r="A236" s="16" t="s">
        <v>105</v>
      </c>
      <c r="B236" s="34" t="s">
        <v>342</v>
      </c>
      <c r="C236" s="12" t="s">
        <v>471</v>
      </c>
      <c r="D236" s="44">
        <v>0.01</v>
      </c>
      <c r="E236" s="25">
        <v>27</v>
      </c>
      <c r="F236" s="25" t="s">
        <v>482</v>
      </c>
      <c r="G236" s="10">
        <v>28</v>
      </c>
    </row>
    <row r="237" spans="1:7" x14ac:dyDescent="0.25">
      <c r="A237" s="16" t="s">
        <v>99</v>
      </c>
      <c r="B237" s="34" t="s">
        <v>336</v>
      </c>
      <c r="C237" s="12" t="s">
        <v>471</v>
      </c>
      <c r="D237" s="44">
        <v>0</v>
      </c>
      <c r="E237" s="25">
        <v>48</v>
      </c>
      <c r="F237" s="25" t="s">
        <v>484</v>
      </c>
      <c r="G237" s="10">
        <v>42</v>
      </c>
    </row>
    <row r="238" spans="1:7" x14ac:dyDescent="0.25">
      <c r="A238" s="16" t="s">
        <v>150</v>
      </c>
      <c r="B238" s="34" t="s">
        <v>386</v>
      </c>
      <c r="C238" s="12" t="s">
        <v>471</v>
      </c>
      <c r="D238" s="44">
        <v>0</v>
      </c>
      <c r="E238" s="25">
        <v>39</v>
      </c>
      <c r="F238" s="25" t="s">
        <v>484</v>
      </c>
      <c r="G238" s="10">
        <v>21</v>
      </c>
    </row>
    <row r="239" spans="1:7" ht="15.75" thickBot="1" x14ac:dyDescent="0.3">
      <c r="A239" s="18" t="s">
        <v>185</v>
      </c>
      <c r="B239" s="35" t="s">
        <v>419</v>
      </c>
      <c r="C239" s="32" t="s">
        <v>471</v>
      </c>
      <c r="D239" s="46">
        <v>0</v>
      </c>
      <c r="E239" s="28">
        <v>22</v>
      </c>
      <c r="F239" s="28" t="s">
        <v>482</v>
      </c>
      <c r="G239" s="11">
        <v>21</v>
      </c>
    </row>
  </sheetData>
  <autoFilter ref="D2:D239" xr:uid="{F729FD1E-E9C0-4372-84EA-B40381FC465C}">
    <sortState xmlns:xlrd2="http://schemas.microsoft.com/office/spreadsheetml/2017/richdata2" ref="A3:G239">
      <sortCondition descending="1" ref="D2:D239"/>
    </sortState>
  </autoFilter>
  <sortState xmlns:xlrd2="http://schemas.microsoft.com/office/spreadsheetml/2017/richdata2" ref="A2:G239">
    <sortCondition ref="C2:C239"/>
    <sortCondition descending="1" ref="D2:D239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B369-423D-4D86-BB1B-15640E035658}">
  <sheetPr filterMode="1">
    <tabColor rgb="FF00B0F0"/>
  </sheetPr>
  <dimension ref="A1:G239"/>
  <sheetViews>
    <sheetView showGridLines="0" topLeftCell="A191" workbookViewId="0">
      <selection activeCell="B205" sqref="A1:XFD1048576"/>
    </sheetView>
  </sheetViews>
  <sheetFormatPr defaultColWidth="8.85546875" defaultRowHeight="15" outlineLevelCol="1" x14ac:dyDescent="0.25"/>
  <cols>
    <col min="1" max="1" width="16" style="9" customWidth="1"/>
    <col min="2" max="2" width="31" style="9" customWidth="1"/>
    <col min="3" max="3" width="14.42578125" style="9" customWidth="1"/>
    <col min="4" max="4" width="14.28515625" style="9" customWidth="1" outlineLevel="1"/>
    <col min="5" max="5" width="17.28515625" style="9" customWidth="1" outlineLevel="1"/>
    <col min="6" max="6" width="15" style="9" bestFit="1" customWidth="1"/>
    <col min="7" max="7" width="23" style="9" bestFit="1" customWidth="1"/>
    <col min="8" max="16384" width="8.85546875" style="9"/>
  </cols>
  <sheetData>
    <row r="1" spans="1:7" ht="15.75" thickBot="1" x14ac:dyDescent="0.3">
      <c r="A1" s="77" t="s">
        <v>0</v>
      </c>
      <c r="B1" s="78" t="s">
        <v>238</v>
      </c>
      <c r="C1" s="80" t="s">
        <v>470</v>
      </c>
      <c r="D1" s="81" t="s">
        <v>478</v>
      </c>
      <c r="E1" s="81" t="s">
        <v>479</v>
      </c>
      <c r="F1" s="82" t="s">
        <v>480</v>
      </c>
      <c r="G1" s="79" t="s">
        <v>485</v>
      </c>
    </row>
    <row r="2" spans="1:7" customFormat="1" hidden="1" x14ac:dyDescent="0.25">
      <c r="A2" t="s">
        <v>171</v>
      </c>
      <c r="B2" t="s">
        <v>406</v>
      </c>
      <c r="C2" t="s">
        <v>475</v>
      </c>
      <c r="D2" s="1">
        <v>236.93</v>
      </c>
      <c r="E2" s="3">
        <v>164</v>
      </c>
      <c r="F2" s="3" t="s">
        <v>483</v>
      </c>
      <c r="G2" s="2">
        <v>42</v>
      </c>
    </row>
    <row r="3" spans="1:7" customFormat="1" hidden="1" x14ac:dyDescent="0.25">
      <c r="A3" t="s">
        <v>109</v>
      </c>
      <c r="B3" t="s">
        <v>346</v>
      </c>
      <c r="C3" t="s">
        <v>475</v>
      </c>
      <c r="D3" s="1">
        <v>69.760000000000005</v>
      </c>
      <c r="E3" s="3">
        <v>29</v>
      </c>
      <c r="F3" s="3" t="s">
        <v>483</v>
      </c>
      <c r="G3" s="2">
        <v>42</v>
      </c>
    </row>
    <row r="4" spans="1:7" customFormat="1" hidden="1" x14ac:dyDescent="0.25">
      <c r="A4" t="s">
        <v>184</v>
      </c>
      <c r="B4" t="s">
        <v>418</v>
      </c>
      <c r="C4" t="s">
        <v>475</v>
      </c>
      <c r="D4" s="1">
        <v>65.599999999999994</v>
      </c>
      <c r="E4" s="3">
        <v>76</v>
      </c>
      <c r="F4" s="3" t="s">
        <v>484</v>
      </c>
      <c r="G4" s="2">
        <v>70</v>
      </c>
    </row>
    <row r="5" spans="1:7" customFormat="1" hidden="1" x14ac:dyDescent="0.25">
      <c r="A5" t="s">
        <v>235</v>
      </c>
      <c r="B5" t="s">
        <v>467</v>
      </c>
      <c r="C5" t="s">
        <v>475</v>
      </c>
      <c r="D5" s="1">
        <v>15.12</v>
      </c>
      <c r="E5" s="3">
        <v>50</v>
      </c>
      <c r="F5" s="3" t="s">
        <v>483</v>
      </c>
      <c r="G5" s="2">
        <v>28</v>
      </c>
    </row>
    <row r="6" spans="1:7" x14ac:dyDescent="0.25">
      <c r="A6" s="26" t="s">
        <v>564</v>
      </c>
      <c r="B6" s="23" t="s">
        <v>563</v>
      </c>
      <c r="C6" s="36" t="s">
        <v>475</v>
      </c>
      <c r="D6" s="47">
        <v>0</v>
      </c>
      <c r="E6" s="26">
        <v>0</v>
      </c>
      <c r="F6" s="38" t="s">
        <v>481</v>
      </c>
      <c r="G6" s="26">
        <v>14</v>
      </c>
    </row>
    <row r="7" spans="1:7" x14ac:dyDescent="0.25">
      <c r="A7" s="12" t="s">
        <v>185</v>
      </c>
      <c r="B7" s="24" t="s">
        <v>419</v>
      </c>
      <c r="C7" s="37" t="s">
        <v>471</v>
      </c>
      <c r="D7" s="48">
        <v>0</v>
      </c>
      <c r="E7" s="25">
        <v>22</v>
      </c>
      <c r="F7" s="39" t="s">
        <v>482</v>
      </c>
      <c r="G7" s="12">
        <v>21</v>
      </c>
    </row>
    <row r="8" spans="1:7" customFormat="1" hidden="1" x14ac:dyDescent="0.25">
      <c r="A8" t="s">
        <v>227</v>
      </c>
      <c r="B8" t="s">
        <v>459</v>
      </c>
      <c r="C8" t="s">
        <v>475</v>
      </c>
      <c r="D8" s="1">
        <v>7.69</v>
      </c>
      <c r="E8" s="3">
        <v>26</v>
      </c>
      <c r="F8" s="3" t="s">
        <v>484</v>
      </c>
      <c r="G8" s="2">
        <v>56</v>
      </c>
    </row>
    <row r="9" spans="1:7" x14ac:dyDescent="0.25">
      <c r="A9" s="12" t="s">
        <v>153</v>
      </c>
      <c r="B9" s="24" t="s">
        <v>389</v>
      </c>
      <c r="C9" s="37" t="s">
        <v>477</v>
      </c>
      <c r="D9" s="48">
        <v>2.5999999999999999E-3</v>
      </c>
      <c r="E9" s="25">
        <v>32908</v>
      </c>
      <c r="F9" s="39" t="s">
        <v>481</v>
      </c>
      <c r="G9" s="12">
        <v>98</v>
      </c>
    </row>
    <row r="10" spans="1:7" customFormat="1" hidden="1" x14ac:dyDescent="0.25">
      <c r="A10" t="s">
        <v>104</v>
      </c>
      <c r="B10" t="s">
        <v>341</v>
      </c>
      <c r="C10" t="s">
        <v>475</v>
      </c>
      <c r="D10" s="1">
        <v>3.78</v>
      </c>
      <c r="E10" s="3">
        <v>34178</v>
      </c>
      <c r="F10" s="3" t="s">
        <v>484</v>
      </c>
      <c r="G10" s="2">
        <v>98</v>
      </c>
    </row>
    <row r="11" spans="1:7" x14ac:dyDescent="0.25">
      <c r="A11" s="12" t="s">
        <v>237</v>
      </c>
      <c r="B11" s="24" t="s">
        <v>469</v>
      </c>
      <c r="C11" s="37" t="s">
        <v>473</v>
      </c>
      <c r="D11" s="48">
        <v>0.01</v>
      </c>
      <c r="E11" s="25">
        <v>54</v>
      </c>
      <c r="F11" s="39" t="s">
        <v>482</v>
      </c>
      <c r="G11" s="12">
        <v>14</v>
      </c>
    </row>
    <row r="12" spans="1:7" x14ac:dyDescent="0.25">
      <c r="A12" s="12" t="s">
        <v>105</v>
      </c>
      <c r="B12" s="24" t="s">
        <v>342</v>
      </c>
      <c r="C12" s="37" t="s">
        <v>471</v>
      </c>
      <c r="D12" s="48">
        <v>0.01</v>
      </c>
      <c r="E12" s="25">
        <v>27</v>
      </c>
      <c r="F12" s="39" t="s">
        <v>482</v>
      </c>
      <c r="G12" s="12">
        <v>28</v>
      </c>
    </row>
    <row r="13" spans="1:7" x14ac:dyDescent="0.25">
      <c r="A13" s="12" t="s">
        <v>16</v>
      </c>
      <c r="B13" s="24" t="s">
        <v>254</v>
      </c>
      <c r="C13" s="37" t="s">
        <v>475</v>
      </c>
      <c r="D13" s="48">
        <v>0.02</v>
      </c>
      <c r="E13" s="25">
        <v>77</v>
      </c>
      <c r="F13" s="39" t="s">
        <v>482</v>
      </c>
      <c r="G13" s="12">
        <v>28</v>
      </c>
    </row>
    <row r="14" spans="1:7" customFormat="1" hidden="1" x14ac:dyDescent="0.25">
      <c r="A14" t="s">
        <v>186</v>
      </c>
      <c r="B14" t="s">
        <v>420</v>
      </c>
      <c r="C14" t="s">
        <v>475</v>
      </c>
      <c r="D14" s="1">
        <v>1.48</v>
      </c>
      <c r="E14" s="3">
        <v>118</v>
      </c>
      <c r="F14" s="3" t="s">
        <v>483</v>
      </c>
      <c r="G14" s="2">
        <v>42</v>
      </c>
    </row>
    <row r="15" spans="1:7" customFormat="1" hidden="1" x14ac:dyDescent="0.25">
      <c r="A15" t="s">
        <v>29</v>
      </c>
      <c r="B15" t="s">
        <v>267</v>
      </c>
      <c r="C15" t="s">
        <v>475</v>
      </c>
      <c r="D15" s="1">
        <v>1</v>
      </c>
      <c r="E15" s="3">
        <v>26</v>
      </c>
      <c r="F15" s="3" t="s">
        <v>483</v>
      </c>
      <c r="G15" s="2">
        <v>14</v>
      </c>
    </row>
    <row r="16" spans="1:7" x14ac:dyDescent="0.25">
      <c r="A16" s="12" t="s">
        <v>134</v>
      </c>
      <c r="B16" s="24" t="s">
        <v>370</v>
      </c>
      <c r="C16" s="37" t="s">
        <v>473</v>
      </c>
      <c r="D16" s="48">
        <v>0.02</v>
      </c>
      <c r="E16" s="25">
        <v>111</v>
      </c>
      <c r="F16" s="39" t="s">
        <v>482</v>
      </c>
      <c r="G16" s="12">
        <v>28</v>
      </c>
    </row>
    <row r="17" spans="1:7" customFormat="1" hidden="1" x14ac:dyDescent="0.25">
      <c r="A17" t="s">
        <v>92</v>
      </c>
      <c r="B17" t="s">
        <v>329</v>
      </c>
      <c r="C17" t="s">
        <v>475</v>
      </c>
      <c r="D17" s="1">
        <v>0.96</v>
      </c>
      <c r="E17" s="3">
        <v>35</v>
      </c>
      <c r="F17" s="3" t="s">
        <v>484</v>
      </c>
      <c r="G17" s="2">
        <v>42</v>
      </c>
    </row>
    <row r="18" spans="1:7" x14ac:dyDescent="0.25">
      <c r="A18" s="12" t="s">
        <v>27</v>
      </c>
      <c r="B18" s="24" t="s">
        <v>265</v>
      </c>
      <c r="C18" s="37" t="s">
        <v>474</v>
      </c>
      <c r="D18" s="48">
        <v>0.02</v>
      </c>
      <c r="E18" s="25">
        <v>43</v>
      </c>
      <c r="F18" s="39" t="s">
        <v>481</v>
      </c>
      <c r="G18" s="12">
        <v>42</v>
      </c>
    </row>
    <row r="19" spans="1:7" customFormat="1" hidden="1" x14ac:dyDescent="0.25">
      <c r="A19" t="s">
        <v>187</v>
      </c>
      <c r="B19" t="s">
        <v>421</v>
      </c>
      <c r="C19" t="s">
        <v>475</v>
      </c>
      <c r="D19" s="2">
        <v>0.53</v>
      </c>
      <c r="E19" s="3">
        <v>56</v>
      </c>
      <c r="F19" s="3" t="s">
        <v>483</v>
      </c>
      <c r="G19" s="2">
        <v>28</v>
      </c>
    </row>
    <row r="20" spans="1:7" x14ac:dyDescent="0.25">
      <c r="A20" s="12" t="s">
        <v>197</v>
      </c>
      <c r="B20" s="24" t="s">
        <v>430</v>
      </c>
      <c r="C20" s="37" t="s">
        <v>471</v>
      </c>
      <c r="D20" s="48">
        <v>0.02</v>
      </c>
      <c r="E20" s="25">
        <v>294</v>
      </c>
      <c r="F20" s="39" t="s">
        <v>482</v>
      </c>
      <c r="G20" s="12">
        <v>35</v>
      </c>
    </row>
    <row r="21" spans="1:7" customFormat="1" hidden="1" x14ac:dyDescent="0.25">
      <c r="A21" t="s">
        <v>226</v>
      </c>
      <c r="B21" t="s">
        <v>289</v>
      </c>
      <c r="C21" t="s">
        <v>475</v>
      </c>
      <c r="D21" s="1">
        <v>0.34</v>
      </c>
      <c r="E21" s="3">
        <v>232</v>
      </c>
      <c r="F21" s="3" t="s">
        <v>484</v>
      </c>
      <c r="G21" s="2">
        <v>28</v>
      </c>
    </row>
    <row r="22" spans="1:7" x14ac:dyDescent="0.25">
      <c r="A22" s="12" t="s">
        <v>233</v>
      </c>
      <c r="B22" s="24" t="s">
        <v>465</v>
      </c>
      <c r="C22" s="37" t="s">
        <v>471</v>
      </c>
      <c r="D22" s="48">
        <v>0.02</v>
      </c>
      <c r="E22" s="25">
        <v>346</v>
      </c>
      <c r="F22" s="39" t="s">
        <v>482</v>
      </c>
      <c r="G22" s="12">
        <v>14</v>
      </c>
    </row>
    <row r="23" spans="1:7" x14ac:dyDescent="0.25">
      <c r="A23" s="12" t="s">
        <v>19</v>
      </c>
      <c r="B23" s="24" t="s">
        <v>257</v>
      </c>
      <c r="C23" s="37" t="s">
        <v>476</v>
      </c>
      <c r="D23" s="48">
        <v>0.03</v>
      </c>
      <c r="E23" s="25">
        <v>112</v>
      </c>
      <c r="F23" s="39" t="s">
        <v>482</v>
      </c>
      <c r="G23" s="12">
        <v>14</v>
      </c>
    </row>
    <row r="24" spans="1:7" x14ac:dyDescent="0.25">
      <c r="A24" s="12" t="s">
        <v>149</v>
      </c>
      <c r="B24" s="24" t="s">
        <v>385</v>
      </c>
      <c r="C24" s="37" t="s">
        <v>471</v>
      </c>
      <c r="D24" s="48">
        <v>0.03</v>
      </c>
      <c r="E24" s="25">
        <v>419</v>
      </c>
      <c r="F24" s="39" t="s">
        <v>481</v>
      </c>
      <c r="G24" s="12">
        <v>14</v>
      </c>
    </row>
    <row r="25" spans="1:7" customFormat="1" hidden="1" x14ac:dyDescent="0.25">
      <c r="A25" t="s">
        <v>178</v>
      </c>
      <c r="B25" t="s">
        <v>413</v>
      </c>
      <c r="C25" t="s">
        <v>475</v>
      </c>
      <c r="D25" s="2">
        <v>0.2</v>
      </c>
      <c r="E25" s="3">
        <v>47</v>
      </c>
      <c r="F25" s="3" t="s">
        <v>483</v>
      </c>
      <c r="G25" s="2">
        <v>28</v>
      </c>
    </row>
    <row r="26" spans="1:7" customFormat="1" hidden="1" x14ac:dyDescent="0.25">
      <c r="A26" t="s">
        <v>229</v>
      </c>
      <c r="B26" t="s">
        <v>461</v>
      </c>
      <c r="C26" t="s">
        <v>475</v>
      </c>
      <c r="D26" s="1">
        <v>0.2</v>
      </c>
      <c r="E26" s="3">
        <v>20</v>
      </c>
      <c r="F26" s="3" t="s">
        <v>484</v>
      </c>
      <c r="G26" s="2">
        <v>28</v>
      </c>
    </row>
    <row r="27" spans="1:7" x14ac:dyDescent="0.25">
      <c r="A27" s="12" t="s">
        <v>224</v>
      </c>
      <c r="B27" s="24" t="s">
        <v>457</v>
      </c>
      <c r="C27" s="37" t="s">
        <v>473</v>
      </c>
      <c r="D27" s="48">
        <v>0.04</v>
      </c>
      <c r="E27" s="25">
        <v>56</v>
      </c>
      <c r="F27" s="39" t="s">
        <v>481</v>
      </c>
      <c r="G27" s="12">
        <v>28</v>
      </c>
    </row>
    <row r="28" spans="1:7" x14ac:dyDescent="0.25">
      <c r="A28" s="12" t="s">
        <v>179</v>
      </c>
      <c r="B28" s="24" t="s">
        <v>414</v>
      </c>
      <c r="C28" s="37" t="s">
        <v>477</v>
      </c>
      <c r="D28" s="48">
        <v>0.04</v>
      </c>
      <c r="E28" s="25">
        <v>224</v>
      </c>
      <c r="F28" s="39" t="s">
        <v>482</v>
      </c>
      <c r="G28" s="12">
        <v>14</v>
      </c>
    </row>
    <row r="29" spans="1:7" x14ac:dyDescent="0.25">
      <c r="A29" s="12" t="s">
        <v>75</v>
      </c>
      <c r="B29" s="24" t="s">
        <v>312</v>
      </c>
      <c r="C29" s="37" t="s">
        <v>476</v>
      </c>
      <c r="D29" s="48">
        <v>0.05</v>
      </c>
      <c r="E29" s="25">
        <v>31</v>
      </c>
      <c r="F29" s="39" t="s">
        <v>481</v>
      </c>
      <c r="G29" s="12">
        <v>14</v>
      </c>
    </row>
    <row r="30" spans="1:7" x14ac:dyDescent="0.25">
      <c r="A30" s="12" t="s">
        <v>72</v>
      </c>
      <c r="B30" s="24" t="s">
        <v>309</v>
      </c>
      <c r="C30" s="37" t="s">
        <v>477</v>
      </c>
      <c r="D30" s="48">
        <v>0.05</v>
      </c>
      <c r="E30" s="25">
        <v>41</v>
      </c>
      <c r="F30" s="39" t="s">
        <v>481</v>
      </c>
      <c r="G30" s="12">
        <v>21</v>
      </c>
    </row>
    <row r="31" spans="1:7" x14ac:dyDescent="0.25">
      <c r="A31" s="12" t="s">
        <v>12</v>
      </c>
      <c r="B31" s="24" t="s">
        <v>250</v>
      </c>
      <c r="C31" s="37" t="s">
        <v>475</v>
      </c>
      <c r="D31" s="48">
        <v>0.06</v>
      </c>
      <c r="E31" s="25">
        <v>187</v>
      </c>
      <c r="F31" s="39" t="s">
        <v>481</v>
      </c>
      <c r="G31" s="12">
        <v>14</v>
      </c>
    </row>
    <row r="32" spans="1:7" customFormat="1" hidden="1" x14ac:dyDescent="0.25">
      <c r="A32" t="s">
        <v>163</v>
      </c>
      <c r="B32" t="s">
        <v>398</v>
      </c>
      <c r="C32" t="s">
        <v>475</v>
      </c>
      <c r="D32" s="1">
        <v>0.02</v>
      </c>
      <c r="E32" s="3">
        <v>46</v>
      </c>
      <c r="F32" s="3" t="s">
        <v>484</v>
      </c>
      <c r="G32" s="2">
        <v>42</v>
      </c>
    </row>
    <row r="33" spans="1:7" customFormat="1" hidden="1" x14ac:dyDescent="0.25">
      <c r="A33" t="s">
        <v>222</v>
      </c>
      <c r="B33" t="s">
        <v>455</v>
      </c>
      <c r="C33" t="s">
        <v>475</v>
      </c>
      <c r="D33" s="1">
        <v>0.02</v>
      </c>
      <c r="E33" s="3">
        <v>34</v>
      </c>
      <c r="F33" s="3" t="s">
        <v>483</v>
      </c>
      <c r="G33" s="2">
        <v>42</v>
      </c>
    </row>
    <row r="34" spans="1:7" customFormat="1" hidden="1" x14ac:dyDescent="0.25">
      <c r="A34" t="s">
        <v>126</v>
      </c>
      <c r="B34" t="s">
        <v>363</v>
      </c>
      <c r="C34" t="s">
        <v>475</v>
      </c>
      <c r="D34" s="1">
        <v>0.01</v>
      </c>
      <c r="E34" s="3">
        <v>37</v>
      </c>
      <c r="F34" s="3" t="s">
        <v>483</v>
      </c>
      <c r="G34" s="2">
        <v>28</v>
      </c>
    </row>
    <row r="35" spans="1:7" x14ac:dyDescent="0.25">
      <c r="A35" s="12" t="s">
        <v>26</v>
      </c>
      <c r="B35" s="24" t="s">
        <v>264</v>
      </c>
      <c r="C35" s="37" t="s">
        <v>476</v>
      </c>
      <c r="D35" s="48">
        <v>0.06</v>
      </c>
      <c r="E35" s="25">
        <v>22</v>
      </c>
      <c r="F35" s="39" t="s">
        <v>482</v>
      </c>
      <c r="G35" s="12">
        <v>14</v>
      </c>
    </row>
    <row r="36" spans="1:7" x14ac:dyDescent="0.25">
      <c r="A36" s="12" t="s">
        <v>20</v>
      </c>
      <c r="B36" s="24" t="s">
        <v>258</v>
      </c>
      <c r="C36" s="37" t="s">
        <v>473</v>
      </c>
      <c r="D36" s="48">
        <v>0.06</v>
      </c>
      <c r="E36" s="25">
        <v>26</v>
      </c>
      <c r="F36" s="39" t="s">
        <v>481</v>
      </c>
      <c r="G36" s="12">
        <v>21</v>
      </c>
    </row>
    <row r="37" spans="1:7" x14ac:dyDescent="0.25">
      <c r="A37" s="12" t="s">
        <v>188</v>
      </c>
      <c r="B37" s="24" t="s">
        <v>422</v>
      </c>
      <c r="C37" s="37" t="s">
        <v>474</v>
      </c>
      <c r="D37" s="48">
        <v>0.06</v>
      </c>
      <c r="E37" s="25">
        <v>241</v>
      </c>
      <c r="F37" s="39" t="s">
        <v>482</v>
      </c>
      <c r="G37" s="12">
        <v>42</v>
      </c>
    </row>
    <row r="38" spans="1:7" customFormat="1" hidden="1" x14ac:dyDescent="0.25">
      <c r="A38" t="s">
        <v>32</v>
      </c>
      <c r="B38" t="s">
        <v>270</v>
      </c>
      <c r="C38" t="s">
        <v>476</v>
      </c>
      <c r="D38" s="1">
        <v>25.74</v>
      </c>
      <c r="E38" s="3">
        <v>66</v>
      </c>
      <c r="F38" s="3" t="s">
        <v>483</v>
      </c>
      <c r="G38" s="2">
        <v>112</v>
      </c>
    </row>
    <row r="39" spans="1:7" x14ac:dyDescent="0.25">
      <c r="A39" s="12" t="s">
        <v>182</v>
      </c>
      <c r="B39" s="24" t="s">
        <v>416</v>
      </c>
      <c r="C39" s="37" t="s">
        <v>477</v>
      </c>
      <c r="D39" s="48">
        <v>0.06</v>
      </c>
      <c r="E39" s="25">
        <v>61</v>
      </c>
      <c r="F39" s="39" t="s">
        <v>482</v>
      </c>
      <c r="G39" s="12">
        <v>14</v>
      </c>
    </row>
    <row r="40" spans="1:7" customFormat="1" hidden="1" x14ac:dyDescent="0.25">
      <c r="A40" t="s">
        <v>52</v>
      </c>
      <c r="B40" t="s">
        <v>289</v>
      </c>
      <c r="C40" t="s">
        <v>476</v>
      </c>
      <c r="D40" s="1">
        <v>10.8</v>
      </c>
      <c r="E40" s="3">
        <v>97</v>
      </c>
      <c r="F40" s="3" t="s">
        <v>484</v>
      </c>
      <c r="G40" s="2">
        <v>28</v>
      </c>
    </row>
    <row r="41" spans="1:7" x14ac:dyDescent="0.25">
      <c r="A41" s="12" t="s">
        <v>45</v>
      </c>
      <c r="B41" s="24" t="s">
        <v>282</v>
      </c>
      <c r="C41" s="37" t="s">
        <v>475</v>
      </c>
      <c r="D41" s="48">
        <v>7.0000000000000007E-2</v>
      </c>
      <c r="E41" s="25">
        <v>35</v>
      </c>
      <c r="F41" s="39" t="s">
        <v>481</v>
      </c>
      <c r="G41" s="12">
        <v>42</v>
      </c>
    </row>
    <row r="42" spans="1:7" customFormat="1" hidden="1" x14ac:dyDescent="0.25">
      <c r="A42" t="s">
        <v>95</v>
      </c>
      <c r="B42" t="s">
        <v>332</v>
      </c>
      <c r="C42" t="s">
        <v>476</v>
      </c>
      <c r="D42" s="1">
        <v>6.15</v>
      </c>
      <c r="E42" s="3">
        <v>100</v>
      </c>
      <c r="F42" s="3" t="s">
        <v>483</v>
      </c>
      <c r="G42" s="2">
        <v>28</v>
      </c>
    </row>
    <row r="43" spans="1:7" x14ac:dyDescent="0.25">
      <c r="A43" s="12" t="s">
        <v>180</v>
      </c>
      <c r="B43" s="24" t="s">
        <v>415</v>
      </c>
      <c r="C43" s="37" t="s">
        <v>475</v>
      </c>
      <c r="D43" s="48">
        <v>7.0000000000000007E-2</v>
      </c>
      <c r="E43" s="25">
        <v>221</v>
      </c>
      <c r="F43" s="39" t="s">
        <v>482</v>
      </c>
      <c r="G43" s="12">
        <v>28</v>
      </c>
    </row>
    <row r="44" spans="1:7" customFormat="1" hidden="1" x14ac:dyDescent="0.25">
      <c r="A44" t="s">
        <v>89</v>
      </c>
      <c r="B44" t="s">
        <v>326</v>
      </c>
      <c r="C44" t="s">
        <v>476</v>
      </c>
      <c r="D44" s="1">
        <v>2.95</v>
      </c>
      <c r="E44" s="3">
        <v>6605</v>
      </c>
      <c r="F44" s="3" t="s">
        <v>483</v>
      </c>
      <c r="G44" s="2">
        <v>98</v>
      </c>
    </row>
    <row r="45" spans="1:7" customFormat="1" hidden="1" x14ac:dyDescent="0.25">
      <c r="A45" t="s">
        <v>115</v>
      </c>
      <c r="B45" t="s">
        <v>352</v>
      </c>
      <c r="C45" t="s">
        <v>476</v>
      </c>
      <c r="D45" s="1">
        <v>2.95</v>
      </c>
      <c r="E45" s="3">
        <v>37</v>
      </c>
      <c r="F45" s="3" t="s">
        <v>484</v>
      </c>
      <c r="G45" s="2">
        <v>42</v>
      </c>
    </row>
    <row r="46" spans="1:7" x14ac:dyDescent="0.25">
      <c r="A46" s="12" t="s">
        <v>129</v>
      </c>
      <c r="B46" s="24" t="s">
        <v>365</v>
      </c>
      <c r="C46" s="37" t="s">
        <v>471</v>
      </c>
      <c r="D46" s="48">
        <v>7.0000000000000007E-2</v>
      </c>
      <c r="E46" s="25">
        <v>23</v>
      </c>
      <c r="F46" s="39" t="s">
        <v>481</v>
      </c>
      <c r="G46" s="12">
        <v>21</v>
      </c>
    </row>
    <row r="47" spans="1:7" customFormat="1" hidden="1" x14ac:dyDescent="0.25">
      <c r="A47" t="s">
        <v>131</v>
      </c>
      <c r="B47" t="s">
        <v>367</v>
      </c>
      <c r="C47" t="s">
        <v>476</v>
      </c>
      <c r="D47" s="1">
        <v>1.56</v>
      </c>
      <c r="E47" s="3">
        <v>90</v>
      </c>
      <c r="F47" s="3" t="s">
        <v>484</v>
      </c>
      <c r="G47" s="2">
        <v>42</v>
      </c>
    </row>
    <row r="48" spans="1:7" x14ac:dyDescent="0.25">
      <c r="A48" s="12" t="s">
        <v>228</v>
      </c>
      <c r="B48" s="24" t="s">
        <v>460</v>
      </c>
      <c r="C48" s="37" t="s">
        <v>475</v>
      </c>
      <c r="D48" s="48">
        <v>7.9699999999999993E-2</v>
      </c>
      <c r="E48" s="25">
        <v>13434</v>
      </c>
      <c r="F48" s="39" t="s">
        <v>482</v>
      </c>
      <c r="G48" s="12">
        <v>126</v>
      </c>
    </row>
    <row r="49" spans="1:7" x14ac:dyDescent="0.25">
      <c r="A49" s="12" t="s">
        <v>140</v>
      </c>
      <c r="B49" s="24" t="s">
        <v>376</v>
      </c>
      <c r="C49" s="37" t="s">
        <v>476</v>
      </c>
      <c r="D49" s="48">
        <v>0.08</v>
      </c>
      <c r="E49" s="25">
        <v>306</v>
      </c>
      <c r="F49" s="39" t="s">
        <v>482</v>
      </c>
      <c r="G49" s="12">
        <v>14</v>
      </c>
    </row>
    <row r="50" spans="1:7" customFormat="1" hidden="1" x14ac:dyDescent="0.25">
      <c r="A50" t="s">
        <v>209</v>
      </c>
      <c r="B50" t="s">
        <v>442</v>
      </c>
      <c r="C50" t="s">
        <v>476</v>
      </c>
      <c r="D50" s="1">
        <v>1.0900000000000001</v>
      </c>
      <c r="E50" s="3">
        <v>703</v>
      </c>
      <c r="F50" s="3" t="s">
        <v>484</v>
      </c>
      <c r="G50" s="2">
        <v>14</v>
      </c>
    </row>
    <row r="51" spans="1:7" x14ac:dyDescent="0.25">
      <c r="A51" s="12" t="s">
        <v>166</v>
      </c>
      <c r="B51" s="24" t="s">
        <v>401</v>
      </c>
      <c r="C51" s="37" t="s">
        <v>476</v>
      </c>
      <c r="D51" s="48">
        <v>0.08</v>
      </c>
      <c r="E51" s="25">
        <v>244</v>
      </c>
      <c r="F51" s="39" t="s">
        <v>481</v>
      </c>
      <c r="G51" s="12">
        <v>14</v>
      </c>
    </row>
    <row r="52" spans="1:7" x14ac:dyDescent="0.25">
      <c r="A52" s="12" t="s">
        <v>125</v>
      </c>
      <c r="B52" s="24" t="s">
        <v>362</v>
      </c>
      <c r="C52" s="37" t="s">
        <v>477</v>
      </c>
      <c r="D52" s="48">
        <v>0.08</v>
      </c>
      <c r="E52" s="25">
        <v>642</v>
      </c>
      <c r="F52" s="39" t="s">
        <v>482</v>
      </c>
      <c r="G52" s="12">
        <v>14</v>
      </c>
    </row>
    <row r="53" spans="1:7" customFormat="1" hidden="1" x14ac:dyDescent="0.25">
      <c r="A53" t="s">
        <v>165</v>
      </c>
      <c r="B53" t="s">
        <v>400</v>
      </c>
      <c r="C53" t="s">
        <v>476</v>
      </c>
      <c r="D53" s="1">
        <v>0.57999999999999996</v>
      </c>
      <c r="E53" s="3">
        <v>71</v>
      </c>
      <c r="F53" s="3" t="s">
        <v>483</v>
      </c>
      <c r="G53" s="2">
        <v>63</v>
      </c>
    </row>
    <row r="54" spans="1:7" customFormat="1" hidden="1" x14ac:dyDescent="0.25">
      <c r="A54" t="s">
        <v>81</v>
      </c>
      <c r="B54" t="s">
        <v>318</v>
      </c>
      <c r="C54" t="s">
        <v>476</v>
      </c>
      <c r="D54" s="1">
        <v>0.43</v>
      </c>
      <c r="E54" s="3">
        <v>224</v>
      </c>
      <c r="F54" s="3" t="s">
        <v>483</v>
      </c>
      <c r="G54" s="2">
        <v>42</v>
      </c>
    </row>
    <row r="55" spans="1:7" x14ac:dyDescent="0.25">
      <c r="A55" s="12" t="s">
        <v>223</v>
      </c>
      <c r="B55" s="24" t="s">
        <v>456</v>
      </c>
      <c r="C55" s="37" t="s">
        <v>476</v>
      </c>
      <c r="D55" s="48">
        <v>8.5000000000000006E-2</v>
      </c>
      <c r="E55" s="25">
        <v>4221</v>
      </c>
      <c r="F55" s="39" t="s">
        <v>482</v>
      </c>
      <c r="G55" s="12">
        <v>98</v>
      </c>
    </row>
    <row r="56" spans="1:7" customFormat="1" hidden="1" x14ac:dyDescent="0.25">
      <c r="A56" t="s">
        <v>234</v>
      </c>
      <c r="B56" t="s">
        <v>466</v>
      </c>
      <c r="C56" t="s">
        <v>476</v>
      </c>
      <c r="D56" s="1">
        <v>0.36</v>
      </c>
      <c r="E56" s="3">
        <v>164</v>
      </c>
      <c r="F56" s="3" t="s">
        <v>483</v>
      </c>
      <c r="G56" s="2">
        <v>14</v>
      </c>
    </row>
    <row r="57" spans="1:7" x14ac:dyDescent="0.25">
      <c r="A57" s="12" t="s">
        <v>37</v>
      </c>
      <c r="B57" s="24" t="s">
        <v>274</v>
      </c>
      <c r="C57" s="37" t="s">
        <v>472</v>
      </c>
      <c r="D57" s="48">
        <v>0.09</v>
      </c>
      <c r="E57" s="25">
        <v>34</v>
      </c>
      <c r="F57" s="39" t="s">
        <v>482</v>
      </c>
      <c r="G57" s="12">
        <v>14</v>
      </c>
    </row>
    <row r="58" spans="1:7" customFormat="1" hidden="1" x14ac:dyDescent="0.25">
      <c r="A58" t="s">
        <v>193</v>
      </c>
      <c r="B58" t="s">
        <v>426</v>
      </c>
      <c r="C58" t="s">
        <v>476</v>
      </c>
      <c r="D58" s="1">
        <v>0.2</v>
      </c>
      <c r="E58" s="3">
        <v>72</v>
      </c>
      <c r="F58" s="3" t="s">
        <v>483</v>
      </c>
      <c r="G58" s="2">
        <v>56</v>
      </c>
    </row>
    <row r="59" spans="1:7" x14ac:dyDescent="0.25">
      <c r="A59" s="12" t="s">
        <v>123</v>
      </c>
      <c r="B59" s="24" t="s">
        <v>360</v>
      </c>
      <c r="C59" s="37" t="s">
        <v>477</v>
      </c>
      <c r="D59" s="48">
        <v>0.1</v>
      </c>
      <c r="E59" s="25">
        <v>71</v>
      </c>
      <c r="F59" s="39" t="s">
        <v>481</v>
      </c>
      <c r="G59" s="12">
        <v>28</v>
      </c>
    </row>
    <row r="60" spans="1:7" x14ac:dyDescent="0.25">
      <c r="A60" s="12" t="s">
        <v>93</v>
      </c>
      <c r="B60" s="24" t="s">
        <v>330</v>
      </c>
      <c r="C60" s="37" t="s">
        <v>477</v>
      </c>
      <c r="D60" s="48">
        <v>0.11</v>
      </c>
      <c r="E60" s="25">
        <v>57</v>
      </c>
      <c r="F60" s="39" t="s">
        <v>481</v>
      </c>
      <c r="G60" s="12">
        <v>42</v>
      </c>
    </row>
    <row r="61" spans="1:7" customFormat="1" hidden="1" x14ac:dyDescent="0.25">
      <c r="A61" t="s">
        <v>169</v>
      </c>
      <c r="B61" t="s">
        <v>404</v>
      </c>
      <c r="C61" t="s">
        <v>476</v>
      </c>
      <c r="D61" s="1">
        <v>0.1</v>
      </c>
      <c r="E61" s="3">
        <v>2288</v>
      </c>
      <c r="F61" s="3" t="s">
        <v>484</v>
      </c>
      <c r="G61" s="2">
        <v>98</v>
      </c>
    </row>
    <row r="62" spans="1:7" x14ac:dyDescent="0.25">
      <c r="A62" s="12" t="s">
        <v>205</v>
      </c>
      <c r="B62" s="24" t="s">
        <v>438</v>
      </c>
      <c r="C62" s="37" t="s">
        <v>471</v>
      </c>
      <c r="D62" s="48">
        <v>0.11</v>
      </c>
      <c r="E62" s="25">
        <v>124</v>
      </c>
      <c r="F62" s="39" t="s">
        <v>481</v>
      </c>
      <c r="G62" s="12">
        <v>42</v>
      </c>
    </row>
    <row r="63" spans="1:7" x14ac:dyDescent="0.25">
      <c r="A63" s="12" t="s">
        <v>219</v>
      </c>
      <c r="B63" s="24" t="s">
        <v>452</v>
      </c>
      <c r="C63" s="37" t="s">
        <v>476</v>
      </c>
      <c r="D63" s="48">
        <v>0.13</v>
      </c>
      <c r="E63" s="25">
        <v>43</v>
      </c>
      <c r="F63" s="39" t="s">
        <v>481</v>
      </c>
      <c r="G63" s="12">
        <v>28</v>
      </c>
    </row>
    <row r="64" spans="1:7" x14ac:dyDescent="0.25">
      <c r="A64" s="12" t="s">
        <v>38</v>
      </c>
      <c r="B64" s="24" t="s">
        <v>275</v>
      </c>
      <c r="C64" s="37" t="s">
        <v>472</v>
      </c>
      <c r="D64" s="48">
        <v>0.13</v>
      </c>
      <c r="E64" s="25">
        <v>81</v>
      </c>
      <c r="F64" s="39" t="s">
        <v>481</v>
      </c>
      <c r="G64" s="12">
        <v>28</v>
      </c>
    </row>
    <row r="65" spans="1:7" customFormat="1" hidden="1" x14ac:dyDescent="0.25">
      <c r="A65" t="s">
        <v>199</v>
      </c>
      <c r="B65" t="s">
        <v>432</v>
      </c>
      <c r="C65" t="s">
        <v>476</v>
      </c>
      <c r="D65" s="1">
        <v>7.0000000000000007E-2</v>
      </c>
      <c r="E65" s="3">
        <v>200</v>
      </c>
      <c r="F65" s="3" t="s">
        <v>484</v>
      </c>
      <c r="G65" s="2">
        <v>35</v>
      </c>
    </row>
    <row r="66" spans="1:7" x14ac:dyDescent="0.25">
      <c r="A66" s="12" t="s">
        <v>101</v>
      </c>
      <c r="B66" s="24" t="s">
        <v>338</v>
      </c>
      <c r="C66" s="37" t="s">
        <v>474</v>
      </c>
      <c r="D66" s="48">
        <v>0.14000000000000001</v>
      </c>
      <c r="E66" s="25">
        <v>177</v>
      </c>
      <c r="F66" s="39" t="s">
        <v>481</v>
      </c>
      <c r="G66" s="12">
        <v>14</v>
      </c>
    </row>
    <row r="67" spans="1:7" x14ac:dyDescent="0.25">
      <c r="A67" s="12" t="s">
        <v>230</v>
      </c>
      <c r="B67" s="24" t="s">
        <v>462</v>
      </c>
      <c r="C67" s="37" t="s">
        <v>476</v>
      </c>
      <c r="D67" s="48">
        <v>0.17</v>
      </c>
      <c r="E67" s="25">
        <v>36</v>
      </c>
      <c r="F67" s="39" t="s">
        <v>481</v>
      </c>
      <c r="G67" s="12">
        <v>14</v>
      </c>
    </row>
    <row r="68" spans="1:7" customFormat="1" hidden="1" x14ac:dyDescent="0.25">
      <c r="A68" t="s">
        <v>121</v>
      </c>
      <c r="B68" t="s">
        <v>358</v>
      </c>
      <c r="C68" t="s">
        <v>476</v>
      </c>
      <c r="D68" s="1">
        <v>0.05</v>
      </c>
      <c r="E68" s="3">
        <v>72</v>
      </c>
      <c r="F68" s="3" t="s">
        <v>484</v>
      </c>
      <c r="G68" s="2">
        <v>35</v>
      </c>
    </row>
    <row r="69" spans="1:7" customFormat="1" hidden="1" x14ac:dyDescent="0.25">
      <c r="A69" t="s">
        <v>145</v>
      </c>
      <c r="B69" t="s">
        <v>381</v>
      </c>
      <c r="C69" t="s">
        <v>476</v>
      </c>
      <c r="D69" s="1">
        <v>0.05</v>
      </c>
      <c r="E69" s="3">
        <v>109</v>
      </c>
      <c r="F69" s="3" t="s">
        <v>483</v>
      </c>
      <c r="G69" s="2">
        <v>35</v>
      </c>
    </row>
    <row r="70" spans="1:7" customFormat="1" hidden="1" x14ac:dyDescent="0.25">
      <c r="A70" t="s">
        <v>83</v>
      </c>
      <c r="B70" t="s">
        <v>320</v>
      </c>
      <c r="C70" t="s">
        <v>476</v>
      </c>
      <c r="D70" s="1">
        <v>0.04</v>
      </c>
      <c r="E70" s="3">
        <v>25</v>
      </c>
      <c r="F70" s="3" t="s">
        <v>484</v>
      </c>
      <c r="G70" s="2">
        <v>28</v>
      </c>
    </row>
    <row r="71" spans="1:7" x14ac:dyDescent="0.25">
      <c r="A71" s="12" t="s">
        <v>106</v>
      </c>
      <c r="B71" s="24" t="s">
        <v>343</v>
      </c>
      <c r="C71" s="37" t="s">
        <v>474</v>
      </c>
      <c r="D71" s="48">
        <v>0.18</v>
      </c>
      <c r="E71" s="25">
        <v>26</v>
      </c>
      <c r="F71" s="39" t="s">
        <v>481</v>
      </c>
      <c r="G71" s="12">
        <v>21</v>
      </c>
    </row>
    <row r="72" spans="1:7" customFormat="1" hidden="1" x14ac:dyDescent="0.25">
      <c r="A72" t="s">
        <v>122</v>
      </c>
      <c r="B72" t="s">
        <v>359</v>
      </c>
      <c r="C72" t="s">
        <v>476</v>
      </c>
      <c r="D72" s="1">
        <v>0.03</v>
      </c>
      <c r="E72" s="3">
        <v>398</v>
      </c>
      <c r="F72" s="3" t="s">
        <v>484</v>
      </c>
      <c r="G72" s="2">
        <v>28</v>
      </c>
    </row>
    <row r="73" spans="1:7" customFormat="1" hidden="1" x14ac:dyDescent="0.25">
      <c r="A73" t="s">
        <v>23</v>
      </c>
      <c r="B73" t="s">
        <v>261</v>
      </c>
      <c r="C73" t="s">
        <v>476</v>
      </c>
      <c r="D73" s="1">
        <v>0.01</v>
      </c>
      <c r="E73" s="3">
        <v>39</v>
      </c>
      <c r="F73" s="3" t="s">
        <v>484</v>
      </c>
      <c r="G73" s="2">
        <v>28</v>
      </c>
    </row>
    <row r="74" spans="1:7" customFormat="1" hidden="1" x14ac:dyDescent="0.25">
      <c r="A74" t="s">
        <v>132</v>
      </c>
      <c r="B74" t="s">
        <v>368</v>
      </c>
      <c r="C74" t="s">
        <v>476</v>
      </c>
      <c r="D74" s="1">
        <v>0</v>
      </c>
      <c r="E74" s="3">
        <v>25</v>
      </c>
      <c r="F74" s="3" t="s">
        <v>483</v>
      </c>
      <c r="G74" s="2">
        <v>21</v>
      </c>
    </row>
    <row r="75" spans="1:7" customFormat="1" hidden="1" x14ac:dyDescent="0.25">
      <c r="A75" t="s">
        <v>142</v>
      </c>
      <c r="B75" t="s">
        <v>378</v>
      </c>
      <c r="C75" t="s">
        <v>476</v>
      </c>
      <c r="D75" s="1">
        <v>0</v>
      </c>
      <c r="E75" s="3">
        <v>53</v>
      </c>
      <c r="F75" s="3" t="s">
        <v>484</v>
      </c>
      <c r="G75" s="2">
        <v>28</v>
      </c>
    </row>
    <row r="76" spans="1:7" customFormat="1" hidden="1" x14ac:dyDescent="0.25">
      <c r="A76" t="s">
        <v>218</v>
      </c>
      <c r="B76" t="s">
        <v>451</v>
      </c>
      <c r="C76" t="s">
        <v>473</v>
      </c>
      <c r="D76" s="2">
        <v>508.61</v>
      </c>
      <c r="E76" s="3">
        <v>45</v>
      </c>
      <c r="F76" s="3" t="s">
        <v>483</v>
      </c>
      <c r="G76" s="2">
        <v>63</v>
      </c>
    </row>
    <row r="77" spans="1:7" customFormat="1" hidden="1" x14ac:dyDescent="0.25">
      <c r="A77" t="s">
        <v>63</v>
      </c>
      <c r="B77" t="s">
        <v>300</v>
      </c>
      <c r="C77" t="s">
        <v>473</v>
      </c>
      <c r="D77" s="1">
        <v>89.47</v>
      </c>
      <c r="E77" s="3">
        <v>20</v>
      </c>
      <c r="F77" s="3" t="s">
        <v>484</v>
      </c>
      <c r="G77" s="2">
        <v>14</v>
      </c>
    </row>
    <row r="78" spans="1:7" customFormat="1" hidden="1" x14ac:dyDescent="0.25">
      <c r="A78" t="s">
        <v>30</v>
      </c>
      <c r="B78" t="s">
        <v>268</v>
      </c>
      <c r="C78" t="s">
        <v>473</v>
      </c>
      <c r="D78" s="1">
        <v>41.74</v>
      </c>
      <c r="E78" s="3">
        <v>82</v>
      </c>
      <c r="F78" s="3" t="s">
        <v>483</v>
      </c>
      <c r="G78" s="2">
        <v>91</v>
      </c>
    </row>
    <row r="79" spans="1:7" x14ac:dyDescent="0.25">
      <c r="A79" s="12" t="s">
        <v>141</v>
      </c>
      <c r="B79" s="24" t="s">
        <v>377</v>
      </c>
      <c r="C79" s="37" t="s">
        <v>471</v>
      </c>
      <c r="D79" s="48">
        <v>0.18</v>
      </c>
      <c r="E79" s="25">
        <v>36</v>
      </c>
      <c r="F79" s="39" t="s">
        <v>481</v>
      </c>
      <c r="G79" s="12">
        <v>14</v>
      </c>
    </row>
    <row r="80" spans="1:7" customFormat="1" hidden="1" x14ac:dyDescent="0.25">
      <c r="A80" t="s">
        <v>41</v>
      </c>
      <c r="B80" t="s">
        <v>278</v>
      </c>
      <c r="C80" t="s">
        <v>473</v>
      </c>
      <c r="D80" s="1">
        <v>16.239999999999998</v>
      </c>
      <c r="E80" s="3">
        <v>48</v>
      </c>
      <c r="F80" s="3" t="s">
        <v>483</v>
      </c>
      <c r="G80" s="2">
        <v>63</v>
      </c>
    </row>
    <row r="81" spans="1:7" customFormat="1" hidden="1" x14ac:dyDescent="0.25">
      <c r="A81" t="s">
        <v>220</v>
      </c>
      <c r="B81" t="s">
        <v>453</v>
      </c>
      <c r="C81" t="s">
        <v>473</v>
      </c>
      <c r="D81" s="1">
        <v>13.95</v>
      </c>
      <c r="E81" s="3">
        <v>52</v>
      </c>
      <c r="F81" s="3" t="s">
        <v>484</v>
      </c>
      <c r="G81" s="2">
        <v>42</v>
      </c>
    </row>
    <row r="82" spans="1:7" customFormat="1" hidden="1" x14ac:dyDescent="0.25">
      <c r="A82" t="s">
        <v>56</v>
      </c>
      <c r="B82" t="s">
        <v>293</v>
      </c>
      <c r="C82" t="s">
        <v>473</v>
      </c>
      <c r="D82" s="1">
        <v>13.9</v>
      </c>
      <c r="E82" s="3">
        <v>38</v>
      </c>
      <c r="F82" s="3" t="s">
        <v>484</v>
      </c>
      <c r="G82" s="2">
        <v>28</v>
      </c>
    </row>
    <row r="83" spans="1:7" x14ac:dyDescent="0.25">
      <c r="A83" s="12" t="s">
        <v>103</v>
      </c>
      <c r="B83" s="24" t="s">
        <v>340</v>
      </c>
      <c r="C83" s="37" t="s">
        <v>471</v>
      </c>
      <c r="D83" s="48">
        <v>0.19</v>
      </c>
      <c r="E83" s="25">
        <v>37</v>
      </c>
      <c r="F83" s="39" t="s">
        <v>481</v>
      </c>
      <c r="G83" s="12">
        <v>14</v>
      </c>
    </row>
    <row r="84" spans="1:7" customFormat="1" hidden="1" x14ac:dyDescent="0.25">
      <c r="A84" t="s">
        <v>176</v>
      </c>
      <c r="B84" t="s">
        <v>411</v>
      </c>
      <c r="C84" t="s">
        <v>473</v>
      </c>
      <c r="D84" s="1">
        <v>10.48</v>
      </c>
      <c r="E84" s="3">
        <v>134</v>
      </c>
      <c r="F84" s="3" t="s">
        <v>484</v>
      </c>
      <c r="G84" s="2">
        <v>28</v>
      </c>
    </row>
    <row r="85" spans="1:7" customFormat="1" hidden="1" x14ac:dyDescent="0.25">
      <c r="A85" t="s">
        <v>117</v>
      </c>
      <c r="B85" t="s">
        <v>354</v>
      </c>
      <c r="C85" t="s">
        <v>473</v>
      </c>
      <c r="D85" s="1">
        <v>9.14</v>
      </c>
      <c r="E85" s="3">
        <v>15317</v>
      </c>
      <c r="F85" s="3" t="s">
        <v>483</v>
      </c>
      <c r="G85" s="2">
        <v>133</v>
      </c>
    </row>
    <row r="86" spans="1:7" customFormat="1" hidden="1" x14ac:dyDescent="0.25">
      <c r="A86" t="s">
        <v>195</v>
      </c>
      <c r="B86" t="s">
        <v>428</v>
      </c>
      <c r="C86" t="s">
        <v>473</v>
      </c>
      <c r="D86" s="1">
        <v>6.78</v>
      </c>
      <c r="E86" s="3">
        <v>45</v>
      </c>
      <c r="F86" s="3" t="s">
        <v>483</v>
      </c>
      <c r="G86" s="2">
        <v>35</v>
      </c>
    </row>
    <row r="87" spans="1:7" customFormat="1" hidden="1" x14ac:dyDescent="0.25">
      <c r="A87" t="s">
        <v>156</v>
      </c>
      <c r="B87" t="s">
        <v>392</v>
      </c>
      <c r="C87" t="s">
        <v>473</v>
      </c>
      <c r="D87" s="1">
        <v>6.13</v>
      </c>
      <c r="E87" s="3">
        <v>77</v>
      </c>
      <c r="F87" s="3" t="s">
        <v>484</v>
      </c>
      <c r="G87" s="2">
        <v>28</v>
      </c>
    </row>
    <row r="88" spans="1:7" customFormat="1" hidden="1" x14ac:dyDescent="0.25">
      <c r="A88" t="s">
        <v>39</v>
      </c>
      <c r="B88" t="s">
        <v>276</v>
      </c>
      <c r="C88" t="s">
        <v>473</v>
      </c>
      <c r="D88" s="1">
        <v>4.97</v>
      </c>
      <c r="E88" s="3">
        <v>129</v>
      </c>
      <c r="F88" s="3" t="s">
        <v>483</v>
      </c>
      <c r="G88" s="2">
        <v>28</v>
      </c>
    </row>
    <row r="89" spans="1:7" customFormat="1" hidden="1" x14ac:dyDescent="0.25">
      <c r="A89" t="s">
        <v>91</v>
      </c>
      <c r="B89" t="s">
        <v>328</v>
      </c>
      <c r="C89" t="s">
        <v>473</v>
      </c>
      <c r="D89" s="1">
        <v>4.8499999999999996</v>
      </c>
      <c r="E89" s="3">
        <v>28503</v>
      </c>
      <c r="F89" s="3" t="s">
        <v>484</v>
      </c>
      <c r="G89" s="2">
        <v>133</v>
      </c>
    </row>
    <row r="90" spans="1:7" x14ac:dyDescent="0.25">
      <c r="A90" s="12" t="s">
        <v>10</v>
      </c>
      <c r="B90" s="24" t="s">
        <v>248</v>
      </c>
      <c r="C90" s="37" t="s">
        <v>475</v>
      </c>
      <c r="D90" s="48">
        <v>0.2</v>
      </c>
      <c r="E90" s="25">
        <v>33</v>
      </c>
      <c r="F90" s="39" t="s">
        <v>481</v>
      </c>
      <c r="G90" s="12">
        <v>42</v>
      </c>
    </row>
    <row r="91" spans="1:7" x14ac:dyDescent="0.25">
      <c r="A91" s="12" t="s">
        <v>100</v>
      </c>
      <c r="B91" s="24" t="s">
        <v>337</v>
      </c>
      <c r="C91" s="37" t="s">
        <v>472</v>
      </c>
      <c r="D91" s="48">
        <v>0.2</v>
      </c>
      <c r="E91" s="25">
        <v>51</v>
      </c>
      <c r="F91" s="39" t="s">
        <v>482</v>
      </c>
      <c r="G91" s="12">
        <v>28</v>
      </c>
    </row>
    <row r="92" spans="1:7" customFormat="1" hidden="1" x14ac:dyDescent="0.25">
      <c r="A92" t="s">
        <v>3</v>
      </c>
      <c r="B92" t="s">
        <v>241</v>
      </c>
      <c r="C92" t="s">
        <v>473</v>
      </c>
      <c r="D92" s="1">
        <v>2.76</v>
      </c>
      <c r="E92" s="3">
        <v>50</v>
      </c>
      <c r="F92" s="3" t="s">
        <v>483</v>
      </c>
      <c r="G92" s="2">
        <v>28</v>
      </c>
    </row>
    <row r="93" spans="1:7" x14ac:dyDescent="0.25">
      <c r="A93" s="12" t="s">
        <v>215</v>
      </c>
      <c r="B93" s="24" t="s">
        <v>448</v>
      </c>
      <c r="C93" s="37" t="s">
        <v>471</v>
      </c>
      <c r="D93" s="48">
        <v>0.2</v>
      </c>
      <c r="E93" s="25">
        <v>1825</v>
      </c>
      <c r="F93" s="39" t="s">
        <v>482</v>
      </c>
      <c r="G93" s="12">
        <v>35</v>
      </c>
    </row>
    <row r="94" spans="1:7" x14ac:dyDescent="0.25">
      <c r="A94" s="12" t="s">
        <v>80</v>
      </c>
      <c r="B94" s="24" t="s">
        <v>317</v>
      </c>
      <c r="C94" s="37" t="s">
        <v>476</v>
      </c>
      <c r="D94" s="48">
        <v>0.21</v>
      </c>
      <c r="E94" s="25">
        <v>54</v>
      </c>
      <c r="F94" s="39" t="s">
        <v>482</v>
      </c>
      <c r="G94" s="12">
        <v>21</v>
      </c>
    </row>
    <row r="95" spans="1:7" x14ac:dyDescent="0.25">
      <c r="A95" s="12" t="s">
        <v>66</v>
      </c>
      <c r="B95" s="24" t="s">
        <v>303</v>
      </c>
      <c r="C95" s="37" t="s">
        <v>477</v>
      </c>
      <c r="D95" s="48">
        <v>0.21</v>
      </c>
      <c r="E95" s="25">
        <v>108</v>
      </c>
      <c r="F95" s="39" t="s">
        <v>482</v>
      </c>
      <c r="G95" s="12">
        <v>14</v>
      </c>
    </row>
    <row r="96" spans="1:7" customFormat="1" hidden="1" x14ac:dyDescent="0.25">
      <c r="A96" t="s">
        <v>159</v>
      </c>
      <c r="B96" t="s">
        <v>286</v>
      </c>
      <c r="C96" t="s">
        <v>473</v>
      </c>
      <c r="D96" s="1">
        <v>0.98</v>
      </c>
      <c r="E96" s="3">
        <v>108</v>
      </c>
      <c r="F96" s="3" t="s">
        <v>483</v>
      </c>
      <c r="G96" s="2">
        <v>42</v>
      </c>
    </row>
    <row r="97" spans="1:7" customFormat="1" hidden="1" x14ac:dyDescent="0.25">
      <c r="A97" t="s">
        <v>158</v>
      </c>
      <c r="B97" t="s">
        <v>394</v>
      </c>
      <c r="C97" t="s">
        <v>473</v>
      </c>
      <c r="D97" s="1">
        <v>0.8</v>
      </c>
      <c r="E97" s="3">
        <v>9024</v>
      </c>
      <c r="F97" s="3" t="s">
        <v>483</v>
      </c>
      <c r="G97" s="2">
        <v>98</v>
      </c>
    </row>
    <row r="98" spans="1:7" x14ac:dyDescent="0.25">
      <c r="A98" s="12" t="s">
        <v>24</v>
      </c>
      <c r="B98" s="24" t="s">
        <v>262</v>
      </c>
      <c r="C98" s="37" t="s">
        <v>475</v>
      </c>
      <c r="D98" s="48">
        <v>0.23</v>
      </c>
      <c r="E98" s="25">
        <v>79</v>
      </c>
      <c r="F98" s="39" t="s">
        <v>481</v>
      </c>
      <c r="G98" s="12">
        <v>28</v>
      </c>
    </row>
    <row r="99" spans="1:7" customFormat="1" hidden="1" x14ac:dyDescent="0.25">
      <c r="A99" t="s">
        <v>170</v>
      </c>
      <c r="B99" t="s">
        <v>405</v>
      </c>
      <c r="C99" t="s">
        <v>473</v>
      </c>
      <c r="D99" s="1">
        <v>0.71</v>
      </c>
      <c r="E99" s="3">
        <v>36</v>
      </c>
      <c r="F99" s="3" t="s">
        <v>483</v>
      </c>
      <c r="G99" s="2">
        <v>42</v>
      </c>
    </row>
    <row r="100" spans="1:7" customFormat="1" hidden="1" x14ac:dyDescent="0.25">
      <c r="A100" t="s">
        <v>162</v>
      </c>
      <c r="B100" t="s">
        <v>397</v>
      </c>
      <c r="C100" t="s">
        <v>473</v>
      </c>
      <c r="D100" s="1">
        <v>0.7</v>
      </c>
      <c r="E100" s="3">
        <v>188</v>
      </c>
      <c r="F100" s="3" t="s">
        <v>483</v>
      </c>
      <c r="G100" s="2">
        <v>28</v>
      </c>
    </row>
    <row r="101" spans="1:7" customFormat="1" hidden="1" x14ac:dyDescent="0.25">
      <c r="A101" t="s">
        <v>154</v>
      </c>
      <c r="B101" t="s">
        <v>390</v>
      </c>
      <c r="C101" t="s">
        <v>473</v>
      </c>
      <c r="D101" s="1">
        <v>0.64</v>
      </c>
      <c r="E101" s="3">
        <v>17</v>
      </c>
      <c r="F101" s="3" t="s">
        <v>484</v>
      </c>
      <c r="G101" s="2">
        <v>14</v>
      </c>
    </row>
    <row r="102" spans="1:7" x14ac:dyDescent="0.25">
      <c r="A102" s="12" t="s">
        <v>116</v>
      </c>
      <c r="B102" s="24" t="s">
        <v>353</v>
      </c>
      <c r="C102" s="37" t="s">
        <v>471</v>
      </c>
      <c r="D102" s="48">
        <v>0.28000000000000003</v>
      </c>
      <c r="E102" s="25">
        <v>56</v>
      </c>
      <c r="F102" s="39" t="s">
        <v>481</v>
      </c>
      <c r="G102" s="12">
        <v>14</v>
      </c>
    </row>
    <row r="103" spans="1:7" customFormat="1" hidden="1" x14ac:dyDescent="0.25">
      <c r="A103" t="s">
        <v>189</v>
      </c>
      <c r="B103" t="s">
        <v>423</v>
      </c>
      <c r="C103" t="s">
        <v>473</v>
      </c>
      <c r="D103" s="1">
        <v>0.39</v>
      </c>
      <c r="E103" s="3">
        <v>32</v>
      </c>
      <c r="F103" s="3" t="s">
        <v>483</v>
      </c>
      <c r="G103" s="2">
        <v>28</v>
      </c>
    </row>
    <row r="104" spans="1:7" customFormat="1" hidden="1" x14ac:dyDescent="0.25">
      <c r="A104" t="s">
        <v>18</v>
      </c>
      <c r="B104" t="s">
        <v>256</v>
      </c>
      <c r="C104" t="s">
        <v>473</v>
      </c>
      <c r="D104" s="1">
        <v>0.38</v>
      </c>
      <c r="E104" s="3">
        <v>48</v>
      </c>
      <c r="F104" s="3" t="s">
        <v>483</v>
      </c>
      <c r="G104" s="2">
        <v>42</v>
      </c>
    </row>
    <row r="105" spans="1:7" customFormat="1" hidden="1" x14ac:dyDescent="0.25">
      <c r="A105" t="s">
        <v>43</v>
      </c>
      <c r="B105" t="s">
        <v>280</v>
      </c>
      <c r="C105" t="s">
        <v>473</v>
      </c>
      <c r="D105" s="1">
        <v>0.38</v>
      </c>
      <c r="E105" s="3">
        <v>214</v>
      </c>
      <c r="F105" s="3" t="s">
        <v>484</v>
      </c>
      <c r="G105" s="2">
        <v>42</v>
      </c>
    </row>
    <row r="106" spans="1:7" x14ac:dyDescent="0.25">
      <c r="A106" s="12" t="s">
        <v>98</v>
      </c>
      <c r="B106" s="24" t="s">
        <v>335</v>
      </c>
      <c r="C106" s="37" t="s">
        <v>474</v>
      </c>
      <c r="D106" s="48">
        <v>0.28999999999999998</v>
      </c>
      <c r="E106" s="25">
        <v>23970</v>
      </c>
      <c r="F106" s="39" t="s">
        <v>482</v>
      </c>
      <c r="G106" s="12">
        <v>133</v>
      </c>
    </row>
    <row r="107" spans="1:7" x14ac:dyDescent="0.25">
      <c r="A107" s="12" t="s">
        <v>136</v>
      </c>
      <c r="B107" s="24" t="s">
        <v>372</v>
      </c>
      <c r="C107" s="37" t="s">
        <v>472</v>
      </c>
      <c r="D107" s="48">
        <v>0.28999999999999998</v>
      </c>
      <c r="E107" s="25">
        <v>86</v>
      </c>
      <c r="F107" s="39" t="s">
        <v>481</v>
      </c>
      <c r="G107" s="12">
        <v>28</v>
      </c>
    </row>
    <row r="108" spans="1:7" customFormat="1" hidden="1" x14ac:dyDescent="0.25">
      <c r="A108" t="s">
        <v>13</v>
      </c>
      <c r="B108" t="s">
        <v>251</v>
      </c>
      <c r="C108" t="s">
        <v>473</v>
      </c>
      <c r="D108" s="1">
        <v>0.12</v>
      </c>
      <c r="E108" s="3">
        <v>373</v>
      </c>
      <c r="F108" s="3" t="s">
        <v>484</v>
      </c>
      <c r="G108" s="2">
        <v>28</v>
      </c>
    </row>
    <row r="109" spans="1:7" customFormat="1" hidden="1" x14ac:dyDescent="0.25">
      <c r="A109" t="s">
        <v>60</v>
      </c>
      <c r="B109" t="s">
        <v>297</v>
      </c>
      <c r="C109" t="s">
        <v>473</v>
      </c>
      <c r="D109" s="1">
        <v>0.1</v>
      </c>
      <c r="E109" s="3">
        <v>35</v>
      </c>
      <c r="F109" s="3" t="s">
        <v>484</v>
      </c>
      <c r="G109" s="2">
        <v>56</v>
      </c>
    </row>
    <row r="110" spans="1:7" x14ac:dyDescent="0.25">
      <c r="A110" s="12" t="s">
        <v>49</v>
      </c>
      <c r="B110" s="24" t="s">
        <v>286</v>
      </c>
      <c r="C110" s="37" t="s">
        <v>475</v>
      </c>
      <c r="D110" s="48">
        <v>0.3</v>
      </c>
      <c r="E110" s="25">
        <v>60</v>
      </c>
      <c r="F110" s="39" t="s">
        <v>482</v>
      </c>
      <c r="G110" s="12">
        <v>56</v>
      </c>
    </row>
    <row r="111" spans="1:7" x14ac:dyDescent="0.25">
      <c r="A111" s="12" t="s">
        <v>97</v>
      </c>
      <c r="B111" s="24" t="s">
        <v>334</v>
      </c>
      <c r="C111" s="37" t="s">
        <v>473</v>
      </c>
      <c r="D111" s="48">
        <v>0.3</v>
      </c>
      <c r="E111" s="25">
        <v>90</v>
      </c>
      <c r="F111" s="39" t="s">
        <v>482</v>
      </c>
      <c r="G111" s="12">
        <v>28</v>
      </c>
    </row>
    <row r="112" spans="1:7" customFormat="1" hidden="1" x14ac:dyDescent="0.25">
      <c r="A112" t="s">
        <v>57</v>
      </c>
      <c r="B112" t="s">
        <v>294</v>
      </c>
      <c r="C112" t="s">
        <v>473</v>
      </c>
      <c r="D112" s="2">
        <v>0.02</v>
      </c>
      <c r="E112" s="3">
        <v>42</v>
      </c>
      <c r="F112" s="3" t="s">
        <v>483</v>
      </c>
      <c r="G112" s="2">
        <v>14</v>
      </c>
    </row>
    <row r="113" spans="1:7" x14ac:dyDescent="0.25">
      <c r="A113" s="12" t="s">
        <v>8</v>
      </c>
      <c r="B113" s="24" t="s">
        <v>246</v>
      </c>
      <c r="C113" s="37" t="s">
        <v>473</v>
      </c>
      <c r="D113" s="48">
        <v>0.31</v>
      </c>
      <c r="E113" s="25">
        <v>26</v>
      </c>
      <c r="F113" s="39" t="s">
        <v>481</v>
      </c>
      <c r="G113" s="12">
        <v>14</v>
      </c>
    </row>
    <row r="114" spans="1:7" x14ac:dyDescent="0.25">
      <c r="A114" s="12" t="s">
        <v>161</v>
      </c>
      <c r="B114" s="24" t="s">
        <v>396</v>
      </c>
      <c r="C114" s="37" t="s">
        <v>471</v>
      </c>
      <c r="D114" s="48">
        <v>0.32</v>
      </c>
      <c r="E114" s="25">
        <v>186</v>
      </c>
      <c r="F114" s="39" t="s">
        <v>482</v>
      </c>
      <c r="G114" s="12">
        <v>42</v>
      </c>
    </row>
    <row r="115" spans="1:7" customFormat="1" hidden="1" x14ac:dyDescent="0.25">
      <c r="A115" t="s">
        <v>127</v>
      </c>
      <c r="B115" t="s">
        <v>364</v>
      </c>
      <c r="C115" t="s">
        <v>474</v>
      </c>
      <c r="D115" s="1">
        <v>179.39</v>
      </c>
      <c r="E115" s="3">
        <v>131</v>
      </c>
      <c r="F115" s="3" t="s">
        <v>483</v>
      </c>
      <c r="G115" s="2">
        <v>42</v>
      </c>
    </row>
    <row r="116" spans="1:7" x14ac:dyDescent="0.25">
      <c r="A116" s="12" t="s">
        <v>211</v>
      </c>
      <c r="B116" s="24" t="s">
        <v>444</v>
      </c>
      <c r="C116" s="37" t="s">
        <v>476</v>
      </c>
      <c r="D116" s="48">
        <v>0.36</v>
      </c>
      <c r="E116" s="25">
        <v>45</v>
      </c>
      <c r="F116" s="39" t="s">
        <v>481</v>
      </c>
      <c r="G116" s="12">
        <v>14</v>
      </c>
    </row>
    <row r="117" spans="1:7" x14ac:dyDescent="0.25">
      <c r="A117" s="12" t="s">
        <v>208</v>
      </c>
      <c r="B117" s="24" t="s">
        <v>441</v>
      </c>
      <c r="C117" s="37" t="s">
        <v>472</v>
      </c>
      <c r="D117" s="48">
        <v>0.37</v>
      </c>
      <c r="E117" s="25">
        <v>45</v>
      </c>
      <c r="F117" s="39" t="s">
        <v>481</v>
      </c>
      <c r="G117" s="12">
        <v>28</v>
      </c>
    </row>
    <row r="118" spans="1:7" x14ac:dyDescent="0.25">
      <c r="A118" s="12" t="s">
        <v>114</v>
      </c>
      <c r="B118" s="24" t="s">
        <v>351</v>
      </c>
      <c r="C118" s="37" t="s">
        <v>472</v>
      </c>
      <c r="D118" s="48">
        <v>0.4</v>
      </c>
      <c r="E118" s="25">
        <v>20298</v>
      </c>
      <c r="F118" s="39" t="s">
        <v>482</v>
      </c>
      <c r="G118" s="12">
        <v>98</v>
      </c>
    </row>
    <row r="119" spans="1:7" customFormat="1" hidden="1" x14ac:dyDescent="0.25">
      <c r="A119" t="s">
        <v>78</v>
      </c>
      <c r="B119" t="s">
        <v>315</v>
      </c>
      <c r="C119" t="s">
        <v>474</v>
      </c>
      <c r="D119" s="1">
        <v>4.26</v>
      </c>
      <c r="E119" s="3">
        <v>141</v>
      </c>
      <c r="F119" s="3" t="s">
        <v>483</v>
      </c>
      <c r="G119" s="2">
        <v>42</v>
      </c>
    </row>
    <row r="120" spans="1:7" customFormat="1" hidden="1" x14ac:dyDescent="0.25">
      <c r="A120" t="s">
        <v>168</v>
      </c>
      <c r="B120" t="s">
        <v>403</v>
      </c>
      <c r="C120" t="s">
        <v>474</v>
      </c>
      <c r="D120" s="1">
        <v>4.12</v>
      </c>
      <c r="E120" s="3">
        <v>48</v>
      </c>
      <c r="F120" s="3" t="s">
        <v>484</v>
      </c>
      <c r="G120" s="2">
        <v>56</v>
      </c>
    </row>
    <row r="121" spans="1:7" x14ac:dyDescent="0.25">
      <c r="A121" s="12" t="s">
        <v>124</v>
      </c>
      <c r="B121" s="24" t="s">
        <v>361</v>
      </c>
      <c r="C121" s="37" t="s">
        <v>475</v>
      </c>
      <c r="D121" s="48">
        <v>0.42</v>
      </c>
      <c r="E121" s="25">
        <v>71</v>
      </c>
      <c r="F121" s="39" t="s">
        <v>482</v>
      </c>
      <c r="G121" s="12">
        <v>70</v>
      </c>
    </row>
    <row r="122" spans="1:7" customFormat="1" hidden="1" x14ac:dyDescent="0.25">
      <c r="A122" t="s">
        <v>90</v>
      </c>
      <c r="B122" t="s">
        <v>327</v>
      </c>
      <c r="C122" t="s">
        <v>474</v>
      </c>
      <c r="D122" s="1">
        <v>3.27</v>
      </c>
      <c r="E122" s="3">
        <v>90</v>
      </c>
      <c r="F122" s="3" t="s">
        <v>483</v>
      </c>
      <c r="G122" s="2">
        <v>42</v>
      </c>
    </row>
    <row r="123" spans="1:7" x14ac:dyDescent="0.25">
      <c r="A123" s="12" t="s">
        <v>68</v>
      </c>
      <c r="B123" s="24" t="s">
        <v>305</v>
      </c>
      <c r="C123" s="37" t="s">
        <v>473</v>
      </c>
      <c r="D123" s="48">
        <v>0.5</v>
      </c>
      <c r="E123" s="25">
        <v>42</v>
      </c>
      <c r="F123" s="39" t="s">
        <v>481</v>
      </c>
      <c r="G123" s="12">
        <v>63</v>
      </c>
    </row>
    <row r="124" spans="1:7" x14ac:dyDescent="0.25">
      <c r="A124" s="12" t="s">
        <v>236</v>
      </c>
      <c r="B124" s="24" t="s">
        <v>468</v>
      </c>
      <c r="C124" s="37" t="s">
        <v>477</v>
      </c>
      <c r="D124" s="48">
        <v>0.56999999999999995</v>
      </c>
      <c r="E124" s="25">
        <v>40</v>
      </c>
      <c r="F124" s="39" t="s">
        <v>482</v>
      </c>
      <c r="G124" s="12">
        <v>28</v>
      </c>
    </row>
    <row r="125" spans="1:7" customFormat="1" hidden="1" x14ac:dyDescent="0.25">
      <c r="A125" t="s">
        <v>82</v>
      </c>
      <c r="B125" t="s">
        <v>319</v>
      </c>
      <c r="C125" t="s">
        <v>474</v>
      </c>
      <c r="D125" s="1">
        <v>1.34</v>
      </c>
      <c r="E125" s="3">
        <v>44</v>
      </c>
      <c r="F125" s="3" t="s">
        <v>483</v>
      </c>
      <c r="G125" s="2">
        <v>14</v>
      </c>
    </row>
    <row r="126" spans="1:7" customFormat="1" hidden="1" x14ac:dyDescent="0.25">
      <c r="A126" t="s">
        <v>51</v>
      </c>
      <c r="B126" t="s">
        <v>288</v>
      </c>
      <c r="C126" t="s">
        <v>474</v>
      </c>
      <c r="D126" s="1">
        <v>0.96</v>
      </c>
      <c r="E126" s="3">
        <v>60</v>
      </c>
      <c r="F126" s="3" t="s">
        <v>483</v>
      </c>
      <c r="G126" s="2">
        <v>28</v>
      </c>
    </row>
    <row r="127" spans="1:7" customFormat="1" hidden="1" x14ac:dyDescent="0.25">
      <c r="A127" t="s">
        <v>76</v>
      </c>
      <c r="B127" t="s">
        <v>313</v>
      </c>
      <c r="C127" t="s">
        <v>474</v>
      </c>
      <c r="D127" s="1">
        <v>0.54</v>
      </c>
      <c r="E127" s="3">
        <v>43</v>
      </c>
      <c r="F127" s="3" t="s">
        <v>484</v>
      </c>
      <c r="G127" s="2">
        <v>28</v>
      </c>
    </row>
    <row r="128" spans="1:7" x14ac:dyDescent="0.25">
      <c r="A128" s="12" t="s">
        <v>202</v>
      </c>
      <c r="B128" s="24" t="s">
        <v>435</v>
      </c>
      <c r="C128" s="37" t="s">
        <v>471</v>
      </c>
      <c r="D128" s="48">
        <v>0.59</v>
      </c>
      <c r="E128" s="25">
        <v>27</v>
      </c>
      <c r="F128" s="39" t="s">
        <v>481</v>
      </c>
      <c r="G128" s="12">
        <v>14</v>
      </c>
    </row>
    <row r="129" spans="1:7" x14ac:dyDescent="0.25">
      <c r="A129" s="12" t="s">
        <v>11</v>
      </c>
      <c r="B129" s="24" t="s">
        <v>249</v>
      </c>
      <c r="C129" s="37" t="s">
        <v>472</v>
      </c>
      <c r="D129" s="48">
        <v>0.6</v>
      </c>
      <c r="E129" s="25">
        <v>32</v>
      </c>
      <c r="F129" s="39" t="s">
        <v>481</v>
      </c>
      <c r="G129" s="12">
        <v>28</v>
      </c>
    </row>
    <row r="130" spans="1:7" x14ac:dyDescent="0.25">
      <c r="A130" s="12" t="s">
        <v>46</v>
      </c>
      <c r="B130" s="24" t="s">
        <v>283</v>
      </c>
      <c r="C130" s="37" t="s">
        <v>472</v>
      </c>
      <c r="D130" s="48">
        <v>0.7</v>
      </c>
      <c r="E130" s="25">
        <v>55</v>
      </c>
      <c r="F130" s="39" t="s">
        <v>481</v>
      </c>
      <c r="G130" s="12">
        <v>63</v>
      </c>
    </row>
    <row r="131" spans="1:7" customFormat="1" hidden="1" x14ac:dyDescent="0.25">
      <c r="A131" t="s">
        <v>61</v>
      </c>
      <c r="B131" t="s">
        <v>298</v>
      </c>
      <c r="C131" t="s">
        <v>474</v>
      </c>
      <c r="D131" s="1">
        <v>0.1</v>
      </c>
      <c r="E131" s="3">
        <v>1931</v>
      </c>
      <c r="F131" s="3" t="s">
        <v>483</v>
      </c>
      <c r="G131" s="2">
        <v>14</v>
      </c>
    </row>
    <row r="132" spans="1:7" customFormat="1" hidden="1" x14ac:dyDescent="0.25">
      <c r="A132" t="s">
        <v>198</v>
      </c>
      <c r="B132" t="s">
        <v>431</v>
      </c>
      <c r="C132" t="s">
        <v>474</v>
      </c>
      <c r="D132" s="1">
        <v>0.1</v>
      </c>
      <c r="E132" s="3">
        <v>515</v>
      </c>
      <c r="F132" s="3" t="s">
        <v>484</v>
      </c>
      <c r="G132" s="2">
        <v>42</v>
      </c>
    </row>
    <row r="133" spans="1:7" customFormat="1" hidden="1" x14ac:dyDescent="0.25">
      <c r="A133" t="s">
        <v>135</v>
      </c>
      <c r="B133" t="s">
        <v>371</v>
      </c>
      <c r="C133" t="s">
        <v>474</v>
      </c>
      <c r="D133" s="1">
        <v>7.0000000000000007E-2</v>
      </c>
      <c r="E133" s="3">
        <v>49</v>
      </c>
      <c r="F133" s="3" t="s">
        <v>483</v>
      </c>
      <c r="G133" s="2">
        <v>28</v>
      </c>
    </row>
    <row r="134" spans="1:7" x14ac:dyDescent="0.25">
      <c r="A134" s="12" t="s">
        <v>138</v>
      </c>
      <c r="B134" s="24" t="s">
        <v>374</v>
      </c>
      <c r="C134" s="37" t="s">
        <v>473</v>
      </c>
      <c r="D134" s="48">
        <v>0.76</v>
      </c>
      <c r="E134" s="25">
        <v>25</v>
      </c>
      <c r="F134" s="39" t="s">
        <v>481</v>
      </c>
      <c r="G134" s="12">
        <v>14</v>
      </c>
    </row>
    <row r="135" spans="1:7" customFormat="1" hidden="1" x14ac:dyDescent="0.25">
      <c r="A135" t="s">
        <v>9</v>
      </c>
      <c r="B135" t="s">
        <v>247</v>
      </c>
      <c r="C135" t="s">
        <v>474</v>
      </c>
      <c r="D135" s="1">
        <v>0.04</v>
      </c>
      <c r="E135" s="3">
        <v>68</v>
      </c>
      <c r="F135" s="3" t="s">
        <v>483</v>
      </c>
      <c r="G135" s="2">
        <v>21</v>
      </c>
    </row>
    <row r="136" spans="1:7" customFormat="1" hidden="1" x14ac:dyDescent="0.25">
      <c r="A136" t="s">
        <v>130</v>
      </c>
      <c r="B136" t="s">
        <v>366</v>
      </c>
      <c r="C136" t="s">
        <v>474</v>
      </c>
      <c r="D136" s="1">
        <v>0.04</v>
      </c>
      <c r="E136" s="3">
        <v>78</v>
      </c>
      <c r="F136" s="3" t="s">
        <v>484</v>
      </c>
      <c r="G136" s="2">
        <v>14</v>
      </c>
    </row>
    <row r="137" spans="1:7" x14ac:dyDescent="0.25">
      <c r="A137" s="12" t="s">
        <v>200</v>
      </c>
      <c r="B137" s="24" t="s">
        <v>433</v>
      </c>
      <c r="C137" s="37" t="s">
        <v>476</v>
      </c>
      <c r="D137" s="48">
        <v>0.84</v>
      </c>
      <c r="E137" s="25">
        <v>51</v>
      </c>
      <c r="F137" s="39" t="s">
        <v>481</v>
      </c>
      <c r="G137" s="12">
        <v>28</v>
      </c>
    </row>
    <row r="138" spans="1:7" customFormat="1" hidden="1" x14ac:dyDescent="0.25">
      <c r="A138" t="s">
        <v>190</v>
      </c>
      <c r="B138" t="s">
        <v>424</v>
      </c>
      <c r="C138" t="s">
        <v>472</v>
      </c>
      <c r="D138" s="1">
        <v>48.26</v>
      </c>
      <c r="E138" s="3">
        <v>44</v>
      </c>
      <c r="F138" s="3" t="s">
        <v>484</v>
      </c>
      <c r="G138" s="2">
        <v>56</v>
      </c>
    </row>
    <row r="139" spans="1:7" x14ac:dyDescent="0.25">
      <c r="A139" s="12" t="s">
        <v>120</v>
      </c>
      <c r="B139" s="24" t="s">
        <v>357</v>
      </c>
      <c r="C139" s="37" t="s">
        <v>476</v>
      </c>
      <c r="D139" s="48">
        <v>0.85</v>
      </c>
      <c r="E139" s="25">
        <v>24</v>
      </c>
      <c r="F139" s="39" t="s">
        <v>481</v>
      </c>
      <c r="G139" s="12">
        <v>14</v>
      </c>
    </row>
    <row r="140" spans="1:7" x14ac:dyDescent="0.25">
      <c r="A140" s="12" t="s">
        <v>34</v>
      </c>
      <c r="B140" s="24" t="s">
        <v>271</v>
      </c>
      <c r="C140" s="37" t="s">
        <v>471</v>
      </c>
      <c r="D140" s="48">
        <v>0.85</v>
      </c>
      <c r="E140" s="25">
        <v>58</v>
      </c>
      <c r="F140" s="39" t="s">
        <v>481</v>
      </c>
      <c r="G140" s="12">
        <v>84</v>
      </c>
    </row>
    <row r="141" spans="1:7" customFormat="1" hidden="1" x14ac:dyDescent="0.25">
      <c r="A141" t="s">
        <v>111</v>
      </c>
      <c r="B141" t="s">
        <v>348</v>
      </c>
      <c r="C141" t="s">
        <v>472</v>
      </c>
      <c r="D141" s="1">
        <v>36.619999999999997</v>
      </c>
      <c r="E141" s="3">
        <v>31</v>
      </c>
      <c r="F141" s="3" t="s">
        <v>483</v>
      </c>
      <c r="G141" s="2">
        <v>28</v>
      </c>
    </row>
    <row r="142" spans="1:7" x14ac:dyDescent="0.25">
      <c r="A142" s="12" t="s">
        <v>54</v>
      </c>
      <c r="B142" s="24" t="s">
        <v>291</v>
      </c>
      <c r="C142" s="37" t="s">
        <v>475</v>
      </c>
      <c r="D142" s="48">
        <v>0.92</v>
      </c>
      <c r="E142" s="25">
        <v>62</v>
      </c>
      <c r="F142" s="39" t="s">
        <v>482</v>
      </c>
      <c r="G142" s="12">
        <v>21</v>
      </c>
    </row>
    <row r="143" spans="1:7" x14ac:dyDescent="0.25">
      <c r="A143" s="12" t="s">
        <v>172</v>
      </c>
      <c r="B143" s="24" t="s">
        <v>407</v>
      </c>
      <c r="C143" s="37" t="s">
        <v>475</v>
      </c>
      <c r="D143" s="48">
        <v>1</v>
      </c>
      <c r="E143" s="25">
        <v>31</v>
      </c>
      <c r="F143" s="39" t="s">
        <v>481</v>
      </c>
      <c r="G143" s="12">
        <v>14</v>
      </c>
    </row>
    <row r="144" spans="1:7" customFormat="1" hidden="1" x14ac:dyDescent="0.25">
      <c r="A144" t="s">
        <v>160</v>
      </c>
      <c r="B144" t="s">
        <v>395</v>
      </c>
      <c r="C144" t="s">
        <v>472</v>
      </c>
      <c r="D144" s="1">
        <v>9.08</v>
      </c>
      <c r="E144" s="3">
        <v>64</v>
      </c>
      <c r="F144" s="3" t="s">
        <v>484</v>
      </c>
      <c r="G144" s="2">
        <v>42</v>
      </c>
    </row>
    <row r="145" spans="1:7" customFormat="1" hidden="1" x14ac:dyDescent="0.25">
      <c r="A145" t="s">
        <v>14</v>
      </c>
      <c r="B145" t="s">
        <v>252</v>
      </c>
      <c r="C145" t="s">
        <v>472</v>
      </c>
      <c r="D145" s="2">
        <v>7.37</v>
      </c>
      <c r="E145" s="3">
        <v>39</v>
      </c>
      <c r="F145" s="3" t="s">
        <v>483</v>
      </c>
      <c r="G145" s="2">
        <v>42</v>
      </c>
    </row>
    <row r="146" spans="1:7" x14ac:dyDescent="0.25">
      <c r="A146" s="12" t="s">
        <v>64</v>
      </c>
      <c r="B146" s="24" t="s">
        <v>301</v>
      </c>
      <c r="C146" s="37" t="s">
        <v>473</v>
      </c>
      <c r="D146" s="48">
        <v>1.0900000000000001</v>
      </c>
      <c r="E146" s="25">
        <v>34</v>
      </c>
      <c r="F146" s="39" t="s">
        <v>481</v>
      </c>
      <c r="G146" s="12">
        <v>21</v>
      </c>
    </row>
    <row r="147" spans="1:7" customFormat="1" hidden="1" x14ac:dyDescent="0.25">
      <c r="A147" t="s">
        <v>70</v>
      </c>
      <c r="B147" t="s">
        <v>307</v>
      </c>
      <c r="C147" t="s">
        <v>472</v>
      </c>
      <c r="D147" s="1">
        <v>5.09</v>
      </c>
      <c r="E147" s="3">
        <v>60</v>
      </c>
      <c r="F147" s="3" t="s">
        <v>484</v>
      </c>
      <c r="G147" s="2">
        <v>91</v>
      </c>
    </row>
    <row r="148" spans="1:7" x14ac:dyDescent="0.25">
      <c r="A148" s="12" t="s">
        <v>119</v>
      </c>
      <c r="B148" s="24" t="s">
        <v>356</v>
      </c>
      <c r="C148" s="37" t="s">
        <v>471</v>
      </c>
      <c r="D148" s="48">
        <v>1.1399999999999999</v>
      </c>
      <c r="E148" s="25">
        <v>104</v>
      </c>
      <c r="F148" s="39" t="s">
        <v>482</v>
      </c>
      <c r="G148" s="12">
        <v>42</v>
      </c>
    </row>
    <row r="149" spans="1:7" customFormat="1" hidden="1" x14ac:dyDescent="0.25">
      <c r="A149" t="s">
        <v>48</v>
      </c>
      <c r="B149" t="s">
        <v>285</v>
      </c>
      <c r="C149" t="s">
        <v>472</v>
      </c>
      <c r="D149" s="1">
        <v>2.99</v>
      </c>
      <c r="E149" s="3">
        <v>33</v>
      </c>
      <c r="F149" s="3" t="s">
        <v>483</v>
      </c>
      <c r="G149" s="2">
        <v>21</v>
      </c>
    </row>
    <row r="150" spans="1:7" customFormat="1" hidden="1" x14ac:dyDescent="0.25">
      <c r="A150" t="s">
        <v>174</v>
      </c>
      <c r="B150" t="s">
        <v>409</v>
      </c>
      <c r="C150" t="s">
        <v>472</v>
      </c>
      <c r="D150" s="1">
        <v>2.87</v>
      </c>
      <c r="E150" s="3">
        <v>43</v>
      </c>
      <c r="F150" s="3" t="s">
        <v>483</v>
      </c>
      <c r="G150" s="2">
        <v>42</v>
      </c>
    </row>
    <row r="151" spans="1:7" customFormat="1" hidden="1" x14ac:dyDescent="0.25">
      <c r="A151" t="s">
        <v>113</v>
      </c>
      <c r="B151" t="s">
        <v>350</v>
      </c>
      <c r="C151" t="s">
        <v>472</v>
      </c>
      <c r="D151" s="1">
        <v>2.71</v>
      </c>
      <c r="E151" s="3">
        <v>68</v>
      </c>
      <c r="F151" s="3" t="s">
        <v>484</v>
      </c>
      <c r="G151" s="2">
        <v>63</v>
      </c>
    </row>
    <row r="152" spans="1:7" x14ac:dyDescent="0.25">
      <c r="A152" s="12" t="s">
        <v>112</v>
      </c>
      <c r="B152" s="24" t="s">
        <v>349</v>
      </c>
      <c r="C152" s="37" t="s">
        <v>476</v>
      </c>
      <c r="D152" s="48">
        <v>1.18</v>
      </c>
      <c r="E152" s="25">
        <v>765</v>
      </c>
      <c r="F152" s="39" t="s">
        <v>482</v>
      </c>
      <c r="G152" s="12">
        <v>98</v>
      </c>
    </row>
    <row r="153" spans="1:7" customFormat="1" hidden="1" x14ac:dyDescent="0.25">
      <c r="A153" t="s">
        <v>79</v>
      </c>
      <c r="B153" t="s">
        <v>316</v>
      </c>
      <c r="C153" t="s">
        <v>472</v>
      </c>
      <c r="D153" s="1">
        <v>1.96</v>
      </c>
      <c r="E153" s="3">
        <v>198</v>
      </c>
      <c r="F153" s="3" t="s">
        <v>483</v>
      </c>
      <c r="G153" s="2">
        <v>28</v>
      </c>
    </row>
    <row r="154" spans="1:7" x14ac:dyDescent="0.25">
      <c r="A154" s="12" t="s">
        <v>15</v>
      </c>
      <c r="B154" s="24" t="s">
        <v>253</v>
      </c>
      <c r="C154" s="37" t="s">
        <v>476</v>
      </c>
      <c r="D154" s="48">
        <v>1.2</v>
      </c>
      <c r="E154" s="25">
        <v>55</v>
      </c>
      <c r="F154" s="39" t="s">
        <v>481</v>
      </c>
      <c r="G154" s="12">
        <v>56</v>
      </c>
    </row>
    <row r="155" spans="1:7" x14ac:dyDescent="0.25">
      <c r="A155" s="12" t="s">
        <v>84</v>
      </c>
      <c r="B155" s="24" t="s">
        <v>321</v>
      </c>
      <c r="C155" s="37" t="s">
        <v>477</v>
      </c>
      <c r="D155" s="48">
        <v>1.28</v>
      </c>
      <c r="E155" s="25">
        <v>57</v>
      </c>
      <c r="F155" s="39" t="s">
        <v>481</v>
      </c>
      <c r="G155" s="12">
        <v>21</v>
      </c>
    </row>
    <row r="156" spans="1:7" x14ac:dyDescent="0.25">
      <c r="A156" s="12" t="s">
        <v>96</v>
      </c>
      <c r="B156" s="24" t="s">
        <v>333</v>
      </c>
      <c r="C156" s="37" t="s">
        <v>473</v>
      </c>
      <c r="D156" s="48">
        <v>1.44</v>
      </c>
      <c r="E156" s="25">
        <v>163</v>
      </c>
      <c r="F156" s="39" t="s">
        <v>481</v>
      </c>
      <c r="G156" s="12">
        <v>49</v>
      </c>
    </row>
    <row r="157" spans="1:7" x14ac:dyDescent="0.25">
      <c r="A157" s="12" t="s">
        <v>94</v>
      </c>
      <c r="B157" s="24" t="s">
        <v>331</v>
      </c>
      <c r="C157" s="37" t="s">
        <v>473</v>
      </c>
      <c r="D157" s="48">
        <v>1.56</v>
      </c>
      <c r="E157" s="25">
        <v>42</v>
      </c>
      <c r="F157" s="39" t="s">
        <v>481</v>
      </c>
      <c r="G157" s="12">
        <v>56</v>
      </c>
    </row>
    <row r="158" spans="1:7" x14ac:dyDescent="0.25">
      <c r="A158" s="12" t="s">
        <v>108</v>
      </c>
      <c r="B158" s="24" t="s">
        <v>345</v>
      </c>
      <c r="C158" s="37" t="s">
        <v>474</v>
      </c>
      <c r="D158" s="48">
        <v>1.6</v>
      </c>
      <c r="E158" s="25">
        <v>263</v>
      </c>
      <c r="F158" s="39" t="s">
        <v>482</v>
      </c>
      <c r="G158" s="12">
        <v>28</v>
      </c>
    </row>
    <row r="159" spans="1:7" customFormat="1" hidden="1" x14ac:dyDescent="0.25">
      <c r="A159" t="s">
        <v>88</v>
      </c>
      <c r="B159" t="s">
        <v>325</v>
      </c>
      <c r="C159" t="s">
        <v>472</v>
      </c>
      <c r="D159" s="1">
        <v>0.27</v>
      </c>
      <c r="E159" s="3">
        <v>26032</v>
      </c>
      <c r="F159" s="3" t="s">
        <v>483</v>
      </c>
      <c r="G159" s="2">
        <v>98</v>
      </c>
    </row>
    <row r="160" spans="1:7" x14ac:dyDescent="0.25">
      <c r="A160" s="12" t="s">
        <v>85</v>
      </c>
      <c r="B160" s="24" t="s">
        <v>322</v>
      </c>
      <c r="C160" s="37" t="s">
        <v>471</v>
      </c>
      <c r="D160" s="48">
        <v>1.65</v>
      </c>
      <c r="E160" s="25">
        <v>82</v>
      </c>
      <c r="F160" s="39" t="s">
        <v>481</v>
      </c>
      <c r="G160" s="12">
        <v>91</v>
      </c>
    </row>
    <row r="161" spans="1:7" x14ac:dyDescent="0.25">
      <c r="A161" s="12" t="s">
        <v>194</v>
      </c>
      <c r="B161" s="24" t="s">
        <v>427</v>
      </c>
      <c r="C161" s="37" t="s">
        <v>471</v>
      </c>
      <c r="D161" s="48">
        <v>1.76</v>
      </c>
      <c r="E161" s="25">
        <v>9</v>
      </c>
      <c r="F161" s="39" t="s">
        <v>481</v>
      </c>
      <c r="G161" s="12">
        <v>28</v>
      </c>
    </row>
    <row r="162" spans="1:7" customFormat="1" hidden="1" x14ac:dyDescent="0.25">
      <c r="A162" t="s">
        <v>40</v>
      </c>
      <c r="B162" t="s">
        <v>277</v>
      </c>
      <c r="C162" t="s">
        <v>472</v>
      </c>
      <c r="D162" s="1">
        <v>0.1</v>
      </c>
      <c r="E162" s="3">
        <v>382</v>
      </c>
      <c r="F162" s="3" t="s">
        <v>483</v>
      </c>
      <c r="G162" s="2">
        <v>14</v>
      </c>
    </row>
    <row r="163" spans="1:7" x14ac:dyDescent="0.25">
      <c r="A163" s="12" t="s">
        <v>86</v>
      </c>
      <c r="B163" s="24" t="s">
        <v>323</v>
      </c>
      <c r="C163" s="37" t="s">
        <v>475</v>
      </c>
      <c r="D163" s="48">
        <v>1.77</v>
      </c>
      <c r="E163" s="25">
        <v>79</v>
      </c>
      <c r="F163" s="39" t="s">
        <v>482</v>
      </c>
      <c r="G163" s="12">
        <v>42</v>
      </c>
    </row>
    <row r="164" spans="1:7" customFormat="1" hidden="1" x14ac:dyDescent="0.25">
      <c r="A164" t="s">
        <v>35</v>
      </c>
      <c r="B164" t="s">
        <v>272</v>
      </c>
      <c r="C164" t="s">
        <v>472</v>
      </c>
      <c r="D164" s="1">
        <v>0.06</v>
      </c>
      <c r="E164" s="3">
        <v>124</v>
      </c>
      <c r="F164" s="3" t="s">
        <v>483</v>
      </c>
      <c r="G164" s="2">
        <v>28</v>
      </c>
    </row>
    <row r="165" spans="1:7" customFormat="1" hidden="1" x14ac:dyDescent="0.25">
      <c r="A165" t="s">
        <v>133</v>
      </c>
      <c r="B165" t="s">
        <v>369</v>
      </c>
      <c r="C165" t="s">
        <v>477</v>
      </c>
      <c r="D165" s="1">
        <v>1063.21</v>
      </c>
      <c r="E165" s="3">
        <v>23</v>
      </c>
      <c r="F165" s="3" t="s">
        <v>484</v>
      </c>
      <c r="G165" s="2">
        <v>21</v>
      </c>
    </row>
    <row r="166" spans="1:7" x14ac:dyDescent="0.25">
      <c r="A166" s="12" t="s">
        <v>151</v>
      </c>
      <c r="B166" s="24" t="s">
        <v>387</v>
      </c>
      <c r="C166" s="37" t="s">
        <v>477</v>
      </c>
      <c r="D166" s="48">
        <v>1.89</v>
      </c>
      <c r="E166" s="25">
        <v>62</v>
      </c>
      <c r="F166" s="39" t="s">
        <v>482</v>
      </c>
      <c r="G166" s="12">
        <v>42</v>
      </c>
    </row>
    <row r="167" spans="1:7" customFormat="1" hidden="1" x14ac:dyDescent="0.25">
      <c r="A167" t="s">
        <v>191</v>
      </c>
      <c r="B167" t="s">
        <v>425</v>
      </c>
      <c r="C167" t="s">
        <v>477</v>
      </c>
      <c r="D167" s="1">
        <v>74.319999999999993</v>
      </c>
      <c r="E167" s="3">
        <v>55</v>
      </c>
      <c r="F167" s="3" t="s">
        <v>484</v>
      </c>
      <c r="G167" s="2">
        <v>77</v>
      </c>
    </row>
    <row r="168" spans="1:7" customFormat="1" hidden="1" x14ac:dyDescent="0.25">
      <c r="A168" t="s">
        <v>155</v>
      </c>
      <c r="B168" t="s">
        <v>391</v>
      </c>
      <c r="C168" t="s">
        <v>477</v>
      </c>
      <c r="D168" s="1">
        <v>33.01</v>
      </c>
      <c r="E168" s="3">
        <v>115</v>
      </c>
      <c r="F168" s="3" t="s">
        <v>483</v>
      </c>
      <c r="G168" s="2">
        <v>91</v>
      </c>
    </row>
    <row r="169" spans="1:7" x14ac:dyDescent="0.25">
      <c r="A169" s="12" t="s">
        <v>216</v>
      </c>
      <c r="B169" s="24" t="s">
        <v>449</v>
      </c>
      <c r="C169" s="37" t="s">
        <v>474</v>
      </c>
      <c r="D169" s="48">
        <v>1.97</v>
      </c>
      <c r="E169" s="25">
        <v>65</v>
      </c>
      <c r="F169" s="39" t="s">
        <v>481</v>
      </c>
      <c r="G169" s="12">
        <v>42</v>
      </c>
    </row>
    <row r="170" spans="1:7" x14ac:dyDescent="0.25">
      <c r="A170" s="12" t="s">
        <v>128</v>
      </c>
      <c r="B170" s="24" t="s">
        <v>285</v>
      </c>
      <c r="C170" s="37" t="s">
        <v>477</v>
      </c>
      <c r="D170" s="48">
        <v>2.06</v>
      </c>
      <c r="E170" s="25">
        <v>34</v>
      </c>
      <c r="F170" s="39" t="s">
        <v>482</v>
      </c>
      <c r="G170" s="12">
        <v>14</v>
      </c>
    </row>
    <row r="171" spans="1:7" customFormat="1" hidden="1" x14ac:dyDescent="0.25">
      <c r="A171" t="s">
        <v>74</v>
      </c>
      <c r="B171" t="s">
        <v>311</v>
      </c>
      <c r="C171" t="s">
        <v>477</v>
      </c>
      <c r="D171" s="1">
        <v>11.54</v>
      </c>
      <c r="E171" s="3">
        <v>64</v>
      </c>
      <c r="F171" s="3" t="s">
        <v>484</v>
      </c>
      <c r="G171" s="2">
        <v>28</v>
      </c>
    </row>
    <row r="172" spans="1:7" customFormat="1" hidden="1" x14ac:dyDescent="0.25">
      <c r="A172" t="s">
        <v>21</v>
      </c>
      <c r="B172" t="s">
        <v>259</v>
      </c>
      <c r="C172" t="s">
        <v>477</v>
      </c>
      <c r="D172" s="1">
        <v>8.86</v>
      </c>
      <c r="E172" s="3">
        <v>48</v>
      </c>
      <c r="F172" s="3" t="s">
        <v>484</v>
      </c>
      <c r="G172" s="2">
        <v>28</v>
      </c>
    </row>
    <row r="173" spans="1:7" x14ac:dyDescent="0.25">
      <c r="A173" s="12" t="s">
        <v>231</v>
      </c>
      <c r="B173" s="24" t="s">
        <v>463</v>
      </c>
      <c r="C173" s="37" t="s">
        <v>475</v>
      </c>
      <c r="D173" s="48">
        <v>2.19</v>
      </c>
      <c r="E173" s="25">
        <v>45</v>
      </c>
      <c r="F173" s="39" t="s">
        <v>481</v>
      </c>
      <c r="G173" s="12">
        <v>21</v>
      </c>
    </row>
    <row r="174" spans="1:7" x14ac:dyDescent="0.25">
      <c r="A174" s="12" t="s">
        <v>87</v>
      </c>
      <c r="B174" s="24" t="s">
        <v>324</v>
      </c>
      <c r="C174" s="37" t="s">
        <v>477</v>
      </c>
      <c r="D174" s="48">
        <v>2.21</v>
      </c>
      <c r="E174" s="25">
        <v>73</v>
      </c>
      <c r="F174" s="39" t="s">
        <v>481</v>
      </c>
      <c r="G174" s="12">
        <v>56</v>
      </c>
    </row>
    <row r="175" spans="1:7" customFormat="1" hidden="1" x14ac:dyDescent="0.25">
      <c r="A175" t="s">
        <v>148</v>
      </c>
      <c r="B175" t="s">
        <v>384</v>
      </c>
      <c r="C175" t="s">
        <v>477</v>
      </c>
      <c r="D175" s="1">
        <v>5.48</v>
      </c>
      <c r="E175" s="3">
        <v>26</v>
      </c>
      <c r="F175" s="3" t="s">
        <v>483</v>
      </c>
      <c r="G175" s="2">
        <v>28</v>
      </c>
    </row>
    <row r="176" spans="1:7" customFormat="1" hidden="1" x14ac:dyDescent="0.25">
      <c r="A176" t="s">
        <v>175</v>
      </c>
      <c r="B176" t="s">
        <v>410</v>
      </c>
      <c r="C176" t="s">
        <v>477</v>
      </c>
      <c r="D176" s="1">
        <v>3.97</v>
      </c>
      <c r="E176" s="3">
        <v>26</v>
      </c>
      <c r="F176" s="3" t="s">
        <v>483</v>
      </c>
      <c r="G176" s="2">
        <v>28</v>
      </c>
    </row>
    <row r="177" spans="1:7" x14ac:dyDescent="0.25">
      <c r="A177" s="12" t="s">
        <v>25</v>
      </c>
      <c r="B177" s="24" t="s">
        <v>263</v>
      </c>
      <c r="C177" s="37" t="s">
        <v>471</v>
      </c>
      <c r="D177" s="48">
        <v>2.2599999999999998</v>
      </c>
      <c r="E177" s="25">
        <v>84</v>
      </c>
      <c r="F177" s="39" t="s">
        <v>481</v>
      </c>
      <c r="G177" s="12">
        <v>28</v>
      </c>
    </row>
    <row r="178" spans="1:7" x14ac:dyDescent="0.25">
      <c r="A178" s="12" t="s">
        <v>210</v>
      </c>
      <c r="B178" s="24" t="s">
        <v>443</v>
      </c>
      <c r="C178" s="37" t="s">
        <v>472</v>
      </c>
      <c r="D178" s="48">
        <v>2.31</v>
      </c>
      <c r="E178" s="25">
        <v>90</v>
      </c>
      <c r="F178" s="39" t="s">
        <v>481</v>
      </c>
      <c r="G178" s="12">
        <v>28</v>
      </c>
    </row>
    <row r="179" spans="1:7" x14ac:dyDescent="0.25">
      <c r="A179" s="12" t="s">
        <v>47</v>
      </c>
      <c r="B179" s="24" t="s">
        <v>284</v>
      </c>
      <c r="C179" s="37" t="s">
        <v>475</v>
      </c>
      <c r="D179" s="48">
        <v>2.44</v>
      </c>
      <c r="E179" s="25">
        <v>32</v>
      </c>
      <c r="F179" s="39" t="s">
        <v>481</v>
      </c>
      <c r="G179" s="12">
        <v>28</v>
      </c>
    </row>
    <row r="180" spans="1:7" x14ac:dyDescent="0.25">
      <c r="A180" s="12" t="s">
        <v>50</v>
      </c>
      <c r="B180" s="24" t="s">
        <v>287</v>
      </c>
      <c r="C180" s="37" t="s">
        <v>476</v>
      </c>
      <c r="D180" s="48">
        <v>2.81</v>
      </c>
      <c r="E180" s="25">
        <v>66</v>
      </c>
      <c r="F180" s="39" t="s">
        <v>481</v>
      </c>
      <c r="G180" s="12">
        <v>28</v>
      </c>
    </row>
    <row r="181" spans="1:7" x14ac:dyDescent="0.25">
      <c r="A181" s="12" t="s">
        <v>212</v>
      </c>
      <c r="B181" s="24" t="s">
        <v>445</v>
      </c>
      <c r="C181" s="37" t="s">
        <v>471</v>
      </c>
      <c r="D181" s="48">
        <v>2.81</v>
      </c>
      <c r="E181" s="25">
        <v>49</v>
      </c>
      <c r="F181" s="39" t="s">
        <v>482</v>
      </c>
      <c r="G181" s="12">
        <v>63</v>
      </c>
    </row>
    <row r="182" spans="1:7" customFormat="1" hidden="1" x14ac:dyDescent="0.25">
      <c r="A182" t="s">
        <v>71</v>
      </c>
      <c r="B182" t="s">
        <v>308</v>
      </c>
      <c r="C182" t="s">
        <v>477</v>
      </c>
      <c r="D182" s="1">
        <v>2</v>
      </c>
      <c r="E182" s="3">
        <v>120</v>
      </c>
      <c r="F182" s="3" t="s">
        <v>483</v>
      </c>
      <c r="G182" s="2">
        <v>56</v>
      </c>
    </row>
    <row r="183" spans="1:7" x14ac:dyDescent="0.25">
      <c r="A183" s="12" t="s">
        <v>181</v>
      </c>
      <c r="B183" s="24" t="s">
        <v>414</v>
      </c>
      <c r="C183" s="37" t="s">
        <v>477</v>
      </c>
      <c r="D183" s="48">
        <v>2.99</v>
      </c>
      <c r="E183" s="25">
        <v>67</v>
      </c>
      <c r="F183" s="39" t="s">
        <v>481</v>
      </c>
      <c r="G183" s="12">
        <v>28</v>
      </c>
    </row>
    <row r="184" spans="1:7" x14ac:dyDescent="0.25">
      <c r="A184" s="12" t="s">
        <v>65</v>
      </c>
      <c r="B184" s="24" t="s">
        <v>302</v>
      </c>
      <c r="C184" s="37" t="s">
        <v>477</v>
      </c>
      <c r="D184" s="48">
        <v>3.07</v>
      </c>
      <c r="E184" s="25">
        <v>110</v>
      </c>
      <c r="F184" s="39" t="s">
        <v>481</v>
      </c>
      <c r="G184" s="12">
        <v>42</v>
      </c>
    </row>
    <row r="185" spans="1:7" customFormat="1" hidden="1" x14ac:dyDescent="0.25">
      <c r="A185" t="s">
        <v>44</v>
      </c>
      <c r="B185" t="s">
        <v>281</v>
      </c>
      <c r="C185" t="s">
        <v>477</v>
      </c>
      <c r="D185" s="1">
        <v>0.96</v>
      </c>
      <c r="E185" s="3">
        <v>23</v>
      </c>
      <c r="F185" s="3" t="s">
        <v>484</v>
      </c>
      <c r="G185" s="2">
        <v>14</v>
      </c>
    </row>
    <row r="186" spans="1:7" customFormat="1" hidden="1" x14ac:dyDescent="0.25">
      <c r="A186" t="s">
        <v>102</v>
      </c>
      <c r="B186" t="s">
        <v>339</v>
      </c>
      <c r="C186" t="s">
        <v>477</v>
      </c>
      <c r="D186" s="1">
        <v>0.8</v>
      </c>
      <c r="E186" s="3">
        <v>700</v>
      </c>
      <c r="F186" s="3" t="s">
        <v>484</v>
      </c>
      <c r="G186" s="2">
        <v>77</v>
      </c>
    </row>
    <row r="187" spans="1:7" customFormat="1" hidden="1" x14ac:dyDescent="0.25">
      <c r="A187" t="s">
        <v>164</v>
      </c>
      <c r="B187" t="s">
        <v>399</v>
      </c>
      <c r="C187" t="s">
        <v>477</v>
      </c>
      <c r="D187" s="1">
        <v>0.73</v>
      </c>
      <c r="E187" s="3">
        <v>19</v>
      </c>
      <c r="F187" s="3" t="s">
        <v>483</v>
      </c>
      <c r="G187" s="2">
        <v>14</v>
      </c>
    </row>
    <row r="188" spans="1:7" x14ac:dyDescent="0.25">
      <c r="A188" s="12" t="s">
        <v>206</v>
      </c>
      <c r="B188" s="24" t="s">
        <v>439</v>
      </c>
      <c r="C188" s="37" t="s">
        <v>473</v>
      </c>
      <c r="D188" s="48">
        <v>3.36</v>
      </c>
      <c r="E188" s="25">
        <v>43</v>
      </c>
      <c r="F188" s="39" t="s">
        <v>482</v>
      </c>
      <c r="G188" s="12">
        <v>28</v>
      </c>
    </row>
    <row r="189" spans="1:7" customFormat="1" hidden="1" x14ac:dyDescent="0.25">
      <c r="A189" t="s">
        <v>217</v>
      </c>
      <c r="B189" t="s">
        <v>450</v>
      </c>
      <c r="C189" t="s">
        <v>477</v>
      </c>
      <c r="D189" s="1">
        <v>0.52</v>
      </c>
      <c r="E189" s="3">
        <v>104</v>
      </c>
      <c r="F189" s="3" t="s">
        <v>483</v>
      </c>
      <c r="G189" s="2">
        <v>14</v>
      </c>
    </row>
    <row r="190" spans="1:7" customFormat="1" hidden="1" x14ac:dyDescent="0.25">
      <c r="A190" t="s">
        <v>221</v>
      </c>
      <c r="B190" t="s">
        <v>454</v>
      </c>
      <c r="C190" t="s">
        <v>477</v>
      </c>
      <c r="D190" s="1">
        <v>0.44</v>
      </c>
      <c r="E190" s="3">
        <v>195</v>
      </c>
      <c r="F190" s="3" t="s">
        <v>483</v>
      </c>
      <c r="G190" s="2">
        <v>35</v>
      </c>
    </row>
    <row r="191" spans="1:7" x14ac:dyDescent="0.25">
      <c r="A191" s="12" t="s">
        <v>143</v>
      </c>
      <c r="B191" s="24" t="s">
        <v>379</v>
      </c>
      <c r="C191" s="37" t="s">
        <v>477</v>
      </c>
      <c r="D191" s="48">
        <v>3.52</v>
      </c>
      <c r="E191" s="25">
        <v>66</v>
      </c>
      <c r="F191" s="39" t="s">
        <v>482</v>
      </c>
      <c r="G191" s="12">
        <v>28</v>
      </c>
    </row>
    <row r="192" spans="1:7" customFormat="1" hidden="1" x14ac:dyDescent="0.25">
      <c r="A192" t="s">
        <v>69</v>
      </c>
      <c r="B192" t="s">
        <v>306</v>
      </c>
      <c r="C192" t="s">
        <v>477</v>
      </c>
      <c r="D192" s="2">
        <v>0.16</v>
      </c>
      <c r="E192" s="3">
        <v>238</v>
      </c>
      <c r="F192" s="3" t="s">
        <v>484</v>
      </c>
      <c r="G192" s="2">
        <v>14</v>
      </c>
    </row>
    <row r="193" spans="1:7" customFormat="1" hidden="1" x14ac:dyDescent="0.25">
      <c r="A193" t="s">
        <v>59</v>
      </c>
      <c r="B193" t="s">
        <v>296</v>
      </c>
      <c r="C193" t="s">
        <v>477</v>
      </c>
      <c r="D193" s="1">
        <v>0.13</v>
      </c>
      <c r="E193" s="3">
        <v>4512</v>
      </c>
      <c r="F193" s="3" t="s">
        <v>484</v>
      </c>
      <c r="G193" s="2">
        <v>98</v>
      </c>
    </row>
    <row r="194" spans="1:7" x14ac:dyDescent="0.25">
      <c r="A194" s="12" t="s">
        <v>207</v>
      </c>
      <c r="B194" s="24" t="s">
        <v>440</v>
      </c>
      <c r="C194" s="37" t="s">
        <v>472</v>
      </c>
      <c r="D194" s="48">
        <v>3.72</v>
      </c>
      <c r="E194" s="25">
        <v>168</v>
      </c>
      <c r="F194" s="39" t="s">
        <v>481</v>
      </c>
      <c r="G194" s="12">
        <v>42</v>
      </c>
    </row>
    <row r="195" spans="1:7" x14ac:dyDescent="0.25">
      <c r="A195" s="12" t="s">
        <v>225</v>
      </c>
      <c r="B195" s="24" t="s">
        <v>458</v>
      </c>
      <c r="C195" s="37" t="s">
        <v>474</v>
      </c>
      <c r="D195" s="48">
        <v>4.03</v>
      </c>
      <c r="E195" s="25">
        <v>125</v>
      </c>
      <c r="F195" s="39" t="s">
        <v>482</v>
      </c>
      <c r="G195" s="12">
        <v>49</v>
      </c>
    </row>
    <row r="196" spans="1:7" x14ac:dyDescent="0.25">
      <c r="A196" s="12" t="s">
        <v>77</v>
      </c>
      <c r="B196" s="24" t="s">
        <v>314</v>
      </c>
      <c r="C196" s="37" t="s">
        <v>476</v>
      </c>
      <c r="D196" s="48">
        <v>4.5199999999999996</v>
      </c>
      <c r="E196" s="25">
        <v>52</v>
      </c>
      <c r="F196" s="39" t="s">
        <v>482</v>
      </c>
      <c r="G196" s="12">
        <v>63</v>
      </c>
    </row>
    <row r="197" spans="1:7" x14ac:dyDescent="0.25">
      <c r="A197" s="12" t="s">
        <v>173</v>
      </c>
      <c r="B197" s="24" t="s">
        <v>408</v>
      </c>
      <c r="C197" s="37" t="s">
        <v>471</v>
      </c>
      <c r="D197" s="48">
        <v>4.54</v>
      </c>
      <c r="E197" s="25">
        <v>37</v>
      </c>
      <c r="F197" s="39" t="s">
        <v>481</v>
      </c>
      <c r="G197" s="12">
        <v>28</v>
      </c>
    </row>
    <row r="198" spans="1:7" x14ac:dyDescent="0.25">
      <c r="A198" s="12" t="s">
        <v>7</v>
      </c>
      <c r="B198" s="24" t="s">
        <v>245</v>
      </c>
      <c r="C198" s="37" t="s">
        <v>473</v>
      </c>
      <c r="D198" s="48">
        <v>4.82</v>
      </c>
      <c r="E198" s="25">
        <v>40</v>
      </c>
      <c r="F198" s="39" t="s">
        <v>481</v>
      </c>
      <c r="G198" s="12">
        <v>28</v>
      </c>
    </row>
    <row r="199" spans="1:7" x14ac:dyDescent="0.25">
      <c r="A199" s="12" t="s">
        <v>28</v>
      </c>
      <c r="B199" s="24" t="s">
        <v>266</v>
      </c>
      <c r="C199" s="37" t="s">
        <v>475</v>
      </c>
      <c r="D199" s="48">
        <v>5.45</v>
      </c>
      <c r="E199" s="25">
        <v>15669</v>
      </c>
      <c r="F199" s="39" t="s">
        <v>482</v>
      </c>
      <c r="G199" s="12">
        <v>133</v>
      </c>
    </row>
    <row r="200" spans="1:7" x14ac:dyDescent="0.25">
      <c r="A200" s="12" t="s">
        <v>31</v>
      </c>
      <c r="B200" s="24" t="s">
        <v>269</v>
      </c>
      <c r="C200" s="37" t="s">
        <v>477</v>
      </c>
      <c r="D200" s="48">
        <v>5.48</v>
      </c>
      <c r="E200" s="25">
        <v>47</v>
      </c>
      <c r="F200" s="39" t="s">
        <v>482</v>
      </c>
      <c r="G200" s="12">
        <v>14</v>
      </c>
    </row>
    <row r="201" spans="1:7" customFormat="1" hidden="1" x14ac:dyDescent="0.25">
      <c r="A201" t="s">
        <v>17</v>
      </c>
      <c r="B201" t="s">
        <v>255</v>
      </c>
      <c r="C201" t="s">
        <v>477</v>
      </c>
      <c r="D201" s="1">
        <v>0</v>
      </c>
      <c r="E201" s="3">
        <v>41</v>
      </c>
      <c r="F201" s="3" t="s">
        <v>484</v>
      </c>
      <c r="G201" s="2">
        <v>21</v>
      </c>
    </row>
    <row r="202" spans="1:7" x14ac:dyDescent="0.25">
      <c r="A202" s="12" t="s">
        <v>107</v>
      </c>
      <c r="B202" s="24" t="s">
        <v>344</v>
      </c>
      <c r="C202" s="37" t="s">
        <v>474</v>
      </c>
      <c r="D202" s="48">
        <v>5.78</v>
      </c>
      <c r="E202" s="25">
        <v>59</v>
      </c>
      <c r="F202" s="39" t="s">
        <v>481</v>
      </c>
      <c r="G202" s="12">
        <v>42</v>
      </c>
    </row>
    <row r="203" spans="1:7" x14ac:dyDescent="0.25">
      <c r="A203" s="12" t="s">
        <v>1</v>
      </c>
      <c r="B203" s="24" t="s">
        <v>239</v>
      </c>
      <c r="C203" s="37" t="s">
        <v>471</v>
      </c>
      <c r="D203" s="48">
        <v>6.09</v>
      </c>
      <c r="E203" s="25">
        <v>54</v>
      </c>
      <c r="F203" s="39" t="s">
        <v>481</v>
      </c>
      <c r="G203" s="12">
        <v>14</v>
      </c>
    </row>
    <row r="204" spans="1:7" customFormat="1" hidden="1" x14ac:dyDescent="0.25">
      <c r="A204" t="s">
        <v>137</v>
      </c>
      <c r="B204" t="s">
        <v>373</v>
      </c>
      <c r="C204" t="s">
        <v>471</v>
      </c>
      <c r="D204" s="1">
        <v>28.27</v>
      </c>
      <c r="E204" s="3">
        <v>112</v>
      </c>
      <c r="F204" s="3" t="s">
        <v>484</v>
      </c>
      <c r="G204" s="2">
        <v>28</v>
      </c>
    </row>
    <row r="205" spans="1:7" x14ac:dyDescent="0.25">
      <c r="A205" s="12" t="s">
        <v>146</v>
      </c>
      <c r="B205" s="24" t="s">
        <v>382</v>
      </c>
      <c r="C205" s="37" t="s">
        <v>474</v>
      </c>
      <c r="D205" s="48">
        <v>6.23</v>
      </c>
      <c r="E205" s="25">
        <v>111</v>
      </c>
      <c r="F205" s="39" t="s">
        <v>482</v>
      </c>
      <c r="G205" s="12">
        <v>42</v>
      </c>
    </row>
    <row r="206" spans="1:7" x14ac:dyDescent="0.25">
      <c r="A206" s="12" t="s">
        <v>36</v>
      </c>
      <c r="B206" s="24" t="s">
        <v>273</v>
      </c>
      <c r="C206" s="37" t="s">
        <v>472</v>
      </c>
      <c r="D206" s="48">
        <v>6.88</v>
      </c>
      <c r="E206" s="25">
        <v>68</v>
      </c>
      <c r="F206" s="39" t="s">
        <v>482</v>
      </c>
      <c r="G206" s="12">
        <v>21</v>
      </c>
    </row>
    <row r="207" spans="1:7" x14ac:dyDescent="0.25">
      <c r="A207" s="12" t="s">
        <v>214</v>
      </c>
      <c r="B207" s="24" t="s">
        <v>447</v>
      </c>
      <c r="C207" s="37" t="s">
        <v>477</v>
      </c>
      <c r="D207" s="48">
        <v>7</v>
      </c>
      <c r="E207" s="25">
        <v>42</v>
      </c>
      <c r="F207" s="39" t="s">
        <v>481</v>
      </c>
      <c r="G207" s="12">
        <v>28</v>
      </c>
    </row>
    <row r="208" spans="1:7" x14ac:dyDescent="0.25">
      <c r="A208" s="12" t="s">
        <v>203</v>
      </c>
      <c r="B208" s="24" t="s">
        <v>436</v>
      </c>
      <c r="C208" s="37" t="s">
        <v>476</v>
      </c>
      <c r="D208" s="48">
        <v>8.7100000000000009</v>
      </c>
      <c r="E208" s="25">
        <v>45</v>
      </c>
      <c r="F208" s="39" t="s">
        <v>482</v>
      </c>
      <c r="G208" s="12">
        <v>28</v>
      </c>
    </row>
    <row r="209" spans="1:7" x14ac:dyDescent="0.25">
      <c r="A209" s="12" t="s">
        <v>147</v>
      </c>
      <c r="B209" s="24" t="s">
        <v>383</v>
      </c>
      <c r="C209" s="37" t="s">
        <v>474</v>
      </c>
      <c r="D209" s="48">
        <v>9.89</v>
      </c>
      <c r="E209" s="25">
        <v>91</v>
      </c>
      <c r="F209" s="39" t="s">
        <v>481</v>
      </c>
      <c r="G209" s="12">
        <v>91</v>
      </c>
    </row>
    <row r="210" spans="1:7" customFormat="1" hidden="1" x14ac:dyDescent="0.25">
      <c r="A210" t="s">
        <v>192</v>
      </c>
      <c r="B210" t="s">
        <v>246</v>
      </c>
      <c r="C210" t="s">
        <v>471</v>
      </c>
      <c r="D210" s="1">
        <v>5.03</v>
      </c>
      <c r="E210" s="3">
        <v>113</v>
      </c>
      <c r="F210" s="3" t="s">
        <v>483</v>
      </c>
      <c r="G210" s="2">
        <v>63</v>
      </c>
    </row>
    <row r="211" spans="1:7" x14ac:dyDescent="0.25">
      <c r="A211" s="12" t="s">
        <v>144</v>
      </c>
      <c r="B211" s="24" t="s">
        <v>380</v>
      </c>
      <c r="C211" s="37" t="s">
        <v>472</v>
      </c>
      <c r="D211" s="48">
        <v>10.050000000000001</v>
      </c>
      <c r="E211" s="25">
        <v>38</v>
      </c>
      <c r="F211" s="39" t="s">
        <v>481</v>
      </c>
      <c r="G211" s="12">
        <v>21</v>
      </c>
    </row>
    <row r="212" spans="1:7" customFormat="1" hidden="1" x14ac:dyDescent="0.25">
      <c r="A212" t="s">
        <v>33</v>
      </c>
      <c r="B212" t="s">
        <v>241</v>
      </c>
      <c r="C212" t="s">
        <v>471</v>
      </c>
      <c r="D212" s="1">
        <v>3.6</v>
      </c>
      <c r="E212" s="3">
        <v>8280</v>
      </c>
      <c r="F212" s="3" t="s">
        <v>484</v>
      </c>
      <c r="G212" s="2">
        <v>140</v>
      </c>
    </row>
    <row r="213" spans="1:7" customFormat="1" hidden="1" x14ac:dyDescent="0.25">
      <c r="A213" t="s">
        <v>53</v>
      </c>
      <c r="B213" t="s">
        <v>290</v>
      </c>
      <c r="C213" t="s">
        <v>471</v>
      </c>
      <c r="D213" s="1">
        <v>3.3</v>
      </c>
      <c r="E213" s="3">
        <v>115</v>
      </c>
      <c r="F213" s="3" t="s">
        <v>483</v>
      </c>
      <c r="G213" s="2">
        <v>42</v>
      </c>
    </row>
    <row r="214" spans="1:7" x14ac:dyDescent="0.25">
      <c r="A214" s="12" t="s">
        <v>42</v>
      </c>
      <c r="B214" s="24" t="s">
        <v>279</v>
      </c>
      <c r="C214" s="37" t="s">
        <v>475</v>
      </c>
      <c r="D214" s="48">
        <v>10.36</v>
      </c>
      <c r="E214" s="25">
        <v>15</v>
      </c>
      <c r="F214" s="39" t="s">
        <v>481</v>
      </c>
      <c r="G214" s="12">
        <v>7</v>
      </c>
    </row>
    <row r="215" spans="1:7" x14ac:dyDescent="0.25">
      <c r="A215" s="12" t="s">
        <v>201</v>
      </c>
      <c r="B215" s="24" t="s">
        <v>434</v>
      </c>
      <c r="C215" s="37" t="s">
        <v>473</v>
      </c>
      <c r="D215" s="48">
        <v>10.95</v>
      </c>
      <c r="E215" s="25">
        <v>57</v>
      </c>
      <c r="F215" s="39" t="s">
        <v>481</v>
      </c>
      <c r="G215" s="12">
        <v>42</v>
      </c>
    </row>
    <row r="216" spans="1:7" x14ac:dyDescent="0.25">
      <c r="A216" s="12" t="s">
        <v>213</v>
      </c>
      <c r="B216" s="24" t="s">
        <v>446</v>
      </c>
      <c r="C216" s="37" t="s">
        <v>476</v>
      </c>
      <c r="D216" s="48">
        <v>11.41</v>
      </c>
      <c r="E216" s="25">
        <v>31</v>
      </c>
      <c r="F216" s="39" t="s">
        <v>482</v>
      </c>
      <c r="G216" s="12">
        <v>28</v>
      </c>
    </row>
    <row r="217" spans="1:7" x14ac:dyDescent="0.25">
      <c r="A217" s="12" t="s">
        <v>62</v>
      </c>
      <c r="B217" s="24" t="s">
        <v>299</v>
      </c>
      <c r="C217" s="37" t="s">
        <v>471</v>
      </c>
      <c r="D217" s="48">
        <v>12.06</v>
      </c>
      <c r="E217" s="25">
        <v>48</v>
      </c>
      <c r="F217" s="39" t="s">
        <v>482</v>
      </c>
      <c r="G217" s="12">
        <v>28</v>
      </c>
    </row>
    <row r="218" spans="1:7" customFormat="1" hidden="1" x14ac:dyDescent="0.25">
      <c r="A218" t="s">
        <v>196</v>
      </c>
      <c r="B218" t="s">
        <v>429</v>
      </c>
      <c r="C218" t="s">
        <v>471</v>
      </c>
      <c r="D218" s="1">
        <v>1.52</v>
      </c>
      <c r="E218" s="3">
        <v>2761</v>
      </c>
      <c r="F218" s="3" t="s">
        <v>484</v>
      </c>
      <c r="G218" s="2">
        <v>98</v>
      </c>
    </row>
    <row r="219" spans="1:7" x14ac:dyDescent="0.25">
      <c r="A219" s="12" t="s">
        <v>55</v>
      </c>
      <c r="B219" s="24" t="s">
        <v>292</v>
      </c>
      <c r="C219" s="37" t="s">
        <v>471</v>
      </c>
      <c r="D219" s="48">
        <v>13.32</v>
      </c>
      <c r="E219" s="25">
        <v>19</v>
      </c>
      <c r="F219" s="39" t="s">
        <v>481</v>
      </c>
      <c r="G219" s="12">
        <v>42</v>
      </c>
    </row>
    <row r="220" spans="1:7" x14ac:dyDescent="0.25">
      <c r="A220" s="12" t="s">
        <v>73</v>
      </c>
      <c r="B220" s="24" t="s">
        <v>310</v>
      </c>
      <c r="C220" s="37" t="s">
        <v>477</v>
      </c>
      <c r="D220" s="48">
        <v>14.29</v>
      </c>
      <c r="E220" s="25">
        <v>66</v>
      </c>
      <c r="F220" s="39" t="s">
        <v>482</v>
      </c>
      <c r="G220" s="12">
        <v>112</v>
      </c>
    </row>
    <row r="221" spans="1:7" x14ac:dyDescent="0.25">
      <c r="A221" s="12" t="s">
        <v>67</v>
      </c>
      <c r="B221" s="24" t="s">
        <v>304</v>
      </c>
      <c r="C221" s="37" t="s">
        <v>475</v>
      </c>
      <c r="D221" s="48">
        <v>14.48</v>
      </c>
      <c r="E221" s="25">
        <v>148</v>
      </c>
      <c r="F221" s="39" t="s">
        <v>481</v>
      </c>
      <c r="G221" s="12">
        <v>63</v>
      </c>
    </row>
    <row r="222" spans="1:7" x14ac:dyDescent="0.25">
      <c r="A222" s="12" t="s">
        <v>152</v>
      </c>
      <c r="B222" s="24" t="s">
        <v>388</v>
      </c>
      <c r="C222" s="37" t="s">
        <v>471</v>
      </c>
      <c r="D222" s="48">
        <v>17.12</v>
      </c>
      <c r="E222" s="25">
        <v>28</v>
      </c>
      <c r="F222" s="39" t="s">
        <v>482</v>
      </c>
      <c r="G222" s="12">
        <v>14</v>
      </c>
    </row>
    <row r="223" spans="1:7" customFormat="1" hidden="1" x14ac:dyDescent="0.25">
      <c r="A223" t="s">
        <v>118</v>
      </c>
      <c r="B223" t="s">
        <v>355</v>
      </c>
      <c r="C223" t="s">
        <v>471</v>
      </c>
      <c r="D223" s="1">
        <v>0.3</v>
      </c>
      <c r="E223" s="3">
        <v>96</v>
      </c>
      <c r="F223" s="3" t="s">
        <v>484</v>
      </c>
      <c r="G223" s="2">
        <v>35</v>
      </c>
    </row>
    <row r="224" spans="1:7" x14ac:dyDescent="0.25">
      <c r="A224" s="12" t="s">
        <v>232</v>
      </c>
      <c r="B224" s="24" t="s">
        <v>464</v>
      </c>
      <c r="C224" s="37" t="s">
        <v>471</v>
      </c>
      <c r="D224" s="48">
        <v>21.1</v>
      </c>
      <c r="E224" s="25">
        <v>22</v>
      </c>
      <c r="F224" s="39" t="s">
        <v>482</v>
      </c>
      <c r="G224" s="12">
        <v>21</v>
      </c>
    </row>
    <row r="225" spans="1:7" x14ac:dyDescent="0.25">
      <c r="A225" s="12" t="s">
        <v>167</v>
      </c>
      <c r="B225" s="24" t="s">
        <v>402</v>
      </c>
      <c r="C225" s="37" t="s">
        <v>473</v>
      </c>
      <c r="D225" s="48">
        <v>26.5</v>
      </c>
      <c r="E225" s="25">
        <v>50</v>
      </c>
      <c r="F225" s="39" t="s">
        <v>482</v>
      </c>
      <c r="G225" s="12">
        <v>91</v>
      </c>
    </row>
    <row r="226" spans="1:7" x14ac:dyDescent="0.25">
      <c r="A226" s="12" t="s">
        <v>204</v>
      </c>
      <c r="B226" s="24" t="s">
        <v>437</v>
      </c>
      <c r="C226" s="37" t="s">
        <v>477</v>
      </c>
      <c r="D226" s="48">
        <v>26.69</v>
      </c>
      <c r="E226" s="25">
        <v>34</v>
      </c>
      <c r="F226" s="39" t="s">
        <v>481</v>
      </c>
      <c r="G226" s="12">
        <v>28</v>
      </c>
    </row>
    <row r="227" spans="1:7" x14ac:dyDescent="0.25">
      <c r="A227" s="12" t="s">
        <v>5</v>
      </c>
      <c r="B227" s="24" t="s">
        <v>243</v>
      </c>
      <c r="C227" s="37" t="s">
        <v>472</v>
      </c>
      <c r="D227" s="48">
        <v>31.82</v>
      </c>
      <c r="E227" s="25">
        <v>43</v>
      </c>
      <c r="F227" s="39" t="s">
        <v>481</v>
      </c>
      <c r="G227" s="12">
        <v>42</v>
      </c>
    </row>
    <row r="228" spans="1:7" x14ac:dyDescent="0.25">
      <c r="A228" s="12" t="s">
        <v>2</v>
      </c>
      <c r="B228" s="24" t="s">
        <v>240</v>
      </c>
      <c r="C228" s="37" t="s">
        <v>472</v>
      </c>
      <c r="D228" s="48">
        <v>39.729999999999997</v>
      </c>
      <c r="E228" s="25">
        <v>93</v>
      </c>
      <c r="F228" s="39" t="s">
        <v>482</v>
      </c>
      <c r="G228" s="12">
        <v>21</v>
      </c>
    </row>
    <row r="229" spans="1:7" x14ac:dyDescent="0.25">
      <c r="A229" s="12" t="s">
        <v>110</v>
      </c>
      <c r="B229" s="24" t="s">
        <v>347</v>
      </c>
      <c r="C229" s="37" t="s">
        <v>472</v>
      </c>
      <c r="D229" s="48">
        <v>44.2</v>
      </c>
      <c r="E229" s="25">
        <v>31</v>
      </c>
      <c r="F229" s="39" t="s">
        <v>482</v>
      </c>
      <c r="G229" s="12">
        <v>42</v>
      </c>
    </row>
    <row r="230" spans="1:7" customFormat="1" hidden="1" x14ac:dyDescent="0.25">
      <c r="A230" t="s">
        <v>139</v>
      </c>
      <c r="B230" t="s">
        <v>375</v>
      </c>
      <c r="C230" t="s">
        <v>471</v>
      </c>
      <c r="D230" s="1">
        <v>0.04</v>
      </c>
      <c r="E230" s="3">
        <v>20</v>
      </c>
      <c r="F230" s="3" t="s">
        <v>483</v>
      </c>
      <c r="G230" s="2">
        <v>42</v>
      </c>
    </row>
    <row r="231" spans="1:7" x14ac:dyDescent="0.25">
      <c r="A231" s="12" t="s">
        <v>177</v>
      </c>
      <c r="B231" s="24" t="s">
        <v>412</v>
      </c>
      <c r="C231" s="37" t="s">
        <v>476</v>
      </c>
      <c r="D231" s="48">
        <v>45.01</v>
      </c>
      <c r="E231" s="25">
        <v>90</v>
      </c>
      <c r="F231" s="39" t="s">
        <v>482</v>
      </c>
      <c r="G231" s="12">
        <v>77</v>
      </c>
    </row>
    <row r="232" spans="1:7" customFormat="1" hidden="1" x14ac:dyDescent="0.25">
      <c r="A232" t="s">
        <v>6</v>
      </c>
      <c r="B232" t="s">
        <v>244</v>
      </c>
      <c r="C232" t="s">
        <v>471</v>
      </c>
      <c r="D232" s="1">
        <v>0.02</v>
      </c>
      <c r="E232" s="3">
        <v>92</v>
      </c>
      <c r="F232" s="3" t="s">
        <v>483</v>
      </c>
      <c r="G232" s="2">
        <v>28</v>
      </c>
    </row>
    <row r="233" spans="1:7" x14ac:dyDescent="0.25">
      <c r="A233" s="12" t="s">
        <v>157</v>
      </c>
      <c r="B233" s="24" t="s">
        <v>393</v>
      </c>
      <c r="C233" s="37" t="s">
        <v>471</v>
      </c>
      <c r="D233" s="48">
        <v>65.989999999999995</v>
      </c>
      <c r="E233" s="25">
        <v>48</v>
      </c>
      <c r="F233" s="39" t="s">
        <v>482</v>
      </c>
      <c r="G233" s="12">
        <v>42</v>
      </c>
    </row>
    <row r="234" spans="1:7" x14ac:dyDescent="0.25">
      <c r="A234" s="12" t="s">
        <v>58</v>
      </c>
      <c r="B234" s="24" t="s">
        <v>295</v>
      </c>
      <c r="C234" s="37" t="s">
        <v>476</v>
      </c>
      <c r="D234" s="48">
        <v>83.42</v>
      </c>
      <c r="E234" s="25">
        <v>39</v>
      </c>
      <c r="F234" s="39" t="s">
        <v>481</v>
      </c>
      <c r="G234" s="12">
        <v>21</v>
      </c>
    </row>
    <row r="235" spans="1:7" customFormat="1" hidden="1" x14ac:dyDescent="0.25">
      <c r="A235" t="s">
        <v>22</v>
      </c>
      <c r="B235" t="s">
        <v>260</v>
      </c>
      <c r="C235" t="s">
        <v>471</v>
      </c>
      <c r="D235" s="2">
        <v>0.01</v>
      </c>
      <c r="E235" s="3">
        <v>134</v>
      </c>
      <c r="F235" s="3" t="s">
        <v>483</v>
      </c>
      <c r="G235" s="2">
        <v>28</v>
      </c>
    </row>
    <row r="236" spans="1:7" x14ac:dyDescent="0.25">
      <c r="A236" s="12" t="s">
        <v>4</v>
      </c>
      <c r="B236" s="24" t="s">
        <v>242</v>
      </c>
      <c r="C236" s="37" t="s">
        <v>471</v>
      </c>
      <c r="D236" s="48">
        <v>124.98</v>
      </c>
      <c r="E236" s="25">
        <v>21</v>
      </c>
      <c r="F236" s="39" t="s">
        <v>482</v>
      </c>
      <c r="G236" s="12">
        <v>28</v>
      </c>
    </row>
    <row r="237" spans="1:7" customFormat="1" hidden="1" x14ac:dyDescent="0.25">
      <c r="A237" t="s">
        <v>99</v>
      </c>
      <c r="B237" t="s">
        <v>336</v>
      </c>
      <c r="C237" t="s">
        <v>471</v>
      </c>
      <c r="D237" s="1">
        <v>0</v>
      </c>
      <c r="E237" s="3">
        <v>48</v>
      </c>
      <c r="F237" s="3" t="s">
        <v>484</v>
      </c>
      <c r="G237" s="2">
        <v>42</v>
      </c>
    </row>
    <row r="238" spans="1:7" customFormat="1" hidden="1" x14ac:dyDescent="0.25">
      <c r="A238" t="s">
        <v>150</v>
      </c>
      <c r="B238" t="s">
        <v>386</v>
      </c>
      <c r="C238" t="s">
        <v>471</v>
      </c>
      <c r="D238" s="1">
        <v>0</v>
      </c>
      <c r="E238" s="3">
        <v>39</v>
      </c>
      <c r="F238" s="3" t="s">
        <v>484</v>
      </c>
      <c r="G238" s="2">
        <v>21</v>
      </c>
    </row>
    <row r="239" spans="1:7" x14ac:dyDescent="0.25">
      <c r="A239" s="12" t="s">
        <v>183</v>
      </c>
      <c r="B239" s="24" t="s">
        <v>417</v>
      </c>
      <c r="C239" s="37" t="s">
        <v>477</v>
      </c>
      <c r="D239" s="48">
        <v>212.05</v>
      </c>
      <c r="E239" s="25">
        <v>39</v>
      </c>
      <c r="F239" s="39" t="s">
        <v>482</v>
      </c>
      <c r="G239" s="12">
        <v>21</v>
      </c>
    </row>
  </sheetData>
  <autoFilter ref="A1:G239" xr:uid="{3592971D-A281-4CBF-9380-2732D6F33869}">
    <filterColumn colId="5">
      <filters>
        <filter val="Air"/>
        <filter val="Rail"/>
      </filters>
    </filterColumn>
    <sortState xmlns:xlrd2="http://schemas.microsoft.com/office/spreadsheetml/2017/richdata2" ref="A6:G239">
      <sortCondition ref="D2:D239"/>
    </sortState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C73"/>
  <sheetViews>
    <sheetView showGridLines="0" workbookViewId="0">
      <selection sqref="A1:XFD1048576"/>
    </sheetView>
  </sheetViews>
  <sheetFormatPr defaultColWidth="8.85546875" defaultRowHeight="15" x14ac:dyDescent="0.25"/>
  <cols>
    <col min="1" max="1" width="14.42578125" style="9" customWidth="1"/>
    <col min="2" max="2" width="18.140625" style="9" customWidth="1"/>
    <col min="3" max="3" width="14.5703125" style="9" customWidth="1"/>
    <col min="4" max="16384" width="8.85546875" style="9"/>
  </cols>
  <sheetData>
    <row r="1" spans="1:3" ht="15.75" thickBot="1" x14ac:dyDescent="0.3">
      <c r="A1" s="83" t="s">
        <v>559</v>
      </c>
      <c r="B1" s="84" t="s">
        <v>486</v>
      </c>
      <c r="C1" s="85" t="s">
        <v>570</v>
      </c>
    </row>
    <row r="2" spans="1:3" x14ac:dyDescent="0.25">
      <c r="A2" s="20" t="s">
        <v>487</v>
      </c>
      <c r="B2" s="49">
        <v>433375</v>
      </c>
      <c r="C2" s="30">
        <f>_xlfn.RANK.EQ(B2,B2:B73,0)</f>
        <v>48</v>
      </c>
    </row>
    <row r="3" spans="1:3" x14ac:dyDescent="0.25">
      <c r="A3" s="21" t="s">
        <v>488</v>
      </c>
      <c r="B3" s="50">
        <v>802096</v>
      </c>
      <c r="C3" s="10">
        <f>_xlfn.RANK.EQ(B3,B3:B74,0)</f>
        <v>24</v>
      </c>
    </row>
    <row r="4" spans="1:3" x14ac:dyDescent="0.25">
      <c r="A4" s="21" t="s">
        <v>489</v>
      </c>
      <c r="B4" s="50">
        <v>357174</v>
      </c>
      <c r="C4" s="10">
        <f>_xlfn.RANK.EQ(B4,B4:B75,0)</f>
        <v>52</v>
      </c>
    </row>
    <row r="5" spans="1:3" x14ac:dyDescent="0.25">
      <c r="A5" s="21" t="s">
        <v>490</v>
      </c>
      <c r="B5" s="50">
        <v>944823</v>
      </c>
      <c r="C5" s="10">
        <f>_xlfn.RANK.EQ(B5,B5:B76,0)</f>
        <v>13</v>
      </c>
    </row>
    <row r="6" spans="1:3" x14ac:dyDescent="0.25">
      <c r="A6" s="21" t="s">
        <v>491</v>
      </c>
      <c r="B6" s="50">
        <v>216867</v>
      </c>
      <c r="C6" s="10">
        <f>_xlfn.RANK.EQ(B6,B6:B77,0)</f>
        <v>62</v>
      </c>
    </row>
    <row r="7" spans="1:3" x14ac:dyDescent="0.25">
      <c r="A7" s="21" t="s">
        <v>492</v>
      </c>
      <c r="B7" s="50">
        <v>936905</v>
      </c>
      <c r="C7" s="10">
        <f>_xlfn.RANK.EQ(B7,B7:B78,0)</f>
        <v>13</v>
      </c>
    </row>
    <row r="8" spans="1:3" x14ac:dyDescent="0.25">
      <c r="A8" s="21" t="s">
        <v>493</v>
      </c>
      <c r="B8" s="50">
        <v>635474</v>
      </c>
      <c r="C8" s="10">
        <f>_xlfn.RANK.EQ(B8,B8:B79,0)</f>
        <v>29</v>
      </c>
    </row>
    <row r="9" spans="1:3" x14ac:dyDescent="0.25">
      <c r="A9" s="21" t="s">
        <v>494</v>
      </c>
      <c r="B9" s="50">
        <v>853696</v>
      </c>
      <c r="C9" s="10">
        <f>_xlfn.RANK.EQ(B9,B9:B80,0)</f>
        <v>18</v>
      </c>
    </row>
    <row r="10" spans="1:3" x14ac:dyDescent="0.25">
      <c r="A10" s="21" t="s">
        <v>495</v>
      </c>
      <c r="B10" s="50"/>
      <c r="C10" s="10" t="e">
        <f>_xlfn.RANK.EQ(B10,B10:B81,0)</f>
        <v>#N/A</v>
      </c>
    </row>
    <row r="11" spans="1:3" x14ac:dyDescent="0.25">
      <c r="A11" s="21" t="s">
        <v>496</v>
      </c>
      <c r="B11" s="50">
        <v>540316</v>
      </c>
      <c r="C11" s="10">
        <f>_xlfn.RANK.EQ(B11,B11:B82,0)</f>
        <v>33</v>
      </c>
    </row>
    <row r="12" spans="1:3" x14ac:dyDescent="0.25">
      <c r="A12" s="21" t="s">
        <v>497</v>
      </c>
      <c r="B12" s="50">
        <v>676009</v>
      </c>
      <c r="C12" s="10">
        <f>_xlfn.RANK.EQ(B12,B12:B83,0)</f>
        <v>26</v>
      </c>
    </row>
    <row r="13" spans="1:3" x14ac:dyDescent="0.25">
      <c r="A13" s="21" t="s">
        <v>498</v>
      </c>
      <c r="B13" s="50">
        <v>582039</v>
      </c>
      <c r="C13" s="10">
        <f>_xlfn.RANK.EQ(B13,B13:B84,0)</f>
        <v>30</v>
      </c>
    </row>
    <row r="14" spans="1:3" x14ac:dyDescent="0.25">
      <c r="A14" s="21" t="s">
        <v>499</v>
      </c>
      <c r="B14" s="50">
        <v>363825</v>
      </c>
      <c r="C14" s="10">
        <f>_xlfn.RANK.EQ(B14,B14:B85,0)</f>
        <v>44</v>
      </c>
    </row>
    <row r="15" spans="1:3" x14ac:dyDescent="0.25">
      <c r="A15" s="21" t="s">
        <v>500</v>
      </c>
      <c r="B15" s="50">
        <v>242152</v>
      </c>
      <c r="C15" s="10">
        <f>_xlfn.RANK.EQ(B15,B15:B86,0)</f>
        <v>54</v>
      </c>
    </row>
    <row r="16" spans="1:3" x14ac:dyDescent="0.25">
      <c r="A16" s="21" t="s">
        <v>501</v>
      </c>
      <c r="B16" s="50">
        <v>431323</v>
      </c>
      <c r="C16" s="10">
        <f>_xlfn.RANK.EQ(B16,B16:B87,0)</f>
        <v>40</v>
      </c>
    </row>
    <row r="17" spans="1:3" x14ac:dyDescent="0.25">
      <c r="A17" s="21" t="s">
        <v>502</v>
      </c>
      <c r="B17" s="50">
        <v>1141699</v>
      </c>
      <c r="C17" s="10">
        <f>_xlfn.RANK.EQ(B17,B17:B88,0)</f>
        <v>4</v>
      </c>
    </row>
    <row r="18" spans="1:3" x14ac:dyDescent="0.25">
      <c r="A18" s="21" t="s">
        <v>503</v>
      </c>
      <c r="B18" s="50">
        <v>613448</v>
      </c>
      <c r="C18" s="10">
        <f>_xlfn.RANK.EQ(B18,B18:B89,0)</f>
        <v>28</v>
      </c>
    </row>
    <row r="19" spans="1:3" x14ac:dyDescent="0.25">
      <c r="A19" s="21" t="s">
        <v>504</v>
      </c>
      <c r="B19" s="50">
        <v>1075830</v>
      </c>
      <c r="C19" s="10">
        <f>_xlfn.RANK.EQ(B19,B19:B90,0)</f>
        <v>5</v>
      </c>
    </row>
    <row r="20" spans="1:3" x14ac:dyDescent="0.25">
      <c r="A20" s="21" t="s">
        <v>505</v>
      </c>
      <c r="B20" s="50">
        <v>533939</v>
      </c>
      <c r="C20" s="10">
        <f>_xlfn.RANK.EQ(B20,B20:B91,0)</f>
        <v>29</v>
      </c>
    </row>
    <row r="21" spans="1:3" x14ac:dyDescent="0.25">
      <c r="A21" s="21" t="s">
        <v>506</v>
      </c>
      <c r="B21" s="50">
        <v>1014481</v>
      </c>
      <c r="C21" s="10">
        <f>_xlfn.RANK.EQ(B21,B21:B92,0)</f>
        <v>9</v>
      </c>
    </row>
    <row r="22" spans="1:3" x14ac:dyDescent="0.25">
      <c r="A22" s="21" t="s">
        <v>507</v>
      </c>
      <c r="B22" s="50">
        <v>289006</v>
      </c>
      <c r="C22" s="10">
        <f>_xlfn.RANK.EQ(B22,B22:B93,0)</f>
        <v>44</v>
      </c>
    </row>
    <row r="23" spans="1:3" x14ac:dyDescent="0.25">
      <c r="A23" s="21" t="s">
        <v>508</v>
      </c>
      <c r="B23" s="50">
        <v>1166527</v>
      </c>
      <c r="C23" s="10">
        <f>_xlfn.RANK.EQ(B23,B23:B94,0)</f>
        <v>2</v>
      </c>
    </row>
    <row r="24" spans="1:3" x14ac:dyDescent="0.25">
      <c r="A24" s="21" t="s">
        <v>509</v>
      </c>
      <c r="B24" s="50">
        <v>378966</v>
      </c>
      <c r="C24" s="10">
        <f>_xlfn.RANK.EQ(B24,B24:B95,0)</f>
        <v>36</v>
      </c>
    </row>
    <row r="25" spans="1:3" x14ac:dyDescent="0.25">
      <c r="A25" s="21" t="s">
        <v>510</v>
      </c>
      <c r="B25" s="50">
        <v>614128</v>
      </c>
      <c r="C25" s="10">
        <f>_xlfn.RANK.EQ(B25,B25:B96,0)</f>
        <v>23</v>
      </c>
    </row>
    <row r="26" spans="1:3" x14ac:dyDescent="0.25">
      <c r="A26" s="21" t="s">
        <v>511</v>
      </c>
      <c r="B26" s="50">
        <v>546343</v>
      </c>
      <c r="C26" s="10">
        <f>_xlfn.RANK.EQ(B26,B26:B97,0)</f>
        <v>24</v>
      </c>
    </row>
    <row r="27" spans="1:3" x14ac:dyDescent="0.25">
      <c r="A27" s="21" t="s">
        <v>512</v>
      </c>
      <c r="B27" s="50">
        <v>419426</v>
      </c>
      <c r="C27" s="10">
        <f>_xlfn.RANK.EQ(B27,B27:B98,0)</f>
        <v>32</v>
      </c>
    </row>
    <row r="28" spans="1:3" x14ac:dyDescent="0.25">
      <c r="A28" s="21" t="s">
        <v>513</v>
      </c>
      <c r="B28" s="50">
        <v>473451</v>
      </c>
      <c r="C28" s="10">
        <f>_xlfn.RANK.EQ(B28,B28:B99,0)</f>
        <v>29</v>
      </c>
    </row>
    <row r="29" spans="1:3" x14ac:dyDescent="0.25">
      <c r="A29" s="21" t="s">
        <v>514</v>
      </c>
      <c r="B29" s="50">
        <v>684788</v>
      </c>
      <c r="C29" s="10">
        <f>_xlfn.RANK.EQ(B29,B29:B100,0)</f>
        <v>21</v>
      </c>
    </row>
    <row r="30" spans="1:3" x14ac:dyDescent="0.25">
      <c r="A30" s="21" t="s">
        <v>515</v>
      </c>
      <c r="B30" s="50">
        <v>870435</v>
      </c>
      <c r="C30" s="10">
        <f>_xlfn.RANK.EQ(B30,B30:B101,0)</f>
        <v>12</v>
      </c>
    </row>
    <row r="31" spans="1:3" x14ac:dyDescent="0.25">
      <c r="A31" s="21" t="s">
        <v>516</v>
      </c>
      <c r="B31" s="50">
        <v>1083225</v>
      </c>
      <c r="C31" s="10">
        <f>_xlfn.RANK.EQ(B31,B31:B102,0)</f>
        <v>3</v>
      </c>
    </row>
    <row r="32" spans="1:3" x14ac:dyDescent="0.25">
      <c r="A32" s="21" t="s">
        <v>517</v>
      </c>
      <c r="B32" s="50">
        <v>454017</v>
      </c>
      <c r="C32" s="10">
        <f>_xlfn.RANK.EQ(B32,B32:B103,0)</f>
        <v>26</v>
      </c>
    </row>
    <row r="33" spans="1:3" x14ac:dyDescent="0.25">
      <c r="A33" s="21" t="s">
        <v>518</v>
      </c>
      <c r="B33" s="50">
        <v>880506</v>
      </c>
      <c r="C33" s="10">
        <f>_xlfn.RANK.EQ(B33,B33:B104,0)</f>
        <v>10</v>
      </c>
    </row>
    <row r="34" spans="1:3" x14ac:dyDescent="0.25">
      <c r="A34" s="21" t="s">
        <v>519</v>
      </c>
      <c r="B34" s="50">
        <v>410059</v>
      </c>
      <c r="C34" s="10">
        <f>_xlfn.RANK.EQ(B34,B34:B105,0)</f>
        <v>26</v>
      </c>
    </row>
    <row r="35" spans="1:3" x14ac:dyDescent="0.25">
      <c r="A35" s="21" t="s">
        <v>520</v>
      </c>
      <c r="B35" s="50">
        <v>859932</v>
      </c>
      <c r="C35" s="10">
        <f>_xlfn.RANK.EQ(B35,B35:B106,0)</f>
        <v>10</v>
      </c>
    </row>
    <row r="36" spans="1:3" x14ac:dyDescent="0.25">
      <c r="A36" s="21" t="s">
        <v>521</v>
      </c>
      <c r="B36" s="50">
        <v>823499</v>
      </c>
      <c r="C36" s="10">
        <f>_xlfn.RANK.EQ(B36,B36:B107,0)</f>
        <v>10</v>
      </c>
    </row>
    <row r="37" spans="1:3" x14ac:dyDescent="0.25">
      <c r="A37" s="21" t="s">
        <v>522</v>
      </c>
      <c r="B37" s="50"/>
      <c r="C37" s="10" t="e">
        <f>_xlfn.RANK.EQ(B37,B37:B108,0)</f>
        <v>#N/A</v>
      </c>
    </row>
    <row r="38" spans="1:3" x14ac:dyDescent="0.25">
      <c r="A38" s="21" t="s">
        <v>523</v>
      </c>
      <c r="B38" s="50">
        <v>1147225</v>
      </c>
      <c r="C38" s="10">
        <f>_xlfn.RANK.EQ(B38,B38:B109,0)</f>
        <v>2</v>
      </c>
    </row>
    <row r="39" spans="1:3" x14ac:dyDescent="0.25">
      <c r="A39" s="21" t="s">
        <v>524</v>
      </c>
      <c r="B39" s="50">
        <v>720709</v>
      </c>
      <c r="C39" s="10">
        <f>_xlfn.RANK.EQ(B39,B39:B110,0)</f>
        <v>13</v>
      </c>
    </row>
    <row r="40" spans="1:3" x14ac:dyDescent="0.25">
      <c r="A40" s="21" t="s">
        <v>525</v>
      </c>
      <c r="B40" s="50">
        <v>324694</v>
      </c>
      <c r="C40" s="10">
        <f>_xlfn.RANK.EQ(B40,B40:B111,0)</f>
        <v>25</v>
      </c>
    </row>
    <row r="41" spans="1:3" x14ac:dyDescent="0.25">
      <c r="A41" s="21" t="s">
        <v>526</v>
      </c>
      <c r="B41" s="50">
        <v>732548</v>
      </c>
      <c r="C41" s="10">
        <f>_xlfn.RANK.EQ(B41,B41:B112,0)</f>
        <v>12</v>
      </c>
    </row>
    <row r="42" spans="1:3" x14ac:dyDescent="0.25">
      <c r="A42" s="21" t="s">
        <v>527</v>
      </c>
      <c r="B42" s="50">
        <v>738085</v>
      </c>
      <c r="C42" s="10">
        <f>_xlfn.RANK.EQ(B42,B42:B113,0)</f>
        <v>11</v>
      </c>
    </row>
    <row r="43" spans="1:3" x14ac:dyDescent="0.25">
      <c r="A43" s="21" t="s">
        <v>528</v>
      </c>
      <c r="B43" s="50">
        <v>1049295</v>
      </c>
      <c r="C43" s="10">
        <f>_xlfn.RANK.EQ(B43,B43:B114,0)</f>
        <v>3</v>
      </c>
    </row>
    <row r="44" spans="1:3" x14ac:dyDescent="0.25">
      <c r="A44" s="21" t="s">
        <v>529</v>
      </c>
      <c r="B44" s="50">
        <v>614002</v>
      </c>
      <c r="C44" s="10">
        <f>_xlfn.RANK.EQ(B44,B44:B115,0)</f>
        <v>12</v>
      </c>
    </row>
    <row r="45" spans="1:3" x14ac:dyDescent="0.25">
      <c r="A45" s="21" t="s">
        <v>530</v>
      </c>
      <c r="B45" s="50">
        <v>1174897</v>
      </c>
      <c r="C45" s="10">
        <f>_xlfn.RANK.EQ(B45,B45:B116,0)</f>
        <v>1</v>
      </c>
    </row>
    <row r="46" spans="1:3" x14ac:dyDescent="0.25">
      <c r="A46" s="21" t="s">
        <v>531</v>
      </c>
      <c r="B46" s="50"/>
      <c r="C46" s="10" t="e">
        <f>_xlfn.RANK.EQ(B46,B46:B117,0)</f>
        <v>#N/A</v>
      </c>
    </row>
    <row r="47" spans="1:3" x14ac:dyDescent="0.25">
      <c r="A47" s="21" t="s">
        <v>532</v>
      </c>
      <c r="B47" s="50">
        <v>316502</v>
      </c>
      <c r="C47" s="10">
        <f>_xlfn.RANK.EQ(B47,B47:B118,0)</f>
        <v>20</v>
      </c>
    </row>
    <row r="48" spans="1:3" x14ac:dyDescent="0.25">
      <c r="A48" s="21" t="s">
        <v>533</v>
      </c>
      <c r="B48" s="50">
        <v>208810</v>
      </c>
      <c r="C48" s="10">
        <f>_xlfn.RANK.EQ(B48,B48:B119,0)</f>
        <v>24</v>
      </c>
    </row>
    <row r="49" spans="1:3" x14ac:dyDescent="0.25">
      <c r="A49" s="21" t="s">
        <v>534</v>
      </c>
      <c r="B49" s="50">
        <v>812739</v>
      </c>
      <c r="C49" s="10">
        <f>_xlfn.RANK.EQ(B49,B49:B120,0)</f>
        <v>8</v>
      </c>
    </row>
    <row r="50" spans="1:3" x14ac:dyDescent="0.25">
      <c r="A50" s="21" t="s">
        <v>535</v>
      </c>
      <c r="B50" s="50">
        <v>983686</v>
      </c>
      <c r="C50" s="10">
        <f>_xlfn.RANK.EQ(B50,B50:B121,0)</f>
        <v>4</v>
      </c>
    </row>
    <row r="51" spans="1:3" x14ac:dyDescent="0.25">
      <c r="A51" s="21" t="s">
        <v>536</v>
      </c>
      <c r="B51" s="50">
        <v>1021841</v>
      </c>
      <c r="C51" s="10">
        <f>_xlfn.RANK.EQ(B51,B51:B122,0)</f>
        <v>3</v>
      </c>
    </row>
    <row r="52" spans="1:3" x14ac:dyDescent="0.25">
      <c r="A52" s="21" t="s">
        <v>537</v>
      </c>
      <c r="B52" s="50">
        <v>716982</v>
      </c>
      <c r="C52" s="10">
        <f>_xlfn.RANK.EQ(B52,B52:B123,0)</f>
        <v>6</v>
      </c>
    </row>
    <row r="53" spans="1:3" x14ac:dyDescent="0.25">
      <c r="A53" s="21" t="s">
        <v>538</v>
      </c>
      <c r="B53" s="50">
        <v>539745</v>
      </c>
      <c r="C53" s="10">
        <f>_xlfn.RANK.EQ(B53,B53:B124,0)</f>
        <v>7</v>
      </c>
    </row>
    <row r="54" spans="1:3" x14ac:dyDescent="0.25">
      <c r="A54" s="21" t="s">
        <v>539</v>
      </c>
      <c r="B54" s="50">
        <v>900408</v>
      </c>
      <c r="C54" s="10">
        <f>_xlfn.RANK.EQ(B54,B54:B125,0)</f>
        <v>4</v>
      </c>
    </row>
    <row r="55" spans="1:3" x14ac:dyDescent="0.25">
      <c r="A55" s="21" t="s">
        <v>540</v>
      </c>
      <c r="B55" s="50">
        <v>476561</v>
      </c>
      <c r="C55" s="10">
        <f>_xlfn.RANK.EQ(B55,B55:B126,0)</f>
        <v>9</v>
      </c>
    </row>
    <row r="56" spans="1:3" x14ac:dyDescent="0.25">
      <c r="A56" s="21" t="s">
        <v>541</v>
      </c>
      <c r="B56" s="50">
        <v>325620</v>
      </c>
      <c r="C56" s="10">
        <f>_xlfn.RANK.EQ(B56,B56:B127,0)</f>
        <v>12</v>
      </c>
    </row>
    <row r="57" spans="1:3" x14ac:dyDescent="0.25">
      <c r="A57" s="21" t="s">
        <v>542</v>
      </c>
      <c r="B57" s="50">
        <v>487659</v>
      </c>
      <c r="C57" s="10">
        <f>_xlfn.RANK.EQ(B57,B57:B128,0)</f>
        <v>8</v>
      </c>
    </row>
    <row r="58" spans="1:3" x14ac:dyDescent="0.25">
      <c r="A58" s="21" t="s">
        <v>543</v>
      </c>
      <c r="B58" s="50"/>
      <c r="C58" s="10" t="e">
        <f>_xlfn.RANK.EQ(B58,B58:B129,0)</f>
        <v>#N/A</v>
      </c>
    </row>
    <row r="59" spans="1:3" x14ac:dyDescent="0.25">
      <c r="A59" s="21" t="s">
        <v>544</v>
      </c>
      <c r="B59" s="50">
        <v>300755</v>
      </c>
      <c r="C59" s="10">
        <f>_xlfn.RANK.EQ(B59,B59:B130,0)</f>
        <v>11</v>
      </c>
    </row>
    <row r="60" spans="1:3" x14ac:dyDescent="0.25">
      <c r="A60" s="21" t="s">
        <v>545</v>
      </c>
      <c r="B60" s="50">
        <v>1037605</v>
      </c>
      <c r="C60" s="10">
        <f>_xlfn.RANK.EQ(B60,B60:B131,0)</f>
        <v>2</v>
      </c>
    </row>
    <row r="61" spans="1:3" x14ac:dyDescent="0.25">
      <c r="A61" s="21" t="s">
        <v>546</v>
      </c>
      <c r="B61" s="50">
        <v>288676</v>
      </c>
      <c r="C61" s="10">
        <f>_xlfn.RANK.EQ(B61,B61:B132,0)</f>
        <v>10</v>
      </c>
    </row>
    <row r="62" spans="1:3" x14ac:dyDescent="0.25">
      <c r="A62" s="21" t="s">
        <v>547</v>
      </c>
      <c r="B62" s="50"/>
      <c r="C62" s="10" t="e">
        <f>_xlfn.RANK.EQ(B62,B62:B133,0)</f>
        <v>#N/A</v>
      </c>
    </row>
    <row r="63" spans="1:3" x14ac:dyDescent="0.25">
      <c r="A63" s="21" t="s">
        <v>548</v>
      </c>
      <c r="B63" s="50">
        <v>815054</v>
      </c>
      <c r="C63" s="10">
        <f>_xlfn.RANK.EQ(B63,B63:B134,0)</f>
        <v>3</v>
      </c>
    </row>
    <row r="64" spans="1:3" x14ac:dyDescent="0.25">
      <c r="A64" s="21" t="s">
        <v>549</v>
      </c>
      <c r="B64" s="50">
        <v>528221</v>
      </c>
      <c r="C64" s="10">
        <f>_xlfn.RANK.EQ(B64,B64:B135,0)</f>
        <v>4</v>
      </c>
    </row>
    <row r="65" spans="1:3" x14ac:dyDescent="0.25">
      <c r="A65" s="21" t="s">
        <v>550</v>
      </c>
      <c r="B65" s="50">
        <v>931561</v>
      </c>
      <c r="C65" s="10">
        <f>_xlfn.RANK.EQ(B65,B65:B136,0)</f>
        <v>2</v>
      </c>
    </row>
    <row r="66" spans="1:3" x14ac:dyDescent="0.25">
      <c r="A66" s="21" t="s">
        <v>551</v>
      </c>
      <c r="B66" s="50">
        <v>1050248</v>
      </c>
      <c r="C66" s="10">
        <f>_xlfn.RANK.EQ(B66,B66:B137,0)</f>
        <v>1</v>
      </c>
    </row>
    <row r="67" spans="1:3" x14ac:dyDescent="0.25">
      <c r="A67" s="21" t="s">
        <v>552</v>
      </c>
      <c r="B67" s="50">
        <v>288583</v>
      </c>
      <c r="C67" s="10">
        <f>_xlfn.RANK.EQ(B67,B67:B138,0)</f>
        <v>6</v>
      </c>
    </row>
    <row r="68" spans="1:3" x14ac:dyDescent="0.25">
      <c r="A68" s="21" t="s">
        <v>553</v>
      </c>
      <c r="B68" s="50">
        <v>507821</v>
      </c>
      <c r="C68" s="10">
        <f>_xlfn.RANK.EQ(B68,B68:B139,0)</f>
        <v>2</v>
      </c>
    </row>
    <row r="69" spans="1:3" x14ac:dyDescent="0.25">
      <c r="A69" s="21" t="s">
        <v>554</v>
      </c>
      <c r="B69" s="50">
        <v>265043</v>
      </c>
      <c r="C69" s="10">
        <f>_xlfn.RANK.EQ(B69,B69:B140,0)</f>
        <v>5</v>
      </c>
    </row>
    <row r="70" spans="1:3" x14ac:dyDescent="0.25">
      <c r="A70" s="21" t="s">
        <v>555</v>
      </c>
      <c r="B70" s="50">
        <v>343250</v>
      </c>
      <c r="C70" s="10">
        <f>_xlfn.RANK.EQ(B70,B70:B141,0)</f>
        <v>3</v>
      </c>
    </row>
    <row r="71" spans="1:3" x14ac:dyDescent="0.25">
      <c r="A71" s="21" t="s">
        <v>556</v>
      </c>
      <c r="B71" s="50">
        <v>652032</v>
      </c>
      <c r="C71" s="10">
        <f>_xlfn.RANK.EQ(B71,B71:B142,0)</f>
        <v>1</v>
      </c>
    </row>
    <row r="72" spans="1:3" x14ac:dyDescent="0.25">
      <c r="A72" s="21" t="s">
        <v>557</v>
      </c>
      <c r="B72" s="50">
        <v>335263</v>
      </c>
      <c r="C72" s="10">
        <f>_xlfn.RANK.EQ(B72,B72:B143,0)</f>
        <v>2</v>
      </c>
    </row>
    <row r="73" spans="1:3" ht="15.75" thickBot="1" x14ac:dyDescent="0.3">
      <c r="A73" s="22" t="s">
        <v>558</v>
      </c>
      <c r="B73" s="51">
        <v>436888</v>
      </c>
      <c r="C73" s="11">
        <f>_xlfn.RANK.EQ(B73,B73:B144,0)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C73"/>
  <sheetViews>
    <sheetView showGridLines="0" workbookViewId="0">
      <selection sqref="A1:XFD1048576"/>
    </sheetView>
  </sheetViews>
  <sheetFormatPr defaultColWidth="8.85546875" defaultRowHeight="15" x14ac:dyDescent="0.25"/>
  <cols>
    <col min="1" max="1" width="11.140625" style="9" customWidth="1"/>
    <col min="2" max="2" width="17.42578125" style="9" customWidth="1"/>
    <col min="3" max="3" width="12.5703125" style="9" customWidth="1"/>
    <col min="4" max="16384" width="8.85546875" style="9"/>
  </cols>
  <sheetData>
    <row r="1" spans="1:3" ht="15.75" thickBot="1" x14ac:dyDescent="0.3">
      <c r="A1" s="83" t="s">
        <v>560</v>
      </c>
      <c r="B1" s="84" t="s">
        <v>486</v>
      </c>
      <c r="C1" s="85" t="s">
        <v>570</v>
      </c>
    </row>
    <row r="2" spans="1:3" x14ac:dyDescent="0.25">
      <c r="A2" s="40" t="s">
        <v>487</v>
      </c>
      <c r="B2" s="52">
        <v>539280</v>
      </c>
      <c r="C2" s="15">
        <f>_xlfn.RANK.EQ(B2,B2:B73,0)</f>
        <v>28</v>
      </c>
    </row>
    <row r="3" spans="1:3" x14ac:dyDescent="0.25">
      <c r="A3" s="41" t="s">
        <v>488</v>
      </c>
      <c r="B3" s="53">
        <v>410623</v>
      </c>
      <c r="C3" s="17">
        <f t="shared" ref="C3:C66" si="0">_xlfn.RANK.EQ(B3,B3:B74,0)</f>
        <v>44</v>
      </c>
    </row>
    <row r="4" spans="1:3" x14ac:dyDescent="0.25">
      <c r="A4" s="41" t="s">
        <v>489</v>
      </c>
      <c r="B4" s="53">
        <v>601890</v>
      </c>
      <c r="C4" s="17">
        <f t="shared" si="0"/>
        <v>18</v>
      </c>
    </row>
    <row r="5" spans="1:3" x14ac:dyDescent="0.25">
      <c r="A5" s="41" t="s">
        <v>490</v>
      </c>
      <c r="B5" s="53">
        <v>646022</v>
      </c>
      <c r="C5" s="17">
        <f t="shared" si="0"/>
        <v>14</v>
      </c>
    </row>
    <row r="6" spans="1:3" x14ac:dyDescent="0.25">
      <c r="A6" s="41" t="s">
        <v>491</v>
      </c>
      <c r="B6" s="53">
        <v>302984</v>
      </c>
      <c r="C6" s="17">
        <f t="shared" si="0"/>
        <v>53</v>
      </c>
    </row>
    <row r="7" spans="1:3" x14ac:dyDescent="0.25">
      <c r="A7" s="41" t="s">
        <v>492</v>
      </c>
      <c r="B7" s="53">
        <v>397958</v>
      </c>
      <c r="C7" s="17">
        <f t="shared" si="0"/>
        <v>43</v>
      </c>
    </row>
    <row r="8" spans="1:3" x14ac:dyDescent="0.25">
      <c r="A8" s="41" t="s">
        <v>493</v>
      </c>
      <c r="B8" s="53">
        <v>551176</v>
      </c>
      <c r="C8" s="17">
        <f t="shared" si="0"/>
        <v>23</v>
      </c>
    </row>
    <row r="9" spans="1:3" x14ac:dyDescent="0.25">
      <c r="A9" s="41" t="s">
        <v>494</v>
      </c>
      <c r="B9" s="53">
        <v>407646</v>
      </c>
      <c r="C9" s="17">
        <f t="shared" si="0"/>
        <v>41</v>
      </c>
    </row>
    <row r="10" spans="1:3" x14ac:dyDescent="0.25">
      <c r="A10" s="41" t="s">
        <v>495</v>
      </c>
      <c r="B10" s="53">
        <v>601148</v>
      </c>
      <c r="C10" s="17">
        <f t="shared" si="0"/>
        <v>18</v>
      </c>
    </row>
    <row r="11" spans="1:3" x14ac:dyDescent="0.25">
      <c r="A11" s="41" t="s">
        <v>496</v>
      </c>
      <c r="B11" s="53">
        <v>307777</v>
      </c>
      <c r="C11" s="17">
        <f t="shared" si="0"/>
        <v>47</v>
      </c>
    </row>
    <row r="12" spans="1:3" x14ac:dyDescent="0.25">
      <c r="A12" s="41" t="s">
        <v>497</v>
      </c>
      <c r="B12" s="53">
        <v>517340</v>
      </c>
      <c r="C12" s="17">
        <f t="shared" si="0"/>
        <v>29</v>
      </c>
    </row>
    <row r="13" spans="1:3" x14ac:dyDescent="0.25">
      <c r="A13" s="41" t="s">
        <v>498</v>
      </c>
      <c r="B13" s="53">
        <v>725083</v>
      </c>
      <c r="C13" s="17">
        <f t="shared" si="0"/>
        <v>8</v>
      </c>
    </row>
    <row r="14" spans="1:3" x14ac:dyDescent="0.25">
      <c r="A14" s="41" t="s">
        <v>499</v>
      </c>
      <c r="B14" s="53">
        <v>453221</v>
      </c>
      <c r="C14" s="17">
        <f t="shared" si="0"/>
        <v>33</v>
      </c>
    </row>
    <row r="15" spans="1:3" x14ac:dyDescent="0.25">
      <c r="A15" s="41" t="s">
        <v>500</v>
      </c>
      <c r="B15" s="53">
        <v>487830</v>
      </c>
      <c r="C15" s="17">
        <f t="shared" si="0"/>
        <v>30</v>
      </c>
    </row>
    <row r="16" spans="1:3" x14ac:dyDescent="0.25">
      <c r="A16" s="41" t="s">
        <v>501</v>
      </c>
      <c r="B16" s="53">
        <v>524436</v>
      </c>
      <c r="C16" s="17">
        <f t="shared" si="0"/>
        <v>24</v>
      </c>
    </row>
    <row r="17" spans="1:3" x14ac:dyDescent="0.25">
      <c r="A17" s="41" t="s">
        <v>502</v>
      </c>
      <c r="B17" s="53">
        <v>580916</v>
      </c>
      <c r="C17" s="17">
        <f t="shared" si="0"/>
        <v>18</v>
      </c>
    </row>
    <row r="18" spans="1:3" x14ac:dyDescent="0.25">
      <c r="A18" s="41" t="s">
        <v>503</v>
      </c>
      <c r="B18" s="53">
        <v>494352</v>
      </c>
      <c r="C18" s="17">
        <f t="shared" si="0"/>
        <v>27</v>
      </c>
    </row>
    <row r="19" spans="1:3" x14ac:dyDescent="0.25">
      <c r="A19" s="41" t="s">
        <v>504</v>
      </c>
      <c r="B19" s="53">
        <v>727780</v>
      </c>
      <c r="C19" s="17">
        <f t="shared" si="0"/>
        <v>7</v>
      </c>
    </row>
    <row r="20" spans="1:3" x14ac:dyDescent="0.25">
      <c r="A20" s="41" t="s">
        <v>505</v>
      </c>
      <c r="B20" s="53">
        <v>561341</v>
      </c>
      <c r="C20" s="17">
        <f t="shared" si="0"/>
        <v>17</v>
      </c>
    </row>
    <row r="21" spans="1:3" x14ac:dyDescent="0.25">
      <c r="A21" s="41" t="s">
        <v>506</v>
      </c>
      <c r="B21" s="53">
        <v>483683</v>
      </c>
      <c r="C21" s="17">
        <f t="shared" si="0"/>
        <v>25</v>
      </c>
    </row>
    <row r="22" spans="1:3" x14ac:dyDescent="0.25">
      <c r="A22" s="41" t="s">
        <v>507</v>
      </c>
      <c r="B22" s="53">
        <v>190001</v>
      </c>
      <c r="C22" s="17">
        <f t="shared" si="0"/>
        <v>47</v>
      </c>
    </row>
    <row r="23" spans="1:3" x14ac:dyDescent="0.25">
      <c r="A23" s="41" t="s">
        <v>508</v>
      </c>
      <c r="B23" s="53">
        <v>431709</v>
      </c>
      <c r="C23" s="17">
        <f t="shared" si="0"/>
        <v>27</v>
      </c>
    </row>
    <row r="24" spans="1:3" x14ac:dyDescent="0.25">
      <c r="A24" s="41" t="s">
        <v>509</v>
      </c>
      <c r="B24" s="53">
        <v>634984</v>
      </c>
      <c r="C24" s="17">
        <f t="shared" si="0"/>
        <v>12</v>
      </c>
    </row>
    <row r="25" spans="1:3" x14ac:dyDescent="0.25">
      <c r="A25" s="41" t="s">
        <v>510</v>
      </c>
      <c r="B25" s="53">
        <v>197906</v>
      </c>
      <c r="C25" s="17">
        <f t="shared" si="0"/>
        <v>44</v>
      </c>
    </row>
    <row r="26" spans="1:3" x14ac:dyDescent="0.25">
      <c r="A26" s="41" t="s">
        <v>511</v>
      </c>
      <c r="B26" s="53">
        <v>761128</v>
      </c>
      <c r="C26" s="17">
        <f t="shared" si="0"/>
        <v>5</v>
      </c>
    </row>
    <row r="27" spans="1:3" x14ac:dyDescent="0.25">
      <c r="A27" s="41" t="s">
        <v>512</v>
      </c>
      <c r="B27" s="53">
        <v>145781</v>
      </c>
      <c r="C27" s="17">
        <f t="shared" si="0"/>
        <v>45</v>
      </c>
    </row>
    <row r="28" spans="1:3" x14ac:dyDescent="0.25">
      <c r="A28" s="41" t="s">
        <v>513</v>
      </c>
      <c r="B28" s="53">
        <v>620244</v>
      </c>
      <c r="C28" s="17">
        <f t="shared" si="0"/>
        <v>12</v>
      </c>
    </row>
    <row r="29" spans="1:3" x14ac:dyDescent="0.25">
      <c r="A29" s="41" t="s">
        <v>514</v>
      </c>
      <c r="B29" s="53">
        <v>530780</v>
      </c>
      <c r="C29" s="17">
        <f t="shared" si="0"/>
        <v>17</v>
      </c>
    </row>
    <row r="30" spans="1:3" x14ac:dyDescent="0.25">
      <c r="A30" s="41" t="s">
        <v>515</v>
      </c>
      <c r="B30" s="53">
        <v>246053</v>
      </c>
      <c r="C30" s="17">
        <f t="shared" si="0"/>
        <v>36</v>
      </c>
    </row>
    <row r="31" spans="1:3" x14ac:dyDescent="0.25">
      <c r="A31" s="41" t="s">
        <v>516</v>
      </c>
      <c r="B31" s="53">
        <v>306446</v>
      </c>
      <c r="C31" s="17">
        <f t="shared" si="0"/>
        <v>32</v>
      </c>
    </row>
    <row r="32" spans="1:3" x14ac:dyDescent="0.25">
      <c r="A32" s="41" t="s">
        <v>517</v>
      </c>
      <c r="B32" s="53">
        <v>345665</v>
      </c>
      <c r="C32" s="17">
        <f t="shared" si="0"/>
        <v>30</v>
      </c>
    </row>
    <row r="33" spans="1:3" x14ac:dyDescent="0.25">
      <c r="A33" s="41" t="s">
        <v>518</v>
      </c>
      <c r="B33" s="53">
        <v>106139</v>
      </c>
      <c r="C33" s="17">
        <f t="shared" si="0"/>
        <v>40</v>
      </c>
    </row>
    <row r="34" spans="1:3" x14ac:dyDescent="0.25">
      <c r="A34" s="41" t="s">
        <v>519</v>
      </c>
      <c r="B34" s="53">
        <v>792968</v>
      </c>
      <c r="C34" s="17">
        <f t="shared" si="0"/>
        <v>1</v>
      </c>
    </row>
    <row r="35" spans="1:3" x14ac:dyDescent="0.25">
      <c r="A35" s="41" t="s">
        <v>520</v>
      </c>
      <c r="B35" s="53">
        <v>297174</v>
      </c>
      <c r="C35" s="17">
        <f t="shared" si="0"/>
        <v>31</v>
      </c>
    </row>
    <row r="36" spans="1:3" x14ac:dyDescent="0.25">
      <c r="A36" s="41" t="s">
        <v>521</v>
      </c>
      <c r="B36" s="53">
        <v>302318</v>
      </c>
      <c r="C36" s="17">
        <f t="shared" si="0"/>
        <v>30</v>
      </c>
    </row>
    <row r="37" spans="1:3" x14ac:dyDescent="0.25">
      <c r="A37" s="41" t="s">
        <v>522</v>
      </c>
      <c r="B37" s="53">
        <v>677232</v>
      </c>
      <c r="C37" s="17">
        <f t="shared" si="0"/>
        <v>7</v>
      </c>
    </row>
    <row r="38" spans="1:3" x14ac:dyDescent="0.25">
      <c r="A38" s="41" t="s">
        <v>523</v>
      </c>
      <c r="B38" s="53">
        <v>523425</v>
      </c>
      <c r="C38" s="17">
        <f t="shared" si="0"/>
        <v>15</v>
      </c>
    </row>
    <row r="39" spans="1:3" x14ac:dyDescent="0.25">
      <c r="A39" s="41" t="s">
        <v>524</v>
      </c>
      <c r="B39" s="53">
        <v>415457</v>
      </c>
      <c r="C39" s="17">
        <f t="shared" si="0"/>
        <v>20</v>
      </c>
    </row>
    <row r="40" spans="1:3" x14ac:dyDescent="0.25">
      <c r="A40" s="41" t="s">
        <v>525</v>
      </c>
      <c r="B40" s="53">
        <v>598760</v>
      </c>
      <c r="C40" s="17">
        <f t="shared" si="0"/>
        <v>11</v>
      </c>
    </row>
    <row r="41" spans="1:3" x14ac:dyDescent="0.25">
      <c r="A41" s="41" t="s">
        <v>526</v>
      </c>
      <c r="B41" s="53">
        <v>780167</v>
      </c>
      <c r="C41" s="17">
        <f t="shared" si="0"/>
        <v>2</v>
      </c>
    </row>
    <row r="42" spans="1:3" x14ac:dyDescent="0.25">
      <c r="A42" s="41" t="s">
        <v>527</v>
      </c>
      <c r="B42" s="53">
        <v>235398</v>
      </c>
      <c r="C42" s="17">
        <f t="shared" si="0"/>
        <v>26</v>
      </c>
    </row>
    <row r="43" spans="1:3" x14ac:dyDescent="0.25">
      <c r="A43" s="41" t="s">
        <v>528</v>
      </c>
      <c r="B43" s="53">
        <v>367501</v>
      </c>
      <c r="C43" s="17">
        <f t="shared" si="0"/>
        <v>22</v>
      </c>
    </row>
    <row r="44" spans="1:3" x14ac:dyDescent="0.25">
      <c r="A44" s="41" t="s">
        <v>529</v>
      </c>
      <c r="B44" s="53">
        <v>755352</v>
      </c>
      <c r="C44" s="17">
        <f t="shared" si="0"/>
        <v>3</v>
      </c>
    </row>
    <row r="45" spans="1:3" x14ac:dyDescent="0.25">
      <c r="A45" s="41" t="s">
        <v>530</v>
      </c>
      <c r="B45" s="53">
        <v>268332</v>
      </c>
      <c r="C45" s="17">
        <f t="shared" si="0"/>
        <v>23</v>
      </c>
    </row>
    <row r="46" spans="1:3" x14ac:dyDescent="0.25">
      <c r="A46" s="41" t="s">
        <v>531</v>
      </c>
      <c r="B46" s="53">
        <v>671366</v>
      </c>
      <c r="C46" s="17">
        <f t="shared" si="0"/>
        <v>6</v>
      </c>
    </row>
    <row r="47" spans="1:3" x14ac:dyDescent="0.25">
      <c r="A47" s="41" t="s">
        <v>532</v>
      </c>
      <c r="B47" s="53">
        <v>791630</v>
      </c>
      <c r="C47" s="17">
        <f t="shared" si="0"/>
        <v>1</v>
      </c>
    </row>
    <row r="48" spans="1:3" x14ac:dyDescent="0.25">
      <c r="A48" s="41" t="s">
        <v>533</v>
      </c>
      <c r="B48" s="53">
        <v>457930</v>
      </c>
      <c r="C48" s="17">
        <f t="shared" si="0"/>
        <v>13</v>
      </c>
    </row>
    <row r="49" spans="1:3" x14ac:dyDescent="0.25">
      <c r="A49" s="41" t="s">
        <v>534</v>
      </c>
      <c r="B49" s="53">
        <v>716458</v>
      </c>
      <c r="C49" s="17">
        <f t="shared" si="0"/>
        <v>2</v>
      </c>
    </row>
    <row r="50" spans="1:3" x14ac:dyDescent="0.25">
      <c r="A50" s="41" t="s">
        <v>535</v>
      </c>
      <c r="B50" s="53">
        <v>218801</v>
      </c>
      <c r="C50" s="17">
        <f t="shared" si="0"/>
        <v>20</v>
      </c>
    </row>
    <row r="51" spans="1:3" x14ac:dyDescent="0.25">
      <c r="A51" s="41" t="s">
        <v>536</v>
      </c>
      <c r="B51" s="53">
        <v>673731</v>
      </c>
      <c r="C51" s="17">
        <f t="shared" si="0"/>
        <v>3</v>
      </c>
    </row>
    <row r="52" spans="1:3" x14ac:dyDescent="0.25">
      <c r="A52" s="41" t="s">
        <v>537</v>
      </c>
      <c r="B52" s="53">
        <v>522115</v>
      </c>
      <c r="C52" s="17">
        <f t="shared" si="0"/>
        <v>9</v>
      </c>
    </row>
    <row r="53" spans="1:3" x14ac:dyDescent="0.25">
      <c r="A53" s="41" t="s">
        <v>538</v>
      </c>
      <c r="B53" s="53">
        <v>380678</v>
      </c>
      <c r="C53" s="17">
        <f t="shared" si="0"/>
        <v>13</v>
      </c>
    </row>
    <row r="54" spans="1:3" x14ac:dyDescent="0.25">
      <c r="A54" s="41" t="s">
        <v>539</v>
      </c>
      <c r="B54" s="53">
        <v>185197</v>
      </c>
      <c r="C54" s="17">
        <f t="shared" si="0"/>
        <v>18</v>
      </c>
    </row>
    <row r="55" spans="1:3" x14ac:dyDescent="0.25">
      <c r="A55" s="41" t="s">
        <v>540</v>
      </c>
      <c r="B55" s="53">
        <v>452004</v>
      </c>
      <c r="C55" s="17">
        <f t="shared" si="0"/>
        <v>10</v>
      </c>
    </row>
    <row r="56" spans="1:3" x14ac:dyDescent="0.25">
      <c r="A56" s="41" t="s">
        <v>541</v>
      </c>
      <c r="B56" s="53">
        <v>686020</v>
      </c>
      <c r="C56" s="17">
        <f t="shared" si="0"/>
        <v>2</v>
      </c>
    </row>
    <row r="57" spans="1:3" x14ac:dyDescent="0.25">
      <c r="A57" s="41" t="s">
        <v>542</v>
      </c>
      <c r="B57" s="53">
        <v>553361</v>
      </c>
      <c r="C57" s="17">
        <f t="shared" si="0"/>
        <v>4</v>
      </c>
    </row>
    <row r="58" spans="1:3" x14ac:dyDescent="0.25">
      <c r="A58" s="41" t="s">
        <v>543</v>
      </c>
      <c r="B58" s="53"/>
      <c r="C58" s="17" t="e">
        <f t="shared" si="0"/>
        <v>#N/A</v>
      </c>
    </row>
    <row r="59" spans="1:3" x14ac:dyDescent="0.25">
      <c r="A59" s="41" t="s">
        <v>544</v>
      </c>
      <c r="B59" s="53">
        <v>183302</v>
      </c>
      <c r="C59" s="17">
        <f t="shared" si="0"/>
        <v>15</v>
      </c>
    </row>
    <row r="60" spans="1:3" x14ac:dyDescent="0.25">
      <c r="A60" s="41" t="s">
        <v>545</v>
      </c>
      <c r="B60" s="53">
        <v>220447</v>
      </c>
      <c r="C60" s="17">
        <f t="shared" si="0"/>
        <v>13</v>
      </c>
    </row>
    <row r="61" spans="1:3" x14ac:dyDescent="0.25">
      <c r="A61" s="41" t="s">
        <v>546</v>
      </c>
      <c r="B61" s="53">
        <v>601467</v>
      </c>
      <c r="C61" s="17">
        <f t="shared" si="0"/>
        <v>3</v>
      </c>
    </row>
    <row r="62" spans="1:3" x14ac:dyDescent="0.25">
      <c r="A62" s="41" t="s">
        <v>547</v>
      </c>
      <c r="B62" s="53">
        <v>513002</v>
      </c>
      <c r="C62" s="17">
        <f t="shared" si="0"/>
        <v>6</v>
      </c>
    </row>
    <row r="63" spans="1:3" x14ac:dyDescent="0.25">
      <c r="A63" s="41" t="s">
        <v>548</v>
      </c>
      <c r="B63" s="53">
        <v>415351</v>
      </c>
      <c r="C63" s="17">
        <f t="shared" si="0"/>
        <v>6</v>
      </c>
    </row>
    <row r="64" spans="1:3" x14ac:dyDescent="0.25">
      <c r="A64" s="41" t="s">
        <v>549</v>
      </c>
      <c r="B64" s="53">
        <v>523044</v>
      </c>
      <c r="C64" s="17">
        <f t="shared" si="0"/>
        <v>5</v>
      </c>
    </row>
    <row r="65" spans="1:3" x14ac:dyDescent="0.25">
      <c r="A65" s="41" t="s">
        <v>550</v>
      </c>
      <c r="B65" s="53">
        <v>373463</v>
      </c>
      <c r="C65" s="17">
        <f t="shared" si="0"/>
        <v>6</v>
      </c>
    </row>
    <row r="66" spans="1:3" x14ac:dyDescent="0.25">
      <c r="A66" s="41" t="s">
        <v>551</v>
      </c>
      <c r="B66" s="53">
        <v>770187</v>
      </c>
      <c r="C66" s="17">
        <f t="shared" si="0"/>
        <v>1</v>
      </c>
    </row>
    <row r="67" spans="1:3" x14ac:dyDescent="0.25">
      <c r="A67" s="41" t="s">
        <v>552</v>
      </c>
      <c r="B67" s="53">
        <v>539968</v>
      </c>
      <c r="C67" s="17">
        <f t="shared" ref="C67:C73" si="1">_xlfn.RANK.EQ(B67,B67:B138,0)</f>
        <v>3</v>
      </c>
    </row>
    <row r="68" spans="1:3" x14ac:dyDescent="0.25">
      <c r="A68" s="41" t="s">
        <v>553</v>
      </c>
      <c r="B68" s="53">
        <v>320646</v>
      </c>
      <c r="C68" s="17">
        <f t="shared" si="1"/>
        <v>5</v>
      </c>
    </row>
    <row r="69" spans="1:3" x14ac:dyDescent="0.25">
      <c r="A69" s="41" t="s">
        <v>554</v>
      </c>
      <c r="B69" s="53">
        <v>629268</v>
      </c>
      <c r="C69" s="17">
        <f t="shared" si="1"/>
        <v>1</v>
      </c>
    </row>
    <row r="70" spans="1:3" x14ac:dyDescent="0.25">
      <c r="A70" s="41" t="s">
        <v>555</v>
      </c>
      <c r="B70" s="53">
        <v>543285</v>
      </c>
      <c r="C70" s="17">
        <f t="shared" si="1"/>
        <v>1</v>
      </c>
    </row>
    <row r="71" spans="1:3" x14ac:dyDescent="0.25">
      <c r="A71" s="41" t="s">
        <v>556</v>
      </c>
      <c r="B71" s="53">
        <v>382408</v>
      </c>
      <c r="C71" s="17">
        <f t="shared" si="1"/>
        <v>1</v>
      </c>
    </row>
    <row r="72" spans="1:3" x14ac:dyDescent="0.25">
      <c r="A72" s="41" t="s">
        <v>557</v>
      </c>
      <c r="B72" s="53">
        <v>213067</v>
      </c>
      <c r="C72" s="17">
        <f t="shared" si="1"/>
        <v>2</v>
      </c>
    </row>
    <row r="73" spans="1:3" ht="15.75" thickBot="1" x14ac:dyDescent="0.3">
      <c r="A73" s="42" t="s">
        <v>558</v>
      </c>
      <c r="B73" s="54">
        <v>348019</v>
      </c>
      <c r="C73" s="19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C73"/>
  <sheetViews>
    <sheetView showGridLines="0" workbookViewId="0">
      <selection sqref="A1:XFD1048576"/>
    </sheetView>
  </sheetViews>
  <sheetFormatPr defaultColWidth="8.85546875" defaultRowHeight="15" x14ac:dyDescent="0.25"/>
  <cols>
    <col min="1" max="1" width="11.140625" style="9" customWidth="1"/>
    <col min="2" max="2" width="17.7109375" style="9" customWidth="1"/>
    <col min="3" max="3" width="12.5703125" style="9" customWidth="1"/>
    <col min="4" max="16384" width="8.85546875" style="9"/>
  </cols>
  <sheetData>
    <row r="1" spans="1:3" ht="15.75" thickBot="1" x14ac:dyDescent="0.3">
      <c r="A1" s="83" t="s">
        <v>561</v>
      </c>
      <c r="B1" s="84" t="s">
        <v>486</v>
      </c>
      <c r="C1" s="85" t="s">
        <v>570</v>
      </c>
    </row>
    <row r="2" spans="1:3" x14ac:dyDescent="0.25">
      <c r="A2" s="40" t="s">
        <v>487</v>
      </c>
      <c r="B2" s="52">
        <v>1057072</v>
      </c>
      <c r="C2" s="15">
        <f>_xlfn.RANK.EQ(B2,B2:B73,0)</f>
        <v>34</v>
      </c>
    </row>
    <row r="3" spans="1:3" x14ac:dyDescent="0.25">
      <c r="A3" s="41" t="s">
        <v>488</v>
      </c>
      <c r="B3" s="53">
        <v>1587041</v>
      </c>
      <c r="C3" s="17">
        <f t="shared" ref="C3:C66" si="0">_xlfn.RANK.EQ(B3,B3:B74,0)</f>
        <v>16</v>
      </c>
    </row>
    <row r="4" spans="1:3" x14ac:dyDescent="0.25">
      <c r="A4" s="41" t="s">
        <v>489</v>
      </c>
      <c r="B4" s="53">
        <v>308831</v>
      </c>
      <c r="C4" s="17">
        <f t="shared" si="0"/>
        <v>55</v>
      </c>
    </row>
    <row r="5" spans="1:3" x14ac:dyDescent="0.25">
      <c r="A5" s="41" t="s">
        <v>490</v>
      </c>
      <c r="B5" s="53"/>
      <c r="C5" s="17" t="e">
        <f t="shared" si="0"/>
        <v>#N/A</v>
      </c>
    </row>
    <row r="6" spans="1:3" x14ac:dyDescent="0.25">
      <c r="A6" s="41" t="s">
        <v>491</v>
      </c>
      <c r="B6" s="53">
        <v>840170</v>
      </c>
      <c r="C6" s="17">
        <f t="shared" si="0"/>
        <v>37</v>
      </c>
    </row>
    <row r="7" spans="1:3" x14ac:dyDescent="0.25">
      <c r="A7" s="41" t="s">
        <v>492</v>
      </c>
      <c r="B7" s="53">
        <v>685255</v>
      </c>
      <c r="C7" s="17">
        <f t="shared" si="0"/>
        <v>46</v>
      </c>
    </row>
    <row r="8" spans="1:3" x14ac:dyDescent="0.25">
      <c r="A8" s="41" t="s">
        <v>493</v>
      </c>
      <c r="B8" s="53">
        <v>1997905</v>
      </c>
      <c r="C8" s="17">
        <f t="shared" si="0"/>
        <v>1</v>
      </c>
    </row>
    <row r="9" spans="1:3" x14ac:dyDescent="0.25">
      <c r="A9" s="41" t="s">
        <v>494</v>
      </c>
      <c r="B9" s="53">
        <v>1458831</v>
      </c>
      <c r="C9" s="17">
        <f t="shared" si="0"/>
        <v>19</v>
      </c>
    </row>
    <row r="10" spans="1:3" x14ac:dyDescent="0.25">
      <c r="A10" s="41" t="s">
        <v>495</v>
      </c>
      <c r="B10" s="53">
        <v>1003957</v>
      </c>
      <c r="C10" s="17">
        <f t="shared" si="0"/>
        <v>32</v>
      </c>
    </row>
    <row r="11" spans="1:3" x14ac:dyDescent="0.25">
      <c r="A11" s="41" t="s">
        <v>496</v>
      </c>
      <c r="B11" s="53">
        <v>823785</v>
      </c>
      <c r="C11" s="17">
        <f t="shared" si="0"/>
        <v>34</v>
      </c>
    </row>
    <row r="12" spans="1:3" x14ac:dyDescent="0.25">
      <c r="A12" s="41" t="s">
        <v>497</v>
      </c>
      <c r="B12" s="53">
        <v>511323</v>
      </c>
      <c r="C12" s="17">
        <f t="shared" si="0"/>
        <v>48</v>
      </c>
    </row>
    <row r="13" spans="1:3" x14ac:dyDescent="0.25">
      <c r="A13" s="41" t="s">
        <v>498</v>
      </c>
      <c r="B13" s="53"/>
      <c r="C13" s="17" t="e">
        <f t="shared" si="0"/>
        <v>#N/A</v>
      </c>
    </row>
    <row r="14" spans="1:3" x14ac:dyDescent="0.25">
      <c r="A14" s="41" t="s">
        <v>499</v>
      </c>
      <c r="B14" s="53">
        <v>1171961</v>
      </c>
      <c r="C14" s="17">
        <f t="shared" si="0"/>
        <v>27</v>
      </c>
    </row>
    <row r="15" spans="1:3" x14ac:dyDescent="0.25">
      <c r="A15" s="41" t="s">
        <v>500</v>
      </c>
      <c r="B15" s="53">
        <v>753236</v>
      </c>
      <c r="C15" s="17">
        <f t="shared" si="0"/>
        <v>37</v>
      </c>
    </row>
    <row r="16" spans="1:3" x14ac:dyDescent="0.25">
      <c r="A16" s="41" t="s">
        <v>501</v>
      </c>
      <c r="B16" s="53">
        <v>1423487</v>
      </c>
      <c r="C16" s="17">
        <f t="shared" si="0"/>
        <v>21</v>
      </c>
    </row>
    <row r="17" spans="1:3" x14ac:dyDescent="0.25">
      <c r="A17" s="41" t="s">
        <v>502</v>
      </c>
      <c r="B17" s="53"/>
      <c r="C17" s="17" t="e">
        <f t="shared" si="0"/>
        <v>#N/A</v>
      </c>
    </row>
    <row r="18" spans="1:3" x14ac:dyDescent="0.25">
      <c r="A18" s="41" t="s">
        <v>503</v>
      </c>
      <c r="B18" s="53">
        <v>1211956</v>
      </c>
      <c r="C18" s="17">
        <f t="shared" si="0"/>
        <v>23</v>
      </c>
    </row>
    <row r="19" spans="1:3" x14ac:dyDescent="0.25">
      <c r="A19" s="41" t="s">
        <v>504</v>
      </c>
      <c r="B19" s="53">
        <v>1605849</v>
      </c>
      <c r="C19" s="17">
        <f t="shared" si="0"/>
        <v>14</v>
      </c>
    </row>
    <row r="20" spans="1:3" x14ac:dyDescent="0.25">
      <c r="A20" s="41" t="s">
        <v>505</v>
      </c>
      <c r="B20" s="53"/>
      <c r="C20" s="17" t="e">
        <f t="shared" si="0"/>
        <v>#N/A</v>
      </c>
    </row>
    <row r="21" spans="1:3" x14ac:dyDescent="0.25">
      <c r="A21" s="41" t="s">
        <v>506</v>
      </c>
      <c r="B21" s="53">
        <v>948780</v>
      </c>
      <c r="C21" s="17">
        <f t="shared" si="0"/>
        <v>29</v>
      </c>
    </row>
    <row r="22" spans="1:3" x14ac:dyDescent="0.25">
      <c r="A22" s="41" t="s">
        <v>507</v>
      </c>
      <c r="B22" s="53">
        <v>640681</v>
      </c>
      <c r="C22" s="17">
        <f t="shared" si="0"/>
        <v>38</v>
      </c>
    </row>
    <row r="23" spans="1:3" x14ac:dyDescent="0.25">
      <c r="A23" s="41" t="s">
        <v>508</v>
      </c>
      <c r="B23" s="53">
        <v>637354</v>
      </c>
      <c r="C23" s="17">
        <f t="shared" si="0"/>
        <v>38</v>
      </c>
    </row>
    <row r="24" spans="1:3" x14ac:dyDescent="0.25">
      <c r="A24" s="41" t="s">
        <v>509</v>
      </c>
      <c r="B24" s="53">
        <v>1636974</v>
      </c>
      <c r="C24" s="17">
        <f t="shared" si="0"/>
        <v>12</v>
      </c>
    </row>
    <row r="25" spans="1:3" x14ac:dyDescent="0.25">
      <c r="A25" s="41" t="s">
        <v>510</v>
      </c>
      <c r="B25" s="53">
        <v>1804866</v>
      </c>
      <c r="C25" s="17">
        <f t="shared" si="0"/>
        <v>8</v>
      </c>
    </row>
    <row r="26" spans="1:3" x14ac:dyDescent="0.25">
      <c r="A26" s="41" t="s">
        <v>511</v>
      </c>
      <c r="B26" s="53">
        <v>1975085</v>
      </c>
      <c r="C26" s="17">
        <f t="shared" si="0"/>
        <v>1</v>
      </c>
    </row>
    <row r="27" spans="1:3" x14ac:dyDescent="0.25">
      <c r="A27" s="41" t="s">
        <v>512</v>
      </c>
      <c r="B27" s="53">
        <v>760858</v>
      </c>
      <c r="C27" s="17">
        <f t="shared" si="0"/>
        <v>29</v>
      </c>
    </row>
    <row r="28" spans="1:3" x14ac:dyDescent="0.25">
      <c r="A28" s="41" t="s">
        <v>513</v>
      </c>
      <c r="B28" s="53"/>
      <c r="C28" s="17" t="e">
        <f t="shared" si="0"/>
        <v>#N/A</v>
      </c>
    </row>
    <row r="29" spans="1:3" x14ac:dyDescent="0.25">
      <c r="A29" s="41" t="s">
        <v>514</v>
      </c>
      <c r="B29" s="53">
        <v>1194368</v>
      </c>
      <c r="C29" s="17">
        <f t="shared" si="0"/>
        <v>19</v>
      </c>
    </row>
    <row r="30" spans="1:3" x14ac:dyDescent="0.25">
      <c r="A30" s="41" t="s">
        <v>515</v>
      </c>
      <c r="B30" s="53">
        <v>696512</v>
      </c>
      <c r="C30" s="17">
        <f t="shared" si="0"/>
        <v>30</v>
      </c>
    </row>
    <row r="31" spans="1:3" x14ac:dyDescent="0.25">
      <c r="A31" s="41" t="s">
        <v>516</v>
      </c>
      <c r="B31" s="53"/>
      <c r="C31" s="17" t="e">
        <f t="shared" si="0"/>
        <v>#N/A</v>
      </c>
    </row>
    <row r="32" spans="1:3" x14ac:dyDescent="0.25">
      <c r="A32" s="41" t="s">
        <v>517</v>
      </c>
      <c r="B32" s="53">
        <v>1541225</v>
      </c>
      <c r="C32" s="17">
        <f t="shared" si="0"/>
        <v>12</v>
      </c>
    </row>
    <row r="33" spans="1:3" x14ac:dyDescent="0.25">
      <c r="A33" s="41" t="s">
        <v>518</v>
      </c>
      <c r="B33" s="53">
        <v>308209</v>
      </c>
      <c r="C33" s="17">
        <f t="shared" si="0"/>
        <v>33</v>
      </c>
    </row>
    <row r="34" spans="1:3" x14ac:dyDescent="0.25">
      <c r="A34" s="41" t="s">
        <v>519</v>
      </c>
      <c r="B34" s="53">
        <v>1436453</v>
      </c>
      <c r="C34" s="17">
        <f t="shared" si="0"/>
        <v>14</v>
      </c>
    </row>
    <row r="35" spans="1:3" x14ac:dyDescent="0.25">
      <c r="A35" s="41" t="s">
        <v>520</v>
      </c>
      <c r="B35" s="53">
        <v>697276</v>
      </c>
      <c r="C35" s="17">
        <f t="shared" si="0"/>
        <v>27</v>
      </c>
    </row>
    <row r="36" spans="1:3" x14ac:dyDescent="0.25">
      <c r="A36" s="41" t="s">
        <v>521</v>
      </c>
      <c r="B36" s="53">
        <v>1626331</v>
      </c>
      <c r="C36" s="17">
        <f t="shared" si="0"/>
        <v>10</v>
      </c>
    </row>
    <row r="37" spans="1:3" x14ac:dyDescent="0.25">
      <c r="A37" s="41" t="s">
        <v>522</v>
      </c>
      <c r="B37" s="53">
        <v>1836325</v>
      </c>
      <c r="C37" s="17">
        <f t="shared" si="0"/>
        <v>4</v>
      </c>
    </row>
    <row r="38" spans="1:3" x14ac:dyDescent="0.25">
      <c r="A38" s="41" t="s">
        <v>523</v>
      </c>
      <c r="B38" s="53">
        <v>1561390</v>
      </c>
      <c r="C38" s="17">
        <f t="shared" si="0"/>
        <v>9</v>
      </c>
    </row>
    <row r="39" spans="1:3" x14ac:dyDescent="0.25">
      <c r="A39" s="41" t="s">
        <v>524</v>
      </c>
      <c r="B39" s="53"/>
      <c r="C39" s="17" t="e">
        <f t="shared" si="0"/>
        <v>#N/A</v>
      </c>
    </row>
    <row r="40" spans="1:3" x14ac:dyDescent="0.25">
      <c r="A40" s="41" t="s">
        <v>525</v>
      </c>
      <c r="B40" s="53">
        <v>289374</v>
      </c>
      <c r="C40" s="17">
        <f t="shared" si="0"/>
        <v>29</v>
      </c>
    </row>
    <row r="41" spans="1:3" x14ac:dyDescent="0.25">
      <c r="A41" s="41" t="s">
        <v>526</v>
      </c>
      <c r="B41" s="53">
        <v>618879</v>
      </c>
      <c r="C41" s="17">
        <f t="shared" si="0"/>
        <v>26</v>
      </c>
    </row>
    <row r="42" spans="1:3" x14ac:dyDescent="0.25">
      <c r="A42" s="41" t="s">
        <v>527</v>
      </c>
      <c r="B42" s="53">
        <v>1972459</v>
      </c>
      <c r="C42" s="17">
        <f t="shared" si="0"/>
        <v>1</v>
      </c>
    </row>
    <row r="43" spans="1:3" x14ac:dyDescent="0.25">
      <c r="A43" s="41" t="s">
        <v>528</v>
      </c>
      <c r="B43" s="53"/>
      <c r="C43" s="17" t="e">
        <f t="shared" si="0"/>
        <v>#N/A</v>
      </c>
    </row>
    <row r="44" spans="1:3" x14ac:dyDescent="0.25">
      <c r="A44" s="41" t="s">
        <v>529</v>
      </c>
      <c r="B44" s="53">
        <v>1288610</v>
      </c>
      <c r="C44" s="17">
        <f t="shared" si="0"/>
        <v>12</v>
      </c>
    </row>
    <row r="45" spans="1:3" x14ac:dyDescent="0.25">
      <c r="A45" s="41" t="s">
        <v>530</v>
      </c>
      <c r="B45" s="53">
        <v>1851489</v>
      </c>
      <c r="C45" s="17">
        <f t="shared" si="0"/>
        <v>2</v>
      </c>
    </row>
    <row r="46" spans="1:3" x14ac:dyDescent="0.25">
      <c r="A46" s="41" t="s">
        <v>531</v>
      </c>
      <c r="B46" s="53">
        <v>1065563</v>
      </c>
      <c r="C46" s="17">
        <f t="shared" si="0"/>
        <v>14</v>
      </c>
    </row>
    <row r="47" spans="1:3" x14ac:dyDescent="0.25">
      <c r="A47" s="41" t="s">
        <v>532</v>
      </c>
      <c r="B47" s="53">
        <v>1833132</v>
      </c>
      <c r="C47" s="17">
        <f t="shared" si="0"/>
        <v>2</v>
      </c>
    </row>
    <row r="48" spans="1:3" x14ac:dyDescent="0.25">
      <c r="A48" s="41" t="s">
        <v>533</v>
      </c>
      <c r="B48" s="53">
        <v>1025786</v>
      </c>
      <c r="C48" s="17">
        <f t="shared" si="0"/>
        <v>13</v>
      </c>
    </row>
    <row r="49" spans="1:3" x14ac:dyDescent="0.25">
      <c r="A49" s="41" t="s">
        <v>534</v>
      </c>
      <c r="B49" s="53">
        <v>795946</v>
      </c>
      <c r="C49" s="17">
        <f t="shared" si="0"/>
        <v>15</v>
      </c>
    </row>
    <row r="50" spans="1:3" x14ac:dyDescent="0.25">
      <c r="A50" s="41" t="s">
        <v>535</v>
      </c>
      <c r="B50" s="53">
        <v>797666</v>
      </c>
      <c r="C50" s="17">
        <f t="shared" si="0"/>
        <v>14</v>
      </c>
    </row>
    <row r="51" spans="1:3" x14ac:dyDescent="0.25">
      <c r="A51" s="41" t="s">
        <v>536</v>
      </c>
      <c r="B51" s="53"/>
      <c r="C51" s="17" t="e">
        <f t="shared" si="0"/>
        <v>#N/A</v>
      </c>
    </row>
    <row r="52" spans="1:3" x14ac:dyDescent="0.25">
      <c r="A52" s="41" t="s">
        <v>537</v>
      </c>
      <c r="B52" s="53">
        <v>643265</v>
      </c>
      <c r="C52" s="17">
        <f t="shared" si="0"/>
        <v>17</v>
      </c>
    </row>
    <row r="53" spans="1:3" x14ac:dyDescent="0.25">
      <c r="A53" s="41" t="s">
        <v>538</v>
      </c>
      <c r="B53" s="53">
        <v>1699349</v>
      </c>
      <c r="C53" s="17">
        <f t="shared" si="0"/>
        <v>3</v>
      </c>
    </row>
    <row r="54" spans="1:3" x14ac:dyDescent="0.25">
      <c r="A54" s="41" t="s">
        <v>539</v>
      </c>
      <c r="B54" s="53">
        <v>1489179</v>
      </c>
      <c r="C54" s="17">
        <f t="shared" si="0"/>
        <v>5</v>
      </c>
    </row>
    <row r="55" spans="1:3" x14ac:dyDescent="0.25">
      <c r="A55" s="41" t="s">
        <v>540</v>
      </c>
      <c r="B55" s="53">
        <v>1427683</v>
      </c>
      <c r="C55" s="17">
        <f t="shared" si="0"/>
        <v>6</v>
      </c>
    </row>
    <row r="56" spans="1:3" x14ac:dyDescent="0.25">
      <c r="A56" s="41" t="s">
        <v>541</v>
      </c>
      <c r="B56" s="53">
        <v>1377252</v>
      </c>
      <c r="C56" s="17">
        <f t="shared" si="0"/>
        <v>6</v>
      </c>
    </row>
    <row r="57" spans="1:3" x14ac:dyDescent="0.25">
      <c r="A57" s="41" t="s">
        <v>542</v>
      </c>
      <c r="B57" s="53"/>
      <c r="C57" s="17" t="e">
        <f t="shared" si="0"/>
        <v>#N/A</v>
      </c>
    </row>
    <row r="58" spans="1:3" x14ac:dyDescent="0.25">
      <c r="A58" s="41" t="s">
        <v>543</v>
      </c>
      <c r="B58" s="53">
        <v>1463443</v>
      </c>
      <c r="C58" s="17">
        <f t="shared" si="0"/>
        <v>5</v>
      </c>
    </row>
    <row r="59" spans="1:3" x14ac:dyDescent="0.25">
      <c r="A59" s="41" t="s">
        <v>544</v>
      </c>
      <c r="B59" s="53">
        <v>716367</v>
      </c>
      <c r="C59" s="17">
        <f t="shared" si="0"/>
        <v>10</v>
      </c>
    </row>
    <row r="60" spans="1:3" x14ac:dyDescent="0.25">
      <c r="A60" s="41" t="s">
        <v>545</v>
      </c>
      <c r="B60" s="53">
        <v>663553</v>
      </c>
      <c r="C60" s="17">
        <f t="shared" si="0"/>
        <v>10</v>
      </c>
    </row>
    <row r="61" spans="1:3" x14ac:dyDescent="0.25">
      <c r="A61" s="41" t="s">
        <v>546</v>
      </c>
      <c r="B61" s="53">
        <v>1161524</v>
      </c>
      <c r="C61" s="17">
        <f t="shared" si="0"/>
        <v>6</v>
      </c>
    </row>
    <row r="62" spans="1:3" x14ac:dyDescent="0.25">
      <c r="A62" s="41" t="s">
        <v>547</v>
      </c>
      <c r="B62" s="53">
        <v>787303</v>
      </c>
      <c r="C62" s="17">
        <f t="shared" si="0"/>
        <v>8</v>
      </c>
    </row>
    <row r="63" spans="1:3" x14ac:dyDescent="0.25">
      <c r="A63" s="41" t="s">
        <v>548</v>
      </c>
      <c r="B63" s="53"/>
      <c r="C63" s="17" t="e">
        <f t="shared" si="0"/>
        <v>#N/A</v>
      </c>
    </row>
    <row r="64" spans="1:3" x14ac:dyDescent="0.25">
      <c r="A64" s="41" t="s">
        <v>549</v>
      </c>
      <c r="B64" s="53">
        <v>1184075</v>
      </c>
      <c r="C64" s="17">
        <f t="shared" si="0"/>
        <v>5</v>
      </c>
    </row>
    <row r="65" spans="1:3" x14ac:dyDescent="0.25">
      <c r="A65" s="41" t="s">
        <v>550</v>
      </c>
      <c r="B65" s="53">
        <v>592228</v>
      </c>
      <c r="C65" s="17">
        <f t="shared" si="0"/>
        <v>7</v>
      </c>
    </row>
    <row r="66" spans="1:3" x14ac:dyDescent="0.25">
      <c r="A66" s="41" t="s">
        <v>551</v>
      </c>
      <c r="B66" s="53"/>
      <c r="C66" s="17" t="e">
        <f t="shared" si="0"/>
        <v>#N/A</v>
      </c>
    </row>
    <row r="67" spans="1:3" x14ac:dyDescent="0.25">
      <c r="A67" s="41" t="s">
        <v>552</v>
      </c>
      <c r="B67" s="53">
        <v>1909775</v>
      </c>
      <c r="C67" s="17">
        <f t="shared" ref="C67:C73" si="1">_xlfn.RANK.EQ(B67,B67:B138,0)</f>
        <v>1</v>
      </c>
    </row>
    <row r="68" spans="1:3" x14ac:dyDescent="0.25">
      <c r="A68" s="41" t="s">
        <v>553</v>
      </c>
      <c r="B68" s="53">
        <v>1676758</v>
      </c>
      <c r="C68" s="17">
        <f t="shared" si="1"/>
        <v>2</v>
      </c>
    </row>
    <row r="69" spans="1:3" x14ac:dyDescent="0.25">
      <c r="A69" s="41" t="s">
        <v>554</v>
      </c>
      <c r="B69" s="53">
        <v>1666851</v>
      </c>
      <c r="C69" s="17">
        <f t="shared" si="1"/>
        <v>2</v>
      </c>
    </row>
    <row r="70" spans="1:3" x14ac:dyDescent="0.25">
      <c r="A70" s="41" t="s">
        <v>555</v>
      </c>
      <c r="B70" s="53">
        <v>1143726</v>
      </c>
      <c r="C70" s="17">
        <f t="shared" si="1"/>
        <v>2</v>
      </c>
    </row>
    <row r="71" spans="1:3" x14ac:dyDescent="0.25">
      <c r="A71" s="41" t="s">
        <v>556</v>
      </c>
      <c r="B71" s="53">
        <v>991265</v>
      </c>
      <c r="C71" s="17">
        <f t="shared" si="1"/>
        <v>2</v>
      </c>
    </row>
    <row r="72" spans="1:3" x14ac:dyDescent="0.25">
      <c r="A72" s="41" t="s">
        <v>557</v>
      </c>
      <c r="B72" s="53">
        <v>1816370</v>
      </c>
      <c r="C72" s="17">
        <f t="shared" si="1"/>
        <v>1</v>
      </c>
    </row>
    <row r="73" spans="1:3" ht="15.75" thickBot="1" x14ac:dyDescent="0.3">
      <c r="A73" s="42" t="s">
        <v>558</v>
      </c>
      <c r="B73" s="54">
        <v>296339</v>
      </c>
      <c r="C73" s="19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C73"/>
  <sheetViews>
    <sheetView showGridLines="0" workbookViewId="0">
      <selection sqref="A1:XFD1048576"/>
    </sheetView>
  </sheetViews>
  <sheetFormatPr defaultColWidth="8.85546875" defaultRowHeight="15" x14ac:dyDescent="0.25"/>
  <cols>
    <col min="1" max="1" width="11.140625" style="9" customWidth="1"/>
    <col min="2" max="2" width="14.85546875" style="9" customWidth="1"/>
    <col min="3" max="3" width="10.7109375" style="9" customWidth="1"/>
    <col min="4" max="16384" width="8.85546875" style="9"/>
  </cols>
  <sheetData>
    <row r="1" spans="1:3" ht="15.75" thickBot="1" x14ac:dyDescent="0.3">
      <c r="A1" s="83" t="s">
        <v>562</v>
      </c>
      <c r="B1" s="84" t="s">
        <v>486</v>
      </c>
      <c r="C1" s="85" t="s">
        <v>570</v>
      </c>
    </row>
    <row r="2" spans="1:3" x14ac:dyDescent="0.25">
      <c r="A2" s="40" t="s">
        <v>487</v>
      </c>
      <c r="B2" s="52">
        <v>358539</v>
      </c>
      <c r="C2" s="15">
        <f>_xlfn.RANK.EQ(B2,B2:B73,0)</f>
        <v>21</v>
      </c>
    </row>
    <row r="3" spans="1:3" x14ac:dyDescent="0.25">
      <c r="A3" s="41" t="s">
        <v>488</v>
      </c>
      <c r="B3" s="53">
        <v>411425</v>
      </c>
      <c r="C3" s="17">
        <f t="shared" ref="C3:C66" si="0">_xlfn.RANK.EQ(B3,B3:B74,0)</f>
        <v>13</v>
      </c>
    </row>
    <row r="4" spans="1:3" x14ac:dyDescent="0.25">
      <c r="A4" s="41" t="s">
        <v>489</v>
      </c>
      <c r="B4" s="53">
        <v>276415</v>
      </c>
      <c r="C4" s="17">
        <f t="shared" si="0"/>
        <v>40</v>
      </c>
    </row>
    <row r="5" spans="1:3" x14ac:dyDescent="0.25">
      <c r="A5" s="41" t="s">
        <v>490</v>
      </c>
      <c r="B5" s="53">
        <v>144538</v>
      </c>
      <c r="C5" s="17">
        <f t="shared" si="0"/>
        <v>65</v>
      </c>
    </row>
    <row r="6" spans="1:3" x14ac:dyDescent="0.25">
      <c r="A6" s="41" t="s">
        <v>491</v>
      </c>
      <c r="B6" s="53">
        <v>325075</v>
      </c>
      <c r="C6" s="17">
        <f t="shared" si="0"/>
        <v>34</v>
      </c>
    </row>
    <row r="7" spans="1:3" x14ac:dyDescent="0.25">
      <c r="A7" s="41" t="s">
        <v>492</v>
      </c>
      <c r="B7" s="53">
        <v>157851</v>
      </c>
      <c r="C7" s="17">
        <f t="shared" si="0"/>
        <v>59</v>
      </c>
    </row>
    <row r="8" spans="1:3" x14ac:dyDescent="0.25">
      <c r="A8" s="41" t="s">
        <v>493</v>
      </c>
      <c r="B8" s="53">
        <v>473175</v>
      </c>
      <c r="C8" s="17">
        <f t="shared" si="0"/>
        <v>4</v>
      </c>
    </row>
    <row r="9" spans="1:3" x14ac:dyDescent="0.25">
      <c r="A9" s="41" t="s">
        <v>494</v>
      </c>
      <c r="B9" s="53">
        <v>246890</v>
      </c>
      <c r="C9" s="17">
        <f t="shared" si="0"/>
        <v>43</v>
      </c>
    </row>
    <row r="10" spans="1:3" x14ac:dyDescent="0.25">
      <c r="A10" s="41" t="s">
        <v>495</v>
      </c>
      <c r="B10" s="53">
        <v>193371</v>
      </c>
      <c r="C10" s="17">
        <f t="shared" si="0"/>
        <v>49</v>
      </c>
    </row>
    <row r="11" spans="1:3" x14ac:dyDescent="0.25">
      <c r="A11" s="41" t="s">
        <v>496</v>
      </c>
      <c r="B11" s="53">
        <v>207415</v>
      </c>
      <c r="C11" s="17">
        <f t="shared" si="0"/>
        <v>47</v>
      </c>
    </row>
    <row r="12" spans="1:3" x14ac:dyDescent="0.25">
      <c r="A12" s="41" t="s">
        <v>497</v>
      </c>
      <c r="B12" s="53">
        <v>185621</v>
      </c>
      <c r="C12" s="17">
        <f t="shared" si="0"/>
        <v>49</v>
      </c>
    </row>
    <row r="13" spans="1:3" x14ac:dyDescent="0.25">
      <c r="A13" s="41" t="s">
        <v>498</v>
      </c>
      <c r="B13" s="53">
        <v>413203</v>
      </c>
      <c r="C13" s="17">
        <f t="shared" si="0"/>
        <v>11</v>
      </c>
    </row>
    <row r="14" spans="1:3" x14ac:dyDescent="0.25">
      <c r="A14" s="41" t="s">
        <v>499</v>
      </c>
      <c r="B14" s="53">
        <v>341044</v>
      </c>
      <c r="C14" s="17">
        <f t="shared" si="0"/>
        <v>23</v>
      </c>
    </row>
    <row r="15" spans="1:3" x14ac:dyDescent="0.25">
      <c r="A15" s="41" t="s">
        <v>500</v>
      </c>
      <c r="B15" s="53">
        <v>442129</v>
      </c>
      <c r="C15" s="17">
        <f t="shared" si="0"/>
        <v>8</v>
      </c>
    </row>
    <row r="16" spans="1:3" x14ac:dyDescent="0.25">
      <c r="A16" s="41" t="s">
        <v>501</v>
      </c>
      <c r="B16" s="53">
        <v>473649</v>
      </c>
      <c r="C16" s="17">
        <f t="shared" si="0"/>
        <v>3</v>
      </c>
    </row>
    <row r="17" spans="1:3" x14ac:dyDescent="0.25">
      <c r="A17" s="41" t="s">
        <v>502</v>
      </c>
      <c r="B17" s="53">
        <v>332740</v>
      </c>
      <c r="C17" s="17">
        <f t="shared" si="0"/>
        <v>25</v>
      </c>
    </row>
    <row r="18" spans="1:3" x14ac:dyDescent="0.25">
      <c r="A18" s="41" t="s">
        <v>503</v>
      </c>
      <c r="B18" s="53">
        <v>226273</v>
      </c>
      <c r="C18" s="17">
        <f t="shared" si="0"/>
        <v>41</v>
      </c>
    </row>
    <row r="19" spans="1:3" x14ac:dyDescent="0.25">
      <c r="A19" s="41" t="s">
        <v>504</v>
      </c>
      <c r="B19" s="53">
        <v>181386</v>
      </c>
      <c r="C19" s="17">
        <f t="shared" si="0"/>
        <v>43</v>
      </c>
    </row>
    <row r="20" spans="1:3" x14ac:dyDescent="0.25">
      <c r="A20" s="41" t="s">
        <v>505</v>
      </c>
      <c r="B20" s="53">
        <v>340633</v>
      </c>
      <c r="C20" s="17">
        <f t="shared" si="0"/>
        <v>21</v>
      </c>
    </row>
    <row r="21" spans="1:3" x14ac:dyDescent="0.25">
      <c r="A21" s="41" t="s">
        <v>506</v>
      </c>
      <c r="B21" s="53">
        <v>239054</v>
      </c>
      <c r="C21" s="17">
        <f t="shared" si="0"/>
        <v>37</v>
      </c>
    </row>
    <row r="22" spans="1:3" x14ac:dyDescent="0.25">
      <c r="A22" s="41" t="s">
        <v>507</v>
      </c>
      <c r="B22" s="53">
        <v>462637</v>
      </c>
      <c r="C22" s="17">
        <f t="shared" si="0"/>
        <v>4</v>
      </c>
    </row>
    <row r="23" spans="1:3" x14ac:dyDescent="0.25">
      <c r="A23" s="41" t="s">
        <v>508</v>
      </c>
      <c r="B23" s="53">
        <v>406595</v>
      </c>
      <c r="C23" s="17">
        <f t="shared" si="0"/>
        <v>8</v>
      </c>
    </row>
    <row r="24" spans="1:3" x14ac:dyDescent="0.25">
      <c r="A24" s="41" t="s">
        <v>509</v>
      </c>
      <c r="B24" s="53">
        <v>258084</v>
      </c>
      <c r="C24" s="17">
        <f t="shared" si="0"/>
        <v>32</v>
      </c>
    </row>
    <row r="25" spans="1:3" x14ac:dyDescent="0.25">
      <c r="A25" s="41" t="s">
        <v>510</v>
      </c>
      <c r="B25" s="53">
        <v>357162</v>
      </c>
      <c r="C25" s="17">
        <f t="shared" si="0"/>
        <v>14</v>
      </c>
    </row>
    <row r="26" spans="1:3" x14ac:dyDescent="0.25">
      <c r="A26" s="41" t="s">
        <v>511</v>
      </c>
      <c r="B26" s="53">
        <v>151477</v>
      </c>
      <c r="C26" s="17">
        <f t="shared" si="0"/>
        <v>42</v>
      </c>
    </row>
    <row r="27" spans="1:3" x14ac:dyDescent="0.25">
      <c r="A27" s="41" t="s">
        <v>512</v>
      </c>
      <c r="B27" s="53">
        <v>313415</v>
      </c>
      <c r="C27" s="17">
        <f t="shared" si="0"/>
        <v>25</v>
      </c>
    </row>
    <row r="28" spans="1:3" x14ac:dyDescent="0.25">
      <c r="A28" s="41" t="s">
        <v>513</v>
      </c>
      <c r="B28" s="53">
        <v>330680</v>
      </c>
      <c r="C28" s="17">
        <f t="shared" si="0"/>
        <v>22</v>
      </c>
    </row>
    <row r="29" spans="1:3" x14ac:dyDescent="0.25">
      <c r="A29" s="41" t="s">
        <v>514</v>
      </c>
      <c r="B29" s="53">
        <v>356986</v>
      </c>
      <c r="C29" s="17">
        <f t="shared" si="0"/>
        <v>14</v>
      </c>
    </row>
    <row r="30" spans="1:3" x14ac:dyDescent="0.25">
      <c r="A30" s="41" t="s">
        <v>515</v>
      </c>
      <c r="B30" s="53">
        <v>335403</v>
      </c>
      <c r="C30" s="17">
        <f t="shared" si="0"/>
        <v>19</v>
      </c>
    </row>
    <row r="31" spans="1:3" x14ac:dyDescent="0.25">
      <c r="A31" s="41" t="s">
        <v>516</v>
      </c>
      <c r="B31" s="53">
        <v>164441</v>
      </c>
      <c r="C31" s="17">
        <f t="shared" si="0"/>
        <v>36</v>
      </c>
    </row>
    <row r="32" spans="1:3" x14ac:dyDescent="0.25">
      <c r="A32" s="41" t="s">
        <v>517</v>
      </c>
      <c r="B32" s="53">
        <v>149662</v>
      </c>
      <c r="C32" s="17">
        <f t="shared" si="0"/>
        <v>37</v>
      </c>
    </row>
    <row r="33" spans="1:3" x14ac:dyDescent="0.25">
      <c r="A33" s="41" t="s">
        <v>518</v>
      </c>
      <c r="B33" s="53">
        <v>348055</v>
      </c>
      <c r="C33" s="17">
        <f t="shared" si="0"/>
        <v>16</v>
      </c>
    </row>
    <row r="34" spans="1:3" x14ac:dyDescent="0.25">
      <c r="A34" s="41" t="s">
        <v>519</v>
      </c>
      <c r="B34" s="53">
        <v>481950</v>
      </c>
      <c r="C34" s="17">
        <f t="shared" si="0"/>
        <v>2</v>
      </c>
    </row>
    <row r="35" spans="1:3" x14ac:dyDescent="0.25">
      <c r="A35" s="41" t="s">
        <v>520</v>
      </c>
      <c r="B35" s="53">
        <v>311587</v>
      </c>
      <c r="C35" s="17">
        <f t="shared" si="0"/>
        <v>20</v>
      </c>
    </row>
    <row r="36" spans="1:3" x14ac:dyDescent="0.25">
      <c r="A36" s="41" t="s">
        <v>521</v>
      </c>
      <c r="B36" s="53">
        <v>363198</v>
      </c>
      <c r="C36" s="17">
        <f t="shared" si="0"/>
        <v>12</v>
      </c>
    </row>
    <row r="37" spans="1:3" x14ac:dyDescent="0.25">
      <c r="A37" s="41" t="s">
        <v>522</v>
      </c>
      <c r="B37" s="53">
        <v>457432</v>
      </c>
      <c r="C37" s="17">
        <f t="shared" si="0"/>
        <v>4</v>
      </c>
    </row>
    <row r="38" spans="1:3" x14ac:dyDescent="0.25">
      <c r="A38" s="41" t="s">
        <v>523</v>
      </c>
      <c r="B38" s="53">
        <v>128346</v>
      </c>
      <c r="C38" s="17">
        <f t="shared" si="0"/>
        <v>35</v>
      </c>
    </row>
    <row r="39" spans="1:3" x14ac:dyDescent="0.25">
      <c r="A39" s="41" t="s">
        <v>524</v>
      </c>
      <c r="B39" s="53">
        <v>272351</v>
      </c>
      <c r="C39" s="17">
        <f t="shared" si="0"/>
        <v>20</v>
      </c>
    </row>
    <row r="40" spans="1:3" x14ac:dyDescent="0.25">
      <c r="A40" s="41" t="s">
        <v>525</v>
      </c>
      <c r="B40" s="53">
        <v>458858</v>
      </c>
      <c r="C40" s="17">
        <f t="shared" si="0"/>
        <v>3</v>
      </c>
    </row>
    <row r="41" spans="1:3" x14ac:dyDescent="0.25">
      <c r="A41" s="41" t="s">
        <v>526</v>
      </c>
      <c r="B41" s="53">
        <v>132700</v>
      </c>
      <c r="C41" s="17">
        <f t="shared" si="0"/>
        <v>32</v>
      </c>
    </row>
    <row r="42" spans="1:3" x14ac:dyDescent="0.25">
      <c r="A42" s="41" t="s">
        <v>527</v>
      </c>
      <c r="B42" s="53">
        <v>179364</v>
      </c>
      <c r="C42" s="17">
        <f t="shared" si="0"/>
        <v>26</v>
      </c>
    </row>
    <row r="43" spans="1:3" x14ac:dyDescent="0.25">
      <c r="A43" s="41" t="s">
        <v>528</v>
      </c>
      <c r="B43" s="53">
        <v>249028</v>
      </c>
      <c r="C43" s="17">
        <f t="shared" si="0"/>
        <v>21</v>
      </c>
    </row>
    <row r="44" spans="1:3" x14ac:dyDescent="0.25">
      <c r="A44" s="41" t="s">
        <v>529</v>
      </c>
      <c r="B44" s="53">
        <v>353917</v>
      </c>
      <c r="C44" s="17">
        <f t="shared" si="0"/>
        <v>10</v>
      </c>
    </row>
    <row r="45" spans="1:3" x14ac:dyDescent="0.25">
      <c r="A45" s="41" t="s">
        <v>530</v>
      </c>
      <c r="B45" s="53">
        <v>290191</v>
      </c>
      <c r="C45" s="17">
        <f t="shared" si="0"/>
        <v>17</v>
      </c>
    </row>
    <row r="46" spans="1:3" x14ac:dyDescent="0.25">
      <c r="A46" s="41" t="s">
        <v>531</v>
      </c>
      <c r="B46" s="53">
        <v>351324</v>
      </c>
      <c r="C46" s="17">
        <f t="shared" si="0"/>
        <v>10</v>
      </c>
    </row>
    <row r="47" spans="1:3" x14ac:dyDescent="0.25">
      <c r="A47" s="41" t="s">
        <v>532</v>
      </c>
      <c r="B47" s="53">
        <v>324294</v>
      </c>
      <c r="C47" s="17">
        <f t="shared" si="0"/>
        <v>14</v>
      </c>
    </row>
    <row r="48" spans="1:3" x14ac:dyDescent="0.25">
      <c r="A48" s="41" t="s">
        <v>533</v>
      </c>
      <c r="B48" s="53">
        <v>261967</v>
      </c>
      <c r="C48" s="17">
        <f t="shared" si="0"/>
        <v>15</v>
      </c>
    </row>
    <row r="49" spans="1:3" x14ac:dyDescent="0.25">
      <c r="A49" s="41" t="s">
        <v>534</v>
      </c>
      <c r="B49" s="53">
        <v>234612</v>
      </c>
      <c r="C49" s="17">
        <f t="shared" si="0"/>
        <v>16</v>
      </c>
    </row>
    <row r="50" spans="1:3" x14ac:dyDescent="0.25">
      <c r="A50" s="41" t="s">
        <v>535</v>
      </c>
      <c r="B50" s="53">
        <v>463278</v>
      </c>
      <c r="C50" s="17">
        <f t="shared" si="0"/>
        <v>2</v>
      </c>
    </row>
    <row r="51" spans="1:3" x14ac:dyDescent="0.25">
      <c r="A51" s="41" t="s">
        <v>536</v>
      </c>
      <c r="B51" s="53">
        <v>226310</v>
      </c>
      <c r="C51" s="17">
        <f t="shared" si="0"/>
        <v>15</v>
      </c>
    </row>
    <row r="52" spans="1:3" x14ac:dyDescent="0.25">
      <c r="A52" s="41" t="s">
        <v>537</v>
      </c>
      <c r="B52" s="53">
        <v>49124892</v>
      </c>
      <c r="C52" s="17">
        <f t="shared" si="0"/>
        <v>1</v>
      </c>
    </row>
    <row r="53" spans="1:3" x14ac:dyDescent="0.25">
      <c r="A53" s="41" t="s">
        <v>538</v>
      </c>
      <c r="B53" s="53">
        <v>371959</v>
      </c>
      <c r="C53" s="17">
        <f t="shared" si="0"/>
        <v>7</v>
      </c>
    </row>
    <row r="54" spans="1:3" x14ac:dyDescent="0.25">
      <c r="A54" s="41" t="s">
        <v>539</v>
      </c>
      <c r="B54" s="53">
        <v>398085</v>
      </c>
      <c r="C54" s="17">
        <f t="shared" si="0"/>
        <v>4</v>
      </c>
    </row>
    <row r="55" spans="1:3" x14ac:dyDescent="0.25">
      <c r="A55" s="41" t="s">
        <v>540</v>
      </c>
      <c r="B55" s="53">
        <v>336751</v>
      </c>
      <c r="C55" s="17">
        <f t="shared" si="0"/>
        <v>7</v>
      </c>
    </row>
    <row r="56" spans="1:3" x14ac:dyDescent="0.25">
      <c r="A56" s="41" t="s">
        <v>541</v>
      </c>
      <c r="B56" s="53">
        <v>143963</v>
      </c>
      <c r="C56" s="17">
        <f t="shared" si="0"/>
        <v>17</v>
      </c>
    </row>
    <row r="57" spans="1:3" x14ac:dyDescent="0.25">
      <c r="A57" s="41" t="s">
        <v>542</v>
      </c>
      <c r="B57" s="53">
        <v>325759</v>
      </c>
      <c r="C57" s="17">
        <f t="shared" si="0"/>
        <v>8</v>
      </c>
    </row>
    <row r="58" spans="1:3" x14ac:dyDescent="0.25">
      <c r="A58" s="41" t="s">
        <v>543</v>
      </c>
      <c r="B58" s="53">
        <v>434218</v>
      </c>
      <c r="C58" s="17">
        <f t="shared" si="0"/>
        <v>2</v>
      </c>
    </row>
    <row r="59" spans="1:3" x14ac:dyDescent="0.25">
      <c r="A59" s="41" t="s">
        <v>544</v>
      </c>
      <c r="B59" s="53">
        <v>195482</v>
      </c>
      <c r="C59" s="17">
        <f t="shared" si="0"/>
        <v>9</v>
      </c>
    </row>
    <row r="60" spans="1:3" x14ac:dyDescent="0.25">
      <c r="A60" s="41" t="s">
        <v>545</v>
      </c>
      <c r="B60" s="53">
        <v>174702</v>
      </c>
      <c r="C60" s="17">
        <f t="shared" si="0"/>
        <v>10</v>
      </c>
    </row>
    <row r="61" spans="1:3" x14ac:dyDescent="0.25">
      <c r="A61" s="41" t="s">
        <v>546</v>
      </c>
      <c r="B61" s="53">
        <v>300929</v>
      </c>
      <c r="C61" s="17">
        <f t="shared" si="0"/>
        <v>7</v>
      </c>
    </row>
    <row r="62" spans="1:3" x14ac:dyDescent="0.25">
      <c r="A62" s="41" t="s">
        <v>547</v>
      </c>
      <c r="B62" s="53">
        <v>190164</v>
      </c>
      <c r="C62" s="17">
        <f t="shared" si="0"/>
        <v>8</v>
      </c>
    </row>
    <row r="63" spans="1:3" x14ac:dyDescent="0.25">
      <c r="A63" s="41" t="s">
        <v>548</v>
      </c>
      <c r="B63" s="53">
        <v>249697</v>
      </c>
      <c r="C63" s="17">
        <f t="shared" si="0"/>
        <v>7</v>
      </c>
    </row>
    <row r="64" spans="1:3" x14ac:dyDescent="0.25">
      <c r="A64" s="41" t="s">
        <v>549</v>
      </c>
      <c r="B64" s="53">
        <v>149078</v>
      </c>
      <c r="C64" s="17">
        <f t="shared" si="0"/>
        <v>9</v>
      </c>
    </row>
    <row r="65" spans="1:3" x14ac:dyDescent="0.25">
      <c r="A65" s="41" t="s">
        <v>550</v>
      </c>
      <c r="B65" s="53">
        <v>126143</v>
      </c>
      <c r="C65" s="17">
        <f t="shared" si="0"/>
        <v>9</v>
      </c>
    </row>
    <row r="66" spans="1:3" x14ac:dyDescent="0.25">
      <c r="A66" s="41" t="s">
        <v>551</v>
      </c>
      <c r="B66" s="53">
        <v>387901</v>
      </c>
      <c r="C66" s="17">
        <f t="shared" si="0"/>
        <v>3</v>
      </c>
    </row>
    <row r="67" spans="1:3" x14ac:dyDescent="0.25">
      <c r="A67" s="41" t="s">
        <v>552</v>
      </c>
      <c r="B67" s="53">
        <v>434575</v>
      </c>
      <c r="C67" s="17">
        <f t="shared" ref="C67:C73" si="1">_xlfn.RANK.EQ(B67,B67:B138,0)</f>
        <v>1</v>
      </c>
    </row>
    <row r="68" spans="1:3" x14ac:dyDescent="0.25">
      <c r="A68" s="41" t="s">
        <v>553</v>
      </c>
      <c r="B68" s="53">
        <v>331165</v>
      </c>
      <c r="C68" s="17">
        <f t="shared" si="1"/>
        <v>4</v>
      </c>
    </row>
    <row r="69" spans="1:3" x14ac:dyDescent="0.25">
      <c r="A69" s="41" t="s">
        <v>554</v>
      </c>
      <c r="B69" s="53">
        <v>381473</v>
      </c>
      <c r="C69" s="17">
        <f t="shared" si="1"/>
        <v>2</v>
      </c>
    </row>
    <row r="70" spans="1:3" x14ac:dyDescent="0.25">
      <c r="A70" s="41" t="s">
        <v>555</v>
      </c>
      <c r="B70" s="53">
        <v>400986</v>
      </c>
      <c r="C70" s="17">
        <f t="shared" si="1"/>
        <v>1</v>
      </c>
    </row>
    <row r="71" spans="1:3" x14ac:dyDescent="0.25">
      <c r="A71" s="41" t="s">
        <v>556</v>
      </c>
      <c r="B71" s="53">
        <v>339350</v>
      </c>
      <c r="C71" s="17">
        <f t="shared" si="1"/>
        <v>1</v>
      </c>
    </row>
    <row r="72" spans="1:3" x14ac:dyDescent="0.25">
      <c r="A72" s="41" t="s">
        <v>557</v>
      </c>
      <c r="B72" s="53">
        <v>170815</v>
      </c>
      <c r="C72" s="17">
        <f t="shared" si="1"/>
        <v>1</v>
      </c>
    </row>
    <row r="73" spans="1:3" ht="15.75" thickBot="1" x14ac:dyDescent="0.3">
      <c r="A73" s="42" t="s">
        <v>558</v>
      </c>
      <c r="B73" s="54">
        <v>154550</v>
      </c>
      <c r="C73" s="19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Average</vt:lpstr>
      <vt:lpstr>Sales Performance</vt:lpstr>
      <vt:lpstr>General Purchase Information</vt:lpstr>
      <vt:lpstr>Air &amp; Rail Purchase Info</vt:lpstr>
      <vt:lpstr>Dallas</vt:lpstr>
      <vt:lpstr>Salt Lake</vt:lpstr>
      <vt:lpstr>Denver</vt:lpstr>
      <vt:lpstr>Boise</vt:lpstr>
      <vt:lpstr>Boise_Division_Sales</vt:lpstr>
      <vt:lpstr>Dallas_Division_Sales</vt:lpstr>
      <vt:lpstr>Denver_Division_Sales</vt:lpstr>
      <vt:lpstr>Salt_Lake_Division_Sales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Rigby, Steven</dc:creator>
  <cp:lastModifiedBy>PAULA ALEJANDRA</cp:lastModifiedBy>
  <dcterms:created xsi:type="dcterms:W3CDTF">2018-05-04T21:51:32Z</dcterms:created>
  <dcterms:modified xsi:type="dcterms:W3CDTF">2021-01-24T03:50:34Z</dcterms:modified>
</cp:coreProperties>
</file>