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10\"/>
    </mc:Choice>
  </mc:AlternateContent>
  <xr:revisionPtr revIDLastSave="0" documentId="13_ncr:1_{68663395-0DA6-44C7-B84A-A147FC236250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Dashboard" sheetId="6" r:id="rId1"/>
    <sheet name="Sales" sheetId="5" r:id="rId2"/>
  </sheets>
  <definedNames>
    <definedName name="_xlnm._FilterDatabase" localSheetId="1" hidden="1">Sales!$G$2:$G$397</definedName>
    <definedName name="_xlnm.Extract" localSheetId="1">Sales!$L$3</definedName>
    <definedName name="Gender">Sales!$H$2:$H$397</definedName>
    <definedName name="Make">Sales!$E$2:$E$397</definedName>
    <definedName name="Salespeople">Sales!$G$2:$G$397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C20" i="6"/>
  <c r="E16" i="6"/>
  <c r="E15" i="6"/>
  <c r="E14" i="6"/>
  <c r="D16" i="6"/>
  <c r="D15" i="6"/>
  <c r="D14" i="6"/>
  <c r="C8" i="6"/>
  <c r="C16" i="6"/>
  <c r="C15" i="6"/>
  <c r="C14" i="6"/>
  <c r="C7" i="6"/>
  <c r="C6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</calcChain>
</file>

<file path=xl/sharedStrings.xml><?xml version="1.0" encoding="utf-8"?>
<sst xmlns="http://schemas.openxmlformats.org/spreadsheetml/2006/main" count="2909" uniqueCount="65">
  <si>
    <t>Order Date</t>
  </si>
  <si>
    <t>Month</t>
  </si>
  <si>
    <t>Store</t>
  </si>
  <si>
    <t>Inventory</t>
  </si>
  <si>
    <t>Make</t>
  </si>
  <si>
    <t>Model</t>
  </si>
  <si>
    <t>Salesperson</t>
  </si>
  <si>
    <t>Buyer's Age</t>
  </si>
  <si>
    <t>Sales Price $</t>
  </si>
  <si>
    <t>December</t>
  </si>
  <si>
    <t>Idaho Falls</t>
  </si>
  <si>
    <t>New</t>
  </si>
  <si>
    <t>Toyota</t>
  </si>
  <si>
    <t>Camry</t>
  </si>
  <si>
    <t>Joe</t>
  </si>
  <si>
    <t>Male</t>
  </si>
  <si>
    <t>February</t>
  </si>
  <si>
    <t>Honda</t>
  </si>
  <si>
    <t>Civic</t>
  </si>
  <si>
    <t>Bob</t>
  </si>
  <si>
    <t>Rexburg</t>
  </si>
  <si>
    <t>CR-V</t>
  </si>
  <si>
    <t>Joann</t>
  </si>
  <si>
    <t>Female</t>
  </si>
  <si>
    <t>August</t>
  </si>
  <si>
    <t>Ford</t>
  </si>
  <si>
    <t>Explorer</t>
  </si>
  <si>
    <t>January</t>
  </si>
  <si>
    <t>Avalon</t>
  </si>
  <si>
    <t>Harry</t>
  </si>
  <si>
    <t>Ann</t>
  </si>
  <si>
    <t>Rigby</t>
  </si>
  <si>
    <t>Debbie</t>
  </si>
  <si>
    <t>Odyssey</t>
  </si>
  <si>
    <t>Sally</t>
  </si>
  <si>
    <t>March</t>
  </si>
  <si>
    <t>May</t>
  </si>
  <si>
    <t>Richard</t>
  </si>
  <si>
    <t>June</t>
  </si>
  <si>
    <t>September</t>
  </si>
  <si>
    <t>Used</t>
  </si>
  <si>
    <t>Mary</t>
  </si>
  <si>
    <t>April</t>
  </si>
  <si>
    <t>Sarah</t>
  </si>
  <si>
    <t>Escape</t>
  </si>
  <si>
    <t>October</t>
  </si>
  <si>
    <t>Jill</t>
  </si>
  <si>
    <t>November</t>
  </si>
  <si>
    <t>July</t>
  </si>
  <si>
    <t>Larry</t>
  </si>
  <si>
    <t>Lou</t>
  </si>
  <si>
    <t>Tina</t>
  </si>
  <si>
    <t>Buyer's Gender</t>
  </si>
  <si>
    <t>New Sales Price</t>
  </si>
  <si>
    <t>Fernando</t>
  </si>
  <si>
    <t>Total Sales</t>
  </si>
  <si>
    <t>Average Sales</t>
  </si>
  <si>
    <t>Number of cars sold</t>
  </si>
  <si>
    <t>Uncled Ted´s stores</t>
  </si>
  <si>
    <t>Cards Solds</t>
  </si>
  <si>
    <t>Row Labels</t>
  </si>
  <si>
    <t>Grand Total</t>
  </si>
  <si>
    <t>Count of Make</t>
  </si>
  <si>
    <t>Count of Inventory</t>
  </si>
  <si>
    <t>Sum of Sales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</si>
</sst>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2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165" fontId="0" fillId="5" borderId="16" xfId="1" applyNumberFormat="1" applyFont="1" applyFill="1" applyBorder="1" applyAlignment="1">
      <alignment horizontal="center"/>
    </xf>
    <xf numFmtId="165" fontId="0" fillId="5" borderId="7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 indent="1"/>
    </xf>
    <xf numFmtId="0" fontId="0" fillId="4" borderId="7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4" borderId="2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15" xfId="0" applyNumberFormat="1" applyFill="1" applyBorder="1" applyAlignment="1">
      <alignment horizontal="center"/>
    </xf>
    <xf numFmtId="0" fontId="0" fillId="2" borderId="19" xfId="0" applyFill="1" applyBorder="1" applyAlignment="1">
      <alignment horizontal="left" indent="1"/>
    </xf>
    <xf numFmtId="164" fontId="0" fillId="4" borderId="20" xfId="0" applyNumberForma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164" fontId="0" fillId="4" borderId="15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75"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/>
    </dxf>
    <dxf>
      <alignment horizontal="center"/>
    </dxf>
    <dxf>
      <fill>
        <patternFill>
          <bgColor theme="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numFmt numFmtId="164" formatCode="&quot;$&quot;#,##0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numFmt numFmtId="164" formatCode="&quot;$&quot;#,##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F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ALEJANDRA" refreshedDate="44272.024580902777" createdVersion="6" refreshedVersion="6" minRefreshableVersion="3" recordCount="396" xr:uid="{05DA76BE-C9C4-4F35-9F16-8AD091D76DB4}">
  <cacheSource type="worksheet">
    <worksheetSource ref="A1:J397" sheet="Sales"/>
  </cacheSource>
  <cacheFields count="10">
    <cacheField name="Order Date" numFmtId="0">
      <sharedItems containsSemiMixedTypes="0" containsDate="1" containsString="0" containsMixedTypes="1" minDate="2017-01-16T00:00:00" maxDate="1900-01-09T08:49:04"/>
    </cacheField>
    <cacheField name="Month" numFmtId="0">
      <sharedItems count="12">
        <s v="December"/>
        <s v="February"/>
        <s v="August"/>
        <s v="January"/>
        <s v="March"/>
        <s v="May"/>
        <s v="June"/>
        <s v="September"/>
        <s v="April"/>
        <s v="October"/>
        <s v="November"/>
        <s v="July"/>
      </sharedItems>
    </cacheField>
    <cacheField name="Store" numFmtId="0">
      <sharedItems count="3">
        <s v="Idaho Falls"/>
        <s v="Rexburg"/>
        <s v="Rigby"/>
      </sharedItems>
    </cacheField>
    <cacheField name="Inventory" numFmtId="0">
      <sharedItems count="2">
        <s v="New"/>
        <s v="Used"/>
      </sharedItems>
    </cacheField>
    <cacheField name="Make" numFmtId="0">
      <sharedItems count="3">
        <s v="Toyota"/>
        <s v="Honda"/>
        <s v="Ford"/>
      </sharedItems>
    </cacheField>
    <cacheField name="Model" numFmtId="0">
      <sharedItems count="7">
        <s v="Camry"/>
        <s v="Civic"/>
        <s v="CR-V"/>
        <s v="Explorer"/>
        <s v="Avalon"/>
        <s v="Odyssey"/>
        <s v="Escape"/>
      </sharedItems>
    </cacheField>
    <cacheField name="Salesperson" numFmtId="0">
      <sharedItems count="15">
        <s v="Joe"/>
        <s v="Bob"/>
        <s v="Joann"/>
        <s v="Fernando"/>
        <s v="Harry"/>
        <s v="Ann"/>
        <s v="Debbie"/>
        <s v="Sally"/>
        <s v="Richard"/>
        <s v="Mary"/>
        <s v="Sarah"/>
        <s v="Jill"/>
        <s v="Larry"/>
        <s v="Lou"/>
        <s v="Tina"/>
      </sharedItems>
    </cacheField>
    <cacheField name="Buyer's Gender" numFmtId="0">
      <sharedItems count="2">
        <s v="Male"/>
        <s v="Female"/>
      </sharedItems>
    </cacheField>
    <cacheField name="Buyer's Age" numFmtId="0">
      <sharedItems containsSemiMixedTypes="0" containsString="0" containsNumber="1" containsInteger="1" minValue="22" maxValue="75"/>
    </cacheField>
    <cacheField name="Sales Price $" numFmtId="164">
      <sharedItems containsSemiMixedTypes="0" containsString="0" containsNumber="1" containsInteger="1" minValue="10189" maxValue="34910" count="389">
        <n v="27040"/>
        <n v="20122"/>
        <n v="28612"/>
        <n v="29695"/>
        <n v="26853"/>
        <n v="24653"/>
        <n v="25247"/>
        <n v="29328"/>
        <n v="32094"/>
        <n v="29425"/>
        <n v="27003"/>
        <n v="26659"/>
        <n v="29619"/>
        <n v="29299"/>
        <n v="16370"/>
        <n v="33102"/>
        <n v="13576"/>
        <n v="26318"/>
        <n v="28728"/>
        <n v="25524"/>
        <n v="27277"/>
        <n v="28565"/>
        <n v="25184"/>
        <n v="16267"/>
        <n v="31305"/>
        <n v="17951"/>
        <n v="16847"/>
        <n v="26823"/>
        <n v="27002"/>
        <n v="19826"/>
        <n v="28799"/>
        <n v="28477"/>
        <n v="20533"/>
        <n v="24136"/>
        <n v="18796"/>
        <n v="34891"/>
        <n v="21974"/>
        <n v="24919"/>
        <n v="24939"/>
        <n v="24296"/>
        <n v="30293"/>
        <n v="26315"/>
        <n v="18672"/>
        <n v="11483"/>
        <n v="33310"/>
        <n v="28132"/>
        <n v="27252"/>
        <n v="26202"/>
        <n v="27864"/>
        <n v="26336"/>
        <n v="24643"/>
        <n v="31000"/>
        <n v="32673"/>
        <n v="27186"/>
        <n v="11145"/>
        <n v="13756"/>
        <n v="27754"/>
        <n v="32846"/>
        <n v="26324"/>
        <n v="31810"/>
        <n v="19630"/>
        <n v="33761"/>
        <n v="10189"/>
        <n v="25933"/>
        <n v="28430"/>
        <n v="31279"/>
        <n v="27760"/>
        <n v="26088"/>
        <n v="31515"/>
        <n v="25822"/>
        <n v="28537"/>
        <n v="26680"/>
        <n v="29336"/>
        <n v="34693"/>
        <n v="28036"/>
        <n v="20303"/>
        <n v="29292"/>
        <n v="18908"/>
        <n v="22583"/>
        <n v="18460"/>
        <n v="15630"/>
        <n v="13477"/>
        <n v="29497"/>
        <n v="26239"/>
        <n v="27189"/>
        <n v="18404"/>
        <n v="10683"/>
        <n v="27909"/>
        <n v="10690"/>
        <n v="31578"/>
        <n v="17327"/>
        <n v="25580"/>
        <n v="29112"/>
        <n v="26422"/>
        <n v="29911"/>
        <n v="19643"/>
        <n v="17880"/>
        <n v="25769"/>
        <n v="29206"/>
        <n v="28593"/>
        <n v="32241"/>
        <n v="20482"/>
        <n v="28581"/>
        <n v="10507"/>
        <n v="29436"/>
        <n v="10413"/>
        <n v="29844"/>
        <n v="15633"/>
        <n v="24377"/>
        <n v="27668"/>
        <n v="28206"/>
        <n v="18425"/>
        <n v="27120"/>
        <n v="26649"/>
        <n v="18267"/>
        <n v="29802"/>
        <n v="17428"/>
        <n v="28574"/>
        <n v="16443"/>
        <n v="19859"/>
        <n v="12111"/>
        <n v="26832"/>
        <n v="19240"/>
        <n v="29165"/>
        <n v="34022"/>
        <n v="29906"/>
        <n v="34662"/>
        <n v="34739"/>
        <n v="25523"/>
        <n v="28917"/>
        <n v="29830"/>
        <n v="17448"/>
        <n v="21106"/>
        <n v="24462"/>
        <n v="27535"/>
        <n v="25967"/>
        <n v="29691"/>
        <n v="24873"/>
        <n v="29845"/>
        <n v="24540"/>
        <n v="25660"/>
        <n v="20231"/>
        <n v="17948"/>
        <n v="29486"/>
        <n v="25938"/>
        <n v="25629"/>
        <n v="13412"/>
        <n v="19114"/>
        <n v="25962"/>
        <n v="30638"/>
        <n v="18954"/>
        <n v="29173"/>
        <n v="11154"/>
        <n v="19799"/>
        <n v="25136"/>
        <n v="19125"/>
        <n v="29962"/>
        <n v="29199"/>
        <n v="17703"/>
        <n v="20856"/>
        <n v="15752"/>
        <n v="19003"/>
        <n v="27543"/>
        <n v="29375"/>
        <n v="28614"/>
        <n v="27470"/>
        <n v="28874"/>
        <n v="30472"/>
        <n v="18760"/>
        <n v="29072"/>
        <n v="26556"/>
        <n v="25018"/>
        <n v="29900"/>
        <n v="18127"/>
        <n v="18862"/>
        <n v="25940"/>
        <n v="16701"/>
        <n v="24215"/>
        <n v="20861"/>
        <n v="25885"/>
        <n v="32557"/>
        <n v="20082"/>
        <n v="28403"/>
        <n v="29156"/>
        <n v="26009"/>
        <n v="30816"/>
        <n v="25227"/>
        <n v="17321"/>
        <n v="18614"/>
        <n v="27175"/>
        <n v="26848"/>
        <n v="29305"/>
        <n v="25397"/>
        <n v="25796"/>
        <n v="26472"/>
        <n v="10717"/>
        <n v="25465"/>
        <n v="26350"/>
        <n v="17713"/>
        <n v="28105"/>
        <n v="21835"/>
        <n v="12442"/>
        <n v="28350"/>
        <n v="25823"/>
        <n v="12170"/>
        <n v="31635"/>
        <n v="25457"/>
        <n v="26343"/>
        <n v="17085"/>
        <n v="27965"/>
        <n v="24350"/>
        <n v="24635"/>
        <n v="26319"/>
        <n v="31917"/>
        <n v="24063"/>
        <n v="11553"/>
        <n v="33146"/>
        <n v="24841"/>
        <n v="16642"/>
        <n v="25978"/>
        <n v="15940"/>
        <n v="33336"/>
        <n v="13552"/>
        <n v="26900"/>
        <n v="18861"/>
        <n v="29630"/>
        <n v="29239"/>
        <n v="16932"/>
        <n v="29589"/>
        <n v="27545"/>
        <n v="26210"/>
        <n v="21407"/>
        <n v="29716"/>
        <n v="17584"/>
        <n v="29662"/>
        <n v="31779"/>
        <n v="29103"/>
        <n v="34699"/>
        <n v="29343"/>
        <n v="31181"/>
        <n v="24750"/>
        <n v="25626"/>
        <n v="25299"/>
        <n v="19904"/>
        <n v="21892"/>
        <n v="29523"/>
        <n v="27064"/>
        <n v="27894"/>
        <n v="25028"/>
        <n v="18126"/>
        <n v="10370"/>
        <n v="15682"/>
        <n v="27727"/>
        <n v="24318"/>
        <n v="25819"/>
        <n v="28326"/>
        <n v="20267"/>
        <n v="27034"/>
        <n v="28030"/>
        <n v="26016"/>
        <n v="23172"/>
        <n v="32137"/>
        <n v="15156"/>
        <n v="18798"/>
        <n v="24597"/>
        <n v="15582"/>
        <n v="30269"/>
        <n v="28170"/>
        <n v="27705"/>
        <n v="29476"/>
        <n v="26464"/>
        <n v="27660"/>
        <n v="25130"/>
        <n v="27949"/>
        <n v="26273"/>
        <n v="28225"/>
        <n v="22252"/>
        <n v="28111"/>
        <n v="18193"/>
        <n v="30634"/>
        <n v="25001"/>
        <n v="26867"/>
        <n v="28671"/>
        <n v="30238"/>
        <n v="25668"/>
        <n v="18373"/>
        <n v="30552"/>
        <n v="12800"/>
        <n v="27013"/>
        <n v="18504"/>
        <n v="24897"/>
        <n v="21786"/>
        <n v="11381"/>
        <n v="31710"/>
        <n v="25077"/>
        <n v="26224"/>
        <n v="13084"/>
        <n v="26702"/>
        <n v="30740"/>
        <n v="30335"/>
        <n v="29368"/>
        <n v="18684"/>
        <n v="31969"/>
        <n v="18222"/>
        <n v="34910"/>
        <n v="29686"/>
        <n v="15302"/>
        <n v="24051"/>
        <n v="19468"/>
        <n v="25021"/>
        <n v="29720"/>
        <n v="29781"/>
        <n v="28545"/>
        <n v="26537"/>
        <n v="25218"/>
        <n v="18016"/>
        <n v="20413"/>
        <n v="31862"/>
        <n v="18997"/>
        <n v="26915"/>
        <n v="26228"/>
        <n v="17396"/>
        <n v="28784"/>
        <n v="25826"/>
        <n v="11453"/>
        <n v="20312"/>
        <n v="28081"/>
        <n v="31941"/>
        <n v="28518"/>
        <n v="26789"/>
        <n v="24255"/>
        <n v="28018"/>
        <n v="20988"/>
        <n v="25304"/>
        <n v="29278"/>
        <n v="29161"/>
        <n v="26827"/>
        <n v="34647"/>
        <n v="26875"/>
        <n v="27341"/>
        <n v="26932"/>
        <n v="27768"/>
        <n v="19299"/>
        <n v="29685"/>
        <n v="16136"/>
        <n v="14688"/>
        <n v="18953"/>
        <n v="29190"/>
        <n v="25634"/>
        <n v="24802"/>
        <n v="19154"/>
        <n v="25363"/>
        <n v="33138"/>
        <n v="29507"/>
        <n v="28254"/>
        <n v="21244"/>
        <n v="33325"/>
        <n v="18676"/>
        <n v="12953"/>
        <n v="25858"/>
        <n v="33077"/>
        <n v="27573"/>
        <n v="34310"/>
        <n v="30589"/>
        <n v="24173"/>
        <n v="19801"/>
        <n v="30307"/>
        <n v="27910"/>
        <n v="26304"/>
        <n v="16973"/>
        <n v="21984"/>
        <n v="29544"/>
        <n v="29956"/>
        <n v="30418"/>
        <n v="18978"/>
        <n v="29539"/>
        <n v="27521"/>
        <n v="25168"/>
        <n v="24225"/>
        <n v="29358"/>
        <n v="18419"/>
        <n v="26960"/>
        <n v="26713"/>
        <n v="20671"/>
        <n v="26082"/>
        <n v="17921"/>
        <n v="28000"/>
        <n v="25345"/>
        <n v="263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d v="2017-12-26T00:00:00"/>
    <x v="0"/>
    <x v="0"/>
    <x v="0"/>
    <x v="0"/>
    <x v="0"/>
    <x v="0"/>
    <x v="0"/>
    <n v="69"/>
    <x v="0"/>
  </r>
  <r>
    <d v="2017-07-16T00:00:00"/>
    <x v="1"/>
    <x v="0"/>
    <x v="0"/>
    <x v="1"/>
    <x v="1"/>
    <x v="1"/>
    <x v="0"/>
    <n v="32"/>
    <x v="1"/>
  </r>
  <r>
    <d v="2017-04-15T00:00:00"/>
    <x v="0"/>
    <x v="1"/>
    <x v="0"/>
    <x v="1"/>
    <x v="2"/>
    <x v="2"/>
    <x v="1"/>
    <n v="74"/>
    <x v="2"/>
  </r>
  <r>
    <d v="2017-09-08T00:00:00"/>
    <x v="2"/>
    <x v="1"/>
    <x v="0"/>
    <x v="2"/>
    <x v="3"/>
    <x v="3"/>
    <x v="1"/>
    <n v="36"/>
    <x v="3"/>
  </r>
  <r>
    <d v="2017-12-05T00:00:00"/>
    <x v="3"/>
    <x v="0"/>
    <x v="0"/>
    <x v="0"/>
    <x v="4"/>
    <x v="4"/>
    <x v="0"/>
    <n v="70"/>
    <x v="4"/>
  </r>
  <r>
    <d v="2017-06-09T00:00:00"/>
    <x v="1"/>
    <x v="1"/>
    <x v="0"/>
    <x v="0"/>
    <x v="0"/>
    <x v="5"/>
    <x v="0"/>
    <n v="68"/>
    <x v="5"/>
  </r>
  <r>
    <d v="2017-03-21T00:00:00"/>
    <x v="1"/>
    <x v="0"/>
    <x v="0"/>
    <x v="0"/>
    <x v="4"/>
    <x v="4"/>
    <x v="1"/>
    <n v="75"/>
    <x v="6"/>
  </r>
  <r>
    <d v="2017-08-05T00:00:00"/>
    <x v="0"/>
    <x v="2"/>
    <x v="0"/>
    <x v="1"/>
    <x v="2"/>
    <x v="6"/>
    <x v="1"/>
    <n v="28"/>
    <x v="7"/>
  </r>
  <r>
    <d v="2017-11-13T00:00:00"/>
    <x v="3"/>
    <x v="0"/>
    <x v="0"/>
    <x v="1"/>
    <x v="5"/>
    <x v="7"/>
    <x v="1"/>
    <n v="34"/>
    <x v="8"/>
  </r>
  <r>
    <d v="2017-11-08T00:00:00"/>
    <x v="4"/>
    <x v="0"/>
    <x v="0"/>
    <x v="0"/>
    <x v="0"/>
    <x v="1"/>
    <x v="0"/>
    <n v="39"/>
    <x v="9"/>
  </r>
  <r>
    <d v="2017-11-03T00:00:00"/>
    <x v="5"/>
    <x v="0"/>
    <x v="0"/>
    <x v="0"/>
    <x v="4"/>
    <x v="0"/>
    <x v="1"/>
    <n v="27"/>
    <x v="10"/>
  </r>
  <r>
    <d v="2017-12-25T00:00:00"/>
    <x v="3"/>
    <x v="1"/>
    <x v="0"/>
    <x v="0"/>
    <x v="0"/>
    <x v="8"/>
    <x v="1"/>
    <n v="64"/>
    <x v="11"/>
  </r>
  <r>
    <d v="2017-04-18T00:00:00"/>
    <x v="5"/>
    <x v="0"/>
    <x v="0"/>
    <x v="1"/>
    <x v="2"/>
    <x v="1"/>
    <x v="0"/>
    <n v="34"/>
    <x v="12"/>
  </r>
  <r>
    <d v="2017-06-12T00:00:00"/>
    <x v="6"/>
    <x v="0"/>
    <x v="0"/>
    <x v="0"/>
    <x v="0"/>
    <x v="4"/>
    <x v="1"/>
    <n v="59"/>
    <x v="13"/>
  </r>
  <r>
    <d v="2017-03-01T00:00:00"/>
    <x v="7"/>
    <x v="1"/>
    <x v="1"/>
    <x v="1"/>
    <x v="2"/>
    <x v="3"/>
    <x v="1"/>
    <n v="47"/>
    <x v="14"/>
  </r>
  <r>
    <d v="2017-03-02T00:00:00"/>
    <x v="5"/>
    <x v="0"/>
    <x v="0"/>
    <x v="1"/>
    <x v="5"/>
    <x v="9"/>
    <x v="0"/>
    <n v="28"/>
    <x v="15"/>
  </r>
  <r>
    <d v="2017-12-05T00:00:00"/>
    <x v="5"/>
    <x v="0"/>
    <x v="1"/>
    <x v="1"/>
    <x v="2"/>
    <x v="1"/>
    <x v="1"/>
    <n v="39"/>
    <x v="16"/>
  </r>
  <r>
    <d v="2017-02-02T00:00:00"/>
    <x v="1"/>
    <x v="0"/>
    <x v="0"/>
    <x v="1"/>
    <x v="2"/>
    <x v="9"/>
    <x v="1"/>
    <n v="71"/>
    <x v="17"/>
  </r>
  <r>
    <d v="2017-10-12T00:00:00"/>
    <x v="8"/>
    <x v="1"/>
    <x v="0"/>
    <x v="0"/>
    <x v="0"/>
    <x v="10"/>
    <x v="1"/>
    <n v="27"/>
    <x v="18"/>
  </r>
  <r>
    <d v="2017-09-06T00:00:00"/>
    <x v="3"/>
    <x v="0"/>
    <x v="0"/>
    <x v="0"/>
    <x v="0"/>
    <x v="1"/>
    <x v="0"/>
    <n v="46"/>
    <x v="19"/>
  </r>
  <r>
    <d v="2017-09-25T00:00:00"/>
    <x v="0"/>
    <x v="1"/>
    <x v="0"/>
    <x v="2"/>
    <x v="6"/>
    <x v="2"/>
    <x v="0"/>
    <n v="69"/>
    <x v="20"/>
  </r>
  <r>
    <d v="2017-01-16T00:00:00"/>
    <x v="3"/>
    <x v="0"/>
    <x v="0"/>
    <x v="0"/>
    <x v="0"/>
    <x v="4"/>
    <x v="1"/>
    <n v="55"/>
    <x v="21"/>
  </r>
  <r>
    <d v="2017-12-28T00:00:00"/>
    <x v="9"/>
    <x v="2"/>
    <x v="0"/>
    <x v="1"/>
    <x v="2"/>
    <x v="11"/>
    <x v="1"/>
    <n v="34"/>
    <x v="22"/>
  </r>
  <r>
    <d v="2017-09-19T00:00:00"/>
    <x v="8"/>
    <x v="0"/>
    <x v="1"/>
    <x v="1"/>
    <x v="1"/>
    <x v="4"/>
    <x v="0"/>
    <n v="47"/>
    <x v="23"/>
  </r>
  <r>
    <d v="2017-08-26T00:00:00"/>
    <x v="1"/>
    <x v="2"/>
    <x v="0"/>
    <x v="2"/>
    <x v="3"/>
    <x v="5"/>
    <x v="1"/>
    <n v="68"/>
    <x v="24"/>
  </r>
  <r>
    <d v="2017-04-05T00:00:00"/>
    <x v="1"/>
    <x v="1"/>
    <x v="1"/>
    <x v="2"/>
    <x v="6"/>
    <x v="2"/>
    <x v="0"/>
    <n v="60"/>
    <x v="25"/>
  </r>
  <r>
    <d v="2017-12-01T00:00:00"/>
    <x v="5"/>
    <x v="1"/>
    <x v="1"/>
    <x v="1"/>
    <x v="1"/>
    <x v="3"/>
    <x v="0"/>
    <n v="32"/>
    <x v="26"/>
  </r>
  <r>
    <d v="2017-12-08T00:00:00"/>
    <x v="4"/>
    <x v="1"/>
    <x v="0"/>
    <x v="0"/>
    <x v="4"/>
    <x v="5"/>
    <x v="0"/>
    <n v="39"/>
    <x v="27"/>
  </r>
  <r>
    <d v="2017-04-05T00:00:00"/>
    <x v="4"/>
    <x v="0"/>
    <x v="0"/>
    <x v="0"/>
    <x v="0"/>
    <x v="7"/>
    <x v="1"/>
    <n v="42"/>
    <x v="28"/>
  </r>
  <r>
    <d v="2017-11-22T00:00:00"/>
    <x v="1"/>
    <x v="0"/>
    <x v="1"/>
    <x v="1"/>
    <x v="1"/>
    <x v="0"/>
    <x v="0"/>
    <n v="51"/>
    <x v="29"/>
  </r>
  <r>
    <d v="2017-09-07T00:00:00"/>
    <x v="3"/>
    <x v="1"/>
    <x v="0"/>
    <x v="0"/>
    <x v="4"/>
    <x v="2"/>
    <x v="0"/>
    <n v="55"/>
    <x v="30"/>
  </r>
  <r>
    <d v="2017-09-18T00:00:00"/>
    <x v="1"/>
    <x v="0"/>
    <x v="0"/>
    <x v="0"/>
    <x v="0"/>
    <x v="7"/>
    <x v="1"/>
    <n v="73"/>
    <x v="31"/>
  </r>
  <r>
    <d v="2017-12-05T00:00:00"/>
    <x v="8"/>
    <x v="1"/>
    <x v="0"/>
    <x v="1"/>
    <x v="1"/>
    <x v="3"/>
    <x v="0"/>
    <n v="53"/>
    <x v="32"/>
  </r>
  <r>
    <d v="2017-11-23T00:00:00"/>
    <x v="1"/>
    <x v="0"/>
    <x v="0"/>
    <x v="0"/>
    <x v="4"/>
    <x v="0"/>
    <x v="1"/>
    <n v="22"/>
    <x v="33"/>
  </r>
  <r>
    <d v="2017-12-11T00:00:00"/>
    <x v="3"/>
    <x v="1"/>
    <x v="0"/>
    <x v="1"/>
    <x v="1"/>
    <x v="3"/>
    <x v="1"/>
    <n v="43"/>
    <x v="34"/>
  </r>
  <r>
    <d v="2017-09-14T00:00:00"/>
    <x v="5"/>
    <x v="0"/>
    <x v="0"/>
    <x v="1"/>
    <x v="5"/>
    <x v="9"/>
    <x v="0"/>
    <n v="75"/>
    <x v="35"/>
  </r>
  <r>
    <d v="2017-12-15T00:00:00"/>
    <x v="3"/>
    <x v="0"/>
    <x v="1"/>
    <x v="1"/>
    <x v="5"/>
    <x v="0"/>
    <x v="1"/>
    <n v="38"/>
    <x v="36"/>
  </r>
  <r>
    <d v="2017-09-17T00:00:00"/>
    <x v="4"/>
    <x v="0"/>
    <x v="0"/>
    <x v="0"/>
    <x v="4"/>
    <x v="0"/>
    <x v="1"/>
    <n v="48"/>
    <x v="37"/>
  </r>
  <r>
    <d v="2017-04-26T00:00:00"/>
    <x v="3"/>
    <x v="0"/>
    <x v="1"/>
    <x v="1"/>
    <x v="5"/>
    <x v="4"/>
    <x v="1"/>
    <n v="59"/>
    <x v="38"/>
  </r>
  <r>
    <d v="2017-09-05T00:00:00"/>
    <x v="2"/>
    <x v="0"/>
    <x v="0"/>
    <x v="0"/>
    <x v="0"/>
    <x v="1"/>
    <x v="1"/>
    <n v="67"/>
    <x v="39"/>
  </r>
  <r>
    <d v="2017-09-03T00:00:00"/>
    <x v="10"/>
    <x v="2"/>
    <x v="0"/>
    <x v="1"/>
    <x v="5"/>
    <x v="6"/>
    <x v="1"/>
    <n v="36"/>
    <x v="40"/>
  </r>
  <r>
    <d v="2017-12-05T00:00:00"/>
    <x v="5"/>
    <x v="1"/>
    <x v="0"/>
    <x v="1"/>
    <x v="2"/>
    <x v="5"/>
    <x v="1"/>
    <n v="39"/>
    <x v="41"/>
  </r>
  <r>
    <d v="2017-06-04T00:00:00"/>
    <x v="0"/>
    <x v="1"/>
    <x v="0"/>
    <x v="1"/>
    <x v="1"/>
    <x v="5"/>
    <x v="1"/>
    <n v="65"/>
    <x v="42"/>
  </r>
  <r>
    <d v="2017-01-31T00:00:00"/>
    <x v="11"/>
    <x v="0"/>
    <x v="1"/>
    <x v="1"/>
    <x v="1"/>
    <x v="4"/>
    <x v="1"/>
    <n v="36"/>
    <x v="43"/>
  </r>
  <r>
    <d v="2017-06-17T00:00:00"/>
    <x v="3"/>
    <x v="1"/>
    <x v="0"/>
    <x v="1"/>
    <x v="5"/>
    <x v="5"/>
    <x v="1"/>
    <n v="49"/>
    <x v="44"/>
  </r>
  <r>
    <d v="2017-12-09T00:00:00"/>
    <x v="1"/>
    <x v="1"/>
    <x v="0"/>
    <x v="2"/>
    <x v="3"/>
    <x v="5"/>
    <x v="1"/>
    <n v="41"/>
    <x v="45"/>
  </r>
  <r>
    <d v="2017-12-09T00:00:00"/>
    <x v="9"/>
    <x v="0"/>
    <x v="0"/>
    <x v="2"/>
    <x v="3"/>
    <x v="1"/>
    <x v="0"/>
    <n v="54"/>
    <x v="46"/>
  </r>
  <r>
    <d v="2017-11-24T00:00:00"/>
    <x v="8"/>
    <x v="2"/>
    <x v="0"/>
    <x v="0"/>
    <x v="4"/>
    <x v="0"/>
    <x v="0"/>
    <n v="73"/>
    <x v="47"/>
  </r>
  <r>
    <d v="2017-11-13T00:00:00"/>
    <x v="2"/>
    <x v="1"/>
    <x v="0"/>
    <x v="1"/>
    <x v="2"/>
    <x v="2"/>
    <x v="1"/>
    <n v="68"/>
    <x v="48"/>
  </r>
  <r>
    <d v="2017-06-20T00:00:00"/>
    <x v="4"/>
    <x v="0"/>
    <x v="0"/>
    <x v="2"/>
    <x v="6"/>
    <x v="0"/>
    <x v="1"/>
    <n v="34"/>
    <x v="49"/>
  </r>
  <r>
    <d v="2017-09-10T00:00:00"/>
    <x v="4"/>
    <x v="2"/>
    <x v="0"/>
    <x v="0"/>
    <x v="0"/>
    <x v="11"/>
    <x v="1"/>
    <n v="32"/>
    <x v="50"/>
  </r>
  <r>
    <d v="2017-11-06T00:00:00"/>
    <x v="1"/>
    <x v="0"/>
    <x v="0"/>
    <x v="2"/>
    <x v="3"/>
    <x v="0"/>
    <x v="0"/>
    <n v="35"/>
    <x v="51"/>
  </r>
  <r>
    <d v="2017-10-12T00:00:00"/>
    <x v="1"/>
    <x v="1"/>
    <x v="0"/>
    <x v="1"/>
    <x v="5"/>
    <x v="10"/>
    <x v="1"/>
    <n v="60"/>
    <x v="52"/>
  </r>
  <r>
    <d v="2017-10-31T00:00:00"/>
    <x v="3"/>
    <x v="1"/>
    <x v="0"/>
    <x v="0"/>
    <x v="4"/>
    <x v="3"/>
    <x v="1"/>
    <n v="57"/>
    <x v="53"/>
  </r>
  <r>
    <d v="2017-10-19T00:00:00"/>
    <x v="6"/>
    <x v="0"/>
    <x v="1"/>
    <x v="2"/>
    <x v="6"/>
    <x v="0"/>
    <x v="1"/>
    <n v="58"/>
    <x v="54"/>
  </r>
  <r>
    <d v="2017-10-22T00:00:00"/>
    <x v="5"/>
    <x v="0"/>
    <x v="1"/>
    <x v="1"/>
    <x v="2"/>
    <x v="7"/>
    <x v="1"/>
    <n v="44"/>
    <x v="55"/>
  </r>
  <r>
    <d v="2017-11-07T00:00:00"/>
    <x v="1"/>
    <x v="1"/>
    <x v="0"/>
    <x v="0"/>
    <x v="4"/>
    <x v="12"/>
    <x v="1"/>
    <n v="49"/>
    <x v="56"/>
  </r>
  <r>
    <d v="2017-05-28T00:00:00"/>
    <x v="2"/>
    <x v="0"/>
    <x v="0"/>
    <x v="1"/>
    <x v="5"/>
    <x v="0"/>
    <x v="1"/>
    <n v="72"/>
    <x v="57"/>
  </r>
  <r>
    <d v="2017-11-20T00:00:00"/>
    <x v="1"/>
    <x v="1"/>
    <x v="0"/>
    <x v="0"/>
    <x v="0"/>
    <x v="8"/>
    <x v="0"/>
    <n v="35"/>
    <x v="58"/>
  </r>
  <r>
    <d v="2017-03-11T00:00:00"/>
    <x v="5"/>
    <x v="0"/>
    <x v="0"/>
    <x v="1"/>
    <x v="5"/>
    <x v="9"/>
    <x v="1"/>
    <n v="73"/>
    <x v="59"/>
  </r>
  <r>
    <d v="2017-11-09T00:00:00"/>
    <x v="1"/>
    <x v="1"/>
    <x v="0"/>
    <x v="1"/>
    <x v="1"/>
    <x v="3"/>
    <x v="1"/>
    <n v="29"/>
    <x v="60"/>
  </r>
  <r>
    <d v="2017-05-28T00:00:00"/>
    <x v="10"/>
    <x v="1"/>
    <x v="0"/>
    <x v="1"/>
    <x v="5"/>
    <x v="3"/>
    <x v="1"/>
    <n v="41"/>
    <x v="61"/>
  </r>
  <r>
    <d v="2017-10-26T00:00:00"/>
    <x v="10"/>
    <x v="0"/>
    <x v="1"/>
    <x v="2"/>
    <x v="6"/>
    <x v="9"/>
    <x v="1"/>
    <n v="36"/>
    <x v="62"/>
  </r>
  <r>
    <d v="2017-04-30T00:00:00"/>
    <x v="4"/>
    <x v="0"/>
    <x v="0"/>
    <x v="0"/>
    <x v="4"/>
    <x v="7"/>
    <x v="0"/>
    <n v="55"/>
    <x v="63"/>
  </r>
  <r>
    <d v="2017-10-15T00:00:00"/>
    <x v="6"/>
    <x v="2"/>
    <x v="0"/>
    <x v="2"/>
    <x v="6"/>
    <x v="3"/>
    <x v="0"/>
    <n v="42"/>
    <x v="64"/>
  </r>
  <r>
    <d v="2017-11-11T00:00:00"/>
    <x v="5"/>
    <x v="0"/>
    <x v="0"/>
    <x v="1"/>
    <x v="5"/>
    <x v="1"/>
    <x v="0"/>
    <n v="59"/>
    <x v="65"/>
  </r>
  <r>
    <d v="2017-09-20T00:00:00"/>
    <x v="1"/>
    <x v="0"/>
    <x v="0"/>
    <x v="0"/>
    <x v="4"/>
    <x v="0"/>
    <x v="0"/>
    <n v="50"/>
    <x v="66"/>
  </r>
  <r>
    <d v="2017-08-29T00:00:00"/>
    <x v="2"/>
    <x v="1"/>
    <x v="0"/>
    <x v="0"/>
    <x v="4"/>
    <x v="5"/>
    <x v="0"/>
    <n v="60"/>
    <x v="67"/>
  </r>
  <r>
    <d v="2017-11-19T00:00:00"/>
    <x v="1"/>
    <x v="1"/>
    <x v="0"/>
    <x v="1"/>
    <x v="5"/>
    <x v="2"/>
    <x v="0"/>
    <n v="51"/>
    <x v="68"/>
  </r>
  <r>
    <d v="2017-11-06T00:00:00"/>
    <x v="10"/>
    <x v="1"/>
    <x v="0"/>
    <x v="0"/>
    <x v="4"/>
    <x v="8"/>
    <x v="1"/>
    <n v="70"/>
    <x v="69"/>
  </r>
  <r>
    <d v="2017-07-17T00:00:00"/>
    <x v="4"/>
    <x v="2"/>
    <x v="0"/>
    <x v="0"/>
    <x v="4"/>
    <x v="13"/>
    <x v="0"/>
    <n v="44"/>
    <x v="70"/>
  </r>
  <r>
    <d v="2017-11-16T00:00:00"/>
    <x v="2"/>
    <x v="1"/>
    <x v="0"/>
    <x v="2"/>
    <x v="6"/>
    <x v="3"/>
    <x v="1"/>
    <n v="30"/>
    <x v="71"/>
  </r>
  <r>
    <d v="2017-08-25T00:00:00"/>
    <x v="3"/>
    <x v="1"/>
    <x v="0"/>
    <x v="2"/>
    <x v="3"/>
    <x v="3"/>
    <x v="1"/>
    <n v="40"/>
    <x v="72"/>
  </r>
  <r>
    <d v="2017-09-18T00:00:00"/>
    <x v="5"/>
    <x v="1"/>
    <x v="0"/>
    <x v="1"/>
    <x v="5"/>
    <x v="10"/>
    <x v="1"/>
    <n v="56"/>
    <x v="73"/>
  </r>
  <r>
    <d v="2017-11-28T00:00:00"/>
    <x v="5"/>
    <x v="0"/>
    <x v="0"/>
    <x v="0"/>
    <x v="0"/>
    <x v="0"/>
    <x v="1"/>
    <n v="24"/>
    <x v="74"/>
  </r>
  <r>
    <d v="2017-07-16T00:00:00"/>
    <x v="4"/>
    <x v="1"/>
    <x v="0"/>
    <x v="1"/>
    <x v="1"/>
    <x v="10"/>
    <x v="1"/>
    <n v="35"/>
    <x v="75"/>
  </r>
  <r>
    <d v="2017-12-22T00:00:00"/>
    <x v="9"/>
    <x v="1"/>
    <x v="0"/>
    <x v="2"/>
    <x v="6"/>
    <x v="5"/>
    <x v="1"/>
    <n v="30"/>
    <x v="76"/>
  </r>
  <r>
    <d v="2017-10-11T00:00:00"/>
    <x v="5"/>
    <x v="2"/>
    <x v="0"/>
    <x v="1"/>
    <x v="1"/>
    <x v="6"/>
    <x v="1"/>
    <n v="44"/>
    <x v="77"/>
  </r>
  <r>
    <d v="2017-04-21T00:00:00"/>
    <x v="1"/>
    <x v="0"/>
    <x v="1"/>
    <x v="1"/>
    <x v="5"/>
    <x v="9"/>
    <x v="1"/>
    <n v="52"/>
    <x v="78"/>
  </r>
  <r>
    <d v="2017-05-31T00:00:00"/>
    <x v="5"/>
    <x v="0"/>
    <x v="1"/>
    <x v="2"/>
    <x v="3"/>
    <x v="7"/>
    <x v="1"/>
    <n v="48"/>
    <x v="79"/>
  </r>
  <r>
    <d v="2017-12-27T00:00:00"/>
    <x v="7"/>
    <x v="0"/>
    <x v="1"/>
    <x v="1"/>
    <x v="1"/>
    <x v="9"/>
    <x v="1"/>
    <n v="68"/>
    <x v="80"/>
  </r>
  <r>
    <d v="2017-06-12T00:00:00"/>
    <x v="3"/>
    <x v="0"/>
    <x v="1"/>
    <x v="1"/>
    <x v="2"/>
    <x v="7"/>
    <x v="1"/>
    <n v="62"/>
    <x v="81"/>
  </r>
  <r>
    <d v="2017-06-12T00:00:00"/>
    <x v="10"/>
    <x v="0"/>
    <x v="0"/>
    <x v="0"/>
    <x v="0"/>
    <x v="4"/>
    <x v="0"/>
    <n v="50"/>
    <x v="82"/>
  </r>
  <r>
    <d v="2017-03-13T00:00:00"/>
    <x v="11"/>
    <x v="1"/>
    <x v="0"/>
    <x v="0"/>
    <x v="0"/>
    <x v="10"/>
    <x v="1"/>
    <n v="59"/>
    <x v="83"/>
  </r>
  <r>
    <d v="2017-06-17T00:00:00"/>
    <x v="1"/>
    <x v="0"/>
    <x v="0"/>
    <x v="2"/>
    <x v="3"/>
    <x v="0"/>
    <x v="1"/>
    <n v="30"/>
    <x v="84"/>
  </r>
  <r>
    <d v="2017-05-11T00:00:00"/>
    <x v="5"/>
    <x v="0"/>
    <x v="0"/>
    <x v="1"/>
    <x v="1"/>
    <x v="0"/>
    <x v="1"/>
    <n v="29"/>
    <x v="85"/>
  </r>
  <r>
    <d v="2017-09-17T00:00:00"/>
    <x v="2"/>
    <x v="0"/>
    <x v="1"/>
    <x v="1"/>
    <x v="1"/>
    <x v="4"/>
    <x v="0"/>
    <n v="59"/>
    <x v="86"/>
  </r>
  <r>
    <d v="2017-11-05T00:00:00"/>
    <x v="3"/>
    <x v="1"/>
    <x v="0"/>
    <x v="2"/>
    <x v="6"/>
    <x v="3"/>
    <x v="0"/>
    <n v="29"/>
    <x v="87"/>
  </r>
  <r>
    <d v="2017-11-06T00:00:00"/>
    <x v="6"/>
    <x v="0"/>
    <x v="1"/>
    <x v="1"/>
    <x v="1"/>
    <x v="4"/>
    <x v="1"/>
    <n v="57"/>
    <x v="88"/>
  </r>
  <r>
    <d v="2017-08-27T00:00:00"/>
    <x v="4"/>
    <x v="2"/>
    <x v="0"/>
    <x v="2"/>
    <x v="3"/>
    <x v="13"/>
    <x v="1"/>
    <n v="30"/>
    <x v="89"/>
  </r>
  <r>
    <n v="42735"/>
    <x v="7"/>
    <x v="0"/>
    <x v="0"/>
    <x v="1"/>
    <x v="1"/>
    <x v="7"/>
    <x v="1"/>
    <n v="38"/>
    <x v="90"/>
  </r>
  <r>
    <n v="42735"/>
    <x v="1"/>
    <x v="0"/>
    <x v="0"/>
    <x v="0"/>
    <x v="4"/>
    <x v="0"/>
    <x v="0"/>
    <n v="53"/>
    <x v="91"/>
  </r>
  <r>
    <n v="42735"/>
    <x v="6"/>
    <x v="1"/>
    <x v="0"/>
    <x v="2"/>
    <x v="6"/>
    <x v="2"/>
    <x v="1"/>
    <n v="23"/>
    <x v="92"/>
  </r>
  <r>
    <n v="42735"/>
    <x v="3"/>
    <x v="1"/>
    <x v="0"/>
    <x v="2"/>
    <x v="6"/>
    <x v="8"/>
    <x v="1"/>
    <n v="65"/>
    <x v="93"/>
  </r>
  <r>
    <n v="42735"/>
    <x v="1"/>
    <x v="0"/>
    <x v="0"/>
    <x v="1"/>
    <x v="2"/>
    <x v="0"/>
    <x v="0"/>
    <n v="71"/>
    <x v="94"/>
  </r>
  <r>
    <n v="42735"/>
    <x v="1"/>
    <x v="2"/>
    <x v="0"/>
    <x v="1"/>
    <x v="1"/>
    <x v="14"/>
    <x v="0"/>
    <n v="44"/>
    <x v="95"/>
  </r>
  <r>
    <n v="42735"/>
    <x v="5"/>
    <x v="1"/>
    <x v="1"/>
    <x v="1"/>
    <x v="5"/>
    <x v="5"/>
    <x v="0"/>
    <n v="72"/>
    <x v="96"/>
  </r>
  <r>
    <n v="42735"/>
    <x v="1"/>
    <x v="0"/>
    <x v="0"/>
    <x v="0"/>
    <x v="4"/>
    <x v="0"/>
    <x v="1"/>
    <n v="59"/>
    <x v="97"/>
  </r>
  <r>
    <n v="42735"/>
    <x v="1"/>
    <x v="0"/>
    <x v="0"/>
    <x v="0"/>
    <x v="0"/>
    <x v="4"/>
    <x v="1"/>
    <n v="56"/>
    <x v="98"/>
  </r>
  <r>
    <n v="42735"/>
    <x v="1"/>
    <x v="0"/>
    <x v="0"/>
    <x v="0"/>
    <x v="4"/>
    <x v="4"/>
    <x v="1"/>
    <n v="52"/>
    <x v="99"/>
  </r>
  <r>
    <n v="42735"/>
    <x v="8"/>
    <x v="1"/>
    <x v="0"/>
    <x v="1"/>
    <x v="5"/>
    <x v="8"/>
    <x v="1"/>
    <n v="62"/>
    <x v="100"/>
  </r>
  <r>
    <n v="42735"/>
    <x v="4"/>
    <x v="0"/>
    <x v="0"/>
    <x v="1"/>
    <x v="1"/>
    <x v="7"/>
    <x v="0"/>
    <n v="33"/>
    <x v="101"/>
  </r>
  <r>
    <n v="42735"/>
    <x v="5"/>
    <x v="1"/>
    <x v="0"/>
    <x v="2"/>
    <x v="6"/>
    <x v="2"/>
    <x v="1"/>
    <n v="25"/>
    <x v="102"/>
  </r>
  <r>
    <n v="42735"/>
    <x v="1"/>
    <x v="0"/>
    <x v="1"/>
    <x v="1"/>
    <x v="2"/>
    <x v="4"/>
    <x v="1"/>
    <n v="25"/>
    <x v="103"/>
  </r>
  <r>
    <n v="42735"/>
    <x v="1"/>
    <x v="1"/>
    <x v="0"/>
    <x v="2"/>
    <x v="3"/>
    <x v="8"/>
    <x v="1"/>
    <n v="67"/>
    <x v="104"/>
  </r>
  <r>
    <n v="42735"/>
    <x v="5"/>
    <x v="0"/>
    <x v="1"/>
    <x v="1"/>
    <x v="2"/>
    <x v="9"/>
    <x v="1"/>
    <n v="57"/>
    <x v="105"/>
  </r>
  <r>
    <n v="42735"/>
    <x v="3"/>
    <x v="2"/>
    <x v="0"/>
    <x v="2"/>
    <x v="3"/>
    <x v="6"/>
    <x v="1"/>
    <n v="40"/>
    <x v="106"/>
  </r>
  <r>
    <n v="42735"/>
    <x v="2"/>
    <x v="1"/>
    <x v="1"/>
    <x v="1"/>
    <x v="1"/>
    <x v="12"/>
    <x v="1"/>
    <n v="54"/>
    <x v="107"/>
  </r>
  <r>
    <n v="42735"/>
    <x v="3"/>
    <x v="1"/>
    <x v="0"/>
    <x v="0"/>
    <x v="4"/>
    <x v="8"/>
    <x v="0"/>
    <n v="41"/>
    <x v="108"/>
  </r>
  <r>
    <n v="42735"/>
    <x v="5"/>
    <x v="2"/>
    <x v="0"/>
    <x v="0"/>
    <x v="0"/>
    <x v="5"/>
    <x v="1"/>
    <n v="22"/>
    <x v="109"/>
  </r>
  <r>
    <n v="42735"/>
    <x v="11"/>
    <x v="2"/>
    <x v="0"/>
    <x v="2"/>
    <x v="6"/>
    <x v="0"/>
    <x v="1"/>
    <n v="47"/>
    <x v="110"/>
  </r>
  <r>
    <n v="42735"/>
    <x v="1"/>
    <x v="1"/>
    <x v="1"/>
    <x v="2"/>
    <x v="3"/>
    <x v="10"/>
    <x v="1"/>
    <n v="72"/>
    <x v="111"/>
  </r>
  <r>
    <n v="42735"/>
    <x v="10"/>
    <x v="0"/>
    <x v="0"/>
    <x v="0"/>
    <x v="0"/>
    <x v="0"/>
    <x v="1"/>
    <n v="64"/>
    <x v="112"/>
  </r>
  <r>
    <n v="42735"/>
    <x v="0"/>
    <x v="1"/>
    <x v="0"/>
    <x v="0"/>
    <x v="0"/>
    <x v="5"/>
    <x v="1"/>
    <n v="59"/>
    <x v="113"/>
  </r>
  <r>
    <n v="42735"/>
    <x v="7"/>
    <x v="1"/>
    <x v="0"/>
    <x v="1"/>
    <x v="1"/>
    <x v="5"/>
    <x v="1"/>
    <n v="67"/>
    <x v="114"/>
  </r>
  <r>
    <n v="42735"/>
    <x v="7"/>
    <x v="0"/>
    <x v="0"/>
    <x v="0"/>
    <x v="0"/>
    <x v="1"/>
    <x v="1"/>
    <n v="25"/>
    <x v="115"/>
  </r>
  <r>
    <n v="42735"/>
    <x v="4"/>
    <x v="0"/>
    <x v="0"/>
    <x v="1"/>
    <x v="1"/>
    <x v="0"/>
    <x v="0"/>
    <n v="35"/>
    <x v="116"/>
  </r>
  <r>
    <n v="42735"/>
    <x v="4"/>
    <x v="1"/>
    <x v="0"/>
    <x v="0"/>
    <x v="4"/>
    <x v="3"/>
    <x v="0"/>
    <n v="29"/>
    <x v="117"/>
  </r>
  <r>
    <n v="42735"/>
    <x v="3"/>
    <x v="1"/>
    <x v="1"/>
    <x v="1"/>
    <x v="5"/>
    <x v="10"/>
    <x v="0"/>
    <n v="34"/>
    <x v="118"/>
  </r>
  <r>
    <n v="42735"/>
    <x v="6"/>
    <x v="2"/>
    <x v="0"/>
    <x v="1"/>
    <x v="1"/>
    <x v="11"/>
    <x v="1"/>
    <n v="37"/>
    <x v="119"/>
  </r>
  <r>
    <n v="42735"/>
    <x v="11"/>
    <x v="1"/>
    <x v="1"/>
    <x v="1"/>
    <x v="2"/>
    <x v="2"/>
    <x v="1"/>
    <n v="72"/>
    <x v="120"/>
  </r>
  <r>
    <n v="42735"/>
    <x v="3"/>
    <x v="0"/>
    <x v="0"/>
    <x v="0"/>
    <x v="4"/>
    <x v="7"/>
    <x v="0"/>
    <n v="26"/>
    <x v="121"/>
  </r>
  <r>
    <n v="42735"/>
    <x v="9"/>
    <x v="1"/>
    <x v="0"/>
    <x v="1"/>
    <x v="1"/>
    <x v="12"/>
    <x v="0"/>
    <n v="60"/>
    <x v="122"/>
  </r>
  <r>
    <n v="42735"/>
    <x v="11"/>
    <x v="0"/>
    <x v="0"/>
    <x v="0"/>
    <x v="4"/>
    <x v="4"/>
    <x v="1"/>
    <n v="73"/>
    <x v="123"/>
  </r>
  <r>
    <n v="42735"/>
    <x v="5"/>
    <x v="1"/>
    <x v="0"/>
    <x v="1"/>
    <x v="5"/>
    <x v="2"/>
    <x v="0"/>
    <n v="36"/>
    <x v="124"/>
  </r>
  <r>
    <n v="42735"/>
    <x v="1"/>
    <x v="0"/>
    <x v="0"/>
    <x v="0"/>
    <x v="4"/>
    <x v="4"/>
    <x v="1"/>
    <n v="45"/>
    <x v="125"/>
  </r>
  <r>
    <n v="42735"/>
    <x v="1"/>
    <x v="1"/>
    <x v="0"/>
    <x v="0"/>
    <x v="0"/>
    <x v="2"/>
    <x v="0"/>
    <n v="24"/>
    <x v="93"/>
  </r>
  <r>
    <n v="42735"/>
    <x v="3"/>
    <x v="0"/>
    <x v="0"/>
    <x v="1"/>
    <x v="5"/>
    <x v="1"/>
    <x v="0"/>
    <n v="65"/>
    <x v="126"/>
  </r>
  <r>
    <n v="42735"/>
    <x v="1"/>
    <x v="2"/>
    <x v="0"/>
    <x v="1"/>
    <x v="5"/>
    <x v="6"/>
    <x v="1"/>
    <n v="68"/>
    <x v="127"/>
  </r>
  <r>
    <n v="42735"/>
    <x v="4"/>
    <x v="0"/>
    <x v="0"/>
    <x v="0"/>
    <x v="0"/>
    <x v="9"/>
    <x v="1"/>
    <n v="54"/>
    <x v="128"/>
  </r>
  <r>
    <n v="42735"/>
    <x v="3"/>
    <x v="0"/>
    <x v="0"/>
    <x v="0"/>
    <x v="0"/>
    <x v="4"/>
    <x v="1"/>
    <n v="68"/>
    <x v="129"/>
  </r>
  <r>
    <n v="42735"/>
    <x v="10"/>
    <x v="1"/>
    <x v="0"/>
    <x v="2"/>
    <x v="3"/>
    <x v="5"/>
    <x v="1"/>
    <n v="25"/>
    <x v="130"/>
  </r>
  <r>
    <n v="42735"/>
    <x v="5"/>
    <x v="0"/>
    <x v="0"/>
    <x v="1"/>
    <x v="1"/>
    <x v="0"/>
    <x v="1"/>
    <n v="57"/>
    <x v="131"/>
  </r>
  <r>
    <n v="42735"/>
    <x v="1"/>
    <x v="0"/>
    <x v="0"/>
    <x v="1"/>
    <x v="1"/>
    <x v="4"/>
    <x v="1"/>
    <n v="56"/>
    <x v="132"/>
  </r>
  <r>
    <n v="42735"/>
    <x v="4"/>
    <x v="0"/>
    <x v="0"/>
    <x v="0"/>
    <x v="0"/>
    <x v="9"/>
    <x v="0"/>
    <n v="28"/>
    <x v="133"/>
  </r>
  <r>
    <n v="42735"/>
    <x v="8"/>
    <x v="1"/>
    <x v="0"/>
    <x v="0"/>
    <x v="0"/>
    <x v="5"/>
    <x v="0"/>
    <n v="35"/>
    <x v="134"/>
  </r>
  <r>
    <n v="42735"/>
    <x v="1"/>
    <x v="0"/>
    <x v="0"/>
    <x v="0"/>
    <x v="0"/>
    <x v="7"/>
    <x v="1"/>
    <n v="60"/>
    <x v="135"/>
  </r>
  <r>
    <n v="42735"/>
    <x v="3"/>
    <x v="0"/>
    <x v="0"/>
    <x v="0"/>
    <x v="4"/>
    <x v="7"/>
    <x v="1"/>
    <n v="43"/>
    <x v="136"/>
  </r>
  <r>
    <n v="42735"/>
    <x v="2"/>
    <x v="0"/>
    <x v="1"/>
    <x v="1"/>
    <x v="5"/>
    <x v="1"/>
    <x v="0"/>
    <n v="49"/>
    <x v="137"/>
  </r>
  <r>
    <n v="42735"/>
    <x v="4"/>
    <x v="0"/>
    <x v="0"/>
    <x v="0"/>
    <x v="0"/>
    <x v="4"/>
    <x v="1"/>
    <n v="62"/>
    <x v="138"/>
  </r>
  <r>
    <n v="42735"/>
    <x v="1"/>
    <x v="0"/>
    <x v="0"/>
    <x v="0"/>
    <x v="0"/>
    <x v="7"/>
    <x v="1"/>
    <n v="53"/>
    <x v="139"/>
  </r>
  <r>
    <n v="42735"/>
    <x v="3"/>
    <x v="0"/>
    <x v="0"/>
    <x v="0"/>
    <x v="0"/>
    <x v="9"/>
    <x v="1"/>
    <n v="60"/>
    <x v="140"/>
  </r>
  <r>
    <n v="42735"/>
    <x v="0"/>
    <x v="1"/>
    <x v="0"/>
    <x v="1"/>
    <x v="1"/>
    <x v="5"/>
    <x v="0"/>
    <n v="64"/>
    <x v="141"/>
  </r>
  <r>
    <n v="42735"/>
    <x v="0"/>
    <x v="0"/>
    <x v="1"/>
    <x v="1"/>
    <x v="5"/>
    <x v="7"/>
    <x v="1"/>
    <n v="28"/>
    <x v="142"/>
  </r>
  <r>
    <n v="42735"/>
    <x v="9"/>
    <x v="0"/>
    <x v="0"/>
    <x v="0"/>
    <x v="0"/>
    <x v="1"/>
    <x v="1"/>
    <n v="59"/>
    <x v="143"/>
  </r>
  <r>
    <n v="42735"/>
    <x v="4"/>
    <x v="0"/>
    <x v="0"/>
    <x v="2"/>
    <x v="6"/>
    <x v="7"/>
    <x v="0"/>
    <n v="37"/>
    <x v="144"/>
  </r>
  <r>
    <n v="42735"/>
    <x v="3"/>
    <x v="0"/>
    <x v="0"/>
    <x v="1"/>
    <x v="2"/>
    <x v="1"/>
    <x v="0"/>
    <n v="40"/>
    <x v="145"/>
  </r>
  <r>
    <n v="42735"/>
    <x v="5"/>
    <x v="0"/>
    <x v="1"/>
    <x v="0"/>
    <x v="4"/>
    <x v="1"/>
    <x v="1"/>
    <n v="75"/>
    <x v="146"/>
  </r>
  <r>
    <n v="42735"/>
    <x v="1"/>
    <x v="1"/>
    <x v="1"/>
    <x v="1"/>
    <x v="5"/>
    <x v="5"/>
    <x v="0"/>
    <n v="23"/>
    <x v="147"/>
  </r>
  <r>
    <n v="42735"/>
    <x v="4"/>
    <x v="0"/>
    <x v="0"/>
    <x v="2"/>
    <x v="6"/>
    <x v="9"/>
    <x v="1"/>
    <n v="54"/>
    <x v="148"/>
  </r>
  <r>
    <n v="42735"/>
    <x v="8"/>
    <x v="2"/>
    <x v="0"/>
    <x v="1"/>
    <x v="5"/>
    <x v="6"/>
    <x v="1"/>
    <n v="43"/>
    <x v="149"/>
  </r>
  <r>
    <n v="42735"/>
    <x v="5"/>
    <x v="1"/>
    <x v="0"/>
    <x v="1"/>
    <x v="1"/>
    <x v="5"/>
    <x v="0"/>
    <n v="51"/>
    <x v="150"/>
  </r>
  <r>
    <n v="42735"/>
    <x v="9"/>
    <x v="0"/>
    <x v="0"/>
    <x v="1"/>
    <x v="2"/>
    <x v="7"/>
    <x v="1"/>
    <n v="74"/>
    <x v="151"/>
  </r>
  <r>
    <n v="42735"/>
    <x v="11"/>
    <x v="1"/>
    <x v="1"/>
    <x v="2"/>
    <x v="3"/>
    <x v="2"/>
    <x v="1"/>
    <n v="54"/>
    <x v="152"/>
  </r>
  <r>
    <n v="42735"/>
    <x v="6"/>
    <x v="0"/>
    <x v="0"/>
    <x v="1"/>
    <x v="1"/>
    <x v="0"/>
    <x v="1"/>
    <n v="25"/>
    <x v="153"/>
  </r>
  <r>
    <n v="42735"/>
    <x v="9"/>
    <x v="1"/>
    <x v="0"/>
    <x v="0"/>
    <x v="0"/>
    <x v="3"/>
    <x v="0"/>
    <n v="62"/>
    <x v="154"/>
  </r>
  <r>
    <n v="42735"/>
    <x v="5"/>
    <x v="0"/>
    <x v="1"/>
    <x v="1"/>
    <x v="2"/>
    <x v="7"/>
    <x v="0"/>
    <n v="28"/>
    <x v="155"/>
  </r>
  <r>
    <n v="42735"/>
    <x v="5"/>
    <x v="0"/>
    <x v="0"/>
    <x v="1"/>
    <x v="2"/>
    <x v="1"/>
    <x v="1"/>
    <n v="62"/>
    <x v="156"/>
  </r>
  <r>
    <n v="42735"/>
    <x v="3"/>
    <x v="2"/>
    <x v="0"/>
    <x v="0"/>
    <x v="4"/>
    <x v="11"/>
    <x v="0"/>
    <n v="53"/>
    <x v="157"/>
  </r>
  <r>
    <n v="42735"/>
    <x v="1"/>
    <x v="1"/>
    <x v="0"/>
    <x v="1"/>
    <x v="1"/>
    <x v="8"/>
    <x v="1"/>
    <n v="54"/>
    <x v="158"/>
  </r>
  <r>
    <n v="42735"/>
    <x v="8"/>
    <x v="0"/>
    <x v="0"/>
    <x v="1"/>
    <x v="1"/>
    <x v="7"/>
    <x v="1"/>
    <n v="52"/>
    <x v="159"/>
  </r>
  <r>
    <n v="42735"/>
    <x v="3"/>
    <x v="0"/>
    <x v="1"/>
    <x v="1"/>
    <x v="5"/>
    <x v="7"/>
    <x v="0"/>
    <n v="57"/>
    <x v="160"/>
  </r>
  <r>
    <n v="42735"/>
    <x v="9"/>
    <x v="1"/>
    <x v="0"/>
    <x v="1"/>
    <x v="1"/>
    <x v="5"/>
    <x v="0"/>
    <n v="68"/>
    <x v="161"/>
  </r>
  <r>
    <n v="42735"/>
    <x v="3"/>
    <x v="0"/>
    <x v="0"/>
    <x v="2"/>
    <x v="6"/>
    <x v="1"/>
    <x v="1"/>
    <n v="32"/>
    <x v="162"/>
  </r>
  <r>
    <n v="42735"/>
    <x v="3"/>
    <x v="1"/>
    <x v="0"/>
    <x v="0"/>
    <x v="4"/>
    <x v="2"/>
    <x v="1"/>
    <n v="27"/>
    <x v="163"/>
  </r>
  <r>
    <n v="42735"/>
    <x v="1"/>
    <x v="1"/>
    <x v="0"/>
    <x v="0"/>
    <x v="4"/>
    <x v="10"/>
    <x v="0"/>
    <n v="50"/>
    <x v="164"/>
  </r>
  <r>
    <n v="42735"/>
    <x v="8"/>
    <x v="1"/>
    <x v="0"/>
    <x v="0"/>
    <x v="0"/>
    <x v="10"/>
    <x v="0"/>
    <n v="56"/>
    <x v="165"/>
  </r>
  <r>
    <n v="42735"/>
    <x v="1"/>
    <x v="1"/>
    <x v="0"/>
    <x v="1"/>
    <x v="2"/>
    <x v="5"/>
    <x v="1"/>
    <n v="25"/>
    <x v="166"/>
  </r>
  <r>
    <n v="42735"/>
    <x v="7"/>
    <x v="2"/>
    <x v="0"/>
    <x v="1"/>
    <x v="5"/>
    <x v="11"/>
    <x v="1"/>
    <n v="51"/>
    <x v="167"/>
  </r>
  <r>
    <n v="42735"/>
    <x v="3"/>
    <x v="2"/>
    <x v="1"/>
    <x v="2"/>
    <x v="6"/>
    <x v="13"/>
    <x v="0"/>
    <n v="49"/>
    <x v="168"/>
  </r>
  <r>
    <n v="42735"/>
    <x v="3"/>
    <x v="0"/>
    <x v="0"/>
    <x v="0"/>
    <x v="0"/>
    <x v="4"/>
    <x v="0"/>
    <n v="58"/>
    <x v="169"/>
  </r>
  <r>
    <n v="42735"/>
    <x v="1"/>
    <x v="2"/>
    <x v="0"/>
    <x v="0"/>
    <x v="4"/>
    <x v="5"/>
    <x v="0"/>
    <n v="55"/>
    <x v="87"/>
  </r>
  <r>
    <n v="42735"/>
    <x v="10"/>
    <x v="1"/>
    <x v="0"/>
    <x v="1"/>
    <x v="2"/>
    <x v="8"/>
    <x v="1"/>
    <n v="29"/>
    <x v="170"/>
  </r>
  <r>
    <n v="42735"/>
    <x v="8"/>
    <x v="1"/>
    <x v="0"/>
    <x v="0"/>
    <x v="0"/>
    <x v="2"/>
    <x v="1"/>
    <n v="23"/>
    <x v="171"/>
  </r>
  <r>
    <n v="42735"/>
    <x v="1"/>
    <x v="1"/>
    <x v="0"/>
    <x v="0"/>
    <x v="4"/>
    <x v="5"/>
    <x v="1"/>
    <n v="54"/>
    <x v="172"/>
  </r>
  <r>
    <n v="42735"/>
    <x v="3"/>
    <x v="0"/>
    <x v="0"/>
    <x v="1"/>
    <x v="1"/>
    <x v="0"/>
    <x v="0"/>
    <n v="49"/>
    <x v="173"/>
  </r>
  <r>
    <n v="42735"/>
    <x v="3"/>
    <x v="0"/>
    <x v="0"/>
    <x v="1"/>
    <x v="1"/>
    <x v="0"/>
    <x v="1"/>
    <n v="31"/>
    <x v="174"/>
  </r>
  <r>
    <n v="42735"/>
    <x v="3"/>
    <x v="2"/>
    <x v="0"/>
    <x v="0"/>
    <x v="4"/>
    <x v="13"/>
    <x v="1"/>
    <n v="22"/>
    <x v="175"/>
  </r>
  <r>
    <n v="42735"/>
    <x v="9"/>
    <x v="0"/>
    <x v="1"/>
    <x v="2"/>
    <x v="3"/>
    <x v="0"/>
    <x v="1"/>
    <n v="68"/>
    <x v="176"/>
  </r>
  <r>
    <n v="42735"/>
    <x v="3"/>
    <x v="0"/>
    <x v="0"/>
    <x v="0"/>
    <x v="0"/>
    <x v="0"/>
    <x v="1"/>
    <n v="24"/>
    <x v="177"/>
  </r>
  <r>
    <n v="42735"/>
    <x v="1"/>
    <x v="2"/>
    <x v="1"/>
    <x v="1"/>
    <x v="5"/>
    <x v="6"/>
    <x v="0"/>
    <n v="23"/>
    <x v="178"/>
  </r>
  <r>
    <n v="42735"/>
    <x v="9"/>
    <x v="0"/>
    <x v="0"/>
    <x v="0"/>
    <x v="0"/>
    <x v="4"/>
    <x v="1"/>
    <n v="54"/>
    <x v="179"/>
  </r>
  <r>
    <n v="42735"/>
    <x v="1"/>
    <x v="0"/>
    <x v="0"/>
    <x v="0"/>
    <x v="0"/>
    <x v="4"/>
    <x v="1"/>
    <n v="61"/>
    <x v="145"/>
  </r>
  <r>
    <n v="42735"/>
    <x v="10"/>
    <x v="0"/>
    <x v="0"/>
    <x v="1"/>
    <x v="5"/>
    <x v="0"/>
    <x v="1"/>
    <n v="37"/>
    <x v="180"/>
  </r>
  <r>
    <n v="42735"/>
    <x v="2"/>
    <x v="0"/>
    <x v="1"/>
    <x v="1"/>
    <x v="5"/>
    <x v="4"/>
    <x v="1"/>
    <n v="45"/>
    <x v="181"/>
  </r>
  <r>
    <n v="42735"/>
    <x v="1"/>
    <x v="1"/>
    <x v="0"/>
    <x v="0"/>
    <x v="4"/>
    <x v="3"/>
    <x v="0"/>
    <n v="56"/>
    <x v="182"/>
  </r>
  <r>
    <n v="42735"/>
    <x v="3"/>
    <x v="0"/>
    <x v="0"/>
    <x v="0"/>
    <x v="0"/>
    <x v="7"/>
    <x v="0"/>
    <n v="54"/>
    <x v="183"/>
  </r>
  <r>
    <n v="42735"/>
    <x v="1"/>
    <x v="1"/>
    <x v="0"/>
    <x v="2"/>
    <x v="6"/>
    <x v="5"/>
    <x v="1"/>
    <n v="24"/>
    <x v="184"/>
  </r>
  <r>
    <n v="42735"/>
    <x v="5"/>
    <x v="0"/>
    <x v="0"/>
    <x v="1"/>
    <x v="5"/>
    <x v="0"/>
    <x v="0"/>
    <n v="29"/>
    <x v="185"/>
  </r>
  <r>
    <n v="42735"/>
    <x v="6"/>
    <x v="1"/>
    <x v="0"/>
    <x v="0"/>
    <x v="0"/>
    <x v="8"/>
    <x v="1"/>
    <n v="63"/>
    <x v="186"/>
  </r>
  <r>
    <n v="42735"/>
    <x v="4"/>
    <x v="0"/>
    <x v="1"/>
    <x v="1"/>
    <x v="5"/>
    <x v="0"/>
    <x v="0"/>
    <n v="55"/>
    <x v="187"/>
  </r>
  <r>
    <n v="42735"/>
    <x v="2"/>
    <x v="2"/>
    <x v="0"/>
    <x v="0"/>
    <x v="0"/>
    <x v="6"/>
    <x v="0"/>
    <n v="58"/>
    <x v="133"/>
  </r>
  <r>
    <n v="42735"/>
    <x v="11"/>
    <x v="1"/>
    <x v="1"/>
    <x v="1"/>
    <x v="1"/>
    <x v="2"/>
    <x v="1"/>
    <n v="41"/>
    <x v="188"/>
  </r>
  <r>
    <n v="42735"/>
    <x v="1"/>
    <x v="1"/>
    <x v="0"/>
    <x v="0"/>
    <x v="4"/>
    <x v="3"/>
    <x v="0"/>
    <n v="24"/>
    <x v="189"/>
  </r>
  <r>
    <n v="42735"/>
    <x v="1"/>
    <x v="0"/>
    <x v="0"/>
    <x v="1"/>
    <x v="2"/>
    <x v="7"/>
    <x v="1"/>
    <n v="64"/>
    <x v="190"/>
  </r>
  <r>
    <n v="42735"/>
    <x v="5"/>
    <x v="1"/>
    <x v="0"/>
    <x v="1"/>
    <x v="2"/>
    <x v="5"/>
    <x v="0"/>
    <n v="46"/>
    <x v="191"/>
  </r>
  <r>
    <n v="42735"/>
    <x v="11"/>
    <x v="0"/>
    <x v="0"/>
    <x v="1"/>
    <x v="2"/>
    <x v="0"/>
    <x v="0"/>
    <n v="66"/>
    <x v="192"/>
  </r>
  <r>
    <n v="42735"/>
    <x v="4"/>
    <x v="0"/>
    <x v="0"/>
    <x v="0"/>
    <x v="0"/>
    <x v="4"/>
    <x v="1"/>
    <n v="55"/>
    <x v="193"/>
  </r>
  <r>
    <n v="42735"/>
    <x v="4"/>
    <x v="0"/>
    <x v="0"/>
    <x v="0"/>
    <x v="0"/>
    <x v="7"/>
    <x v="0"/>
    <n v="67"/>
    <x v="194"/>
  </r>
  <r>
    <n v="42735"/>
    <x v="5"/>
    <x v="0"/>
    <x v="1"/>
    <x v="1"/>
    <x v="1"/>
    <x v="4"/>
    <x v="1"/>
    <n v="42"/>
    <x v="195"/>
  </r>
  <r>
    <n v="42735"/>
    <x v="5"/>
    <x v="1"/>
    <x v="0"/>
    <x v="1"/>
    <x v="2"/>
    <x v="3"/>
    <x v="0"/>
    <n v="44"/>
    <x v="196"/>
  </r>
  <r>
    <n v="42735"/>
    <x v="9"/>
    <x v="1"/>
    <x v="0"/>
    <x v="0"/>
    <x v="4"/>
    <x v="12"/>
    <x v="0"/>
    <n v="47"/>
    <x v="197"/>
  </r>
  <r>
    <n v="42735"/>
    <x v="10"/>
    <x v="2"/>
    <x v="1"/>
    <x v="2"/>
    <x v="6"/>
    <x v="13"/>
    <x v="0"/>
    <n v="57"/>
    <x v="198"/>
  </r>
  <r>
    <n v="42735"/>
    <x v="3"/>
    <x v="2"/>
    <x v="0"/>
    <x v="0"/>
    <x v="0"/>
    <x v="11"/>
    <x v="1"/>
    <n v="32"/>
    <x v="199"/>
  </r>
  <r>
    <n v="42735"/>
    <x v="1"/>
    <x v="2"/>
    <x v="0"/>
    <x v="1"/>
    <x v="1"/>
    <x v="0"/>
    <x v="0"/>
    <n v="68"/>
    <x v="200"/>
  </r>
  <r>
    <n v="42735"/>
    <x v="3"/>
    <x v="0"/>
    <x v="1"/>
    <x v="2"/>
    <x v="6"/>
    <x v="4"/>
    <x v="0"/>
    <n v="55"/>
    <x v="201"/>
  </r>
  <r>
    <n v="42735"/>
    <x v="3"/>
    <x v="1"/>
    <x v="0"/>
    <x v="0"/>
    <x v="4"/>
    <x v="5"/>
    <x v="1"/>
    <n v="25"/>
    <x v="202"/>
  </r>
  <r>
    <n v="42735"/>
    <x v="1"/>
    <x v="2"/>
    <x v="0"/>
    <x v="0"/>
    <x v="4"/>
    <x v="11"/>
    <x v="1"/>
    <n v="71"/>
    <x v="203"/>
  </r>
  <r>
    <n v="42735"/>
    <x v="2"/>
    <x v="0"/>
    <x v="1"/>
    <x v="1"/>
    <x v="2"/>
    <x v="0"/>
    <x v="1"/>
    <n v="32"/>
    <x v="204"/>
  </r>
  <r>
    <n v="42735"/>
    <x v="11"/>
    <x v="0"/>
    <x v="0"/>
    <x v="2"/>
    <x v="3"/>
    <x v="7"/>
    <x v="1"/>
    <n v="32"/>
    <x v="205"/>
  </r>
  <r>
    <n v="42735"/>
    <x v="1"/>
    <x v="1"/>
    <x v="0"/>
    <x v="2"/>
    <x v="6"/>
    <x v="8"/>
    <x v="1"/>
    <n v="62"/>
    <x v="206"/>
  </r>
  <r>
    <n v="42735"/>
    <x v="8"/>
    <x v="0"/>
    <x v="0"/>
    <x v="2"/>
    <x v="6"/>
    <x v="7"/>
    <x v="1"/>
    <n v="49"/>
    <x v="207"/>
  </r>
  <r>
    <n v="42735"/>
    <x v="6"/>
    <x v="0"/>
    <x v="0"/>
    <x v="1"/>
    <x v="1"/>
    <x v="7"/>
    <x v="1"/>
    <n v="50"/>
    <x v="208"/>
  </r>
  <r>
    <n v="42735"/>
    <x v="6"/>
    <x v="1"/>
    <x v="0"/>
    <x v="2"/>
    <x v="3"/>
    <x v="10"/>
    <x v="0"/>
    <n v="66"/>
    <x v="209"/>
  </r>
  <r>
    <n v="42735"/>
    <x v="3"/>
    <x v="0"/>
    <x v="0"/>
    <x v="0"/>
    <x v="0"/>
    <x v="1"/>
    <x v="1"/>
    <n v="67"/>
    <x v="210"/>
  </r>
  <r>
    <n v="42735"/>
    <x v="5"/>
    <x v="1"/>
    <x v="0"/>
    <x v="0"/>
    <x v="0"/>
    <x v="5"/>
    <x v="0"/>
    <n v="54"/>
    <x v="211"/>
  </r>
  <r>
    <n v="42735"/>
    <x v="0"/>
    <x v="1"/>
    <x v="0"/>
    <x v="2"/>
    <x v="6"/>
    <x v="8"/>
    <x v="0"/>
    <n v="58"/>
    <x v="212"/>
  </r>
  <r>
    <n v="42735"/>
    <x v="5"/>
    <x v="0"/>
    <x v="0"/>
    <x v="2"/>
    <x v="3"/>
    <x v="4"/>
    <x v="1"/>
    <n v="40"/>
    <x v="213"/>
  </r>
  <r>
    <n v="42735"/>
    <x v="1"/>
    <x v="2"/>
    <x v="0"/>
    <x v="0"/>
    <x v="0"/>
    <x v="11"/>
    <x v="1"/>
    <n v="27"/>
    <x v="214"/>
  </r>
  <r>
    <n v="42735"/>
    <x v="7"/>
    <x v="0"/>
    <x v="1"/>
    <x v="2"/>
    <x v="6"/>
    <x v="1"/>
    <x v="1"/>
    <n v="28"/>
    <x v="215"/>
  </r>
  <r>
    <n v="42735"/>
    <x v="10"/>
    <x v="1"/>
    <x v="0"/>
    <x v="1"/>
    <x v="5"/>
    <x v="8"/>
    <x v="0"/>
    <n v="74"/>
    <x v="216"/>
  </r>
  <r>
    <n v="42735"/>
    <x v="3"/>
    <x v="1"/>
    <x v="0"/>
    <x v="0"/>
    <x v="4"/>
    <x v="5"/>
    <x v="1"/>
    <n v="62"/>
    <x v="217"/>
  </r>
  <r>
    <n v="42735"/>
    <x v="5"/>
    <x v="1"/>
    <x v="1"/>
    <x v="1"/>
    <x v="1"/>
    <x v="10"/>
    <x v="1"/>
    <n v="49"/>
    <x v="218"/>
  </r>
  <r>
    <n v="42735"/>
    <x v="2"/>
    <x v="1"/>
    <x v="0"/>
    <x v="0"/>
    <x v="0"/>
    <x v="2"/>
    <x v="1"/>
    <n v="49"/>
    <x v="219"/>
  </r>
  <r>
    <n v="42735"/>
    <x v="2"/>
    <x v="1"/>
    <x v="1"/>
    <x v="1"/>
    <x v="1"/>
    <x v="2"/>
    <x v="1"/>
    <n v="30"/>
    <x v="220"/>
  </r>
  <r>
    <n v="42735"/>
    <x v="7"/>
    <x v="2"/>
    <x v="0"/>
    <x v="1"/>
    <x v="5"/>
    <x v="14"/>
    <x v="1"/>
    <n v="30"/>
    <x v="221"/>
  </r>
  <r>
    <n v="42735"/>
    <x v="11"/>
    <x v="0"/>
    <x v="1"/>
    <x v="1"/>
    <x v="1"/>
    <x v="4"/>
    <x v="1"/>
    <n v="75"/>
    <x v="222"/>
  </r>
  <r>
    <n v="42735"/>
    <x v="4"/>
    <x v="0"/>
    <x v="0"/>
    <x v="1"/>
    <x v="2"/>
    <x v="0"/>
    <x v="1"/>
    <n v="34"/>
    <x v="223"/>
  </r>
  <r>
    <n v="42735"/>
    <x v="10"/>
    <x v="0"/>
    <x v="1"/>
    <x v="1"/>
    <x v="5"/>
    <x v="7"/>
    <x v="1"/>
    <n v="59"/>
    <x v="224"/>
  </r>
  <r>
    <n v="42735"/>
    <x v="8"/>
    <x v="1"/>
    <x v="0"/>
    <x v="0"/>
    <x v="0"/>
    <x v="8"/>
    <x v="1"/>
    <n v="23"/>
    <x v="225"/>
  </r>
  <r>
    <n v="42735"/>
    <x v="2"/>
    <x v="0"/>
    <x v="0"/>
    <x v="1"/>
    <x v="2"/>
    <x v="0"/>
    <x v="0"/>
    <n v="58"/>
    <x v="226"/>
  </r>
  <r>
    <n v="42735"/>
    <x v="3"/>
    <x v="1"/>
    <x v="1"/>
    <x v="2"/>
    <x v="6"/>
    <x v="12"/>
    <x v="1"/>
    <n v="43"/>
    <x v="227"/>
  </r>
  <r>
    <n v="42735"/>
    <x v="5"/>
    <x v="0"/>
    <x v="0"/>
    <x v="2"/>
    <x v="3"/>
    <x v="4"/>
    <x v="1"/>
    <n v="53"/>
    <x v="228"/>
  </r>
  <r>
    <n v="42735"/>
    <x v="5"/>
    <x v="0"/>
    <x v="0"/>
    <x v="1"/>
    <x v="2"/>
    <x v="7"/>
    <x v="1"/>
    <n v="75"/>
    <x v="229"/>
  </r>
  <r>
    <n v="42735"/>
    <x v="1"/>
    <x v="0"/>
    <x v="0"/>
    <x v="0"/>
    <x v="4"/>
    <x v="4"/>
    <x v="0"/>
    <n v="53"/>
    <x v="230"/>
  </r>
  <r>
    <n v="42735"/>
    <x v="5"/>
    <x v="0"/>
    <x v="0"/>
    <x v="1"/>
    <x v="1"/>
    <x v="0"/>
    <x v="1"/>
    <n v="52"/>
    <x v="231"/>
  </r>
  <r>
    <n v="42735"/>
    <x v="7"/>
    <x v="1"/>
    <x v="0"/>
    <x v="1"/>
    <x v="2"/>
    <x v="12"/>
    <x v="1"/>
    <n v="52"/>
    <x v="232"/>
  </r>
  <r>
    <n v="42735"/>
    <x v="3"/>
    <x v="2"/>
    <x v="1"/>
    <x v="1"/>
    <x v="1"/>
    <x v="14"/>
    <x v="0"/>
    <n v="26"/>
    <x v="233"/>
  </r>
  <r>
    <n v="42735"/>
    <x v="0"/>
    <x v="2"/>
    <x v="0"/>
    <x v="1"/>
    <x v="2"/>
    <x v="13"/>
    <x v="0"/>
    <n v="54"/>
    <x v="234"/>
  </r>
  <r>
    <n v="42735"/>
    <x v="7"/>
    <x v="0"/>
    <x v="0"/>
    <x v="2"/>
    <x v="3"/>
    <x v="7"/>
    <x v="0"/>
    <n v="29"/>
    <x v="235"/>
  </r>
  <r>
    <n v="42735"/>
    <x v="4"/>
    <x v="0"/>
    <x v="0"/>
    <x v="0"/>
    <x v="0"/>
    <x v="4"/>
    <x v="0"/>
    <n v="39"/>
    <x v="236"/>
  </r>
  <r>
    <n v="42735"/>
    <x v="4"/>
    <x v="1"/>
    <x v="0"/>
    <x v="1"/>
    <x v="5"/>
    <x v="8"/>
    <x v="1"/>
    <n v="57"/>
    <x v="237"/>
  </r>
  <r>
    <n v="42735"/>
    <x v="4"/>
    <x v="1"/>
    <x v="0"/>
    <x v="1"/>
    <x v="2"/>
    <x v="3"/>
    <x v="1"/>
    <n v="71"/>
    <x v="238"/>
  </r>
  <r>
    <n v="42735"/>
    <x v="3"/>
    <x v="1"/>
    <x v="0"/>
    <x v="2"/>
    <x v="3"/>
    <x v="10"/>
    <x v="1"/>
    <n v="46"/>
    <x v="239"/>
  </r>
  <r>
    <n v="42735"/>
    <x v="0"/>
    <x v="1"/>
    <x v="0"/>
    <x v="0"/>
    <x v="4"/>
    <x v="8"/>
    <x v="1"/>
    <n v="40"/>
    <x v="240"/>
  </r>
  <r>
    <n v="42735"/>
    <x v="8"/>
    <x v="0"/>
    <x v="0"/>
    <x v="0"/>
    <x v="0"/>
    <x v="7"/>
    <x v="0"/>
    <n v="52"/>
    <x v="241"/>
  </r>
  <r>
    <n v="42735"/>
    <x v="7"/>
    <x v="1"/>
    <x v="0"/>
    <x v="2"/>
    <x v="6"/>
    <x v="5"/>
    <x v="1"/>
    <n v="30"/>
    <x v="242"/>
  </r>
  <r>
    <n v="42735"/>
    <x v="5"/>
    <x v="2"/>
    <x v="0"/>
    <x v="1"/>
    <x v="1"/>
    <x v="14"/>
    <x v="1"/>
    <n v="56"/>
    <x v="243"/>
  </r>
  <r>
    <n v="42735"/>
    <x v="6"/>
    <x v="1"/>
    <x v="0"/>
    <x v="1"/>
    <x v="1"/>
    <x v="8"/>
    <x v="1"/>
    <n v="38"/>
    <x v="244"/>
  </r>
  <r>
    <n v="42735"/>
    <x v="8"/>
    <x v="1"/>
    <x v="0"/>
    <x v="1"/>
    <x v="2"/>
    <x v="5"/>
    <x v="0"/>
    <n v="31"/>
    <x v="245"/>
  </r>
  <r>
    <n v="42735"/>
    <x v="5"/>
    <x v="1"/>
    <x v="0"/>
    <x v="1"/>
    <x v="2"/>
    <x v="3"/>
    <x v="1"/>
    <n v="73"/>
    <x v="246"/>
  </r>
  <r>
    <n v="42735"/>
    <x v="1"/>
    <x v="0"/>
    <x v="0"/>
    <x v="0"/>
    <x v="4"/>
    <x v="7"/>
    <x v="0"/>
    <n v="31"/>
    <x v="247"/>
  </r>
  <r>
    <n v="42735"/>
    <x v="5"/>
    <x v="2"/>
    <x v="0"/>
    <x v="1"/>
    <x v="2"/>
    <x v="13"/>
    <x v="1"/>
    <n v="71"/>
    <x v="248"/>
  </r>
  <r>
    <n v="42735"/>
    <x v="5"/>
    <x v="0"/>
    <x v="0"/>
    <x v="1"/>
    <x v="1"/>
    <x v="7"/>
    <x v="0"/>
    <n v="61"/>
    <x v="249"/>
  </r>
  <r>
    <n v="42735"/>
    <x v="0"/>
    <x v="1"/>
    <x v="1"/>
    <x v="1"/>
    <x v="2"/>
    <x v="3"/>
    <x v="0"/>
    <n v="54"/>
    <x v="250"/>
  </r>
  <r>
    <n v="42735"/>
    <x v="6"/>
    <x v="0"/>
    <x v="1"/>
    <x v="1"/>
    <x v="2"/>
    <x v="9"/>
    <x v="1"/>
    <n v="23"/>
    <x v="251"/>
  </r>
  <r>
    <n v="42735"/>
    <x v="3"/>
    <x v="1"/>
    <x v="0"/>
    <x v="0"/>
    <x v="4"/>
    <x v="8"/>
    <x v="1"/>
    <n v="42"/>
    <x v="252"/>
  </r>
  <r>
    <n v="42735"/>
    <x v="3"/>
    <x v="1"/>
    <x v="0"/>
    <x v="0"/>
    <x v="0"/>
    <x v="2"/>
    <x v="1"/>
    <n v="68"/>
    <x v="253"/>
  </r>
  <r>
    <n v="42735"/>
    <x v="7"/>
    <x v="1"/>
    <x v="0"/>
    <x v="0"/>
    <x v="0"/>
    <x v="5"/>
    <x v="0"/>
    <n v="63"/>
    <x v="254"/>
  </r>
  <r>
    <n v="42735"/>
    <x v="0"/>
    <x v="0"/>
    <x v="0"/>
    <x v="1"/>
    <x v="2"/>
    <x v="7"/>
    <x v="1"/>
    <n v="55"/>
    <x v="255"/>
  </r>
  <r>
    <n v="42735"/>
    <x v="1"/>
    <x v="2"/>
    <x v="0"/>
    <x v="1"/>
    <x v="1"/>
    <x v="11"/>
    <x v="0"/>
    <n v="59"/>
    <x v="256"/>
  </r>
  <r>
    <n v="42735"/>
    <x v="1"/>
    <x v="0"/>
    <x v="0"/>
    <x v="2"/>
    <x v="6"/>
    <x v="7"/>
    <x v="1"/>
    <n v="35"/>
    <x v="257"/>
  </r>
  <r>
    <n v="42735"/>
    <x v="4"/>
    <x v="1"/>
    <x v="0"/>
    <x v="2"/>
    <x v="6"/>
    <x v="12"/>
    <x v="1"/>
    <n v="42"/>
    <x v="258"/>
  </r>
  <r>
    <n v="42735"/>
    <x v="5"/>
    <x v="1"/>
    <x v="0"/>
    <x v="1"/>
    <x v="2"/>
    <x v="5"/>
    <x v="1"/>
    <n v="42"/>
    <x v="259"/>
  </r>
  <r>
    <n v="42735"/>
    <x v="3"/>
    <x v="1"/>
    <x v="1"/>
    <x v="1"/>
    <x v="5"/>
    <x v="3"/>
    <x v="1"/>
    <n v="45"/>
    <x v="260"/>
  </r>
  <r>
    <n v="42735"/>
    <x v="11"/>
    <x v="2"/>
    <x v="0"/>
    <x v="1"/>
    <x v="5"/>
    <x v="5"/>
    <x v="1"/>
    <n v="45"/>
    <x v="261"/>
  </r>
  <r>
    <n v="42735"/>
    <x v="10"/>
    <x v="2"/>
    <x v="1"/>
    <x v="1"/>
    <x v="5"/>
    <x v="13"/>
    <x v="1"/>
    <n v="73"/>
    <x v="262"/>
  </r>
  <r>
    <n v="42735"/>
    <x v="8"/>
    <x v="0"/>
    <x v="0"/>
    <x v="1"/>
    <x v="1"/>
    <x v="7"/>
    <x v="1"/>
    <n v="65"/>
    <x v="263"/>
  </r>
  <r>
    <n v="42735"/>
    <x v="3"/>
    <x v="1"/>
    <x v="0"/>
    <x v="0"/>
    <x v="4"/>
    <x v="10"/>
    <x v="0"/>
    <n v="39"/>
    <x v="264"/>
  </r>
  <r>
    <n v="42735"/>
    <x v="5"/>
    <x v="0"/>
    <x v="1"/>
    <x v="1"/>
    <x v="5"/>
    <x v="1"/>
    <x v="1"/>
    <n v="57"/>
    <x v="265"/>
  </r>
  <r>
    <n v="42735"/>
    <x v="8"/>
    <x v="1"/>
    <x v="0"/>
    <x v="1"/>
    <x v="5"/>
    <x v="3"/>
    <x v="0"/>
    <n v="72"/>
    <x v="266"/>
  </r>
  <r>
    <n v="42735"/>
    <x v="1"/>
    <x v="1"/>
    <x v="0"/>
    <x v="0"/>
    <x v="0"/>
    <x v="3"/>
    <x v="0"/>
    <n v="43"/>
    <x v="267"/>
  </r>
  <r>
    <n v="42735"/>
    <x v="1"/>
    <x v="1"/>
    <x v="0"/>
    <x v="2"/>
    <x v="6"/>
    <x v="12"/>
    <x v="1"/>
    <n v="75"/>
    <x v="268"/>
  </r>
  <r>
    <n v="42735"/>
    <x v="8"/>
    <x v="0"/>
    <x v="0"/>
    <x v="2"/>
    <x v="3"/>
    <x v="4"/>
    <x v="1"/>
    <n v="71"/>
    <x v="269"/>
  </r>
  <r>
    <n v="42735"/>
    <x v="8"/>
    <x v="0"/>
    <x v="0"/>
    <x v="0"/>
    <x v="4"/>
    <x v="1"/>
    <x v="1"/>
    <n v="67"/>
    <x v="270"/>
  </r>
  <r>
    <n v="42735"/>
    <x v="9"/>
    <x v="0"/>
    <x v="0"/>
    <x v="2"/>
    <x v="6"/>
    <x v="1"/>
    <x v="0"/>
    <n v="22"/>
    <x v="271"/>
  </r>
  <r>
    <n v="42735"/>
    <x v="3"/>
    <x v="2"/>
    <x v="0"/>
    <x v="0"/>
    <x v="4"/>
    <x v="0"/>
    <x v="0"/>
    <n v="73"/>
    <x v="272"/>
  </r>
  <r>
    <n v="42735"/>
    <x v="1"/>
    <x v="0"/>
    <x v="0"/>
    <x v="2"/>
    <x v="3"/>
    <x v="7"/>
    <x v="0"/>
    <n v="62"/>
    <x v="273"/>
  </r>
  <r>
    <n v="42735"/>
    <x v="3"/>
    <x v="0"/>
    <x v="0"/>
    <x v="1"/>
    <x v="2"/>
    <x v="7"/>
    <x v="1"/>
    <n v="70"/>
    <x v="274"/>
  </r>
  <r>
    <n v="42735"/>
    <x v="4"/>
    <x v="1"/>
    <x v="0"/>
    <x v="2"/>
    <x v="3"/>
    <x v="8"/>
    <x v="1"/>
    <n v="35"/>
    <x v="275"/>
  </r>
  <r>
    <n v="42735"/>
    <x v="1"/>
    <x v="1"/>
    <x v="1"/>
    <x v="1"/>
    <x v="5"/>
    <x v="10"/>
    <x v="0"/>
    <n v="43"/>
    <x v="276"/>
  </r>
  <r>
    <n v="42735"/>
    <x v="1"/>
    <x v="0"/>
    <x v="0"/>
    <x v="2"/>
    <x v="3"/>
    <x v="0"/>
    <x v="1"/>
    <n v="38"/>
    <x v="167"/>
  </r>
  <r>
    <n v="42735"/>
    <x v="4"/>
    <x v="2"/>
    <x v="0"/>
    <x v="0"/>
    <x v="0"/>
    <x v="14"/>
    <x v="0"/>
    <n v="74"/>
    <x v="277"/>
  </r>
  <r>
    <n v="42735"/>
    <x v="1"/>
    <x v="0"/>
    <x v="1"/>
    <x v="1"/>
    <x v="5"/>
    <x v="9"/>
    <x v="1"/>
    <n v="28"/>
    <x v="278"/>
  </r>
  <r>
    <n v="42735"/>
    <x v="8"/>
    <x v="1"/>
    <x v="0"/>
    <x v="2"/>
    <x v="3"/>
    <x v="10"/>
    <x v="0"/>
    <n v="22"/>
    <x v="279"/>
  </r>
  <r>
    <n v="42735"/>
    <x v="8"/>
    <x v="1"/>
    <x v="0"/>
    <x v="0"/>
    <x v="0"/>
    <x v="5"/>
    <x v="1"/>
    <n v="37"/>
    <x v="280"/>
  </r>
  <r>
    <n v="42735"/>
    <x v="3"/>
    <x v="2"/>
    <x v="0"/>
    <x v="1"/>
    <x v="2"/>
    <x v="0"/>
    <x v="1"/>
    <n v="38"/>
    <x v="281"/>
  </r>
  <r>
    <n v="42735"/>
    <x v="1"/>
    <x v="0"/>
    <x v="0"/>
    <x v="0"/>
    <x v="0"/>
    <x v="9"/>
    <x v="1"/>
    <n v="50"/>
    <x v="282"/>
  </r>
  <r>
    <n v="42735"/>
    <x v="3"/>
    <x v="0"/>
    <x v="0"/>
    <x v="2"/>
    <x v="3"/>
    <x v="4"/>
    <x v="0"/>
    <n v="60"/>
    <x v="283"/>
  </r>
  <r>
    <n v="42735"/>
    <x v="5"/>
    <x v="0"/>
    <x v="0"/>
    <x v="1"/>
    <x v="2"/>
    <x v="0"/>
    <x v="1"/>
    <n v="39"/>
    <x v="284"/>
  </r>
  <r>
    <n v="42735"/>
    <x v="10"/>
    <x v="2"/>
    <x v="0"/>
    <x v="1"/>
    <x v="1"/>
    <x v="0"/>
    <x v="0"/>
    <n v="26"/>
    <x v="285"/>
  </r>
  <r>
    <n v="42735"/>
    <x v="11"/>
    <x v="0"/>
    <x v="0"/>
    <x v="1"/>
    <x v="5"/>
    <x v="1"/>
    <x v="1"/>
    <n v="54"/>
    <x v="286"/>
  </r>
  <r>
    <n v="42735"/>
    <x v="2"/>
    <x v="0"/>
    <x v="1"/>
    <x v="1"/>
    <x v="2"/>
    <x v="7"/>
    <x v="1"/>
    <n v="37"/>
    <x v="287"/>
  </r>
  <r>
    <n v="42735"/>
    <x v="0"/>
    <x v="0"/>
    <x v="0"/>
    <x v="1"/>
    <x v="5"/>
    <x v="0"/>
    <x v="1"/>
    <n v="25"/>
    <x v="8"/>
  </r>
  <r>
    <n v="42735"/>
    <x v="4"/>
    <x v="0"/>
    <x v="0"/>
    <x v="0"/>
    <x v="4"/>
    <x v="7"/>
    <x v="1"/>
    <n v="55"/>
    <x v="288"/>
  </r>
  <r>
    <n v="42735"/>
    <x v="5"/>
    <x v="2"/>
    <x v="1"/>
    <x v="1"/>
    <x v="1"/>
    <x v="2"/>
    <x v="0"/>
    <n v="25"/>
    <x v="289"/>
  </r>
  <r>
    <n v="42735"/>
    <x v="11"/>
    <x v="0"/>
    <x v="0"/>
    <x v="0"/>
    <x v="0"/>
    <x v="4"/>
    <x v="0"/>
    <n v="35"/>
    <x v="290"/>
  </r>
  <r>
    <n v="42735"/>
    <x v="10"/>
    <x v="0"/>
    <x v="0"/>
    <x v="1"/>
    <x v="1"/>
    <x v="4"/>
    <x v="1"/>
    <n v="54"/>
    <x v="291"/>
  </r>
  <r>
    <n v="42735"/>
    <x v="9"/>
    <x v="1"/>
    <x v="1"/>
    <x v="1"/>
    <x v="1"/>
    <x v="5"/>
    <x v="0"/>
    <n v="46"/>
    <x v="292"/>
  </r>
  <r>
    <n v="42735"/>
    <x v="10"/>
    <x v="0"/>
    <x v="0"/>
    <x v="2"/>
    <x v="3"/>
    <x v="4"/>
    <x v="1"/>
    <n v="61"/>
    <x v="293"/>
  </r>
  <r>
    <n v="42735"/>
    <x v="3"/>
    <x v="1"/>
    <x v="0"/>
    <x v="0"/>
    <x v="4"/>
    <x v="3"/>
    <x v="1"/>
    <n v="38"/>
    <x v="294"/>
  </r>
  <r>
    <n v="42735"/>
    <x v="5"/>
    <x v="2"/>
    <x v="0"/>
    <x v="0"/>
    <x v="0"/>
    <x v="6"/>
    <x v="1"/>
    <n v="63"/>
    <x v="295"/>
  </r>
  <r>
    <n v="42735"/>
    <x v="3"/>
    <x v="0"/>
    <x v="1"/>
    <x v="2"/>
    <x v="3"/>
    <x v="9"/>
    <x v="0"/>
    <n v="35"/>
    <x v="296"/>
  </r>
  <r>
    <n v="42735"/>
    <x v="3"/>
    <x v="1"/>
    <x v="0"/>
    <x v="0"/>
    <x v="0"/>
    <x v="2"/>
    <x v="1"/>
    <n v="75"/>
    <x v="297"/>
  </r>
  <r>
    <n v="42735"/>
    <x v="4"/>
    <x v="0"/>
    <x v="0"/>
    <x v="1"/>
    <x v="5"/>
    <x v="4"/>
    <x v="1"/>
    <n v="28"/>
    <x v="298"/>
  </r>
  <r>
    <n v="42735"/>
    <x v="6"/>
    <x v="0"/>
    <x v="0"/>
    <x v="1"/>
    <x v="5"/>
    <x v="7"/>
    <x v="0"/>
    <n v="47"/>
    <x v="299"/>
  </r>
  <r>
    <n v="42735"/>
    <x v="1"/>
    <x v="2"/>
    <x v="0"/>
    <x v="2"/>
    <x v="3"/>
    <x v="13"/>
    <x v="1"/>
    <n v="36"/>
    <x v="300"/>
  </r>
  <r>
    <n v="42735"/>
    <x v="11"/>
    <x v="0"/>
    <x v="1"/>
    <x v="1"/>
    <x v="1"/>
    <x v="0"/>
    <x v="1"/>
    <n v="55"/>
    <x v="301"/>
  </r>
  <r>
    <n v="42735"/>
    <x v="0"/>
    <x v="2"/>
    <x v="0"/>
    <x v="1"/>
    <x v="5"/>
    <x v="0"/>
    <x v="0"/>
    <n v="27"/>
    <x v="302"/>
  </r>
  <r>
    <n v="42735"/>
    <x v="7"/>
    <x v="1"/>
    <x v="1"/>
    <x v="2"/>
    <x v="3"/>
    <x v="3"/>
    <x v="1"/>
    <n v="64"/>
    <x v="303"/>
  </r>
  <r>
    <n v="42735"/>
    <x v="7"/>
    <x v="1"/>
    <x v="0"/>
    <x v="1"/>
    <x v="5"/>
    <x v="12"/>
    <x v="0"/>
    <n v="68"/>
    <x v="304"/>
  </r>
  <r>
    <n v="42735"/>
    <x v="4"/>
    <x v="0"/>
    <x v="0"/>
    <x v="0"/>
    <x v="4"/>
    <x v="4"/>
    <x v="1"/>
    <n v="68"/>
    <x v="305"/>
  </r>
  <r>
    <n v="42735"/>
    <x v="7"/>
    <x v="0"/>
    <x v="1"/>
    <x v="1"/>
    <x v="5"/>
    <x v="7"/>
    <x v="1"/>
    <n v="34"/>
    <x v="306"/>
  </r>
  <r>
    <n v="42735"/>
    <x v="4"/>
    <x v="1"/>
    <x v="0"/>
    <x v="0"/>
    <x v="4"/>
    <x v="5"/>
    <x v="0"/>
    <n v="33"/>
    <x v="307"/>
  </r>
  <r>
    <n v="42735"/>
    <x v="5"/>
    <x v="1"/>
    <x v="1"/>
    <x v="1"/>
    <x v="5"/>
    <x v="12"/>
    <x v="1"/>
    <n v="28"/>
    <x v="308"/>
  </r>
  <r>
    <n v="42735"/>
    <x v="2"/>
    <x v="1"/>
    <x v="0"/>
    <x v="2"/>
    <x v="6"/>
    <x v="2"/>
    <x v="0"/>
    <n v="29"/>
    <x v="309"/>
  </r>
  <r>
    <n v="42735"/>
    <x v="1"/>
    <x v="2"/>
    <x v="0"/>
    <x v="0"/>
    <x v="4"/>
    <x v="11"/>
    <x v="1"/>
    <n v="56"/>
    <x v="310"/>
  </r>
  <r>
    <n v="42735"/>
    <x v="1"/>
    <x v="1"/>
    <x v="0"/>
    <x v="2"/>
    <x v="3"/>
    <x v="2"/>
    <x v="1"/>
    <n v="30"/>
    <x v="311"/>
  </r>
  <r>
    <n v="42735"/>
    <x v="7"/>
    <x v="1"/>
    <x v="0"/>
    <x v="0"/>
    <x v="4"/>
    <x v="3"/>
    <x v="1"/>
    <n v="63"/>
    <x v="312"/>
  </r>
  <r>
    <n v="42735"/>
    <x v="11"/>
    <x v="2"/>
    <x v="0"/>
    <x v="0"/>
    <x v="0"/>
    <x v="14"/>
    <x v="1"/>
    <n v="32"/>
    <x v="313"/>
  </r>
  <r>
    <n v="42735"/>
    <x v="8"/>
    <x v="2"/>
    <x v="0"/>
    <x v="2"/>
    <x v="6"/>
    <x v="3"/>
    <x v="0"/>
    <n v="30"/>
    <x v="314"/>
  </r>
  <r>
    <n v="42735"/>
    <x v="7"/>
    <x v="0"/>
    <x v="0"/>
    <x v="1"/>
    <x v="1"/>
    <x v="4"/>
    <x v="1"/>
    <n v="39"/>
    <x v="315"/>
  </r>
  <r>
    <n v="42735"/>
    <x v="0"/>
    <x v="1"/>
    <x v="0"/>
    <x v="1"/>
    <x v="1"/>
    <x v="3"/>
    <x v="0"/>
    <n v="56"/>
    <x v="316"/>
  </r>
  <r>
    <n v="42735"/>
    <x v="4"/>
    <x v="1"/>
    <x v="0"/>
    <x v="2"/>
    <x v="3"/>
    <x v="5"/>
    <x v="1"/>
    <n v="73"/>
    <x v="317"/>
  </r>
  <r>
    <n v="42735"/>
    <x v="9"/>
    <x v="1"/>
    <x v="1"/>
    <x v="1"/>
    <x v="5"/>
    <x v="3"/>
    <x v="0"/>
    <n v="39"/>
    <x v="318"/>
  </r>
  <r>
    <n v="42735"/>
    <x v="2"/>
    <x v="0"/>
    <x v="0"/>
    <x v="0"/>
    <x v="4"/>
    <x v="7"/>
    <x v="1"/>
    <n v="35"/>
    <x v="319"/>
  </r>
  <r>
    <n v="42735"/>
    <x v="5"/>
    <x v="0"/>
    <x v="0"/>
    <x v="2"/>
    <x v="6"/>
    <x v="1"/>
    <x v="0"/>
    <n v="51"/>
    <x v="320"/>
  </r>
  <r>
    <n v="42735"/>
    <x v="8"/>
    <x v="2"/>
    <x v="0"/>
    <x v="1"/>
    <x v="1"/>
    <x v="11"/>
    <x v="1"/>
    <n v="38"/>
    <x v="321"/>
  </r>
  <r>
    <n v="42735"/>
    <x v="3"/>
    <x v="2"/>
    <x v="0"/>
    <x v="0"/>
    <x v="0"/>
    <x v="0"/>
    <x v="1"/>
    <n v="62"/>
    <x v="322"/>
  </r>
  <r>
    <n v="42735"/>
    <x v="1"/>
    <x v="0"/>
    <x v="0"/>
    <x v="0"/>
    <x v="4"/>
    <x v="0"/>
    <x v="1"/>
    <n v="59"/>
    <x v="323"/>
  </r>
  <r>
    <n v="42735"/>
    <x v="1"/>
    <x v="1"/>
    <x v="1"/>
    <x v="1"/>
    <x v="2"/>
    <x v="8"/>
    <x v="1"/>
    <n v="30"/>
    <x v="324"/>
  </r>
  <r>
    <n v="42735"/>
    <x v="5"/>
    <x v="1"/>
    <x v="0"/>
    <x v="1"/>
    <x v="1"/>
    <x v="3"/>
    <x v="1"/>
    <n v="51"/>
    <x v="325"/>
  </r>
  <r>
    <n v="42735"/>
    <x v="4"/>
    <x v="1"/>
    <x v="0"/>
    <x v="2"/>
    <x v="3"/>
    <x v="10"/>
    <x v="0"/>
    <n v="44"/>
    <x v="326"/>
  </r>
  <r>
    <n v="42735"/>
    <x v="5"/>
    <x v="0"/>
    <x v="0"/>
    <x v="1"/>
    <x v="5"/>
    <x v="9"/>
    <x v="1"/>
    <n v="43"/>
    <x v="327"/>
  </r>
  <r>
    <n v="42735"/>
    <x v="6"/>
    <x v="0"/>
    <x v="0"/>
    <x v="1"/>
    <x v="2"/>
    <x v="4"/>
    <x v="0"/>
    <n v="25"/>
    <x v="328"/>
  </r>
  <r>
    <n v="42735"/>
    <x v="1"/>
    <x v="1"/>
    <x v="0"/>
    <x v="1"/>
    <x v="2"/>
    <x v="3"/>
    <x v="0"/>
    <n v="53"/>
    <x v="329"/>
  </r>
  <r>
    <n v="42735"/>
    <x v="3"/>
    <x v="0"/>
    <x v="0"/>
    <x v="0"/>
    <x v="0"/>
    <x v="7"/>
    <x v="1"/>
    <n v="54"/>
    <x v="330"/>
  </r>
  <r>
    <n v="42735"/>
    <x v="1"/>
    <x v="1"/>
    <x v="0"/>
    <x v="0"/>
    <x v="0"/>
    <x v="3"/>
    <x v="0"/>
    <n v="63"/>
    <x v="331"/>
  </r>
  <r>
    <n v="42735"/>
    <x v="3"/>
    <x v="1"/>
    <x v="0"/>
    <x v="1"/>
    <x v="1"/>
    <x v="5"/>
    <x v="1"/>
    <n v="23"/>
    <x v="332"/>
  </r>
  <r>
    <n v="42735"/>
    <x v="1"/>
    <x v="0"/>
    <x v="0"/>
    <x v="0"/>
    <x v="4"/>
    <x v="7"/>
    <x v="0"/>
    <n v="61"/>
    <x v="333"/>
  </r>
  <r>
    <n v="42735"/>
    <x v="1"/>
    <x v="0"/>
    <x v="0"/>
    <x v="2"/>
    <x v="3"/>
    <x v="0"/>
    <x v="1"/>
    <n v="28"/>
    <x v="334"/>
  </r>
  <r>
    <n v="42735"/>
    <x v="1"/>
    <x v="2"/>
    <x v="0"/>
    <x v="2"/>
    <x v="6"/>
    <x v="14"/>
    <x v="1"/>
    <n v="60"/>
    <x v="335"/>
  </r>
  <r>
    <n v="42735"/>
    <x v="1"/>
    <x v="0"/>
    <x v="0"/>
    <x v="2"/>
    <x v="6"/>
    <x v="7"/>
    <x v="0"/>
    <n v="33"/>
    <x v="336"/>
  </r>
  <r>
    <n v="42735"/>
    <x v="1"/>
    <x v="1"/>
    <x v="0"/>
    <x v="1"/>
    <x v="5"/>
    <x v="12"/>
    <x v="1"/>
    <n v="74"/>
    <x v="337"/>
  </r>
  <r>
    <n v="42735"/>
    <x v="3"/>
    <x v="2"/>
    <x v="0"/>
    <x v="0"/>
    <x v="4"/>
    <x v="5"/>
    <x v="1"/>
    <n v="65"/>
    <x v="338"/>
  </r>
  <r>
    <n v="42735"/>
    <x v="1"/>
    <x v="1"/>
    <x v="0"/>
    <x v="0"/>
    <x v="0"/>
    <x v="8"/>
    <x v="1"/>
    <n v="50"/>
    <x v="339"/>
  </r>
  <r>
    <n v="42735"/>
    <x v="10"/>
    <x v="1"/>
    <x v="0"/>
    <x v="1"/>
    <x v="2"/>
    <x v="3"/>
    <x v="1"/>
    <n v="23"/>
    <x v="340"/>
  </r>
  <r>
    <n v="42735"/>
    <x v="7"/>
    <x v="0"/>
    <x v="0"/>
    <x v="0"/>
    <x v="0"/>
    <x v="7"/>
    <x v="1"/>
    <n v="56"/>
    <x v="341"/>
  </r>
  <r>
    <n v="42735"/>
    <x v="6"/>
    <x v="2"/>
    <x v="1"/>
    <x v="1"/>
    <x v="2"/>
    <x v="6"/>
    <x v="0"/>
    <n v="75"/>
    <x v="342"/>
  </r>
  <r>
    <n v="42735"/>
    <x v="1"/>
    <x v="0"/>
    <x v="0"/>
    <x v="1"/>
    <x v="2"/>
    <x v="1"/>
    <x v="1"/>
    <n v="22"/>
    <x v="343"/>
  </r>
  <r>
    <n v="42735"/>
    <x v="11"/>
    <x v="1"/>
    <x v="1"/>
    <x v="1"/>
    <x v="5"/>
    <x v="5"/>
    <x v="1"/>
    <n v="40"/>
    <x v="344"/>
  </r>
  <r>
    <n v="42735"/>
    <x v="7"/>
    <x v="0"/>
    <x v="1"/>
    <x v="1"/>
    <x v="2"/>
    <x v="4"/>
    <x v="0"/>
    <n v="61"/>
    <x v="345"/>
  </r>
  <r>
    <n v="42735"/>
    <x v="2"/>
    <x v="0"/>
    <x v="1"/>
    <x v="1"/>
    <x v="5"/>
    <x v="0"/>
    <x v="0"/>
    <n v="47"/>
    <x v="346"/>
  </r>
  <r>
    <n v="42735"/>
    <x v="4"/>
    <x v="0"/>
    <x v="0"/>
    <x v="2"/>
    <x v="3"/>
    <x v="4"/>
    <x v="0"/>
    <n v="57"/>
    <x v="347"/>
  </r>
  <r>
    <n v="42735"/>
    <x v="6"/>
    <x v="0"/>
    <x v="0"/>
    <x v="0"/>
    <x v="0"/>
    <x v="7"/>
    <x v="1"/>
    <n v="62"/>
    <x v="348"/>
  </r>
  <r>
    <n v="42735"/>
    <x v="3"/>
    <x v="0"/>
    <x v="0"/>
    <x v="0"/>
    <x v="4"/>
    <x v="9"/>
    <x v="0"/>
    <n v="69"/>
    <x v="349"/>
  </r>
  <r>
    <n v="42735"/>
    <x v="2"/>
    <x v="0"/>
    <x v="1"/>
    <x v="1"/>
    <x v="5"/>
    <x v="0"/>
    <x v="1"/>
    <n v="42"/>
    <x v="350"/>
  </r>
  <r>
    <n v="42735"/>
    <x v="1"/>
    <x v="0"/>
    <x v="0"/>
    <x v="2"/>
    <x v="6"/>
    <x v="7"/>
    <x v="1"/>
    <n v="37"/>
    <x v="351"/>
  </r>
  <r>
    <n v="42735"/>
    <x v="0"/>
    <x v="1"/>
    <x v="0"/>
    <x v="1"/>
    <x v="5"/>
    <x v="5"/>
    <x v="1"/>
    <n v="52"/>
    <x v="352"/>
  </r>
  <r>
    <n v="42735"/>
    <x v="3"/>
    <x v="0"/>
    <x v="0"/>
    <x v="1"/>
    <x v="2"/>
    <x v="0"/>
    <x v="1"/>
    <n v="29"/>
    <x v="353"/>
  </r>
  <r>
    <n v="42735"/>
    <x v="3"/>
    <x v="0"/>
    <x v="0"/>
    <x v="1"/>
    <x v="2"/>
    <x v="4"/>
    <x v="1"/>
    <n v="57"/>
    <x v="354"/>
  </r>
  <r>
    <n v="42735"/>
    <x v="5"/>
    <x v="1"/>
    <x v="0"/>
    <x v="1"/>
    <x v="1"/>
    <x v="5"/>
    <x v="1"/>
    <n v="61"/>
    <x v="355"/>
  </r>
  <r>
    <n v="42735"/>
    <x v="11"/>
    <x v="0"/>
    <x v="0"/>
    <x v="1"/>
    <x v="5"/>
    <x v="7"/>
    <x v="1"/>
    <n v="49"/>
    <x v="356"/>
  </r>
  <r>
    <n v="42735"/>
    <x v="0"/>
    <x v="0"/>
    <x v="1"/>
    <x v="2"/>
    <x v="3"/>
    <x v="7"/>
    <x v="1"/>
    <n v="26"/>
    <x v="357"/>
  </r>
  <r>
    <n v="42735"/>
    <x v="10"/>
    <x v="1"/>
    <x v="1"/>
    <x v="1"/>
    <x v="1"/>
    <x v="5"/>
    <x v="0"/>
    <n v="32"/>
    <x v="358"/>
  </r>
  <r>
    <n v="42735"/>
    <x v="1"/>
    <x v="0"/>
    <x v="0"/>
    <x v="0"/>
    <x v="4"/>
    <x v="4"/>
    <x v="0"/>
    <n v="45"/>
    <x v="359"/>
  </r>
  <r>
    <n v="42735"/>
    <x v="9"/>
    <x v="1"/>
    <x v="0"/>
    <x v="1"/>
    <x v="5"/>
    <x v="5"/>
    <x v="1"/>
    <n v="33"/>
    <x v="360"/>
  </r>
  <r>
    <n v="42735"/>
    <x v="1"/>
    <x v="1"/>
    <x v="0"/>
    <x v="0"/>
    <x v="0"/>
    <x v="5"/>
    <x v="0"/>
    <n v="60"/>
    <x v="361"/>
  </r>
  <r>
    <n v="42735"/>
    <x v="9"/>
    <x v="2"/>
    <x v="0"/>
    <x v="1"/>
    <x v="5"/>
    <x v="13"/>
    <x v="1"/>
    <n v="50"/>
    <x v="362"/>
  </r>
  <r>
    <n v="42735"/>
    <x v="1"/>
    <x v="0"/>
    <x v="0"/>
    <x v="1"/>
    <x v="5"/>
    <x v="7"/>
    <x v="0"/>
    <n v="47"/>
    <x v="363"/>
  </r>
  <r>
    <n v="42735"/>
    <x v="1"/>
    <x v="1"/>
    <x v="0"/>
    <x v="0"/>
    <x v="4"/>
    <x v="12"/>
    <x v="1"/>
    <n v="43"/>
    <x v="364"/>
  </r>
  <r>
    <n v="42735"/>
    <x v="9"/>
    <x v="0"/>
    <x v="0"/>
    <x v="1"/>
    <x v="1"/>
    <x v="1"/>
    <x v="1"/>
    <n v="48"/>
    <x v="365"/>
  </r>
  <r>
    <n v="42735"/>
    <x v="9"/>
    <x v="0"/>
    <x v="0"/>
    <x v="1"/>
    <x v="5"/>
    <x v="0"/>
    <x v="0"/>
    <n v="34"/>
    <x v="366"/>
  </r>
  <r>
    <n v="42735"/>
    <x v="1"/>
    <x v="0"/>
    <x v="0"/>
    <x v="0"/>
    <x v="0"/>
    <x v="7"/>
    <x v="1"/>
    <n v="57"/>
    <x v="367"/>
  </r>
  <r>
    <n v="42735"/>
    <x v="1"/>
    <x v="1"/>
    <x v="0"/>
    <x v="0"/>
    <x v="0"/>
    <x v="8"/>
    <x v="1"/>
    <n v="61"/>
    <x v="368"/>
  </r>
  <r>
    <n v="42735"/>
    <x v="1"/>
    <x v="0"/>
    <x v="1"/>
    <x v="1"/>
    <x v="2"/>
    <x v="0"/>
    <x v="1"/>
    <n v="62"/>
    <x v="369"/>
  </r>
  <r>
    <n v="42735"/>
    <x v="3"/>
    <x v="0"/>
    <x v="0"/>
    <x v="1"/>
    <x v="1"/>
    <x v="7"/>
    <x v="0"/>
    <n v="68"/>
    <x v="370"/>
  </r>
  <r>
    <n v="42735"/>
    <x v="3"/>
    <x v="2"/>
    <x v="0"/>
    <x v="1"/>
    <x v="2"/>
    <x v="13"/>
    <x v="0"/>
    <n v="28"/>
    <x v="371"/>
  </r>
  <r>
    <n v="42735"/>
    <x v="1"/>
    <x v="1"/>
    <x v="0"/>
    <x v="1"/>
    <x v="2"/>
    <x v="5"/>
    <x v="0"/>
    <n v="36"/>
    <x v="372"/>
  </r>
  <r>
    <n v="42735"/>
    <x v="5"/>
    <x v="0"/>
    <x v="0"/>
    <x v="1"/>
    <x v="5"/>
    <x v="0"/>
    <x v="1"/>
    <n v="41"/>
    <x v="373"/>
  </r>
  <r>
    <n v="42735"/>
    <x v="3"/>
    <x v="0"/>
    <x v="1"/>
    <x v="1"/>
    <x v="5"/>
    <x v="7"/>
    <x v="1"/>
    <n v="64"/>
    <x v="374"/>
  </r>
  <r>
    <n v="42735"/>
    <x v="4"/>
    <x v="1"/>
    <x v="0"/>
    <x v="1"/>
    <x v="2"/>
    <x v="3"/>
    <x v="0"/>
    <n v="56"/>
    <x v="255"/>
  </r>
  <r>
    <n v="42735"/>
    <x v="8"/>
    <x v="0"/>
    <x v="0"/>
    <x v="0"/>
    <x v="0"/>
    <x v="1"/>
    <x v="1"/>
    <n v="57"/>
    <x v="375"/>
  </r>
  <r>
    <n v="42735"/>
    <x v="1"/>
    <x v="0"/>
    <x v="0"/>
    <x v="1"/>
    <x v="2"/>
    <x v="7"/>
    <x v="0"/>
    <n v="65"/>
    <x v="376"/>
  </r>
  <r>
    <n v="42735"/>
    <x v="1"/>
    <x v="0"/>
    <x v="0"/>
    <x v="1"/>
    <x v="2"/>
    <x v="0"/>
    <x v="1"/>
    <n v="68"/>
    <x v="377"/>
  </r>
  <r>
    <n v="42735"/>
    <x v="10"/>
    <x v="0"/>
    <x v="0"/>
    <x v="0"/>
    <x v="0"/>
    <x v="4"/>
    <x v="1"/>
    <n v="50"/>
    <x v="378"/>
  </r>
  <r>
    <n v="42735"/>
    <x v="9"/>
    <x v="0"/>
    <x v="0"/>
    <x v="1"/>
    <x v="2"/>
    <x v="1"/>
    <x v="1"/>
    <n v="60"/>
    <x v="379"/>
  </r>
  <r>
    <n v="42735"/>
    <x v="0"/>
    <x v="0"/>
    <x v="0"/>
    <x v="1"/>
    <x v="1"/>
    <x v="0"/>
    <x v="0"/>
    <n v="44"/>
    <x v="380"/>
  </r>
  <r>
    <n v="42735"/>
    <x v="8"/>
    <x v="0"/>
    <x v="0"/>
    <x v="0"/>
    <x v="0"/>
    <x v="0"/>
    <x v="1"/>
    <n v="44"/>
    <x v="381"/>
  </r>
  <r>
    <n v="42735"/>
    <x v="4"/>
    <x v="1"/>
    <x v="0"/>
    <x v="0"/>
    <x v="4"/>
    <x v="5"/>
    <x v="0"/>
    <n v="43"/>
    <x v="382"/>
  </r>
  <r>
    <n v="42735"/>
    <x v="5"/>
    <x v="1"/>
    <x v="0"/>
    <x v="1"/>
    <x v="1"/>
    <x v="2"/>
    <x v="0"/>
    <n v="44"/>
    <x v="383"/>
  </r>
  <r>
    <n v="42735"/>
    <x v="6"/>
    <x v="1"/>
    <x v="0"/>
    <x v="0"/>
    <x v="0"/>
    <x v="5"/>
    <x v="1"/>
    <n v="31"/>
    <x v="384"/>
  </r>
  <r>
    <n v="42735"/>
    <x v="5"/>
    <x v="2"/>
    <x v="1"/>
    <x v="1"/>
    <x v="5"/>
    <x v="0"/>
    <x v="0"/>
    <n v="70"/>
    <x v="385"/>
  </r>
  <r>
    <n v="42735"/>
    <x v="8"/>
    <x v="1"/>
    <x v="0"/>
    <x v="0"/>
    <x v="0"/>
    <x v="3"/>
    <x v="1"/>
    <n v="60"/>
    <x v="386"/>
  </r>
  <r>
    <n v="42735"/>
    <x v="3"/>
    <x v="0"/>
    <x v="0"/>
    <x v="1"/>
    <x v="2"/>
    <x v="4"/>
    <x v="1"/>
    <n v="33"/>
    <x v="387"/>
  </r>
  <r>
    <n v="42735"/>
    <x v="0"/>
    <x v="0"/>
    <x v="0"/>
    <x v="0"/>
    <x v="0"/>
    <x v="1"/>
    <x v="1"/>
    <n v="58"/>
    <x v="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EB7EE-10C8-468E-B6E3-0F56A18CFE1E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5:I68" firstHeaderRow="1" firstDataRow="1" firstDataCol="1"/>
  <pivotFields count="1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6">
        <item x="5"/>
        <item x="1"/>
        <item x="6"/>
        <item x="3"/>
        <item x="4"/>
        <item x="11"/>
        <item x="2"/>
        <item sd="0" x="0"/>
        <item x="12"/>
        <item x="13"/>
        <item x="9"/>
        <item x="8"/>
        <item x="7"/>
        <item x="10"/>
        <item x="14"/>
        <item t="default"/>
      </items>
    </pivotField>
    <pivotField showAll="0"/>
    <pivotField showAll="0"/>
    <pivotField dataField="1" numFmtId="164" showAll="0">
      <items count="390">
        <item x="62"/>
        <item x="250"/>
        <item x="105"/>
        <item x="103"/>
        <item x="86"/>
        <item x="88"/>
        <item x="195"/>
        <item x="54"/>
        <item x="152"/>
        <item x="292"/>
        <item x="324"/>
        <item x="43"/>
        <item x="215"/>
        <item x="120"/>
        <item x="204"/>
        <item x="201"/>
        <item x="287"/>
        <item x="358"/>
        <item x="296"/>
        <item x="146"/>
        <item x="81"/>
        <item x="222"/>
        <item x="16"/>
        <item x="55"/>
        <item x="345"/>
        <item x="262"/>
        <item x="306"/>
        <item x="265"/>
        <item x="80"/>
        <item x="107"/>
        <item x="251"/>
        <item x="160"/>
        <item x="220"/>
        <item x="344"/>
        <item x="23"/>
        <item x="14"/>
        <item x="118"/>
        <item x="218"/>
        <item x="176"/>
        <item x="26"/>
        <item x="227"/>
        <item x="369"/>
        <item x="208"/>
        <item x="187"/>
        <item x="90"/>
        <item x="321"/>
        <item x="116"/>
        <item x="131"/>
        <item x="233"/>
        <item x="158"/>
        <item x="198"/>
        <item x="96"/>
        <item x="385"/>
        <item x="142"/>
        <item x="25"/>
        <item x="315"/>
        <item x="249"/>
        <item x="173"/>
        <item x="278"/>
        <item x="303"/>
        <item x="114"/>
        <item x="285"/>
        <item x="85"/>
        <item x="380"/>
        <item x="111"/>
        <item x="79"/>
        <item x="289"/>
        <item x="188"/>
        <item x="42"/>
        <item x="357"/>
        <item x="301"/>
        <item x="168"/>
        <item x="34"/>
        <item x="263"/>
        <item x="224"/>
        <item x="174"/>
        <item x="77"/>
        <item x="346"/>
        <item x="150"/>
        <item x="374"/>
        <item x="318"/>
        <item x="161"/>
        <item x="147"/>
        <item x="155"/>
        <item x="350"/>
        <item x="122"/>
        <item x="342"/>
        <item x="308"/>
        <item x="60"/>
        <item x="95"/>
        <item x="153"/>
        <item x="365"/>
        <item x="29"/>
        <item x="119"/>
        <item x="243"/>
        <item x="181"/>
        <item x="1"/>
        <item x="141"/>
        <item x="256"/>
        <item x="75"/>
        <item x="325"/>
        <item x="316"/>
        <item x="101"/>
        <item x="32"/>
        <item x="383"/>
        <item x="159"/>
        <item x="178"/>
        <item x="332"/>
        <item x="132"/>
        <item x="355"/>
        <item x="231"/>
        <item x="291"/>
        <item x="200"/>
        <item x="244"/>
        <item x="36"/>
        <item x="370"/>
        <item x="276"/>
        <item x="78"/>
        <item x="260"/>
        <item x="307"/>
        <item x="214"/>
        <item x="33"/>
        <item x="364"/>
        <item x="177"/>
        <item x="378"/>
        <item x="330"/>
        <item x="39"/>
        <item x="253"/>
        <item x="210"/>
        <item x="108"/>
        <item x="133"/>
        <item x="139"/>
        <item x="264"/>
        <item x="211"/>
        <item x="50"/>
        <item x="5"/>
        <item x="240"/>
        <item x="349"/>
        <item x="217"/>
        <item x="137"/>
        <item x="290"/>
        <item x="37"/>
        <item x="38"/>
        <item x="280"/>
        <item x="171"/>
        <item x="309"/>
        <item x="248"/>
        <item x="294"/>
        <item x="272"/>
        <item x="154"/>
        <item x="377"/>
        <item x="22"/>
        <item x="314"/>
        <item x="186"/>
        <item x="6"/>
        <item x="242"/>
        <item x="333"/>
        <item x="387"/>
        <item x="351"/>
        <item x="192"/>
        <item x="206"/>
        <item x="196"/>
        <item x="128"/>
        <item x="19"/>
        <item x="91"/>
        <item x="241"/>
        <item x="145"/>
        <item x="348"/>
        <item x="140"/>
        <item x="284"/>
        <item x="97"/>
        <item x="193"/>
        <item x="254"/>
        <item x="69"/>
        <item x="203"/>
        <item x="323"/>
        <item x="359"/>
        <item x="179"/>
        <item x="63"/>
        <item x="144"/>
        <item x="175"/>
        <item x="148"/>
        <item x="135"/>
        <item x="219"/>
        <item x="184"/>
        <item x="259"/>
        <item x="384"/>
        <item x="67"/>
        <item x="47"/>
        <item x="230"/>
        <item x="295"/>
        <item x="320"/>
        <item x="83"/>
        <item x="274"/>
        <item x="368"/>
        <item x="41"/>
        <item x="17"/>
        <item x="212"/>
        <item x="58"/>
        <item x="49"/>
        <item x="207"/>
        <item x="197"/>
        <item x="388"/>
        <item x="93"/>
        <item x="270"/>
        <item x="194"/>
        <item x="313"/>
        <item x="170"/>
        <item x="113"/>
        <item x="11"/>
        <item x="71"/>
        <item x="297"/>
        <item x="382"/>
        <item x="329"/>
        <item x="27"/>
        <item x="336"/>
        <item x="121"/>
        <item x="190"/>
        <item x="4"/>
        <item x="281"/>
        <item x="338"/>
        <item x="223"/>
        <item x="319"/>
        <item x="340"/>
        <item x="381"/>
        <item x="28"/>
        <item x="10"/>
        <item x="288"/>
        <item x="257"/>
        <item x="0"/>
        <item x="246"/>
        <item x="112"/>
        <item x="189"/>
        <item x="53"/>
        <item x="84"/>
        <item x="46"/>
        <item x="20"/>
        <item x="339"/>
        <item x="165"/>
        <item x="376"/>
        <item x="134"/>
        <item x="162"/>
        <item x="229"/>
        <item x="361"/>
        <item x="271"/>
        <item x="109"/>
        <item x="268"/>
        <item x="252"/>
        <item x="56"/>
        <item x="66"/>
        <item x="341"/>
        <item x="48"/>
        <item x="247"/>
        <item x="87"/>
        <item x="367"/>
        <item x="273"/>
        <item x="209"/>
        <item x="386"/>
        <item x="331"/>
        <item x="258"/>
        <item x="74"/>
        <item x="326"/>
        <item x="199"/>
        <item x="277"/>
        <item x="45"/>
        <item x="267"/>
        <item x="110"/>
        <item x="275"/>
        <item x="354"/>
        <item x="255"/>
        <item x="202"/>
        <item x="182"/>
        <item x="64"/>
        <item x="31"/>
        <item x="328"/>
        <item x="70"/>
        <item x="312"/>
        <item x="21"/>
        <item x="117"/>
        <item x="102"/>
        <item x="99"/>
        <item x="2"/>
        <item x="164"/>
        <item x="282"/>
        <item x="18"/>
        <item x="322"/>
        <item x="30"/>
        <item x="166"/>
        <item x="129"/>
        <item x="169"/>
        <item x="236"/>
        <item x="92"/>
        <item x="183"/>
        <item x="335"/>
        <item x="123"/>
        <item x="151"/>
        <item x="347"/>
        <item x="157"/>
        <item x="98"/>
        <item x="226"/>
        <item x="334"/>
        <item x="76"/>
        <item x="13"/>
        <item x="191"/>
        <item x="7"/>
        <item x="72"/>
        <item x="238"/>
        <item x="379"/>
        <item x="300"/>
        <item x="163"/>
        <item x="9"/>
        <item x="104"/>
        <item x="269"/>
        <item x="143"/>
        <item x="82"/>
        <item x="353"/>
        <item x="245"/>
        <item x="375"/>
        <item x="371"/>
        <item x="228"/>
        <item x="12"/>
        <item x="225"/>
        <item x="234"/>
        <item x="343"/>
        <item x="305"/>
        <item x="136"/>
        <item x="3"/>
        <item x="232"/>
        <item x="310"/>
        <item x="311"/>
        <item x="115"/>
        <item x="130"/>
        <item x="106"/>
        <item x="138"/>
        <item x="172"/>
        <item x="125"/>
        <item x="94"/>
        <item x="372"/>
        <item x="156"/>
        <item x="283"/>
        <item x="266"/>
        <item x="40"/>
        <item x="366"/>
        <item x="299"/>
        <item x="373"/>
        <item x="167"/>
        <item x="286"/>
        <item x="363"/>
        <item x="279"/>
        <item x="149"/>
        <item x="298"/>
        <item x="185"/>
        <item x="51"/>
        <item x="239"/>
        <item x="65"/>
        <item x="24"/>
        <item x="68"/>
        <item x="89"/>
        <item x="205"/>
        <item x="293"/>
        <item x="235"/>
        <item x="59"/>
        <item x="317"/>
        <item x="213"/>
        <item x="327"/>
        <item x="302"/>
        <item x="8"/>
        <item x="261"/>
        <item x="100"/>
        <item x="180"/>
        <item x="52"/>
        <item x="57"/>
        <item x="360"/>
        <item x="15"/>
        <item x="352"/>
        <item x="216"/>
        <item x="44"/>
        <item x="356"/>
        <item x="221"/>
        <item x="61"/>
        <item x="124"/>
        <item x="362"/>
        <item x="337"/>
        <item x="126"/>
        <item x="73"/>
        <item x="237"/>
        <item x="127"/>
        <item x="35"/>
        <item x="304"/>
        <item t="default"/>
      </items>
    </pivotField>
  </pivotFields>
  <rowFields count="2">
    <field x="6"/>
    <field x="3"/>
  </rowFields>
  <rowItems count="4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/>
    </i>
    <i r="1">
      <x v="1"/>
    </i>
    <i>
      <x v="7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t="grand">
      <x/>
    </i>
  </rowItems>
  <colItems count="1">
    <i/>
  </colItems>
  <dataFields count="1">
    <dataField name="Sum of Sales Price $" fld="9" baseField="0" baseItem="0" numFmtId="164"/>
  </dataFields>
  <formats count="134">
    <format dxfId="374">
      <pivotArea outline="0" collapsedLevelsAreSubtotals="1" fieldPosition="0"/>
    </format>
    <format dxfId="291">
      <pivotArea type="all" dataOnly="0" outline="0" fieldPosition="0"/>
    </format>
    <format dxfId="270">
      <pivotArea outline="0" collapsedLevelsAreSubtotals="1" fieldPosition="0"/>
    </format>
    <format dxfId="269">
      <pivotArea field="6" type="button" dataOnly="0" labelOnly="1" outline="0" axis="axisRow" fieldPosition="0"/>
    </format>
    <format dxfId="268">
      <pivotArea dataOnly="0" labelOnly="1" fieldPosition="0">
        <references count="1">
          <reference field="6" count="0"/>
        </references>
      </pivotArea>
    </format>
    <format dxfId="267">
      <pivotArea dataOnly="0" labelOnly="1" grandRow="1" outline="0" fieldPosition="0"/>
    </format>
    <format dxfId="266">
      <pivotArea dataOnly="0" labelOnly="1" fieldPosition="0">
        <references count="2">
          <reference field="3" count="0"/>
          <reference field="6" count="1" selected="0">
            <x v="0"/>
          </reference>
        </references>
      </pivotArea>
    </format>
    <format dxfId="265">
      <pivotArea dataOnly="0" labelOnly="1" fieldPosition="0">
        <references count="2">
          <reference field="3" count="0"/>
          <reference field="6" count="1" selected="0">
            <x v="1"/>
          </reference>
        </references>
      </pivotArea>
    </format>
    <format dxfId="264">
      <pivotArea dataOnly="0" labelOnly="1" fieldPosition="0">
        <references count="2">
          <reference field="3" count="0"/>
          <reference field="6" count="1" selected="0">
            <x v="2"/>
          </reference>
        </references>
      </pivotArea>
    </format>
    <format dxfId="263">
      <pivotArea dataOnly="0" labelOnly="1" fieldPosition="0">
        <references count="2">
          <reference field="3" count="0"/>
          <reference field="6" count="1" selected="0">
            <x v="3"/>
          </reference>
        </references>
      </pivotArea>
    </format>
    <format dxfId="262">
      <pivotArea dataOnly="0" labelOnly="1" fieldPosition="0">
        <references count="2">
          <reference field="3" count="0"/>
          <reference field="6" count="1" selected="0">
            <x v="4"/>
          </reference>
        </references>
      </pivotArea>
    </format>
    <format dxfId="261">
      <pivotArea dataOnly="0" labelOnly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260">
      <pivotArea dataOnly="0" labelOnly="1" fieldPosition="0">
        <references count="2">
          <reference field="3" count="0"/>
          <reference field="6" count="1" selected="0">
            <x v="6"/>
          </reference>
        </references>
      </pivotArea>
    </format>
    <format dxfId="259">
      <pivotArea dataOnly="0" labelOnly="1" fieldPosition="0">
        <references count="2">
          <reference field="3" count="0"/>
          <reference field="6" count="1" selected="0">
            <x v="8"/>
          </reference>
        </references>
      </pivotArea>
    </format>
    <format dxfId="258">
      <pivotArea dataOnly="0" labelOnly="1" fieldPosition="0">
        <references count="2">
          <reference field="3" count="0"/>
          <reference field="6" count="1" selected="0">
            <x v="9"/>
          </reference>
        </references>
      </pivotArea>
    </format>
    <format dxfId="257">
      <pivotArea dataOnly="0" labelOnly="1" fieldPosition="0">
        <references count="2">
          <reference field="3" count="0"/>
          <reference field="6" count="1" selected="0">
            <x v="10"/>
          </reference>
        </references>
      </pivotArea>
    </format>
    <format dxfId="256">
      <pivotArea dataOnly="0" labelOnly="1" fieldPosition="0">
        <references count="2">
          <reference field="3" count="0"/>
          <reference field="6" count="1" selected="0">
            <x v="11"/>
          </reference>
        </references>
      </pivotArea>
    </format>
    <format dxfId="255">
      <pivotArea dataOnly="0" labelOnly="1" fieldPosition="0">
        <references count="2">
          <reference field="3" count="0"/>
          <reference field="6" count="1" selected="0">
            <x v="12"/>
          </reference>
        </references>
      </pivotArea>
    </format>
    <format dxfId="254">
      <pivotArea dataOnly="0" labelOnly="1" fieldPosition="0">
        <references count="2">
          <reference field="3" count="0"/>
          <reference field="6" count="1" selected="0">
            <x v="13"/>
          </reference>
        </references>
      </pivotArea>
    </format>
    <format dxfId="253">
      <pivotArea dataOnly="0" labelOnly="1" fieldPosition="0">
        <references count="2">
          <reference field="3" count="0"/>
          <reference field="6" count="1" selected="0">
            <x v="14"/>
          </reference>
        </references>
      </pivotArea>
    </format>
    <format dxfId="252">
      <pivotArea dataOnly="0" labelOnly="1" outline="0" axis="axisValues" fieldPosition="0"/>
    </format>
    <format dxfId="202">
      <pivotArea collapsedLevelsAreSubtotals="1" fieldPosition="0">
        <references count="1">
          <reference field="6" count="1">
            <x v="0"/>
          </reference>
        </references>
      </pivotArea>
    </format>
    <format dxfId="201">
      <pivotArea collapsedLevelsAreSubtotals="1" fieldPosition="0">
        <references count="2">
          <reference field="3" count="0"/>
          <reference field="6" count="1" selected="0">
            <x v="0"/>
          </reference>
        </references>
      </pivotArea>
    </format>
    <format dxfId="200">
      <pivotArea collapsedLevelsAreSubtotals="1" fieldPosition="0">
        <references count="1">
          <reference field="6" count="1">
            <x v="1"/>
          </reference>
        </references>
      </pivotArea>
    </format>
    <format dxfId="199">
      <pivotArea collapsedLevelsAreSubtotals="1" fieldPosition="0">
        <references count="2">
          <reference field="3" count="0"/>
          <reference field="6" count="1" selected="0">
            <x v="1"/>
          </reference>
        </references>
      </pivotArea>
    </format>
    <format dxfId="198">
      <pivotArea collapsedLevelsAreSubtotals="1" fieldPosition="0">
        <references count="1">
          <reference field="6" count="1">
            <x v="2"/>
          </reference>
        </references>
      </pivotArea>
    </format>
    <format dxfId="197">
      <pivotArea collapsedLevelsAreSubtotals="1" fieldPosition="0">
        <references count="2">
          <reference field="3" count="0"/>
          <reference field="6" count="1" selected="0">
            <x v="2"/>
          </reference>
        </references>
      </pivotArea>
    </format>
    <format dxfId="196">
      <pivotArea collapsedLevelsAreSubtotals="1" fieldPosition="0">
        <references count="1">
          <reference field="6" count="1">
            <x v="3"/>
          </reference>
        </references>
      </pivotArea>
    </format>
    <format dxfId="195">
      <pivotArea collapsedLevelsAreSubtotals="1" fieldPosition="0">
        <references count="2">
          <reference field="3" count="0"/>
          <reference field="6" count="1" selected="0">
            <x v="3"/>
          </reference>
        </references>
      </pivotArea>
    </format>
    <format dxfId="194">
      <pivotArea collapsedLevelsAreSubtotals="1" fieldPosition="0">
        <references count="1">
          <reference field="6" count="1">
            <x v="4"/>
          </reference>
        </references>
      </pivotArea>
    </format>
    <format dxfId="193">
      <pivotArea collapsedLevelsAreSubtotals="1" fieldPosition="0">
        <references count="2">
          <reference field="3" count="0"/>
          <reference field="6" count="1" selected="0">
            <x v="4"/>
          </reference>
        </references>
      </pivotArea>
    </format>
    <format dxfId="192">
      <pivotArea collapsedLevelsAreSubtotals="1" fieldPosition="0">
        <references count="1">
          <reference field="6" count="1">
            <x v="5"/>
          </reference>
        </references>
      </pivotArea>
    </format>
    <format dxfId="191">
      <pivotArea collapsedLevelsAreSubtotals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190">
      <pivotArea collapsedLevelsAreSubtotals="1" fieldPosition="0">
        <references count="1">
          <reference field="6" count="1">
            <x v="6"/>
          </reference>
        </references>
      </pivotArea>
    </format>
    <format dxfId="189">
      <pivotArea collapsedLevelsAreSubtotals="1" fieldPosition="0">
        <references count="2">
          <reference field="3" count="0"/>
          <reference field="6" count="1" selected="0">
            <x v="6"/>
          </reference>
        </references>
      </pivotArea>
    </format>
    <format dxfId="188">
      <pivotArea collapsedLevelsAreSubtotals="1" fieldPosition="0">
        <references count="1">
          <reference field="6" count="1">
            <x v="7"/>
          </reference>
        </references>
      </pivotArea>
    </format>
    <format dxfId="187">
      <pivotArea collapsedLevelsAreSubtotals="1" fieldPosition="0">
        <references count="1">
          <reference field="6" count="1">
            <x v="8"/>
          </reference>
        </references>
      </pivotArea>
    </format>
    <format dxfId="186">
      <pivotArea collapsedLevelsAreSubtotals="1" fieldPosition="0">
        <references count="2">
          <reference field="3" count="0"/>
          <reference field="6" count="1" selected="0">
            <x v="8"/>
          </reference>
        </references>
      </pivotArea>
    </format>
    <format dxfId="185">
      <pivotArea collapsedLevelsAreSubtotals="1" fieldPosition="0">
        <references count="1">
          <reference field="6" count="1">
            <x v="9"/>
          </reference>
        </references>
      </pivotArea>
    </format>
    <format dxfId="184">
      <pivotArea collapsedLevelsAreSubtotals="1" fieldPosition="0">
        <references count="2">
          <reference field="3" count="0"/>
          <reference field="6" count="1" selected="0">
            <x v="9"/>
          </reference>
        </references>
      </pivotArea>
    </format>
    <format dxfId="183">
      <pivotArea collapsedLevelsAreSubtotals="1" fieldPosition="0">
        <references count="1">
          <reference field="6" count="1">
            <x v="10"/>
          </reference>
        </references>
      </pivotArea>
    </format>
    <format dxfId="182">
      <pivotArea collapsedLevelsAreSubtotals="1" fieldPosition="0">
        <references count="2">
          <reference field="3" count="0"/>
          <reference field="6" count="1" selected="0">
            <x v="10"/>
          </reference>
        </references>
      </pivotArea>
    </format>
    <format dxfId="181">
      <pivotArea collapsedLevelsAreSubtotals="1" fieldPosition="0">
        <references count="1">
          <reference field="6" count="1">
            <x v="11"/>
          </reference>
        </references>
      </pivotArea>
    </format>
    <format dxfId="180">
      <pivotArea collapsedLevelsAreSubtotals="1" fieldPosition="0">
        <references count="2">
          <reference field="3" count="0"/>
          <reference field="6" count="1" selected="0">
            <x v="11"/>
          </reference>
        </references>
      </pivotArea>
    </format>
    <format dxfId="179">
      <pivotArea collapsedLevelsAreSubtotals="1" fieldPosition="0">
        <references count="1">
          <reference field="6" count="1">
            <x v="12"/>
          </reference>
        </references>
      </pivotArea>
    </format>
    <format dxfId="178">
      <pivotArea collapsedLevelsAreSubtotals="1" fieldPosition="0">
        <references count="2">
          <reference field="3" count="0"/>
          <reference field="6" count="1" selected="0">
            <x v="12"/>
          </reference>
        </references>
      </pivotArea>
    </format>
    <format dxfId="177">
      <pivotArea collapsedLevelsAreSubtotals="1" fieldPosition="0">
        <references count="1">
          <reference field="6" count="1">
            <x v="13"/>
          </reference>
        </references>
      </pivotArea>
    </format>
    <format dxfId="176">
      <pivotArea collapsedLevelsAreSubtotals="1" fieldPosition="0">
        <references count="2">
          <reference field="3" count="0"/>
          <reference field="6" count="1" selected="0">
            <x v="13"/>
          </reference>
        </references>
      </pivotArea>
    </format>
    <format dxfId="175">
      <pivotArea collapsedLevelsAreSubtotals="1" fieldPosition="0">
        <references count="1">
          <reference field="6" count="1">
            <x v="14"/>
          </reference>
        </references>
      </pivotArea>
    </format>
    <format dxfId="174">
      <pivotArea field="6" type="button" dataOnly="0" labelOnly="1" outline="0" axis="axisRow" fieldPosition="0"/>
    </format>
    <format dxfId="173">
      <pivotArea dataOnly="0" labelOnly="1" fieldPosition="0">
        <references count="1">
          <reference field="6" count="0"/>
        </references>
      </pivotArea>
    </format>
    <format dxfId="172">
      <pivotArea dataOnly="0" labelOnly="1" fieldPosition="0">
        <references count="2">
          <reference field="3" count="0"/>
          <reference field="6" count="1" selected="0">
            <x v="0"/>
          </reference>
        </references>
      </pivotArea>
    </format>
    <format dxfId="171">
      <pivotArea dataOnly="0" labelOnly="1" fieldPosition="0">
        <references count="2">
          <reference field="3" count="0"/>
          <reference field="6" count="1" selected="0">
            <x v="1"/>
          </reference>
        </references>
      </pivotArea>
    </format>
    <format dxfId="170">
      <pivotArea dataOnly="0" labelOnly="1" fieldPosition="0">
        <references count="2">
          <reference field="3" count="0"/>
          <reference field="6" count="1" selected="0">
            <x v="2"/>
          </reference>
        </references>
      </pivotArea>
    </format>
    <format dxfId="169">
      <pivotArea dataOnly="0" labelOnly="1" fieldPosition="0">
        <references count="2">
          <reference field="3" count="0"/>
          <reference field="6" count="1" selected="0">
            <x v="3"/>
          </reference>
        </references>
      </pivotArea>
    </format>
    <format dxfId="168">
      <pivotArea dataOnly="0" labelOnly="1" fieldPosition="0">
        <references count="2">
          <reference field="3" count="0"/>
          <reference field="6" count="1" selected="0">
            <x v="4"/>
          </reference>
        </references>
      </pivotArea>
    </format>
    <format dxfId="167">
      <pivotArea dataOnly="0" labelOnly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166">
      <pivotArea dataOnly="0" labelOnly="1" fieldPosition="0">
        <references count="2">
          <reference field="3" count="0"/>
          <reference field="6" count="1" selected="0">
            <x v="6"/>
          </reference>
        </references>
      </pivotArea>
    </format>
    <format dxfId="165">
      <pivotArea dataOnly="0" labelOnly="1" fieldPosition="0">
        <references count="2">
          <reference field="3" count="0"/>
          <reference field="6" count="1" selected="0">
            <x v="8"/>
          </reference>
        </references>
      </pivotArea>
    </format>
    <format dxfId="164">
      <pivotArea dataOnly="0" labelOnly="1" fieldPosition="0">
        <references count="2">
          <reference field="3" count="0"/>
          <reference field="6" count="1" selected="0">
            <x v="9"/>
          </reference>
        </references>
      </pivotArea>
    </format>
    <format dxfId="163">
      <pivotArea dataOnly="0" labelOnly="1" fieldPosition="0">
        <references count="2">
          <reference field="3" count="0"/>
          <reference field="6" count="1" selected="0">
            <x v="10"/>
          </reference>
        </references>
      </pivotArea>
    </format>
    <format dxfId="162">
      <pivotArea dataOnly="0" labelOnly="1" fieldPosition="0">
        <references count="2">
          <reference field="3" count="0"/>
          <reference field="6" count="1" selected="0">
            <x v="11"/>
          </reference>
        </references>
      </pivotArea>
    </format>
    <format dxfId="161">
      <pivotArea dataOnly="0" labelOnly="1" fieldPosition="0">
        <references count="2">
          <reference field="3" count="0"/>
          <reference field="6" count="1" selected="0">
            <x v="12"/>
          </reference>
        </references>
      </pivotArea>
    </format>
    <format dxfId="160">
      <pivotArea dataOnly="0" labelOnly="1" fieldPosition="0">
        <references count="2">
          <reference field="3" count="0"/>
          <reference field="6" count="1" selected="0">
            <x v="13"/>
          </reference>
        </references>
      </pivotArea>
    </format>
    <format dxfId="159">
      <pivotArea dataOnly="0" labelOnly="1" outline="0" axis="axisValues" fieldPosition="0"/>
    </format>
    <format dxfId="132">
      <pivotArea collapsedLevelsAreSubtotals="1" fieldPosition="0">
        <references count="1">
          <reference field="6" count="1">
            <x v="0"/>
          </reference>
        </references>
      </pivotArea>
    </format>
    <format dxfId="131">
      <pivotArea collapsedLevelsAreSubtotals="1" fieldPosition="0">
        <references count="2">
          <reference field="3" count="0"/>
          <reference field="6" count="1" selected="0">
            <x v="0"/>
          </reference>
        </references>
      </pivotArea>
    </format>
    <format dxfId="130">
      <pivotArea collapsedLevelsAreSubtotals="1" fieldPosition="0">
        <references count="1">
          <reference field="6" count="1">
            <x v="1"/>
          </reference>
        </references>
      </pivotArea>
    </format>
    <format dxfId="129">
      <pivotArea collapsedLevelsAreSubtotals="1" fieldPosition="0">
        <references count="2">
          <reference field="3" count="0"/>
          <reference field="6" count="1" selected="0">
            <x v="1"/>
          </reference>
        </references>
      </pivotArea>
    </format>
    <format dxfId="128">
      <pivotArea collapsedLevelsAreSubtotals="1" fieldPosition="0">
        <references count="1">
          <reference field="6" count="1">
            <x v="2"/>
          </reference>
        </references>
      </pivotArea>
    </format>
    <format dxfId="127">
      <pivotArea collapsedLevelsAreSubtotals="1" fieldPosition="0">
        <references count="2">
          <reference field="3" count="0"/>
          <reference field="6" count="1" selected="0">
            <x v="2"/>
          </reference>
        </references>
      </pivotArea>
    </format>
    <format dxfId="126">
      <pivotArea collapsedLevelsAreSubtotals="1" fieldPosition="0">
        <references count="1">
          <reference field="6" count="1">
            <x v="3"/>
          </reference>
        </references>
      </pivotArea>
    </format>
    <format dxfId="125">
      <pivotArea collapsedLevelsAreSubtotals="1" fieldPosition="0">
        <references count="2">
          <reference field="3" count="0"/>
          <reference field="6" count="1" selected="0">
            <x v="3"/>
          </reference>
        </references>
      </pivotArea>
    </format>
    <format dxfId="124">
      <pivotArea collapsedLevelsAreSubtotals="1" fieldPosition="0">
        <references count="1">
          <reference field="6" count="1">
            <x v="4"/>
          </reference>
        </references>
      </pivotArea>
    </format>
    <format dxfId="123">
      <pivotArea collapsedLevelsAreSubtotals="1" fieldPosition="0">
        <references count="2">
          <reference field="3" count="0"/>
          <reference field="6" count="1" selected="0">
            <x v="4"/>
          </reference>
        </references>
      </pivotArea>
    </format>
    <format dxfId="122">
      <pivotArea collapsedLevelsAreSubtotals="1" fieldPosition="0">
        <references count="1">
          <reference field="6" count="1">
            <x v="5"/>
          </reference>
        </references>
      </pivotArea>
    </format>
    <format dxfId="121">
      <pivotArea collapsedLevelsAreSubtotals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120">
      <pivotArea collapsedLevelsAreSubtotals="1" fieldPosition="0">
        <references count="1">
          <reference field="6" count="1">
            <x v="6"/>
          </reference>
        </references>
      </pivotArea>
    </format>
    <format dxfId="119">
      <pivotArea collapsedLevelsAreSubtotals="1" fieldPosition="0">
        <references count="2">
          <reference field="3" count="0"/>
          <reference field="6" count="1" selected="0">
            <x v="6"/>
          </reference>
        </references>
      </pivotArea>
    </format>
    <format dxfId="118">
      <pivotArea collapsedLevelsAreSubtotals="1" fieldPosition="0">
        <references count="1">
          <reference field="6" count="1">
            <x v="7"/>
          </reference>
        </references>
      </pivotArea>
    </format>
    <format dxfId="117">
      <pivotArea collapsedLevelsAreSubtotals="1" fieldPosition="0">
        <references count="1">
          <reference field="6" count="1">
            <x v="8"/>
          </reference>
        </references>
      </pivotArea>
    </format>
    <format dxfId="116">
      <pivotArea collapsedLevelsAreSubtotals="1" fieldPosition="0">
        <references count="2">
          <reference field="3" count="0"/>
          <reference field="6" count="1" selected="0">
            <x v="8"/>
          </reference>
        </references>
      </pivotArea>
    </format>
    <format dxfId="115">
      <pivotArea collapsedLevelsAreSubtotals="1" fieldPosition="0">
        <references count="1">
          <reference field="6" count="1">
            <x v="9"/>
          </reference>
        </references>
      </pivotArea>
    </format>
    <format dxfId="114">
      <pivotArea collapsedLevelsAreSubtotals="1" fieldPosition="0">
        <references count="2">
          <reference field="3" count="0"/>
          <reference field="6" count="1" selected="0">
            <x v="9"/>
          </reference>
        </references>
      </pivotArea>
    </format>
    <format dxfId="113">
      <pivotArea collapsedLevelsAreSubtotals="1" fieldPosition="0">
        <references count="1">
          <reference field="6" count="1">
            <x v="10"/>
          </reference>
        </references>
      </pivotArea>
    </format>
    <format dxfId="112">
      <pivotArea collapsedLevelsAreSubtotals="1" fieldPosition="0">
        <references count="2">
          <reference field="3" count="0"/>
          <reference field="6" count="1" selected="0">
            <x v="10"/>
          </reference>
        </references>
      </pivotArea>
    </format>
    <format dxfId="111">
      <pivotArea collapsedLevelsAreSubtotals="1" fieldPosition="0">
        <references count="1">
          <reference field="6" count="1">
            <x v="11"/>
          </reference>
        </references>
      </pivotArea>
    </format>
    <format dxfId="110">
      <pivotArea collapsedLevelsAreSubtotals="1" fieldPosition="0">
        <references count="2">
          <reference field="3" count="0"/>
          <reference field="6" count="1" selected="0">
            <x v="11"/>
          </reference>
        </references>
      </pivotArea>
    </format>
    <format dxfId="109">
      <pivotArea collapsedLevelsAreSubtotals="1" fieldPosition="0">
        <references count="1">
          <reference field="6" count="1">
            <x v="12"/>
          </reference>
        </references>
      </pivotArea>
    </format>
    <format dxfId="108">
      <pivotArea collapsedLevelsAreSubtotals="1" fieldPosition="0">
        <references count="2">
          <reference field="3" count="0"/>
          <reference field="6" count="1" selected="0">
            <x v="12"/>
          </reference>
        </references>
      </pivotArea>
    </format>
    <format dxfId="107">
      <pivotArea collapsedLevelsAreSubtotals="1" fieldPosition="0">
        <references count="1">
          <reference field="6" count="1">
            <x v="13"/>
          </reference>
        </references>
      </pivotArea>
    </format>
    <format dxfId="106">
      <pivotArea collapsedLevelsAreSubtotals="1" fieldPosition="0">
        <references count="2">
          <reference field="3" count="0"/>
          <reference field="6" count="1" selected="0">
            <x v="13"/>
          </reference>
        </references>
      </pivotArea>
    </format>
    <format dxfId="105">
      <pivotArea collapsedLevelsAreSubtotals="1" fieldPosition="0">
        <references count="1">
          <reference field="6" count="1">
            <x v="14"/>
          </reference>
        </references>
      </pivotArea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fieldPosition="0">
        <references count="2">
          <reference field="3" count="0"/>
          <reference field="6" count="1" selected="0">
            <x v="0"/>
          </reference>
        </references>
      </pivotArea>
    </format>
    <format dxfId="101">
      <pivotArea dataOnly="0" labelOnly="1" fieldPosition="0">
        <references count="2">
          <reference field="3" count="0"/>
          <reference field="6" count="1" selected="0">
            <x v="1"/>
          </reference>
        </references>
      </pivotArea>
    </format>
    <format dxfId="100">
      <pivotArea dataOnly="0" labelOnly="1" fieldPosition="0">
        <references count="2">
          <reference field="3" count="0"/>
          <reference field="6" count="1" selected="0">
            <x v="2"/>
          </reference>
        </references>
      </pivotArea>
    </format>
    <format dxfId="99">
      <pivotArea dataOnly="0" labelOnly="1" fieldPosition="0">
        <references count="2">
          <reference field="3" count="0"/>
          <reference field="6" count="1" selected="0">
            <x v="3"/>
          </reference>
        </references>
      </pivotArea>
    </format>
    <format dxfId="98">
      <pivotArea dataOnly="0" labelOnly="1" fieldPosition="0">
        <references count="2">
          <reference field="3" count="0"/>
          <reference field="6" count="1" selected="0">
            <x v="4"/>
          </reference>
        </references>
      </pivotArea>
    </format>
    <format dxfId="97">
      <pivotArea dataOnly="0" labelOnly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96">
      <pivotArea dataOnly="0" labelOnly="1" fieldPosition="0">
        <references count="2">
          <reference field="3" count="0"/>
          <reference field="6" count="1" selected="0">
            <x v="6"/>
          </reference>
        </references>
      </pivotArea>
    </format>
    <format dxfId="95">
      <pivotArea dataOnly="0" labelOnly="1" fieldPosition="0">
        <references count="2">
          <reference field="3" count="0"/>
          <reference field="6" count="1" selected="0">
            <x v="8"/>
          </reference>
        </references>
      </pivotArea>
    </format>
    <format dxfId="94">
      <pivotArea dataOnly="0" labelOnly="1" fieldPosition="0">
        <references count="2">
          <reference field="3" count="0"/>
          <reference field="6" count="1" selected="0">
            <x v="9"/>
          </reference>
        </references>
      </pivotArea>
    </format>
    <format dxfId="93">
      <pivotArea dataOnly="0" labelOnly="1" fieldPosition="0">
        <references count="2">
          <reference field="3" count="0"/>
          <reference field="6" count="1" selected="0">
            <x v="10"/>
          </reference>
        </references>
      </pivotArea>
    </format>
    <format dxfId="92">
      <pivotArea dataOnly="0" labelOnly="1" fieldPosition="0">
        <references count="2">
          <reference field="3" count="0"/>
          <reference field="6" count="1" selected="0">
            <x v="11"/>
          </reference>
        </references>
      </pivotArea>
    </format>
    <format dxfId="91">
      <pivotArea dataOnly="0" labelOnly="1" fieldPosition="0">
        <references count="2">
          <reference field="3" count="0"/>
          <reference field="6" count="1" selected="0">
            <x v="12"/>
          </reference>
        </references>
      </pivotArea>
    </format>
    <format dxfId="90">
      <pivotArea dataOnly="0" labelOnly="1" fieldPosition="0">
        <references count="2">
          <reference field="3" count="0"/>
          <reference field="6" count="1" selected="0">
            <x v="13"/>
          </reference>
        </references>
      </pivotArea>
    </format>
    <format dxfId="89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3" count="0"/>
          <reference field="6" count="1" selected="0">
            <x v="0"/>
          </reference>
        </references>
      </pivotArea>
    </format>
    <format dxfId="31">
      <pivotArea dataOnly="0" labelOnly="1" fieldPosition="0">
        <references count="2">
          <reference field="3" count="0"/>
          <reference field="6" count="1" selected="0">
            <x v="1"/>
          </reference>
        </references>
      </pivotArea>
    </format>
    <format dxfId="30">
      <pivotArea dataOnly="0" labelOnly="1" fieldPosition="0">
        <references count="2">
          <reference field="3" count="0"/>
          <reference field="6" count="1" selected="0">
            <x v="2"/>
          </reference>
        </references>
      </pivotArea>
    </format>
    <format dxfId="29">
      <pivotArea dataOnly="0" labelOnly="1" fieldPosition="0">
        <references count="2">
          <reference field="3" count="0"/>
          <reference field="6" count="1" selected="0">
            <x v="3"/>
          </reference>
        </references>
      </pivotArea>
    </format>
    <format dxfId="28">
      <pivotArea dataOnly="0" labelOnly="1" fieldPosition="0">
        <references count="2">
          <reference field="3" count="0"/>
          <reference field="6" count="1" selected="0">
            <x v="4"/>
          </reference>
        </references>
      </pivotArea>
    </format>
    <format dxfId="27">
      <pivotArea dataOnly="0" labelOnly="1" fieldPosition="0">
        <references count="2">
          <reference field="3" count="1">
            <x v="0"/>
          </reference>
          <reference field="6" count="1" selected="0">
            <x v="5"/>
          </reference>
        </references>
      </pivotArea>
    </format>
    <format dxfId="26">
      <pivotArea dataOnly="0" labelOnly="1" fieldPosition="0">
        <references count="2">
          <reference field="3" count="0"/>
          <reference field="6" count="1" selected="0">
            <x v="6"/>
          </reference>
        </references>
      </pivotArea>
    </format>
    <format dxfId="25">
      <pivotArea dataOnly="0" labelOnly="1" fieldPosition="0">
        <references count="2">
          <reference field="3" count="0"/>
          <reference field="6" count="1" selected="0">
            <x v="8"/>
          </reference>
        </references>
      </pivotArea>
    </format>
    <format dxfId="24">
      <pivotArea dataOnly="0" labelOnly="1" fieldPosition="0">
        <references count="2">
          <reference field="3" count="0"/>
          <reference field="6" count="1" selected="0">
            <x v="9"/>
          </reference>
        </references>
      </pivotArea>
    </format>
    <format dxfId="23">
      <pivotArea dataOnly="0" labelOnly="1" fieldPosition="0">
        <references count="2">
          <reference field="3" count="0"/>
          <reference field="6" count="1" selected="0">
            <x v="10"/>
          </reference>
        </references>
      </pivotArea>
    </format>
    <format dxfId="22">
      <pivotArea dataOnly="0" labelOnly="1" fieldPosition="0">
        <references count="2">
          <reference field="3" count="0"/>
          <reference field="6" count="1" selected="0">
            <x v="11"/>
          </reference>
        </references>
      </pivotArea>
    </format>
    <format dxfId="21">
      <pivotArea dataOnly="0" labelOnly="1" fieldPosition="0">
        <references count="2">
          <reference field="3" count="0"/>
          <reference field="6" count="1" selected="0">
            <x v="12"/>
          </reference>
        </references>
      </pivotArea>
    </format>
    <format dxfId="20">
      <pivotArea dataOnly="0" labelOnly="1" fieldPosition="0">
        <references count="2">
          <reference field="3" count="0"/>
          <reference field="6" count="1" selected="0">
            <x v="13"/>
          </reference>
        </references>
      </pivotArea>
    </format>
    <format dxfId="19">
      <pivotArea dataOnly="0" labelOnly="1" fieldPosition="0">
        <references count="2">
          <reference field="3" count="0"/>
          <reference field="6" count="1" selected="0">
            <x v="14"/>
          </reference>
        </references>
      </pivotArea>
    </format>
    <format dxfId="18">
      <pivotArea dataOnly="0" labelOnly="1" outline="0" axis="axisValues" fieldPosition="0"/>
    </format>
    <format dxfId="4">
      <pivotArea collapsedLevelsAreSubtotals="1" fieldPosition="0">
        <references count="2">
          <reference field="3" count="0"/>
          <reference field="6" count="1" selected="0">
            <x v="0"/>
          </reference>
        </references>
      </pivotArea>
    </format>
    <format dxfId="3">
      <pivotArea collapsedLevelsAreSubtotals="1" fieldPosition="0">
        <references count="2">
          <reference field="3" count="0"/>
          <reference field="6" count="1" selected="0">
            <x v="14"/>
          </reference>
        </references>
      </pivotArea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17560-396A-4A52-B436-C2A8A6220B8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5:F48" firstHeaderRow="1" firstDataRow="1" firstDataCol="1"/>
  <pivotFields count="10"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4"/>
        <item x="0"/>
        <item x="1"/>
        <item x="2"/>
        <item x="6"/>
        <item x="3"/>
        <item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</pivotFields>
  <rowFields count="3">
    <field x="7"/>
    <field x="4"/>
    <field x="5"/>
  </rowFields>
  <rowItems count="23">
    <i>
      <x/>
    </i>
    <i r="1">
      <x/>
    </i>
    <i r="2">
      <x v="4"/>
    </i>
    <i r="2">
      <x v="5"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1"/>
    </i>
    <i r="1">
      <x/>
    </i>
    <i r="2">
      <x v="4"/>
    </i>
    <i r="2">
      <x v="5"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 t="grand">
      <x/>
    </i>
  </rowItems>
  <colItems count="1">
    <i/>
  </colItems>
  <dataFields count="1">
    <dataField name="Count of Inventory" fld="3" subtotal="count" baseField="0" baseItem="0"/>
  </dataFields>
  <formats count="65">
    <format dxfId="250">
      <pivotArea type="all" dataOnly="0" outline="0" fieldPosition="0"/>
    </format>
    <format dxfId="235">
      <pivotArea outline="0" collapsedLevelsAreSubtotals="1" fieldPosition="0"/>
    </format>
    <format dxfId="234">
      <pivotArea field="7" type="button" dataOnly="0" labelOnly="1" outline="0" axis="axisRow" fieldPosition="0"/>
    </format>
    <format dxfId="233">
      <pivotArea dataOnly="0" labelOnly="1" fieldPosition="0">
        <references count="1">
          <reference field="7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2">
          <reference field="4" count="0"/>
          <reference field="7" count="1" selected="0">
            <x v="0"/>
          </reference>
        </references>
      </pivotArea>
    </format>
    <format dxfId="230">
      <pivotArea dataOnly="0" labelOnly="1" fieldPosition="0">
        <references count="2">
          <reference field="4" count="0"/>
          <reference field="7" count="1" selected="0">
            <x v="1"/>
          </reference>
        </references>
      </pivotArea>
    </format>
    <format dxfId="229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0"/>
          </reference>
        </references>
      </pivotArea>
    </format>
    <format dxfId="228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0"/>
          </reference>
        </references>
      </pivotArea>
    </format>
    <format dxfId="227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0"/>
          </reference>
        </references>
      </pivotArea>
    </format>
    <format dxfId="226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1"/>
          </reference>
        </references>
      </pivotArea>
    </format>
    <format dxfId="225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1"/>
          </reference>
        </references>
      </pivotArea>
    </format>
    <format dxfId="224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1"/>
          </reference>
        </references>
      </pivotArea>
    </format>
    <format dxfId="223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7" type="button" dataOnly="0" labelOnly="1" outline="0" axis="axisRow" fieldPosition="0"/>
    </format>
    <format dxfId="154">
      <pivotArea dataOnly="0" labelOnly="1" fieldPosition="0">
        <references count="1">
          <reference field="7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2">
          <reference field="4" count="0"/>
          <reference field="7" count="1" selected="0">
            <x v="0"/>
          </reference>
        </references>
      </pivotArea>
    </format>
    <format dxfId="151">
      <pivotArea dataOnly="0" labelOnly="1" fieldPosition="0">
        <references count="2">
          <reference field="4" count="0"/>
          <reference field="7" count="1" selected="0">
            <x v="1"/>
          </reference>
        </references>
      </pivotArea>
    </format>
    <format dxfId="150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0"/>
          </reference>
        </references>
      </pivotArea>
    </format>
    <format dxfId="149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0"/>
          </reference>
        </references>
      </pivotArea>
    </format>
    <format dxfId="148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0"/>
          </reference>
        </references>
      </pivotArea>
    </format>
    <format dxfId="147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1"/>
          </reference>
        </references>
      </pivotArea>
    </format>
    <format dxfId="146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1"/>
          </reference>
        </references>
      </pivotArea>
    </format>
    <format dxfId="145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1"/>
          </reference>
        </references>
      </pivotArea>
    </format>
    <format dxfId="144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7" type="button" dataOnly="0" labelOnly="1" outline="0" axis="axisRow" fieldPosition="0"/>
    </format>
    <format dxfId="84">
      <pivotArea dataOnly="0" labelOnly="1" fieldPosition="0">
        <references count="1">
          <reference field="7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4" count="0"/>
          <reference field="7" count="1" selected="0">
            <x v="0"/>
          </reference>
        </references>
      </pivotArea>
    </format>
    <format dxfId="81">
      <pivotArea dataOnly="0" labelOnly="1" fieldPosition="0">
        <references count="2">
          <reference field="4" count="0"/>
          <reference field="7" count="1" selected="0">
            <x v="1"/>
          </reference>
        </references>
      </pivotArea>
    </format>
    <format dxfId="80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0"/>
          </reference>
        </references>
      </pivotArea>
    </format>
    <format dxfId="79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0"/>
          </reference>
        </references>
      </pivotArea>
    </format>
    <format dxfId="78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0"/>
          </reference>
        </references>
      </pivotArea>
    </format>
    <format dxfId="77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1"/>
          </reference>
        </references>
      </pivotArea>
    </format>
    <format dxfId="76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1"/>
          </reference>
        </references>
      </pivotArea>
    </format>
    <format dxfId="75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1"/>
          </reference>
        </references>
      </pivotArea>
    </format>
    <format dxfId="74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7" type="button" dataOnly="0" labelOnly="1" outline="0" axis="axisRow" fieldPosition="0"/>
    </format>
    <format dxfId="49">
      <pivotArea dataOnly="0" labelOnly="1" fieldPosition="0">
        <references count="1">
          <reference field="7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4" count="0"/>
          <reference field="7" count="1" selected="0">
            <x v="0"/>
          </reference>
        </references>
      </pivotArea>
    </format>
    <format dxfId="46">
      <pivotArea dataOnly="0" labelOnly="1" fieldPosition="0">
        <references count="2">
          <reference field="4" count="0"/>
          <reference field="7" count="1" selected="0">
            <x v="1"/>
          </reference>
        </references>
      </pivotArea>
    </format>
    <format dxfId="45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0"/>
          </reference>
        </references>
      </pivotArea>
    </format>
    <format dxfId="44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0"/>
          </reference>
        </references>
      </pivotArea>
    </format>
    <format dxfId="43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0"/>
          </reference>
        </references>
      </pivotArea>
    </format>
    <format dxfId="42">
      <pivotArea dataOnly="0" labelOnly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1"/>
          </reference>
        </references>
      </pivotArea>
    </format>
    <format dxfId="41">
      <pivotArea dataOnly="0" labelOnly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1"/>
          </reference>
        </references>
      </pivotArea>
    </format>
    <format dxfId="40">
      <pivotArea dataOnly="0" labelOnly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1"/>
          </reference>
        </references>
      </pivotArea>
    </format>
    <format dxfId="39">
      <pivotArea dataOnly="0" labelOnly="1" outline="0" axis="axisValues" fieldPosition="0"/>
    </format>
    <format dxfId="13">
      <pivotArea collapsedLevelsAreSubtotals="1" fieldPosition="0">
        <references count="2">
          <reference field="4" count="1">
            <x v="0"/>
          </reference>
          <reference field="7" count="1" selected="0">
            <x v="1"/>
          </reference>
        </references>
      </pivotArea>
    </format>
    <format dxfId="12">
      <pivotArea collapsedLevelsAreSubtotals="1" fieldPosition="0">
        <references count="3">
          <reference field="4" count="1" selected="0">
            <x v="0"/>
          </reference>
          <reference field="5" count="2">
            <x v="4"/>
            <x v="5"/>
          </reference>
          <reference field="7" count="1" selected="0">
            <x v="1"/>
          </reference>
        </references>
      </pivotArea>
    </format>
    <format dxfId="11">
      <pivotArea collapsedLevelsAreSubtotals="1" fieldPosition="0">
        <references count="2">
          <reference field="4" count="1">
            <x v="1"/>
          </reference>
          <reference field="7" count="1" selected="0">
            <x v="1"/>
          </reference>
        </references>
      </pivotArea>
    </format>
    <format dxfId="10">
      <pivotArea collapsedLevelsAreSubtotals="1" fieldPosition="0">
        <references count="3">
          <reference field="4" count="1" selected="0">
            <x v="1"/>
          </reference>
          <reference field="5" count="3">
            <x v="2"/>
            <x v="3"/>
            <x v="6"/>
          </reference>
          <reference field="7" count="1" selected="0">
            <x v="1"/>
          </reference>
        </references>
      </pivotArea>
    </format>
    <format dxfId="9">
      <pivotArea collapsedLevelsAreSubtotals="1" fieldPosition="0">
        <references count="2">
          <reference field="4" count="1">
            <x v="2"/>
          </reference>
          <reference field="7" count="1" selected="0">
            <x v="1"/>
          </reference>
        </references>
      </pivotArea>
    </format>
    <format dxfId="8">
      <pivotArea collapsedLevelsAreSubtotals="1" fieldPosition="0">
        <references count="3">
          <reference field="4" count="1" selected="0">
            <x v="2"/>
          </reference>
          <reference field="5" count="2">
            <x v="0"/>
            <x v="1"/>
          </reference>
          <reference field="7" count="1" selected="0">
            <x v="1"/>
          </reference>
        </references>
      </pivotArea>
    </format>
    <format dxfId="7">
      <pivotArea grandRow="1" outline="0" collapsedLevelsAreSubtotals="1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A3DCA-DE7C-4213-BC24-5163EB353A2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C65" firstHeaderRow="1" firstDataRow="1" firstDataCol="1"/>
  <pivotFields count="10">
    <pivotField showAll="0"/>
    <pivotField axis="axisRow" showAll="0">
      <items count="13">
        <item x="3"/>
        <item x="1"/>
        <item x="4"/>
        <item x="8"/>
        <item x="5"/>
        <item x="6"/>
        <item x="11"/>
        <item x="2"/>
        <item x="7"/>
        <item x="9"/>
        <item x="10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64" showAll="0"/>
  </pivotFields>
  <rowFields count="2">
    <field x="2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Make" fld="4" subtotal="count" baseField="0" baseItem="0"/>
  </dataFields>
  <formats count="39">
    <format dxfId="221">
      <pivotArea type="all" dataOnly="0" outline="0" fieldPosition="0"/>
    </format>
    <format dxfId="211">
      <pivotArea outline="0" collapsedLevelsAreSubtotals="1" fieldPosition="0"/>
    </format>
    <format dxfId="210">
      <pivotArea field="2" type="button" dataOnly="0" labelOnly="1" outline="0" axis="axisRow" fieldPosition="0"/>
    </format>
    <format dxfId="209">
      <pivotArea dataOnly="0" labelOnly="1" fieldPosition="0">
        <references count="1">
          <reference field="2" count="0"/>
        </references>
      </pivotArea>
    </format>
    <format dxfId="208">
      <pivotArea dataOnly="0" labelOnly="1" grandRow="1" outline="0" fieldPosition="0"/>
    </format>
    <format dxfId="20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206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205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204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2" type="button" dataOnly="0" labelOnly="1" outline="0" axis="axisRow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36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135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134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66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65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64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2" type="button" dataOnly="0" labelOnly="1" outline="0" axis="axisRow" fieldPosition="0"/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56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55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54">
      <pivotArea dataOnly="0" labelOnly="1" outline="0" axis="axisValues" fieldPosition="0"/>
    </format>
    <format dxfId="16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4DED-4047-449D-B731-23A4A872BE4C}">
  <sheetPr>
    <tabColor rgb="FFC00000"/>
  </sheetPr>
  <dimension ref="A2:I68"/>
  <sheetViews>
    <sheetView showGridLines="0" tabSelected="1" workbookViewId="0">
      <selection activeCell="E6" sqref="E6"/>
    </sheetView>
  </sheetViews>
  <sheetFormatPr defaultRowHeight="15.75" x14ac:dyDescent="0.25"/>
  <cols>
    <col min="1" max="1" width="9" style="1"/>
    <col min="2" max="2" width="19.75" style="1" bestFit="1" customWidth="1"/>
    <col min="3" max="3" width="12.75" style="1" bestFit="1" customWidth="1"/>
    <col min="4" max="4" width="13.5" style="1" bestFit="1" customWidth="1"/>
    <col min="5" max="5" width="13.75" style="1" bestFit="1" customWidth="1"/>
    <col min="6" max="6" width="15.875" style="1" bestFit="1" customWidth="1"/>
    <col min="7" max="7" width="9" style="1"/>
    <col min="8" max="8" width="12.125" style="1" bestFit="1" customWidth="1"/>
    <col min="9" max="9" width="17.375" style="1" bestFit="1" customWidth="1"/>
    <col min="10" max="10" width="15.875" style="1" bestFit="1" customWidth="1"/>
    <col min="11" max="16384" width="9" style="1"/>
  </cols>
  <sheetData>
    <row r="2" spans="1:9" ht="16.5" thickBot="1" x14ac:dyDescent="0.3">
      <c r="B2" s="61" t="s">
        <v>6</v>
      </c>
      <c r="C2" s="7"/>
      <c r="D2" s="7"/>
      <c r="E2" s="7"/>
      <c r="F2" s="7"/>
      <c r="G2" s="7"/>
      <c r="H2" s="7"/>
      <c r="I2" s="7"/>
    </row>
    <row r="3" spans="1:9" ht="36.75" thickBot="1" x14ac:dyDescent="0.3">
      <c r="B3" s="4" t="s">
        <v>54</v>
      </c>
      <c r="C3" s="7"/>
      <c r="D3" s="7"/>
      <c r="E3" s="7"/>
      <c r="F3" s="7"/>
      <c r="G3" s="7"/>
      <c r="H3" s="7"/>
      <c r="I3" s="7"/>
    </row>
    <row r="4" spans="1:9" x14ac:dyDescent="0.25">
      <c r="B4" s="7"/>
      <c r="C4" s="7"/>
      <c r="D4" s="7"/>
      <c r="E4" s="7"/>
      <c r="F4" s="7"/>
      <c r="G4" s="7"/>
      <c r="H4" s="7"/>
      <c r="I4" s="7"/>
    </row>
    <row r="5" spans="1:9" ht="16.5" thickBot="1" x14ac:dyDescent="0.3">
      <c r="A5" s="6"/>
      <c r="B5" s="5"/>
      <c r="C5" s="5"/>
      <c r="D5" s="5"/>
      <c r="E5" s="5"/>
      <c r="F5" s="5"/>
      <c r="G5" s="7"/>
      <c r="H5" s="7"/>
      <c r="I5" s="7"/>
    </row>
    <row r="6" spans="1:9" x14ac:dyDescent="0.25">
      <c r="A6" s="6"/>
      <c r="B6" s="32" t="s">
        <v>55</v>
      </c>
      <c r="C6" s="33">
        <f>SUMIF(Salespeople,Dashboard!$B$3,Sales!$J$2:$J$397)</f>
        <v>873163</v>
      </c>
      <c r="D6" s="5"/>
      <c r="E6" s="5"/>
      <c r="F6" s="5"/>
      <c r="G6" s="7"/>
      <c r="H6" s="7"/>
      <c r="I6" s="7"/>
    </row>
    <row r="7" spans="1:9" x14ac:dyDescent="0.25">
      <c r="A7" s="6"/>
      <c r="B7" s="34" t="s">
        <v>56</v>
      </c>
      <c r="C7" s="35">
        <f>AVERAGEIF(Salespeople,$B$3,Sales!$J$2:$J$397)</f>
        <v>24947.514285714286</v>
      </c>
      <c r="D7" s="5"/>
      <c r="E7" s="5"/>
      <c r="F7" s="5"/>
      <c r="G7" s="7"/>
      <c r="H7" s="7"/>
      <c r="I7" s="7"/>
    </row>
    <row r="8" spans="1:9" ht="16.5" thickBot="1" x14ac:dyDescent="0.3">
      <c r="A8" s="6"/>
      <c r="B8" s="36" t="s">
        <v>57</v>
      </c>
      <c r="C8" s="37">
        <f>COUNTIF(Salespeople,Dashboard!$B$3)</f>
        <v>35</v>
      </c>
      <c r="D8" s="5"/>
      <c r="E8" s="5"/>
      <c r="F8" s="5"/>
      <c r="G8" s="7"/>
      <c r="H8" s="7"/>
      <c r="I8" s="7"/>
    </row>
    <row r="9" spans="1:9" x14ac:dyDescent="0.25">
      <c r="A9" s="6"/>
      <c r="B9" s="5"/>
      <c r="C9" s="5"/>
      <c r="D9" s="5"/>
      <c r="E9" s="5"/>
      <c r="F9" s="5"/>
      <c r="G9" s="7"/>
      <c r="H9" s="7"/>
      <c r="I9" s="7"/>
    </row>
    <row r="10" spans="1:9" x14ac:dyDescent="0.25">
      <c r="A10" s="6"/>
      <c r="B10" s="5"/>
      <c r="C10" s="5"/>
      <c r="D10" s="5"/>
      <c r="E10" s="5"/>
      <c r="F10" s="5"/>
      <c r="G10" s="7"/>
      <c r="H10" s="7"/>
      <c r="I10" s="7"/>
    </row>
    <row r="11" spans="1:9" x14ac:dyDescent="0.25">
      <c r="A11" s="6"/>
      <c r="B11" s="5"/>
      <c r="C11" s="5"/>
      <c r="D11" s="5"/>
      <c r="E11" s="5"/>
      <c r="F11" s="5"/>
      <c r="G11" s="7"/>
      <c r="H11" s="7"/>
      <c r="I11" s="7"/>
    </row>
    <row r="12" spans="1:9" ht="16.5" thickBot="1" x14ac:dyDescent="0.3">
      <c r="A12" s="6"/>
      <c r="B12" s="5"/>
      <c r="C12" s="5"/>
      <c r="D12" s="5"/>
      <c r="E12" s="5"/>
      <c r="F12" s="5"/>
      <c r="G12" s="7"/>
      <c r="H12" s="7"/>
      <c r="I12" s="7"/>
    </row>
    <row r="13" spans="1:9" x14ac:dyDescent="0.25">
      <c r="A13" s="6"/>
      <c r="B13" s="32" t="s">
        <v>58</v>
      </c>
      <c r="C13" s="38" t="s">
        <v>59</v>
      </c>
      <c r="D13" s="38" t="s">
        <v>55</v>
      </c>
      <c r="E13" s="39" t="s">
        <v>56</v>
      </c>
      <c r="F13" s="5"/>
      <c r="G13" s="7"/>
      <c r="H13" s="7"/>
      <c r="I13" s="7"/>
    </row>
    <row r="14" spans="1:9" x14ac:dyDescent="0.25">
      <c r="A14" s="6"/>
      <c r="B14" s="40" t="s">
        <v>20</v>
      </c>
      <c r="C14" s="2">
        <f>COUNTIF(Sales!$C$2:$C$397,Dashboard!$B$14)</f>
        <v>147</v>
      </c>
      <c r="D14" s="3">
        <f>SUMIF(Sales!$C$2:$C$397,Dashboard!$B$14,Sales!$J$2:$J$397)</f>
        <v>3711035</v>
      </c>
      <c r="E14" s="35">
        <f>AVERAGEIF(Sales!$C$2:$C$397,Dashboard!$B$14,Sales!$J$2:$J$397)</f>
        <v>25245.136054421768</v>
      </c>
      <c r="F14" s="5"/>
      <c r="G14" s="7"/>
      <c r="H14" s="7"/>
      <c r="I14" s="7"/>
    </row>
    <row r="15" spans="1:9" x14ac:dyDescent="0.25">
      <c r="A15" s="6"/>
      <c r="B15" s="40" t="s">
        <v>10</v>
      </c>
      <c r="C15" s="2">
        <f>COUNTIF(Sales!$C$2:$C$397,$B$15)</f>
        <v>193</v>
      </c>
      <c r="D15" s="3">
        <f>SUMIF(Sales!$C$2:$C$397,$B$15,Sales!$J$2:$J$397)</f>
        <v>4703265</v>
      </c>
      <c r="E15" s="35">
        <f>AVERAGEIF(Sales!$C$2:$C$397,$B$15,Sales!$J$2:$J$397)</f>
        <v>24369.248704663212</v>
      </c>
      <c r="F15" s="5"/>
      <c r="G15" s="7"/>
      <c r="H15" s="7"/>
      <c r="I15" s="7"/>
    </row>
    <row r="16" spans="1:9" ht="16.5" thickBot="1" x14ac:dyDescent="0.3">
      <c r="A16" s="6"/>
      <c r="B16" s="41" t="s">
        <v>31</v>
      </c>
      <c r="C16" s="42">
        <f>COUNTIF(Sales!$C$2:$C$397,$B$16)</f>
        <v>56</v>
      </c>
      <c r="D16" s="43">
        <f>SUMIF(Sales!$C$2:$C$397,$B$16,Sales!$J$2:$J$397)</f>
        <v>1442532</v>
      </c>
      <c r="E16" s="44">
        <f>AVERAGEIF(Sales!$C$2:$C$397,$B$16,Sales!$J$2:$J$397)</f>
        <v>25759.5</v>
      </c>
      <c r="F16" s="5"/>
      <c r="G16" s="7"/>
      <c r="H16" s="7"/>
      <c r="I16" s="7"/>
    </row>
    <row r="17" spans="1:9" x14ac:dyDescent="0.25">
      <c r="A17" s="6"/>
      <c r="B17" s="5"/>
      <c r="C17" s="5"/>
      <c r="D17" s="5"/>
      <c r="E17" s="5"/>
      <c r="F17" s="5"/>
      <c r="G17" s="7"/>
      <c r="H17" s="7"/>
      <c r="I17" s="7"/>
    </row>
    <row r="18" spans="1:9" x14ac:dyDescent="0.25">
      <c r="A18" s="6"/>
      <c r="B18" s="5"/>
      <c r="C18" s="5"/>
      <c r="D18" s="5"/>
      <c r="E18" s="5"/>
      <c r="F18" s="5"/>
      <c r="G18" s="7"/>
      <c r="H18" s="7"/>
      <c r="I18" s="7"/>
    </row>
    <row r="19" spans="1:9" ht="16.5" thickBot="1" x14ac:dyDescent="0.3">
      <c r="B19" s="7"/>
      <c r="C19" s="7"/>
      <c r="D19" s="7"/>
      <c r="E19" s="7"/>
      <c r="F19" s="7"/>
      <c r="G19" s="7"/>
      <c r="H19" s="7"/>
      <c r="I19" s="7"/>
    </row>
    <row r="20" spans="1:9" x14ac:dyDescent="0.25">
      <c r="B20" s="32" t="s">
        <v>15</v>
      </c>
      <c r="C20" s="45">
        <f>COUNTIF(Gender,Dashboard!$B$20)</f>
        <v>145</v>
      </c>
      <c r="D20" s="7"/>
      <c r="E20" s="7"/>
      <c r="F20" s="7"/>
      <c r="G20" s="7"/>
      <c r="H20" s="7"/>
      <c r="I20" s="7"/>
    </row>
    <row r="21" spans="1:9" ht="16.5" thickBot="1" x14ac:dyDescent="0.3">
      <c r="B21" s="36" t="s">
        <v>12</v>
      </c>
      <c r="C21" s="37">
        <f>COUNTIF(Make,Dashboard!$B$21)</f>
        <v>134</v>
      </c>
      <c r="D21" s="7"/>
      <c r="E21" s="7"/>
      <c r="F21" s="7"/>
      <c r="G21" s="7"/>
      <c r="H21" s="7"/>
      <c r="I21" s="7"/>
    </row>
    <row r="22" spans="1:9" x14ac:dyDescent="0.25">
      <c r="B22" s="7"/>
      <c r="C22" s="7"/>
      <c r="D22" s="7"/>
      <c r="E22" s="7"/>
      <c r="F22" s="7"/>
      <c r="G22" s="7"/>
      <c r="H22" s="7"/>
      <c r="I22" s="7"/>
    </row>
    <row r="23" spans="1:9" x14ac:dyDescent="0.25">
      <c r="B23" s="7"/>
      <c r="C23" s="7"/>
      <c r="D23" s="7"/>
      <c r="E23" s="7"/>
      <c r="F23" s="7"/>
      <c r="G23" s="7"/>
      <c r="H23" s="7"/>
      <c r="I23" s="7"/>
    </row>
    <row r="24" spans="1:9" ht="16.5" thickBot="1" x14ac:dyDescent="0.3">
      <c r="B24" s="7"/>
      <c r="C24" s="7"/>
      <c r="D24" s="7"/>
      <c r="E24" s="7"/>
      <c r="F24" s="7"/>
      <c r="G24" s="7"/>
      <c r="H24" s="7"/>
      <c r="I24" s="7"/>
    </row>
    <row r="25" spans="1:9" x14ac:dyDescent="0.25">
      <c r="B25" s="46" t="s">
        <v>60</v>
      </c>
      <c r="C25" s="47" t="s">
        <v>62</v>
      </c>
      <c r="D25" s="7"/>
      <c r="E25" s="46" t="s">
        <v>60</v>
      </c>
      <c r="F25" s="47" t="s">
        <v>63</v>
      </c>
      <c r="G25" s="7"/>
      <c r="H25" s="46" t="s">
        <v>60</v>
      </c>
      <c r="I25" s="47" t="s">
        <v>64</v>
      </c>
    </row>
    <row r="26" spans="1:9" x14ac:dyDescent="0.25">
      <c r="B26" s="48" t="s">
        <v>10</v>
      </c>
      <c r="C26" s="49">
        <v>193</v>
      </c>
      <c r="D26" s="7"/>
      <c r="E26" s="48" t="s">
        <v>23</v>
      </c>
      <c r="F26" s="49">
        <v>251</v>
      </c>
      <c r="G26" s="7"/>
      <c r="H26" s="48" t="s">
        <v>30</v>
      </c>
      <c r="I26" s="50">
        <v>1195368</v>
      </c>
    </row>
    <row r="27" spans="1:9" x14ac:dyDescent="0.25">
      <c r="B27" s="40" t="s">
        <v>27</v>
      </c>
      <c r="C27" s="52">
        <v>32</v>
      </c>
      <c r="D27" s="7"/>
      <c r="E27" s="40" t="s">
        <v>25</v>
      </c>
      <c r="F27" s="52">
        <v>49</v>
      </c>
      <c r="G27" s="7"/>
      <c r="H27" s="40" t="s">
        <v>11</v>
      </c>
      <c r="I27" s="35">
        <v>1117904</v>
      </c>
    </row>
    <row r="28" spans="1:9" x14ac:dyDescent="0.25">
      <c r="B28" s="40" t="s">
        <v>16</v>
      </c>
      <c r="C28" s="52">
        <v>41</v>
      </c>
      <c r="D28" s="7"/>
      <c r="E28" s="40" t="s">
        <v>44</v>
      </c>
      <c r="F28" s="52">
        <v>22</v>
      </c>
      <c r="G28" s="7"/>
      <c r="H28" s="40" t="s">
        <v>40</v>
      </c>
      <c r="I28" s="35">
        <v>77464</v>
      </c>
    </row>
    <row r="29" spans="1:9" x14ac:dyDescent="0.25">
      <c r="B29" s="40" t="s">
        <v>35</v>
      </c>
      <c r="C29" s="52">
        <v>21</v>
      </c>
      <c r="D29" s="7"/>
      <c r="E29" s="40" t="s">
        <v>26</v>
      </c>
      <c r="F29" s="52">
        <v>27</v>
      </c>
      <c r="G29" s="7"/>
      <c r="H29" s="48" t="s">
        <v>19</v>
      </c>
      <c r="I29" s="50">
        <v>713619</v>
      </c>
    </row>
    <row r="30" spans="1:9" x14ac:dyDescent="0.25">
      <c r="B30" s="40" t="s">
        <v>42</v>
      </c>
      <c r="C30" s="52">
        <v>9</v>
      </c>
      <c r="D30" s="7"/>
      <c r="E30" s="40" t="s">
        <v>17</v>
      </c>
      <c r="F30" s="52">
        <v>119</v>
      </c>
      <c r="G30" s="7"/>
      <c r="H30" s="40" t="s">
        <v>11</v>
      </c>
      <c r="I30" s="35">
        <v>634623</v>
      </c>
    </row>
    <row r="31" spans="1:9" x14ac:dyDescent="0.25">
      <c r="B31" s="40" t="s">
        <v>36</v>
      </c>
      <c r="C31" s="52">
        <v>28</v>
      </c>
      <c r="D31" s="7"/>
      <c r="E31" s="40" t="s">
        <v>18</v>
      </c>
      <c r="F31" s="52">
        <v>37</v>
      </c>
      <c r="G31" s="7"/>
      <c r="H31" s="40" t="s">
        <v>40</v>
      </c>
      <c r="I31" s="35">
        <v>78996</v>
      </c>
    </row>
    <row r="32" spans="1:9" x14ac:dyDescent="0.25">
      <c r="B32" s="40" t="s">
        <v>38</v>
      </c>
      <c r="C32" s="52">
        <v>9</v>
      </c>
      <c r="D32" s="7"/>
      <c r="E32" s="40" t="s">
        <v>21</v>
      </c>
      <c r="F32" s="52">
        <v>41</v>
      </c>
      <c r="G32" s="7"/>
      <c r="H32" s="48" t="s">
        <v>32</v>
      </c>
      <c r="I32" s="50">
        <v>264596</v>
      </c>
    </row>
    <row r="33" spans="2:9" x14ac:dyDescent="0.25">
      <c r="B33" s="40" t="s">
        <v>48</v>
      </c>
      <c r="C33" s="52">
        <v>9</v>
      </c>
      <c r="D33" s="7"/>
      <c r="E33" s="40" t="s">
        <v>33</v>
      </c>
      <c r="F33" s="52">
        <v>41</v>
      </c>
      <c r="G33" s="7"/>
      <c r="H33" s="40" t="s">
        <v>11</v>
      </c>
      <c r="I33" s="35">
        <v>224436</v>
      </c>
    </row>
    <row r="34" spans="2:9" x14ac:dyDescent="0.25">
      <c r="B34" s="40" t="s">
        <v>24</v>
      </c>
      <c r="C34" s="52">
        <v>11</v>
      </c>
      <c r="D34" s="7"/>
      <c r="E34" s="40" t="s">
        <v>12</v>
      </c>
      <c r="F34" s="52">
        <v>83</v>
      </c>
      <c r="G34" s="7"/>
      <c r="H34" s="40" t="s">
        <v>40</v>
      </c>
      <c r="I34" s="35">
        <v>40160</v>
      </c>
    </row>
    <row r="35" spans="2:9" x14ac:dyDescent="0.25">
      <c r="B35" s="40" t="s">
        <v>39</v>
      </c>
      <c r="C35" s="52">
        <v>9</v>
      </c>
      <c r="D35" s="7"/>
      <c r="E35" s="40" t="s">
        <v>28</v>
      </c>
      <c r="F35" s="52">
        <v>31</v>
      </c>
      <c r="G35" s="7"/>
      <c r="H35" s="48" t="s">
        <v>54</v>
      </c>
      <c r="I35" s="50">
        <v>873163</v>
      </c>
    </row>
    <row r="36" spans="2:9" x14ac:dyDescent="0.25">
      <c r="B36" s="40" t="s">
        <v>45</v>
      </c>
      <c r="C36" s="52">
        <v>9</v>
      </c>
      <c r="D36" s="7"/>
      <c r="E36" s="40" t="s">
        <v>13</v>
      </c>
      <c r="F36" s="52">
        <v>52</v>
      </c>
      <c r="G36" s="7"/>
      <c r="H36" s="40" t="s">
        <v>11</v>
      </c>
      <c r="I36" s="35">
        <v>769185</v>
      </c>
    </row>
    <row r="37" spans="2:9" x14ac:dyDescent="0.25">
      <c r="B37" s="40" t="s">
        <v>47</v>
      </c>
      <c r="C37" s="52">
        <v>8</v>
      </c>
      <c r="D37" s="7"/>
      <c r="E37" s="48" t="s">
        <v>15</v>
      </c>
      <c r="F37" s="49">
        <v>145</v>
      </c>
      <c r="G37" s="7"/>
      <c r="H37" s="40" t="s">
        <v>40</v>
      </c>
      <c r="I37" s="35">
        <v>103978</v>
      </c>
    </row>
    <row r="38" spans="2:9" x14ac:dyDescent="0.25">
      <c r="B38" s="40" t="s">
        <v>9</v>
      </c>
      <c r="C38" s="52">
        <v>7</v>
      </c>
      <c r="D38" s="7"/>
      <c r="E38" s="40" t="s">
        <v>25</v>
      </c>
      <c r="F38" s="52">
        <v>24</v>
      </c>
      <c r="G38" s="7"/>
      <c r="H38" s="48" t="s">
        <v>29</v>
      </c>
      <c r="I38" s="50">
        <v>1093389</v>
      </c>
    </row>
    <row r="39" spans="2:9" x14ac:dyDescent="0.25">
      <c r="B39" s="48" t="s">
        <v>20</v>
      </c>
      <c r="C39" s="49">
        <v>147</v>
      </c>
      <c r="D39" s="7"/>
      <c r="E39" s="40" t="s">
        <v>44</v>
      </c>
      <c r="F39" s="52">
        <v>14</v>
      </c>
      <c r="G39" s="7"/>
      <c r="H39" s="40" t="s">
        <v>11</v>
      </c>
      <c r="I39" s="35">
        <v>937339</v>
      </c>
    </row>
    <row r="40" spans="2:9" x14ac:dyDescent="0.25">
      <c r="B40" s="40" t="s">
        <v>27</v>
      </c>
      <c r="C40" s="52">
        <v>22</v>
      </c>
      <c r="D40" s="7"/>
      <c r="E40" s="40" t="s">
        <v>26</v>
      </c>
      <c r="F40" s="52">
        <v>10</v>
      </c>
      <c r="G40" s="7"/>
      <c r="H40" s="40" t="s">
        <v>40</v>
      </c>
      <c r="I40" s="35">
        <v>156050</v>
      </c>
    </row>
    <row r="41" spans="2:9" x14ac:dyDescent="0.25">
      <c r="B41" s="40" t="s">
        <v>16</v>
      </c>
      <c r="C41" s="52">
        <v>33</v>
      </c>
      <c r="D41" s="7"/>
      <c r="E41" s="40" t="s">
        <v>17</v>
      </c>
      <c r="F41" s="52">
        <v>70</v>
      </c>
      <c r="G41" s="7"/>
      <c r="H41" s="48" t="s">
        <v>46</v>
      </c>
      <c r="I41" s="50">
        <v>274731</v>
      </c>
    </row>
    <row r="42" spans="2:9" x14ac:dyDescent="0.25">
      <c r="B42" s="40" t="s">
        <v>35</v>
      </c>
      <c r="C42" s="52">
        <v>12</v>
      </c>
      <c r="D42" s="7"/>
      <c r="E42" s="40" t="s">
        <v>18</v>
      </c>
      <c r="F42" s="52">
        <v>26</v>
      </c>
      <c r="G42" s="7"/>
      <c r="H42" s="40" t="s">
        <v>11</v>
      </c>
      <c r="I42" s="35">
        <v>274731</v>
      </c>
    </row>
    <row r="43" spans="2:9" x14ac:dyDescent="0.25">
      <c r="B43" s="40" t="s">
        <v>42</v>
      </c>
      <c r="C43" s="52">
        <v>12</v>
      </c>
      <c r="D43" s="7"/>
      <c r="E43" s="40" t="s">
        <v>21</v>
      </c>
      <c r="F43" s="52">
        <v>19</v>
      </c>
      <c r="G43" s="7"/>
      <c r="H43" s="48" t="s">
        <v>22</v>
      </c>
      <c r="I43" s="50">
        <v>563342</v>
      </c>
    </row>
    <row r="44" spans="2:9" x14ac:dyDescent="0.25">
      <c r="B44" s="40" t="s">
        <v>36</v>
      </c>
      <c r="C44" s="52">
        <v>17</v>
      </c>
      <c r="D44" s="7"/>
      <c r="E44" s="40" t="s">
        <v>33</v>
      </c>
      <c r="F44" s="52">
        <v>25</v>
      </c>
      <c r="G44" s="7"/>
      <c r="H44" s="40" t="s">
        <v>11</v>
      </c>
      <c r="I44" s="35">
        <v>469068</v>
      </c>
    </row>
    <row r="45" spans="2:9" x14ac:dyDescent="0.25">
      <c r="B45" s="40" t="s">
        <v>38</v>
      </c>
      <c r="C45" s="52">
        <v>5</v>
      </c>
      <c r="D45" s="7"/>
      <c r="E45" s="40" t="s">
        <v>12</v>
      </c>
      <c r="F45" s="52">
        <v>51</v>
      </c>
      <c r="G45" s="7"/>
      <c r="H45" s="40" t="s">
        <v>40</v>
      </c>
      <c r="I45" s="35">
        <v>94274</v>
      </c>
    </row>
    <row r="46" spans="2:9" x14ac:dyDescent="0.25">
      <c r="B46" s="40" t="s">
        <v>48</v>
      </c>
      <c r="C46" s="52">
        <v>5</v>
      </c>
      <c r="D46" s="7"/>
      <c r="E46" s="40" t="s">
        <v>28</v>
      </c>
      <c r="F46" s="52">
        <v>27</v>
      </c>
      <c r="G46" s="7"/>
      <c r="H46" s="48" t="s">
        <v>14</v>
      </c>
      <c r="I46" s="50">
        <v>1387549</v>
      </c>
    </row>
    <row r="47" spans="2:9" ht="16.5" thickBot="1" x14ac:dyDescent="0.3">
      <c r="B47" s="40" t="s">
        <v>24</v>
      </c>
      <c r="C47" s="52">
        <v>8</v>
      </c>
      <c r="D47" s="7"/>
      <c r="E47" s="53" t="s">
        <v>13</v>
      </c>
      <c r="F47" s="54">
        <v>24</v>
      </c>
      <c r="G47" s="7"/>
      <c r="H47" s="48" t="s">
        <v>49</v>
      </c>
      <c r="I47" s="50">
        <v>304558</v>
      </c>
    </row>
    <row r="48" spans="2:9" ht="16.5" thickBot="1" x14ac:dyDescent="0.3">
      <c r="B48" s="40" t="s">
        <v>39</v>
      </c>
      <c r="C48" s="52">
        <v>8</v>
      </c>
      <c r="D48" s="7"/>
      <c r="E48" s="55" t="s">
        <v>61</v>
      </c>
      <c r="F48" s="56">
        <v>396</v>
      </c>
      <c r="G48" s="7"/>
      <c r="H48" s="40" t="s">
        <v>11</v>
      </c>
      <c r="I48" s="35">
        <v>252525</v>
      </c>
    </row>
    <row r="49" spans="2:9" x14ac:dyDescent="0.25">
      <c r="B49" s="40" t="s">
        <v>45</v>
      </c>
      <c r="C49" s="52">
        <v>8</v>
      </c>
      <c r="D49" s="7"/>
      <c r="E49" s="7"/>
      <c r="F49" s="7"/>
      <c r="G49" s="7"/>
      <c r="H49" s="40" t="s">
        <v>40</v>
      </c>
      <c r="I49" s="35">
        <v>52033</v>
      </c>
    </row>
    <row r="50" spans="2:9" x14ac:dyDescent="0.25">
      <c r="B50" s="40" t="s">
        <v>47</v>
      </c>
      <c r="C50" s="52">
        <v>7</v>
      </c>
      <c r="D50" s="7"/>
      <c r="E50" s="7"/>
      <c r="F50" s="7"/>
      <c r="G50" s="7"/>
      <c r="H50" s="48" t="s">
        <v>50</v>
      </c>
      <c r="I50" s="50">
        <v>285596</v>
      </c>
    </row>
    <row r="51" spans="2:9" x14ac:dyDescent="0.25">
      <c r="B51" s="40" t="s">
        <v>9</v>
      </c>
      <c r="C51" s="52">
        <v>10</v>
      </c>
      <c r="D51" s="7"/>
      <c r="E51" s="7"/>
      <c r="F51" s="7"/>
      <c r="G51" s="7"/>
      <c r="H51" s="40" t="s">
        <v>11</v>
      </c>
      <c r="I51" s="35">
        <v>233967</v>
      </c>
    </row>
    <row r="52" spans="2:9" x14ac:dyDescent="0.25">
      <c r="B52" s="48" t="s">
        <v>31</v>
      </c>
      <c r="C52" s="49">
        <v>56</v>
      </c>
      <c r="D52" s="7"/>
      <c r="E52" s="7"/>
      <c r="F52" s="7"/>
      <c r="G52" s="7"/>
      <c r="H52" s="40" t="s">
        <v>40</v>
      </c>
      <c r="I52" s="35">
        <v>51629</v>
      </c>
    </row>
    <row r="53" spans="2:9" x14ac:dyDescent="0.25">
      <c r="B53" s="40" t="s">
        <v>27</v>
      </c>
      <c r="C53" s="52">
        <v>11</v>
      </c>
      <c r="D53" s="7"/>
      <c r="E53" s="7"/>
      <c r="F53" s="7"/>
      <c r="G53" s="7"/>
      <c r="H53" s="48" t="s">
        <v>41</v>
      </c>
      <c r="I53" s="50">
        <v>418916</v>
      </c>
    </row>
    <row r="54" spans="2:9" x14ac:dyDescent="0.25">
      <c r="B54" s="40" t="s">
        <v>16</v>
      </c>
      <c r="C54" s="52">
        <v>12</v>
      </c>
      <c r="D54" s="7"/>
      <c r="E54" s="7"/>
      <c r="F54" s="7"/>
      <c r="G54" s="7"/>
      <c r="H54" s="40" t="s">
        <v>11</v>
      </c>
      <c r="I54" s="35">
        <v>313142</v>
      </c>
    </row>
    <row r="55" spans="2:9" x14ac:dyDescent="0.25">
      <c r="B55" s="40" t="s">
        <v>35</v>
      </c>
      <c r="C55" s="52">
        <v>4</v>
      </c>
      <c r="D55" s="7"/>
      <c r="E55" s="7"/>
      <c r="F55" s="7"/>
      <c r="G55" s="7"/>
      <c r="H55" s="40" t="s">
        <v>40</v>
      </c>
      <c r="I55" s="35">
        <v>105774</v>
      </c>
    </row>
    <row r="56" spans="2:9" x14ac:dyDescent="0.25">
      <c r="B56" s="40" t="s">
        <v>42</v>
      </c>
      <c r="C56" s="52">
        <v>4</v>
      </c>
      <c r="D56" s="7"/>
      <c r="E56" s="7"/>
      <c r="F56" s="7"/>
      <c r="G56" s="7"/>
      <c r="H56" s="48" t="s">
        <v>37</v>
      </c>
      <c r="I56" s="50">
        <v>577710</v>
      </c>
    </row>
    <row r="57" spans="2:9" x14ac:dyDescent="0.25">
      <c r="B57" s="40" t="s">
        <v>36</v>
      </c>
      <c r="C57" s="52">
        <v>7</v>
      </c>
      <c r="D57" s="7"/>
      <c r="E57" s="7"/>
      <c r="F57" s="7"/>
      <c r="G57" s="7"/>
      <c r="H57" s="40" t="s">
        <v>11</v>
      </c>
      <c r="I57" s="35">
        <v>566257</v>
      </c>
    </row>
    <row r="58" spans="2:9" x14ac:dyDescent="0.25">
      <c r="B58" s="40" t="s">
        <v>38</v>
      </c>
      <c r="C58" s="52">
        <v>3</v>
      </c>
      <c r="D58" s="7"/>
      <c r="E58" s="7"/>
      <c r="F58" s="7"/>
      <c r="G58" s="7"/>
      <c r="H58" s="40" t="s">
        <v>40</v>
      </c>
      <c r="I58" s="35">
        <v>11453</v>
      </c>
    </row>
    <row r="59" spans="2:9" x14ac:dyDescent="0.25">
      <c r="B59" s="40" t="s">
        <v>48</v>
      </c>
      <c r="C59" s="52">
        <v>3</v>
      </c>
      <c r="D59" s="7"/>
      <c r="E59" s="7"/>
      <c r="F59" s="7"/>
      <c r="G59" s="7"/>
      <c r="H59" s="48" t="s">
        <v>34</v>
      </c>
      <c r="I59" s="50">
        <v>1315079</v>
      </c>
    </row>
    <row r="60" spans="2:9" x14ac:dyDescent="0.25">
      <c r="B60" s="40" t="s">
        <v>24</v>
      </c>
      <c r="C60" s="52">
        <v>1</v>
      </c>
      <c r="D60" s="7"/>
      <c r="E60" s="7"/>
      <c r="F60" s="7"/>
      <c r="G60" s="7"/>
      <c r="H60" s="40" t="s">
        <v>11</v>
      </c>
      <c r="I60" s="35">
        <v>1131944</v>
      </c>
    </row>
    <row r="61" spans="2:9" x14ac:dyDescent="0.25">
      <c r="B61" s="40" t="s">
        <v>39</v>
      </c>
      <c r="C61" s="52">
        <v>2</v>
      </c>
      <c r="D61" s="7"/>
      <c r="E61" s="7"/>
      <c r="F61" s="7"/>
      <c r="G61" s="7"/>
      <c r="H61" s="40" t="s">
        <v>40</v>
      </c>
      <c r="I61" s="35">
        <v>183135</v>
      </c>
    </row>
    <row r="62" spans="2:9" x14ac:dyDescent="0.25">
      <c r="B62" s="40" t="s">
        <v>45</v>
      </c>
      <c r="C62" s="52">
        <v>2</v>
      </c>
      <c r="D62" s="7"/>
      <c r="E62" s="7"/>
      <c r="F62" s="7"/>
      <c r="G62" s="7"/>
      <c r="H62" s="48" t="s">
        <v>43</v>
      </c>
      <c r="I62" s="50">
        <v>414940</v>
      </c>
    </row>
    <row r="63" spans="2:9" x14ac:dyDescent="0.25">
      <c r="B63" s="40" t="s">
        <v>47</v>
      </c>
      <c r="C63" s="52">
        <v>4</v>
      </c>
      <c r="D63" s="7"/>
      <c r="E63" s="7"/>
      <c r="F63" s="7"/>
      <c r="G63" s="7"/>
      <c r="H63" s="40" t="s">
        <v>11</v>
      </c>
      <c r="I63" s="35">
        <v>341178</v>
      </c>
    </row>
    <row r="64" spans="2:9" ht="16.5" thickBot="1" x14ac:dyDescent="0.3">
      <c r="B64" s="53" t="s">
        <v>9</v>
      </c>
      <c r="C64" s="54">
        <v>3</v>
      </c>
      <c r="D64" s="7"/>
      <c r="E64" s="7"/>
      <c r="F64" s="7"/>
      <c r="G64" s="7"/>
      <c r="H64" s="40" t="s">
        <v>40</v>
      </c>
      <c r="I64" s="35">
        <v>73762</v>
      </c>
    </row>
    <row r="65" spans="2:9" ht="16.5" thickBot="1" x14ac:dyDescent="0.3">
      <c r="B65" s="55" t="s">
        <v>61</v>
      </c>
      <c r="C65" s="56">
        <v>396</v>
      </c>
      <c r="D65" s="7"/>
      <c r="E65" s="7"/>
      <c r="F65" s="7"/>
      <c r="G65" s="7"/>
      <c r="H65" s="48" t="s">
        <v>51</v>
      </c>
      <c r="I65" s="50">
        <v>174276</v>
      </c>
    </row>
    <row r="66" spans="2:9" x14ac:dyDescent="0.25">
      <c r="H66" s="51" t="s">
        <v>11</v>
      </c>
      <c r="I66" s="35">
        <v>156692</v>
      </c>
    </row>
    <row r="67" spans="2:9" ht="16.5" thickBot="1" x14ac:dyDescent="0.3">
      <c r="H67" s="57" t="s">
        <v>40</v>
      </c>
      <c r="I67" s="58">
        <v>17584</v>
      </c>
    </row>
    <row r="68" spans="2:9" ht="16.5" thickBot="1" x14ac:dyDescent="0.3">
      <c r="H68" s="59" t="s">
        <v>61</v>
      </c>
      <c r="I68" s="60">
        <v>9856832</v>
      </c>
    </row>
  </sheetData>
  <dataValidations count="3">
    <dataValidation type="list" allowBlank="1" showInputMessage="1" showErrorMessage="1" sqref="B3" xr:uid="{12E0CC37-C28E-46C4-A9A2-0A2FFB6B6BFA}">
      <formula1>Salespeople</formula1>
    </dataValidation>
    <dataValidation type="list" allowBlank="1" showInputMessage="1" showErrorMessage="1" sqref="B21" xr:uid="{337B73B7-B49F-4D80-A8E0-647880EC3918}">
      <formula1>Make</formula1>
    </dataValidation>
    <dataValidation type="list" allowBlank="1" showInputMessage="1" showErrorMessage="1" sqref="B20" xr:uid="{87845CED-7941-422C-9761-8A26DE171200}">
      <formula1>Gender</formula1>
    </dataValidation>
  </dataValidation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L398"/>
  <sheetViews>
    <sheetView showGridLines="0" workbookViewId="0">
      <selection activeCell="M11" sqref="M11"/>
    </sheetView>
  </sheetViews>
  <sheetFormatPr defaultColWidth="11" defaultRowHeight="15.75" x14ac:dyDescent="0.25"/>
  <cols>
    <col min="1" max="1" width="11" style="12"/>
    <col min="2" max="2" width="11" style="13"/>
    <col min="3" max="3" width="15.125" style="9" customWidth="1"/>
    <col min="4" max="4" width="18.375" style="9" customWidth="1"/>
    <col min="5" max="5" width="14.125" style="9" bestFit="1" customWidth="1"/>
    <col min="6" max="7" width="11" style="9"/>
    <col min="8" max="8" width="14" style="9" customWidth="1"/>
    <col min="9" max="9" width="11" style="9"/>
    <col min="10" max="10" width="17.25" style="9" customWidth="1"/>
    <col min="11" max="11" width="14.375" style="30" bestFit="1" customWidth="1"/>
    <col min="12" max="16384" width="11" style="31"/>
  </cols>
  <sheetData>
    <row r="1" spans="1:12" ht="16.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52</v>
      </c>
      <c r="I1" s="19" t="s">
        <v>7</v>
      </c>
      <c r="J1" s="20" t="s">
        <v>8</v>
      </c>
      <c r="K1" s="17" t="s">
        <v>53</v>
      </c>
    </row>
    <row r="2" spans="1:12" x14ac:dyDescent="0.25">
      <c r="A2" s="14">
        <v>43095</v>
      </c>
      <c r="B2" s="15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15</v>
      </c>
      <c r="I2" s="15">
        <v>69</v>
      </c>
      <c r="J2" s="16">
        <v>27040</v>
      </c>
      <c r="K2" s="23" t="str">
        <f>REPLACE(J2,3,3,376)</f>
        <v>27376</v>
      </c>
    </row>
    <row r="3" spans="1:12" x14ac:dyDescent="0.25">
      <c r="A3" s="8">
        <v>42932</v>
      </c>
      <c r="B3" s="9" t="s">
        <v>16</v>
      </c>
      <c r="C3" s="9" t="s">
        <v>10</v>
      </c>
      <c r="D3" s="9" t="s">
        <v>11</v>
      </c>
      <c r="E3" s="9" t="s">
        <v>17</v>
      </c>
      <c r="F3" s="9" t="s">
        <v>18</v>
      </c>
      <c r="G3" s="9" t="s">
        <v>19</v>
      </c>
      <c r="H3" s="9" t="s">
        <v>15</v>
      </c>
      <c r="I3" s="9">
        <v>32</v>
      </c>
      <c r="J3" s="10">
        <v>20122</v>
      </c>
      <c r="K3" s="24" t="str">
        <f t="shared" ref="K3:K66" si="0">REPLACE(J3,3,3,376)</f>
        <v>20376</v>
      </c>
      <c r="L3" s="31">
        <v>20122</v>
      </c>
    </row>
    <row r="4" spans="1:12" x14ac:dyDescent="0.25">
      <c r="A4" s="8">
        <v>42840</v>
      </c>
      <c r="B4" s="9" t="s">
        <v>9</v>
      </c>
      <c r="C4" s="9" t="s">
        <v>20</v>
      </c>
      <c r="D4" s="9" t="s">
        <v>11</v>
      </c>
      <c r="E4" s="9" t="s">
        <v>17</v>
      </c>
      <c r="F4" s="9" t="s">
        <v>21</v>
      </c>
      <c r="G4" s="9" t="s">
        <v>22</v>
      </c>
      <c r="H4" s="9" t="s">
        <v>23</v>
      </c>
      <c r="I4" s="9">
        <v>74</v>
      </c>
      <c r="J4" s="10">
        <v>28612</v>
      </c>
      <c r="K4" s="24" t="str">
        <f t="shared" si="0"/>
        <v>28376</v>
      </c>
    </row>
    <row r="5" spans="1:12" x14ac:dyDescent="0.25">
      <c r="A5" s="8">
        <v>42986</v>
      </c>
      <c r="B5" s="9" t="s">
        <v>24</v>
      </c>
      <c r="C5" s="9" t="s">
        <v>20</v>
      </c>
      <c r="D5" s="9" t="s">
        <v>11</v>
      </c>
      <c r="E5" s="9" t="s">
        <v>25</v>
      </c>
      <c r="F5" s="9" t="s">
        <v>26</v>
      </c>
      <c r="G5" s="9" t="s">
        <v>54</v>
      </c>
      <c r="H5" s="9" t="s">
        <v>23</v>
      </c>
      <c r="I5" s="9">
        <v>36</v>
      </c>
      <c r="J5" s="11">
        <v>29695</v>
      </c>
      <c r="K5" s="24" t="str">
        <f t="shared" si="0"/>
        <v>29376</v>
      </c>
    </row>
    <row r="6" spans="1:12" x14ac:dyDescent="0.25">
      <c r="A6" s="8">
        <v>43074</v>
      </c>
      <c r="B6" s="9" t="s">
        <v>27</v>
      </c>
      <c r="C6" s="9" t="s">
        <v>10</v>
      </c>
      <c r="D6" s="9" t="s">
        <v>11</v>
      </c>
      <c r="E6" s="9" t="s">
        <v>12</v>
      </c>
      <c r="F6" s="9" t="s">
        <v>28</v>
      </c>
      <c r="G6" s="9" t="s">
        <v>29</v>
      </c>
      <c r="H6" s="9" t="s">
        <v>15</v>
      </c>
      <c r="I6" s="9">
        <v>70</v>
      </c>
      <c r="J6" s="10">
        <v>26853</v>
      </c>
      <c r="K6" s="24" t="str">
        <f t="shared" si="0"/>
        <v>26376</v>
      </c>
    </row>
    <row r="7" spans="1:12" x14ac:dyDescent="0.25">
      <c r="A7" s="8">
        <v>42895</v>
      </c>
      <c r="B7" s="9" t="s">
        <v>16</v>
      </c>
      <c r="C7" s="9" t="s">
        <v>20</v>
      </c>
      <c r="D7" s="9" t="s">
        <v>11</v>
      </c>
      <c r="E7" s="9" t="s">
        <v>12</v>
      </c>
      <c r="F7" s="9" t="s">
        <v>13</v>
      </c>
      <c r="G7" s="9" t="s">
        <v>30</v>
      </c>
      <c r="H7" s="9" t="s">
        <v>15</v>
      </c>
      <c r="I7" s="9">
        <v>68</v>
      </c>
      <c r="J7" s="10">
        <v>24653</v>
      </c>
      <c r="K7" s="24" t="str">
        <f t="shared" si="0"/>
        <v>24376</v>
      </c>
    </row>
    <row r="8" spans="1:12" x14ac:dyDescent="0.25">
      <c r="A8" s="8">
        <v>42815</v>
      </c>
      <c r="B8" s="9" t="s">
        <v>16</v>
      </c>
      <c r="C8" s="9" t="s">
        <v>10</v>
      </c>
      <c r="D8" s="9" t="s">
        <v>11</v>
      </c>
      <c r="E8" s="9" t="s">
        <v>12</v>
      </c>
      <c r="F8" s="9" t="s">
        <v>28</v>
      </c>
      <c r="G8" s="9" t="s">
        <v>29</v>
      </c>
      <c r="H8" s="9" t="s">
        <v>23</v>
      </c>
      <c r="I8" s="9">
        <v>75</v>
      </c>
      <c r="J8" s="10">
        <v>25247</v>
      </c>
      <c r="K8" s="24" t="str">
        <f t="shared" si="0"/>
        <v>25376</v>
      </c>
    </row>
    <row r="9" spans="1:12" x14ac:dyDescent="0.25">
      <c r="A9" s="8">
        <v>42952</v>
      </c>
      <c r="B9" s="9" t="s">
        <v>9</v>
      </c>
      <c r="C9" s="9" t="s">
        <v>31</v>
      </c>
      <c r="D9" s="9" t="s">
        <v>11</v>
      </c>
      <c r="E9" s="9" t="s">
        <v>17</v>
      </c>
      <c r="F9" s="9" t="s">
        <v>21</v>
      </c>
      <c r="G9" s="9" t="s">
        <v>32</v>
      </c>
      <c r="H9" s="9" t="s">
        <v>23</v>
      </c>
      <c r="I9" s="9">
        <v>28</v>
      </c>
      <c r="J9" s="10">
        <v>29328</v>
      </c>
      <c r="K9" s="24" t="str">
        <f t="shared" si="0"/>
        <v>29376</v>
      </c>
    </row>
    <row r="10" spans="1:12" x14ac:dyDescent="0.25">
      <c r="A10" s="8">
        <v>43052</v>
      </c>
      <c r="B10" s="9" t="s">
        <v>27</v>
      </c>
      <c r="C10" s="9" t="s">
        <v>10</v>
      </c>
      <c r="D10" s="9" t="s">
        <v>11</v>
      </c>
      <c r="E10" s="9" t="s">
        <v>17</v>
      </c>
      <c r="F10" s="9" t="s">
        <v>33</v>
      </c>
      <c r="G10" s="9" t="s">
        <v>34</v>
      </c>
      <c r="H10" s="9" t="s">
        <v>23</v>
      </c>
      <c r="I10" s="9">
        <v>34</v>
      </c>
      <c r="J10" s="10">
        <v>32094</v>
      </c>
      <c r="K10" s="24" t="str">
        <f t="shared" si="0"/>
        <v>32376</v>
      </c>
    </row>
    <row r="11" spans="1:12" x14ac:dyDescent="0.25">
      <c r="A11" s="8">
        <v>43047</v>
      </c>
      <c r="B11" s="9" t="s">
        <v>35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19</v>
      </c>
      <c r="H11" s="9" t="s">
        <v>15</v>
      </c>
      <c r="I11" s="9">
        <v>39</v>
      </c>
      <c r="J11" s="10">
        <v>29425</v>
      </c>
      <c r="K11" s="24" t="str">
        <f t="shared" si="0"/>
        <v>29376</v>
      </c>
    </row>
    <row r="12" spans="1:12" x14ac:dyDescent="0.25">
      <c r="A12" s="8">
        <v>43042</v>
      </c>
      <c r="B12" s="9" t="s">
        <v>36</v>
      </c>
      <c r="C12" s="9" t="s">
        <v>10</v>
      </c>
      <c r="D12" s="9" t="s">
        <v>11</v>
      </c>
      <c r="E12" s="9" t="s">
        <v>12</v>
      </c>
      <c r="F12" s="9" t="s">
        <v>28</v>
      </c>
      <c r="G12" s="9" t="s">
        <v>14</v>
      </c>
      <c r="H12" s="9" t="s">
        <v>23</v>
      </c>
      <c r="I12" s="9">
        <v>27</v>
      </c>
      <c r="J12" s="10">
        <v>27003</v>
      </c>
      <c r="K12" s="24" t="str">
        <f t="shared" si="0"/>
        <v>27376</v>
      </c>
    </row>
    <row r="13" spans="1:12" x14ac:dyDescent="0.25">
      <c r="A13" s="8">
        <v>43094</v>
      </c>
      <c r="B13" s="9" t="s">
        <v>27</v>
      </c>
      <c r="C13" s="9" t="s">
        <v>20</v>
      </c>
      <c r="D13" s="9" t="s">
        <v>11</v>
      </c>
      <c r="E13" s="9" t="s">
        <v>12</v>
      </c>
      <c r="F13" s="9" t="s">
        <v>13</v>
      </c>
      <c r="G13" s="9" t="s">
        <v>37</v>
      </c>
      <c r="H13" s="9" t="s">
        <v>23</v>
      </c>
      <c r="I13" s="9">
        <v>64</v>
      </c>
      <c r="J13" s="10">
        <v>26659</v>
      </c>
      <c r="K13" s="24" t="str">
        <f t="shared" si="0"/>
        <v>26376</v>
      </c>
    </row>
    <row r="14" spans="1:12" x14ac:dyDescent="0.25">
      <c r="A14" s="8">
        <v>42843</v>
      </c>
      <c r="B14" s="9" t="s">
        <v>36</v>
      </c>
      <c r="C14" s="9" t="s">
        <v>10</v>
      </c>
      <c r="D14" s="9" t="s">
        <v>11</v>
      </c>
      <c r="E14" s="9" t="s">
        <v>17</v>
      </c>
      <c r="F14" s="9" t="s">
        <v>21</v>
      </c>
      <c r="G14" s="9" t="s">
        <v>19</v>
      </c>
      <c r="H14" s="9" t="s">
        <v>15</v>
      </c>
      <c r="I14" s="9">
        <v>34</v>
      </c>
      <c r="J14" s="10">
        <v>29619</v>
      </c>
      <c r="K14" s="24" t="str">
        <f t="shared" si="0"/>
        <v>29376</v>
      </c>
    </row>
    <row r="15" spans="1:12" x14ac:dyDescent="0.25">
      <c r="A15" s="8">
        <v>42898</v>
      </c>
      <c r="B15" s="9" t="s">
        <v>38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29</v>
      </c>
      <c r="H15" s="9" t="s">
        <v>23</v>
      </c>
      <c r="I15" s="9">
        <v>59</v>
      </c>
      <c r="J15" s="10">
        <v>29299</v>
      </c>
      <c r="K15" s="24" t="str">
        <f t="shared" si="0"/>
        <v>29376</v>
      </c>
    </row>
    <row r="16" spans="1:12" x14ac:dyDescent="0.25">
      <c r="A16" s="8">
        <v>42795</v>
      </c>
      <c r="B16" s="9" t="s">
        <v>39</v>
      </c>
      <c r="C16" s="9" t="s">
        <v>20</v>
      </c>
      <c r="D16" s="9" t="s">
        <v>40</v>
      </c>
      <c r="E16" s="9" t="s">
        <v>17</v>
      </c>
      <c r="F16" s="9" t="s">
        <v>21</v>
      </c>
      <c r="G16" s="9" t="s">
        <v>54</v>
      </c>
      <c r="H16" s="9" t="s">
        <v>23</v>
      </c>
      <c r="I16" s="9">
        <v>47</v>
      </c>
      <c r="J16" s="11">
        <v>16370</v>
      </c>
      <c r="K16" s="24" t="str">
        <f t="shared" si="0"/>
        <v>16376</v>
      </c>
    </row>
    <row r="17" spans="1:11" x14ac:dyDescent="0.25">
      <c r="A17" s="8">
        <v>42796</v>
      </c>
      <c r="B17" s="9" t="s">
        <v>36</v>
      </c>
      <c r="C17" s="9" t="s">
        <v>10</v>
      </c>
      <c r="D17" s="9" t="s">
        <v>11</v>
      </c>
      <c r="E17" s="9" t="s">
        <v>17</v>
      </c>
      <c r="F17" s="9" t="s">
        <v>33</v>
      </c>
      <c r="G17" s="9" t="s">
        <v>41</v>
      </c>
      <c r="H17" s="9" t="s">
        <v>15</v>
      </c>
      <c r="I17" s="9">
        <v>28</v>
      </c>
      <c r="J17" s="10">
        <v>33102</v>
      </c>
      <c r="K17" s="24" t="str">
        <f t="shared" si="0"/>
        <v>33376</v>
      </c>
    </row>
    <row r="18" spans="1:11" x14ac:dyDescent="0.25">
      <c r="A18" s="8">
        <v>43074</v>
      </c>
      <c r="B18" s="9" t="s">
        <v>36</v>
      </c>
      <c r="C18" s="9" t="s">
        <v>10</v>
      </c>
      <c r="D18" s="9" t="s">
        <v>40</v>
      </c>
      <c r="E18" s="9" t="s">
        <v>17</v>
      </c>
      <c r="F18" s="9" t="s">
        <v>21</v>
      </c>
      <c r="G18" s="9" t="s">
        <v>19</v>
      </c>
      <c r="H18" s="9" t="s">
        <v>23</v>
      </c>
      <c r="I18" s="9">
        <v>39</v>
      </c>
      <c r="J18" s="11">
        <v>13576</v>
      </c>
      <c r="K18" s="24" t="str">
        <f t="shared" si="0"/>
        <v>13376</v>
      </c>
    </row>
    <row r="19" spans="1:11" x14ac:dyDescent="0.25">
      <c r="A19" s="8">
        <v>42768</v>
      </c>
      <c r="B19" s="9" t="s">
        <v>16</v>
      </c>
      <c r="C19" s="9" t="s">
        <v>10</v>
      </c>
      <c r="D19" s="9" t="s">
        <v>11</v>
      </c>
      <c r="E19" s="9" t="s">
        <v>17</v>
      </c>
      <c r="F19" s="9" t="s">
        <v>21</v>
      </c>
      <c r="G19" s="9" t="s">
        <v>41</v>
      </c>
      <c r="H19" s="9" t="s">
        <v>23</v>
      </c>
      <c r="I19" s="9">
        <v>71</v>
      </c>
      <c r="J19" s="10">
        <v>26318</v>
      </c>
      <c r="K19" s="24" t="str">
        <f t="shared" si="0"/>
        <v>26376</v>
      </c>
    </row>
    <row r="20" spans="1:11" x14ac:dyDescent="0.25">
      <c r="A20" s="8">
        <v>43020</v>
      </c>
      <c r="B20" s="9" t="s">
        <v>42</v>
      </c>
      <c r="C20" s="9" t="s">
        <v>20</v>
      </c>
      <c r="D20" s="9" t="s">
        <v>11</v>
      </c>
      <c r="E20" s="9" t="s">
        <v>12</v>
      </c>
      <c r="F20" s="9" t="s">
        <v>13</v>
      </c>
      <c r="G20" s="9" t="s">
        <v>43</v>
      </c>
      <c r="H20" s="9" t="s">
        <v>23</v>
      </c>
      <c r="I20" s="9">
        <v>27</v>
      </c>
      <c r="J20" s="10">
        <v>28728</v>
      </c>
      <c r="K20" s="24" t="str">
        <f t="shared" si="0"/>
        <v>28376</v>
      </c>
    </row>
    <row r="21" spans="1:11" x14ac:dyDescent="0.25">
      <c r="A21" s="8">
        <v>42984</v>
      </c>
      <c r="B21" s="9" t="s">
        <v>27</v>
      </c>
      <c r="C21" s="9" t="s">
        <v>10</v>
      </c>
      <c r="D21" s="9" t="s">
        <v>11</v>
      </c>
      <c r="E21" s="9" t="s">
        <v>12</v>
      </c>
      <c r="F21" s="9" t="s">
        <v>13</v>
      </c>
      <c r="G21" s="9" t="s">
        <v>19</v>
      </c>
      <c r="H21" s="9" t="s">
        <v>15</v>
      </c>
      <c r="I21" s="9">
        <v>46</v>
      </c>
      <c r="J21" s="10">
        <v>25524</v>
      </c>
      <c r="K21" s="24" t="str">
        <f t="shared" si="0"/>
        <v>25376</v>
      </c>
    </row>
    <row r="22" spans="1:11" x14ac:dyDescent="0.25">
      <c r="A22" s="8">
        <v>43003</v>
      </c>
      <c r="B22" s="9" t="s">
        <v>9</v>
      </c>
      <c r="C22" s="9" t="s">
        <v>20</v>
      </c>
      <c r="D22" s="9" t="s">
        <v>11</v>
      </c>
      <c r="E22" s="9" t="s">
        <v>25</v>
      </c>
      <c r="F22" s="9" t="s">
        <v>44</v>
      </c>
      <c r="G22" s="9" t="s">
        <v>22</v>
      </c>
      <c r="H22" s="9" t="s">
        <v>15</v>
      </c>
      <c r="I22" s="9">
        <v>69</v>
      </c>
      <c r="J22" s="11">
        <v>27277</v>
      </c>
      <c r="K22" s="24" t="str">
        <f t="shared" si="0"/>
        <v>27376</v>
      </c>
    </row>
    <row r="23" spans="1:11" x14ac:dyDescent="0.25">
      <c r="A23" s="8">
        <v>42751</v>
      </c>
      <c r="B23" s="9" t="s">
        <v>27</v>
      </c>
      <c r="C23" s="9" t="s">
        <v>10</v>
      </c>
      <c r="D23" s="9" t="s">
        <v>11</v>
      </c>
      <c r="E23" s="9" t="s">
        <v>12</v>
      </c>
      <c r="F23" s="9" t="s">
        <v>13</v>
      </c>
      <c r="G23" s="9" t="s">
        <v>29</v>
      </c>
      <c r="H23" s="9" t="s">
        <v>23</v>
      </c>
      <c r="I23" s="9">
        <v>55</v>
      </c>
      <c r="J23" s="10">
        <v>28565</v>
      </c>
      <c r="K23" s="24" t="str">
        <f t="shared" si="0"/>
        <v>28376</v>
      </c>
    </row>
    <row r="24" spans="1:11" x14ac:dyDescent="0.25">
      <c r="A24" s="8">
        <v>43097</v>
      </c>
      <c r="B24" s="9" t="s">
        <v>45</v>
      </c>
      <c r="C24" s="9" t="s">
        <v>31</v>
      </c>
      <c r="D24" s="9" t="s">
        <v>11</v>
      </c>
      <c r="E24" s="9" t="s">
        <v>17</v>
      </c>
      <c r="F24" s="9" t="s">
        <v>21</v>
      </c>
      <c r="G24" s="9" t="s">
        <v>46</v>
      </c>
      <c r="H24" s="9" t="s">
        <v>23</v>
      </c>
      <c r="I24" s="9">
        <v>34</v>
      </c>
      <c r="J24" s="10">
        <v>25184</v>
      </c>
      <c r="K24" s="24" t="str">
        <f t="shared" si="0"/>
        <v>25376</v>
      </c>
    </row>
    <row r="25" spans="1:11" x14ac:dyDescent="0.25">
      <c r="A25" s="8">
        <v>42997</v>
      </c>
      <c r="B25" s="9" t="s">
        <v>42</v>
      </c>
      <c r="C25" s="9" t="s">
        <v>10</v>
      </c>
      <c r="D25" s="9" t="s">
        <v>40</v>
      </c>
      <c r="E25" s="9" t="s">
        <v>17</v>
      </c>
      <c r="F25" s="9" t="s">
        <v>18</v>
      </c>
      <c r="G25" s="9" t="s">
        <v>29</v>
      </c>
      <c r="H25" s="9" t="s">
        <v>15</v>
      </c>
      <c r="I25" s="9">
        <v>47</v>
      </c>
      <c r="J25" s="11">
        <v>16267</v>
      </c>
      <c r="K25" s="24" t="str">
        <f t="shared" si="0"/>
        <v>16376</v>
      </c>
    </row>
    <row r="26" spans="1:11" x14ac:dyDescent="0.25">
      <c r="A26" s="8">
        <v>42973</v>
      </c>
      <c r="B26" s="9" t="s">
        <v>16</v>
      </c>
      <c r="C26" s="9" t="s">
        <v>31</v>
      </c>
      <c r="D26" s="9" t="s">
        <v>11</v>
      </c>
      <c r="E26" s="9" t="s">
        <v>25</v>
      </c>
      <c r="F26" s="9" t="s">
        <v>26</v>
      </c>
      <c r="G26" s="9" t="s">
        <v>30</v>
      </c>
      <c r="H26" s="9" t="s">
        <v>23</v>
      </c>
      <c r="I26" s="9">
        <v>68</v>
      </c>
      <c r="J26" s="11">
        <v>31305</v>
      </c>
      <c r="K26" s="24" t="str">
        <f t="shared" si="0"/>
        <v>31376</v>
      </c>
    </row>
    <row r="27" spans="1:11" x14ac:dyDescent="0.25">
      <c r="A27" s="8">
        <v>42830</v>
      </c>
      <c r="B27" s="9" t="s">
        <v>16</v>
      </c>
      <c r="C27" s="9" t="s">
        <v>20</v>
      </c>
      <c r="D27" s="9" t="s">
        <v>40</v>
      </c>
      <c r="E27" s="9" t="s">
        <v>25</v>
      </c>
      <c r="F27" s="9" t="s">
        <v>44</v>
      </c>
      <c r="G27" s="9" t="s">
        <v>22</v>
      </c>
      <c r="H27" s="9" t="s">
        <v>15</v>
      </c>
      <c r="I27" s="9">
        <v>60</v>
      </c>
      <c r="J27" s="11">
        <v>17951</v>
      </c>
      <c r="K27" s="24" t="str">
        <f t="shared" si="0"/>
        <v>17376</v>
      </c>
    </row>
    <row r="28" spans="1:11" x14ac:dyDescent="0.25">
      <c r="A28" s="8">
        <v>43070</v>
      </c>
      <c r="B28" s="9" t="s">
        <v>36</v>
      </c>
      <c r="C28" s="9" t="s">
        <v>20</v>
      </c>
      <c r="D28" s="9" t="s">
        <v>40</v>
      </c>
      <c r="E28" s="9" t="s">
        <v>17</v>
      </c>
      <c r="F28" s="9" t="s">
        <v>18</v>
      </c>
      <c r="G28" s="9" t="s">
        <v>54</v>
      </c>
      <c r="H28" s="9" t="s">
        <v>15</v>
      </c>
      <c r="I28" s="9">
        <v>32</v>
      </c>
      <c r="J28" s="11">
        <v>16847</v>
      </c>
      <c r="K28" s="24" t="str">
        <f t="shared" si="0"/>
        <v>16376</v>
      </c>
    </row>
    <row r="29" spans="1:11" x14ac:dyDescent="0.25">
      <c r="A29" s="8">
        <v>43077</v>
      </c>
      <c r="B29" s="9" t="s">
        <v>35</v>
      </c>
      <c r="C29" s="9" t="s">
        <v>20</v>
      </c>
      <c r="D29" s="9" t="s">
        <v>11</v>
      </c>
      <c r="E29" s="9" t="s">
        <v>12</v>
      </c>
      <c r="F29" s="9" t="s">
        <v>28</v>
      </c>
      <c r="G29" s="9" t="s">
        <v>30</v>
      </c>
      <c r="H29" s="9" t="s">
        <v>15</v>
      </c>
      <c r="I29" s="9">
        <v>39</v>
      </c>
      <c r="J29" s="10">
        <v>26823</v>
      </c>
      <c r="K29" s="24" t="str">
        <f t="shared" si="0"/>
        <v>26376</v>
      </c>
    </row>
    <row r="30" spans="1:11" x14ac:dyDescent="0.25">
      <c r="A30" s="8">
        <v>42830</v>
      </c>
      <c r="B30" s="9" t="s">
        <v>35</v>
      </c>
      <c r="C30" s="9" t="s">
        <v>10</v>
      </c>
      <c r="D30" s="9" t="s">
        <v>11</v>
      </c>
      <c r="E30" s="9" t="s">
        <v>12</v>
      </c>
      <c r="F30" s="9" t="s">
        <v>13</v>
      </c>
      <c r="G30" s="9" t="s">
        <v>34</v>
      </c>
      <c r="H30" s="9" t="s">
        <v>23</v>
      </c>
      <c r="I30" s="9">
        <v>42</v>
      </c>
      <c r="J30" s="10">
        <v>27002</v>
      </c>
      <c r="K30" s="24" t="str">
        <f t="shared" si="0"/>
        <v>27376</v>
      </c>
    </row>
    <row r="31" spans="1:11" x14ac:dyDescent="0.25">
      <c r="A31" s="8">
        <v>43061</v>
      </c>
      <c r="B31" s="9" t="s">
        <v>16</v>
      </c>
      <c r="C31" s="9" t="s">
        <v>10</v>
      </c>
      <c r="D31" s="9" t="s">
        <v>40</v>
      </c>
      <c r="E31" s="9" t="s">
        <v>17</v>
      </c>
      <c r="F31" s="9" t="s">
        <v>18</v>
      </c>
      <c r="G31" s="9" t="s">
        <v>14</v>
      </c>
      <c r="H31" s="9" t="s">
        <v>15</v>
      </c>
      <c r="I31" s="9">
        <v>51</v>
      </c>
      <c r="J31" s="11">
        <v>19826</v>
      </c>
      <c r="K31" s="24" t="str">
        <f t="shared" si="0"/>
        <v>19376</v>
      </c>
    </row>
    <row r="32" spans="1:11" x14ac:dyDescent="0.25">
      <c r="A32" s="8">
        <v>42985</v>
      </c>
      <c r="B32" s="9" t="s">
        <v>27</v>
      </c>
      <c r="C32" s="9" t="s">
        <v>20</v>
      </c>
      <c r="D32" s="9" t="s">
        <v>11</v>
      </c>
      <c r="E32" s="9" t="s">
        <v>12</v>
      </c>
      <c r="F32" s="9" t="s">
        <v>28</v>
      </c>
      <c r="G32" s="9" t="s">
        <v>22</v>
      </c>
      <c r="H32" s="9" t="s">
        <v>15</v>
      </c>
      <c r="I32" s="9">
        <v>55</v>
      </c>
      <c r="J32" s="10">
        <v>28799</v>
      </c>
      <c r="K32" s="24" t="str">
        <f t="shared" si="0"/>
        <v>28376</v>
      </c>
    </row>
    <row r="33" spans="1:11" x14ac:dyDescent="0.25">
      <c r="A33" s="8">
        <v>42996</v>
      </c>
      <c r="B33" s="9" t="s">
        <v>16</v>
      </c>
      <c r="C33" s="9" t="s">
        <v>10</v>
      </c>
      <c r="D33" s="9" t="s">
        <v>11</v>
      </c>
      <c r="E33" s="9" t="s">
        <v>12</v>
      </c>
      <c r="F33" s="9" t="s">
        <v>13</v>
      </c>
      <c r="G33" s="9" t="s">
        <v>34</v>
      </c>
      <c r="H33" s="9" t="s">
        <v>23</v>
      </c>
      <c r="I33" s="9">
        <v>73</v>
      </c>
      <c r="J33" s="10">
        <v>28477</v>
      </c>
      <c r="K33" s="24" t="str">
        <f t="shared" si="0"/>
        <v>28376</v>
      </c>
    </row>
    <row r="34" spans="1:11" x14ac:dyDescent="0.25">
      <c r="A34" s="8">
        <v>43074</v>
      </c>
      <c r="B34" s="9" t="s">
        <v>42</v>
      </c>
      <c r="C34" s="9" t="s">
        <v>20</v>
      </c>
      <c r="D34" s="9" t="s">
        <v>11</v>
      </c>
      <c r="E34" s="9" t="s">
        <v>17</v>
      </c>
      <c r="F34" s="9" t="s">
        <v>18</v>
      </c>
      <c r="G34" s="9" t="s">
        <v>54</v>
      </c>
      <c r="H34" s="9" t="s">
        <v>15</v>
      </c>
      <c r="I34" s="9">
        <v>53</v>
      </c>
      <c r="J34" s="10">
        <v>20533</v>
      </c>
      <c r="K34" s="24" t="str">
        <f t="shared" si="0"/>
        <v>20376</v>
      </c>
    </row>
    <row r="35" spans="1:11" x14ac:dyDescent="0.25">
      <c r="A35" s="8">
        <v>43062</v>
      </c>
      <c r="B35" s="9" t="s">
        <v>16</v>
      </c>
      <c r="C35" s="9" t="s">
        <v>10</v>
      </c>
      <c r="D35" s="9" t="s">
        <v>11</v>
      </c>
      <c r="E35" s="9" t="s">
        <v>12</v>
      </c>
      <c r="F35" s="9" t="s">
        <v>28</v>
      </c>
      <c r="G35" s="9" t="s">
        <v>14</v>
      </c>
      <c r="H35" s="9" t="s">
        <v>23</v>
      </c>
      <c r="I35" s="9">
        <v>22</v>
      </c>
      <c r="J35" s="10">
        <v>24136</v>
      </c>
      <c r="K35" s="24" t="str">
        <f t="shared" si="0"/>
        <v>24376</v>
      </c>
    </row>
    <row r="36" spans="1:11" x14ac:dyDescent="0.25">
      <c r="A36" s="8">
        <v>43080</v>
      </c>
      <c r="B36" s="9" t="s">
        <v>27</v>
      </c>
      <c r="C36" s="9" t="s">
        <v>20</v>
      </c>
      <c r="D36" s="9" t="s">
        <v>11</v>
      </c>
      <c r="E36" s="9" t="s">
        <v>17</v>
      </c>
      <c r="F36" s="9" t="s">
        <v>18</v>
      </c>
      <c r="G36" s="9" t="s">
        <v>54</v>
      </c>
      <c r="H36" s="9" t="s">
        <v>23</v>
      </c>
      <c r="I36" s="9">
        <v>43</v>
      </c>
      <c r="J36" s="10">
        <v>18796</v>
      </c>
      <c r="K36" s="24" t="str">
        <f t="shared" si="0"/>
        <v>18376</v>
      </c>
    </row>
    <row r="37" spans="1:11" x14ac:dyDescent="0.25">
      <c r="A37" s="8">
        <v>42992</v>
      </c>
      <c r="B37" s="9" t="s">
        <v>36</v>
      </c>
      <c r="C37" s="9" t="s">
        <v>10</v>
      </c>
      <c r="D37" s="9" t="s">
        <v>11</v>
      </c>
      <c r="E37" s="9" t="s">
        <v>17</v>
      </c>
      <c r="F37" s="9" t="s">
        <v>33</v>
      </c>
      <c r="G37" s="9" t="s">
        <v>41</v>
      </c>
      <c r="H37" s="9" t="s">
        <v>15</v>
      </c>
      <c r="I37" s="9">
        <v>75</v>
      </c>
      <c r="J37" s="10">
        <v>34891</v>
      </c>
      <c r="K37" s="24" t="str">
        <f t="shared" si="0"/>
        <v>34376</v>
      </c>
    </row>
    <row r="38" spans="1:11" x14ac:dyDescent="0.25">
      <c r="A38" s="8">
        <v>43084</v>
      </c>
      <c r="B38" s="9" t="s">
        <v>27</v>
      </c>
      <c r="C38" s="9" t="s">
        <v>10</v>
      </c>
      <c r="D38" s="9" t="s">
        <v>40</v>
      </c>
      <c r="E38" s="9" t="s">
        <v>17</v>
      </c>
      <c r="F38" s="9" t="s">
        <v>33</v>
      </c>
      <c r="G38" s="9" t="s">
        <v>14</v>
      </c>
      <c r="H38" s="9" t="s">
        <v>23</v>
      </c>
      <c r="I38" s="9">
        <v>38</v>
      </c>
      <c r="J38" s="10">
        <v>21974</v>
      </c>
      <c r="K38" s="24" t="str">
        <f t="shared" si="0"/>
        <v>21376</v>
      </c>
    </row>
    <row r="39" spans="1:11" x14ac:dyDescent="0.25">
      <c r="A39" s="8">
        <v>42995</v>
      </c>
      <c r="B39" s="9" t="s">
        <v>35</v>
      </c>
      <c r="C39" s="9" t="s">
        <v>10</v>
      </c>
      <c r="D39" s="9" t="s">
        <v>11</v>
      </c>
      <c r="E39" s="9" t="s">
        <v>12</v>
      </c>
      <c r="F39" s="9" t="s">
        <v>28</v>
      </c>
      <c r="G39" s="9" t="s">
        <v>14</v>
      </c>
      <c r="H39" s="9" t="s">
        <v>23</v>
      </c>
      <c r="I39" s="9">
        <v>48</v>
      </c>
      <c r="J39" s="10">
        <v>24919</v>
      </c>
      <c r="K39" s="24" t="str">
        <f t="shared" si="0"/>
        <v>24376</v>
      </c>
    </row>
    <row r="40" spans="1:11" x14ac:dyDescent="0.25">
      <c r="A40" s="8">
        <v>42851</v>
      </c>
      <c r="B40" s="9" t="s">
        <v>27</v>
      </c>
      <c r="C40" s="9" t="s">
        <v>10</v>
      </c>
      <c r="D40" s="9" t="s">
        <v>40</v>
      </c>
      <c r="E40" s="9" t="s">
        <v>17</v>
      </c>
      <c r="F40" s="9" t="s">
        <v>33</v>
      </c>
      <c r="G40" s="9" t="s">
        <v>29</v>
      </c>
      <c r="H40" s="9" t="s">
        <v>23</v>
      </c>
      <c r="I40" s="9">
        <v>59</v>
      </c>
      <c r="J40" s="10">
        <v>24939</v>
      </c>
      <c r="K40" s="24" t="str">
        <f t="shared" si="0"/>
        <v>24376</v>
      </c>
    </row>
    <row r="41" spans="1:11" x14ac:dyDescent="0.25">
      <c r="A41" s="8">
        <v>42983</v>
      </c>
      <c r="B41" s="9" t="s">
        <v>24</v>
      </c>
      <c r="C41" s="9" t="s">
        <v>10</v>
      </c>
      <c r="D41" s="9" t="s">
        <v>11</v>
      </c>
      <c r="E41" s="9" t="s">
        <v>12</v>
      </c>
      <c r="F41" s="9" t="s">
        <v>13</v>
      </c>
      <c r="G41" s="9" t="s">
        <v>19</v>
      </c>
      <c r="H41" s="9" t="s">
        <v>23</v>
      </c>
      <c r="I41" s="9">
        <v>67</v>
      </c>
      <c r="J41" s="10">
        <v>24296</v>
      </c>
      <c r="K41" s="24" t="str">
        <f t="shared" si="0"/>
        <v>24376</v>
      </c>
    </row>
    <row r="42" spans="1:11" x14ac:dyDescent="0.25">
      <c r="A42" s="8">
        <v>42981</v>
      </c>
      <c r="B42" s="9" t="s">
        <v>47</v>
      </c>
      <c r="C42" s="9" t="s">
        <v>31</v>
      </c>
      <c r="D42" s="9" t="s">
        <v>11</v>
      </c>
      <c r="E42" s="9" t="s">
        <v>17</v>
      </c>
      <c r="F42" s="9" t="s">
        <v>33</v>
      </c>
      <c r="G42" s="9" t="s">
        <v>32</v>
      </c>
      <c r="H42" s="9" t="s">
        <v>23</v>
      </c>
      <c r="I42" s="9">
        <v>36</v>
      </c>
      <c r="J42" s="10">
        <v>30293</v>
      </c>
      <c r="K42" s="24" t="str">
        <f t="shared" si="0"/>
        <v>30376</v>
      </c>
    </row>
    <row r="43" spans="1:11" x14ac:dyDescent="0.25">
      <c r="A43" s="8">
        <v>43074</v>
      </c>
      <c r="B43" s="9" t="s">
        <v>36</v>
      </c>
      <c r="C43" s="9" t="s">
        <v>20</v>
      </c>
      <c r="D43" s="9" t="s">
        <v>11</v>
      </c>
      <c r="E43" s="9" t="s">
        <v>17</v>
      </c>
      <c r="F43" s="9" t="s">
        <v>21</v>
      </c>
      <c r="G43" s="9" t="s">
        <v>30</v>
      </c>
      <c r="H43" s="9" t="s">
        <v>23</v>
      </c>
      <c r="I43" s="9">
        <v>39</v>
      </c>
      <c r="J43" s="10">
        <v>26315</v>
      </c>
      <c r="K43" s="24" t="str">
        <f t="shared" si="0"/>
        <v>26376</v>
      </c>
    </row>
    <row r="44" spans="1:11" x14ac:dyDescent="0.25">
      <c r="A44" s="8">
        <v>42890</v>
      </c>
      <c r="B44" s="9" t="s">
        <v>9</v>
      </c>
      <c r="C44" s="9" t="s">
        <v>20</v>
      </c>
      <c r="D44" s="9" t="s">
        <v>11</v>
      </c>
      <c r="E44" s="9" t="s">
        <v>17</v>
      </c>
      <c r="F44" s="9" t="s">
        <v>18</v>
      </c>
      <c r="G44" s="9" t="s">
        <v>30</v>
      </c>
      <c r="H44" s="9" t="s">
        <v>23</v>
      </c>
      <c r="I44" s="9">
        <v>65</v>
      </c>
      <c r="J44" s="10">
        <v>18672</v>
      </c>
      <c r="K44" s="24" t="str">
        <f t="shared" si="0"/>
        <v>18376</v>
      </c>
    </row>
    <row r="45" spans="1:11" x14ac:dyDescent="0.25">
      <c r="A45" s="8">
        <v>42766</v>
      </c>
      <c r="B45" s="9" t="s">
        <v>48</v>
      </c>
      <c r="C45" s="9" t="s">
        <v>10</v>
      </c>
      <c r="D45" s="9" t="s">
        <v>40</v>
      </c>
      <c r="E45" s="9" t="s">
        <v>17</v>
      </c>
      <c r="F45" s="9" t="s">
        <v>18</v>
      </c>
      <c r="G45" s="9" t="s">
        <v>29</v>
      </c>
      <c r="H45" s="9" t="s">
        <v>23</v>
      </c>
      <c r="I45" s="9">
        <v>36</v>
      </c>
      <c r="J45" s="11">
        <v>11483</v>
      </c>
      <c r="K45" s="24" t="str">
        <f t="shared" si="0"/>
        <v>11376</v>
      </c>
    </row>
    <row r="46" spans="1:11" x14ac:dyDescent="0.25">
      <c r="A46" s="8">
        <v>42903</v>
      </c>
      <c r="B46" s="9" t="s">
        <v>27</v>
      </c>
      <c r="C46" s="9" t="s">
        <v>20</v>
      </c>
      <c r="D46" s="9" t="s">
        <v>11</v>
      </c>
      <c r="E46" s="9" t="s">
        <v>17</v>
      </c>
      <c r="F46" s="9" t="s">
        <v>33</v>
      </c>
      <c r="G46" s="9" t="s">
        <v>30</v>
      </c>
      <c r="H46" s="9" t="s">
        <v>23</v>
      </c>
      <c r="I46" s="9">
        <v>49</v>
      </c>
      <c r="J46" s="10">
        <v>33310</v>
      </c>
      <c r="K46" s="24" t="str">
        <f t="shared" si="0"/>
        <v>33376</v>
      </c>
    </row>
    <row r="47" spans="1:11" x14ac:dyDescent="0.25">
      <c r="A47" s="8">
        <v>43078</v>
      </c>
      <c r="B47" s="9" t="s">
        <v>16</v>
      </c>
      <c r="C47" s="9" t="s">
        <v>20</v>
      </c>
      <c r="D47" s="9" t="s">
        <v>11</v>
      </c>
      <c r="E47" s="9" t="s">
        <v>25</v>
      </c>
      <c r="F47" s="9" t="s">
        <v>26</v>
      </c>
      <c r="G47" s="9" t="s">
        <v>30</v>
      </c>
      <c r="H47" s="9" t="s">
        <v>23</v>
      </c>
      <c r="I47" s="9">
        <v>41</v>
      </c>
      <c r="J47" s="11">
        <v>28132</v>
      </c>
      <c r="K47" s="24" t="str">
        <f t="shared" si="0"/>
        <v>28376</v>
      </c>
    </row>
    <row r="48" spans="1:11" x14ac:dyDescent="0.25">
      <c r="A48" s="8">
        <v>43078</v>
      </c>
      <c r="B48" s="9" t="s">
        <v>45</v>
      </c>
      <c r="C48" s="9" t="s">
        <v>10</v>
      </c>
      <c r="D48" s="9" t="s">
        <v>11</v>
      </c>
      <c r="E48" s="9" t="s">
        <v>25</v>
      </c>
      <c r="F48" s="9" t="s">
        <v>26</v>
      </c>
      <c r="G48" s="9" t="s">
        <v>19</v>
      </c>
      <c r="H48" s="9" t="s">
        <v>15</v>
      </c>
      <c r="I48" s="9">
        <v>54</v>
      </c>
      <c r="J48" s="11">
        <v>27252</v>
      </c>
      <c r="K48" s="24" t="str">
        <f t="shared" si="0"/>
        <v>27376</v>
      </c>
    </row>
    <row r="49" spans="1:11" x14ac:dyDescent="0.25">
      <c r="A49" s="8">
        <v>43063</v>
      </c>
      <c r="B49" s="9" t="s">
        <v>42</v>
      </c>
      <c r="C49" s="9" t="s">
        <v>31</v>
      </c>
      <c r="D49" s="9" t="s">
        <v>11</v>
      </c>
      <c r="E49" s="9" t="s">
        <v>12</v>
      </c>
      <c r="F49" s="9" t="s">
        <v>28</v>
      </c>
      <c r="G49" s="9" t="s">
        <v>14</v>
      </c>
      <c r="H49" s="9" t="s">
        <v>15</v>
      </c>
      <c r="I49" s="9">
        <v>73</v>
      </c>
      <c r="J49" s="10">
        <v>26202</v>
      </c>
      <c r="K49" s="24" t="str">
        <f t="shared" si="0"/>
        <v>26376</v>
      </c>
    </row>
    <row r="50" spans="1:11" x14ac:dyDescent="0.25">
      <c r="A50" s="8">
        <v>43052</v>
      </c>
      <c r="B50" s="9" t="s">
        <v>24</v>
      </c>
      <c r="C50" s="9" t="s">
        <v>20</v>
      </c>
      <c r="D50" s="9" t="s">
        <v>11</v>
      </c>
      <c r="E50" s="9" t="s">
        <v>17</v>
      </c>
      <c r="F50" s="9" t="s">
        <v>21</v>
      </c>
      <c r="G50" s="9" t="s">
        <v>22</v>
      </c>
      <c r="H50" s="9" t="s">
        <v>23</v>
      </c>
      <c r="I50" s="9">
        <v>68</v>
      </c>
      <c r="J50" s="10">
        <v>27864</v>
      </c>
      <c r="K50" s="24" t="str">
        <f t="shared" si="0"/>
        <v>27376</v>
      </c>
    </row>
    <row r="51" spans="1:11" x14ac:dyDescent="0.25">
      <c r="A51" s="8">
        <v>42906</v>
      </c>
      <c r="B51" s="9" t="s">
        <v>35</v>
      </c>
      <c r="C51" s="9" t="s">
        <v>10</v>
      </c>
      <c r="D51" s="9" t="s">
        <v>11</v>
      </c>
      <c r="E51" s="9" t="s">
        <v>25</v>
      </c>
      <c r="F51" s="9" t="s">
        <v>44</v>
      </c>
      <c r="G51" s="9" t="s">
        <v>14</v>
      </c>
      <c r="H51" s="9" t="s">
        <v>23</v>
      </c>
      <c r="I51" s="9">
        <v>34</v>
      </c>
      <c r="J51" s="11">
        <v>26336</v>
      </c>
      <c r="K51" s="24" t="str">
        <f t="shared" si="0"/>
        <v>26376</v>
      </c>
    </row>
    <row r="52" spans="1:11" x14ac:dyDescent="0.25">
      <c r="A52" s="8">
        <v>42988</v>
      </c>
      <c r="B52" s="9" t="s">
        <v>35</v>
      </c>
      <c r="C52" s="9" t="s">
        <v>31</v>
      </c>
      <c r="D52" s="9" t="s">
        <v>11</v>
      </c>
      <c r="E52" s="9" t="s">
        <v>12</v>
      </c>
      <c r="F52" s="9" t="s">
        <v>13</v>
      </c>
      <c r="G52" s="9" t="s">
        <v>46</v>
      </c>
      <c r="H52" s="9" t="s">
        <v>23</v>
      </c>
      <c r="I52" s="9">
        <v>32</v>
      </c>
      <c r="J52" s="10">
        <v>24643</v>
      </c>
      <c r="K52" s="24" t="str">
        <f t="shared" si="0"/>
        <v>24376</v>
      </c>
    </row>
    <row r="53" spans="1:11" x14ac:dyDescent="0.25">
      <c r="A53" s="8">
        <v>43045</v>
      </c>
      <c r="B53" s="9" t="s">
        <v>16</v>
      </c>
      <c r="C53" s="9" t="s">
        <v>10</v>
      </c>
      <c r="D53" s="9" t="s">
        <v>11</v>
      </c>
      <c r="E53" s="9" t="s">
        <v>25</v>
      </c>
      <c r="F53" s="9" t="s">
        <v>26</v>
      </c>
      <c r="G53" s="9" t="s">
        <v>14</v>
      </c>
      <c r="H53" s="9" t="s">
        <v>15</v>
      </c>
      <c r="I53" s="9">
        <v>35</v>
      </c>
      <c r="J53" s="11">
        <v>31000</v>
      </c>
      <c r="K53" s="24" t="str">
        <f t="shared" si="0"/>
        <v>31376</v>
      </c>
    </row>
    <row r="54" spans="1:11" x14ac:dyDescent="0.25">
      <c r="A54" s="8">
        <v>43020</v>
      </c>
      <c r="B54" s="9" t="s">
        <v>16</v>
      </c>
      <c r="C54" s="9" t="s">
        <v>20</v>
      </c>
      <c r="D54" s="9" t="s">
        <v>11</v>
      </c>
      <c r="E54" s="9" t="s">
        <v>17</v>
      </c>
      <c r="F54" s="9" t="s">
        <v>33</v>
      </c>
      <c r="G54" s="9" t="s">
        <v>43</v>
      </c>
      <c r="H54" s="9" t="s">
        <v>23</v>
      </c>
      <c r="I54" s="9">
        <v>60</v>
      </c>
      <c r="J54" s="10">
        <v>32673</v>
      </c>
      <c r="K54" s="24" t="str">
        <f t="shared" si="0"/>
        <v>32376</v>
      </c>
    </row>
    <row r="55" spans="1:11" x14ac:dyDescent="0.25">
      <c r="A55" s="8">
        <v>43039</v>
      </c>
      <c r="B55" s="9" t="s">
        <v>27</v>
      </c>
      <c r="C55" s="9" t="s">
        <v>20</v>
      </c>
      <c r="D55" s="9" t="s">
        <v>11</v>
      </c>
      <c r="E55" s="9" t="s">
        <v>12</v>
      </c>
      <c r="F55" s="9" t="s">
        <v>28</v>
      </c>
      <c r="G55" s="9" t="s">
        <v>54</v>
      </c>
      <c r="H55" s="9" t="s">
        <v>23</v>
      </c>
      <c r="I55" s="9">
        <v>57</v>
      </c>
      <c r="J55" s="10">
        <v>27186</v>
      </c>
      <c r="K55" s="24" t="str">
        <f t="shared" si="0"/>
        <v>27376</v>
      </c>
    </row>
    <row r="56" spans="1:11" x14ac:dyDescent="0.25">
      <c r="A56" s="8">
        <v>43027</v>
      </c>
      <c r="B56" s="9" t="s">
        <v>38</v>
      </c>
      <c r="C56" s="9" t="s">
        <v>10</v>
      </c>
      <c r="D56" s="9" t="s">
        <v>40</v>
      </c>
      <c r="E56" s="9" t="s">
        <v>25</v>
      </c>
      <c r="F56" s="9" t="s">
        <v>44</v>
      </c>
      <c r="G56" s="9" t="s">
        <v>14</v>
      </c>
      <c r="H56" s="9" t="s">
        <v>23</v>
      </c>
      <c r="I56" s="9">
        <v>58</v>
      </c>
      <c r="J56" s="11">
        <v>11145</v>
      </c>
      <c r="K56" s="24" t="str">
        <f t="shared" si="0"/>
        <v>11376</v>
      </c>
    </row>
    <row r="57" spans="1:11" x14ac:dyDescent="0.25">
      <c r="A57" s="8">
        <v>43030</v>
      </c>
      <c r="B57" s="9" t="s">
        <v>36</v>
      </c>
      <c r="C57" s="9" t="s">
        <v>10</v>
      </c>
      <c r="D57" s="9" t="s">
        <v>40</v>
      </c>
      <c r="E57" s="9" t="s">
        <v>17</v>
      </c>
      <c r="F57" s="9" t="s">
        <v>21</v>
      </c>
      <c r="G57" s="9" t="s">
        <v>34</v>
      </c>
      <c r="H57" s="9" t="s">
        <v>23</v>
      </c>
      <c r="I57" s="9">
        <v>44</v>
      </c>
      <c r="J57" s="11">
        <v>13756</v>
      </c>
      <c r="K57" s="24" t="str">
        <f t="shared" si="0"/>
        <v>13376</v>
      </c>
    </row>
    <row r="58" spans="1:11" x14ac:dyDescent="0.25">
      <c r="A58" s="8">
        <v>43046</v>
      </c>
      <c r="B58" s="9" t="s">
        <v>16</v>
      </c>
      <c r="C58" s="9" t="s">
        <v>20</v>
      </c>
      <c r="D58" s="9" t="s">
        <v>11</v>
      </c>
      <c r="E58" s="9" t="s">
        <v>12</v>
      </c>
      <c r="F58" s="9" t="s">
        <v>28</v>
      </c>
      <c r="G58" s="9" t="s">
        <v>49</v>
      </c>
      <c r="H58" s="9" t="s">
        <v>23</v>
      </c>
      <c r="I58" s="9">
        <v>49</v>
      </c>
      <c r="J58" s="10">
        <v>27754</v>
      </c>
      <c r="K58" s="24" t="str">
        <f t="shared" si="0"/>
        <v>27376</v>
      </c>
    </row>
    <row r="59" spans="1:11" x14ac:dyDescent="0.25">
      <c r="A59" s="8">
        <v>42883</v>
      </c>
      <c r="B59" s="9" t="s">
        <v>24</v>
      </c>
      <c r="C59" s="9" t="s">
        <v>10</v>
      </c>
      <c r="D59" s="9" t="s">
        <v>11</v>
      </c>
      <c r="E59" s="9" t="s">
        <v>17</v>
      </c>
      <c r="F59" s="9" t="s">
        <v>33</v>
      </c>
      <c r="G59" s="9" t="s">
        <v>14</v>
      </c>
      <c r="H59" s="9" t="s">
        <v>23</v>
      </c>
      <c r="I59" s="9">
        <v>72</v>
      </c>
      <c r="J59" s="10">
        <v>32846</v>
      </c>
      <c r="K59" s="24" t="str">
        <f t="shared" si="0"/>
        <v>32376</v>
      </c>
    </row>
    <row r="60" spans="1:11" x14ac:dyDescent="0.25">
      <c r="A60" s="8">
        <v>43059</v>
      </c>
      <c r="B60" s="9" t="s">
        <v>16</v>
      </c>
      <c r="C60" s="9" t="s">
        <v>20</v>
      </c>
      <c r="D60" s="9" t="s">
        <v>11</v>
      </c>
      <c r="E60" s="9" t="s">
        <v>12</v>
      </c>
      <c r="F60" s="9" t="s">
        <v>13</v>
      </c>
      <c r="G60" s="9" t="s">
        <v>37</v>
      </c>
      <c r="H60" s="9" t="s">
        <v>15</v>
      </c>
      <c r="I60" s="9">
        <v>35</v>
      </c>
      <c r="J60" s="10">
        <v>26324</v>
      </c>
      <c r="K60" s="24" t="str">
        <f t="shared" si="0"/>
        <v>26376</v>
      </c>
    </row>
    <row r="61" spans="1:11" x14ac:dyDescent="0.25">
      <c r="A61" s="8">
        <v>42805</v>
      </c>
      <c r="B61" s="9" t="s">
        <v>36</v>
      </c>
      <c r="C61" s="9" t="s">
        <v>10</v>
      </c>
      <c r="D61" s="9" t="s">
        <v>11</v>
      </c>
      <c r="E61" s="9" t="s">
        <v>17</v>
      </c>
      <c r="F61" s="9" t="s">
        <v>33</v>
      </c>
      <c r="G61" s="9" t="s">
        <v>41</v>
      </c>
      <c r="H61" s="9" t="s">
        <v>23</v>
      </c>
      <c r="I61" s="9">
        <v>73</v>
      </c>
      <c r="J61" s="10">
        <v>31810</v>
      </c>
      <c r="K61" s="24" t="str">
        <f t="shared" si="0"/>
        <v>31376</v>
      </c>
    </row>
    <row r="62" spans="1:11" x14ac:dyDescent="0.25">
      <c r="A62" s="8">
        <v>43048</v>
      </c>
      <c r="B62" s="9" t="s">
        <v>16</v>
      </c>
      <c r="C62" s="9" t="s">
        <v>20</v>
      </c>
      <c r="D62" s="9" t="s">
        <v>11</v>
      </c>
      <c r="E62" s="9" t="s">
        <v>17</v>
      </c>
      <c r="F62" s="9" t="s">
        <v>18</v>
      </c>
      <c r="G62" s="9" t="s">
        <v>54</v>
      </c>
      <c r="H62" s="9" t="s">
        <v>23</v>
      </c>
      <c r="I62" s="9">
        <v>29</v>
      </c>
      <c r="J62" s="10">
        <v>19630</v>
      </c>
      <c r="K62" s="24" t="str">
        <f t="shared" si="0"/>
        <v>19376</v>
      </c>
    </row>
    <row r="63" spans="1:11" x14ac:dyDescent="0.25">
      <c r="A63" s="8">
        <v>42883</v>
      </c>
      <c r="B63" s="9" t="s">
        <v>47</v>
      </c>
      <c r="C63" s="9" t="s">
        <v>20</v>
      </c>
      <c r="D63" s="9" t="s">
        <v>11</v>
      </c>
      <c r="E63" s="9" t="s">
        <v>17</v>
      </c>
      <c r="F63" s="9" t="s">
        <v>33</v>
      </c>
      <c r="G63" s="9" t="s">
        <v>54</v>
      </c>
      <c r="H63" s="9" t="s">
        <v>23</v>
      </c>
      <c r="I63" s="9">
        <v>41</v>
      </c>
      <c r="J63" s="10">
        <v>33761</v>
      </c>
      <c r="K63" s="24" t="str">
        <f t="shared" si="0"/>
        <v>33376</v>
      </c>
    </row>
    <row r="64" spans="1:11" x14ac:dyDescent="0.25">
      <c r="A64" s="8">
        <v>43034</v>
      </c>
      <c r="B64" s="9" t="s">
        <v>47</v>
      </c>
      <c r="C64" s="9" t="s">
        <v>10</v>
      </c>
      <c r="D64" s="9" t="s">
        <v>40</v>
      </c>
      <c r="E64" s="9" t="s">
        <v>25</v>
      </c>
      <c r="F64" s="9" t="s">
        <v>44</v>
      </c>
      <c r="G64" s="9" t="s">
        <v>41</v>
      </c>
      <c r="H64" s="9" t="s">
        <v>23</v>
      </c>
      <c r="I64" s="9">
        <v>36</v>
      </c>
      <c r="J64" s="11">
        <v>10189</v>
      </c>
      <c r="K64" s="24" t="str">
        <f t="shared" si="0"/>
        <v>10376</v>
      </c>
    </row>
    <row r="65" spans="1:11" x14ac:dyDescent="0.25">
      <c r="A65" s="8">
        <v>42855</v>
      </c>
      <c r="B65" s="9" t="s">
        <v>35</v>
      </c>
      <c r="C65" s="9" t="s">
        <v>10</v>
      </c>
      <c r="D65" s="9" t="s">
        <v>11</v>
      </c>
      <c r="E65" s="9" t="s">
        <v>12</v>
      </c>
      <c r="F65" s="9" t="s">
        <v>28</v>
      </c>
      <c r="G65" s="9" t="s">
        <v>34</v>
      </c>
      <c r="H65" s="9" t="s">
        <v>15</v>
      </c>
      <c r="I65" s="9">
        <v>55</v>
      </c>
      <c r="J65" s="10">
        <v>25933</v>
      </c>
      <c r="K65" s="24" t="str">
        <f t="shared" si="0"/>
        <v>25376</v>
      </c>
    </row>
    <row r="66" spans="1:11" x14ac:dyDescent="0.25">
      <c r="A66" s="8">
        <v>43023</v>
      </c>
      <c r="B66" s="9" t="s">
        <v>38</v>
      </c>
      <c r="C66" s="9" t="s">
        <v>31</v>
      </c>
      <c r="D66" s="9" t="s">
        <v>11</v>
      </c>
      <c r="E66" s="9" t="s">
        <v>25</v>
      </c>
      <c r="F66" s="9" t="s">
        <v>44</v>
      </c>
      <c r="G66" s="9" t="s">
        <v>54</v>
      </c>
      <c r="H66" s="9" t="s">
        <v>15</v>
      </c>
      <c r="I66" s="9">
        <v>42</v>
      </c>
      <c r="J66" s="11">
        <v>28430</v>
      </c>
      <c r="K66" s="24" t="str">
        <f t="shared" si="0"/>
        <v>28376</v>
      </c>
    </row>
    <row r="67" spans="1:11" x14ac:dyDescent="0.25">
      <c r="A67" s="8">
        <v>43050</v>
      </c>
      <c r="B67" s="9" t="s">
        <v>36</v>
      </c>
      <c r="C67" s="9" t="s">
        <v>10</v>
      </c>
      <c r="D67" s="9" t="s">
        <v>11</v>
      </c>
      <c r="E67" s="9" t="s">
        <v>17</v>
      </c>
      <c r="F67" s="9" t="s">
        <v>33</v>
      </c>
      <c r="G67" s="9" t="s">
        <v>19</v>
      </c>
      <c r="H67" s="9" t="s">
        <v>15</v>
      </c>
      <c r="I67" s="9">
        <v>59</v>
      </c>
      <c r="J67" s="10">
        <v>31279</v>
      </c>
      <c r="K67" s="24" t="str">
        <f t="shared" ref="K67:K130" si="1">REPLACE(J67,3,3,376)</f>
        <v>31376</v>
      </c>
    </row>
    <row r="68" spans="1:11" x14ac:dyDescent="0.25">
      <c r="A68" s="8">
        <v>42998</v>
      </c>
      <c r="B68" s="9" t="s">
        <v>16</v>
      </c>
      <c r="C68" s="9" t="s">
        <v>10</v>
      </c>
      <c r="D68" s="9" t="s">
        <v>11</v>
      </c>
      <c r="E68" s="9" t="s">
        <v>12</v>
      </c>
      <c r="F68" s="9" t="s">
        <v>28</v>
      </c>
      <c r="G68" s="9" t="s">
        <v>14</v>
      </c>
      <c r="H68" s="9" t="s">
        <v>15</v>
      </c>
      <c r="I68" s="9">
        <v>50</v>
      </c>
      <c r="J68" s="10">
        <v>27760</v>
      </c>
      <c r="K68" s="24" t="str">
        <f t="shared" si="1"/>
        <v>27376</v>
      </c>
    </row>
    <row r="69" spans="1:11" x14ac:dyDescent="0.25">
      <c r="A69" s="8">
        <v>42976</v>
      </c>
      <c r="B69" s="9" t="s">
        <v>24</v>
      </c>
      <c r="C69" s="9" t="s">
        <v>20</v>
      </c>
      <c r="D69" s="9" t="s">
        <v>11</v>
      </c>
      <c r="E69" s="9" t="s">
        <v>12</v>
      </c>
      <c r="F69" s="9" t="s">
        <v>28</v>
      </c>
      <c r="G69" s="9" t="s">
        <v>30</v>
      </c>
      <c r="H69" s="9" t="s">
        <v>15</v>
      </c>
      <c r="I69" s="9">
        <v>60</v>
      </c>
      <c r="J69" s="10">
        <v>26088</v>
      </c>
      <c r="K69" s="24" t="str">
        <f t="shared" si="1"/>
        <v>26376</v>
      </c>
    </row>
    <row r="70" spans="1:11" x14ac:dyDescent="0.25">
      <c r="A70" s="8">
        <v>43058</v>
      </c>
      <c r="B70" s="9" t="s">
        <v>16</v>
      </c>
      <c r="C70" s="9" t="s">
        <v>20</v>
      </c>
      <c r="D70" s="9" t="s">
        <v>11</v>
      </c>
      <c r="E70" s="9" t="s">
        <v>17</v>
      </c>
      <c r="F70" s="9" t="s">
        <v>33</v>
      </c>
      <c r="G70" s="9" t="s">
        <v>22</v>
      </c>
      <c r="H70" s="9" t="s">
        <v>15</v>
      </c>
      <c r="I70" s="9">
        <v>51</v>
      </c>
      <c r="J70" s="10">
        <v>31515</v>
      </c>
      <c r="K70" s="24" t="str">
        <f t="shared" si="1"/>
        <v>31376</v>
      </c>
    </row>
    <row r="71" spans="1:11" x14ac:dyDescent="0.25">
      <c r="A71" s="8">
        <v>43045</v>
      </c>
      <c r="B71" s="9" t="s">
        <v>47</v>
      </c>
      <c r="C71" s="9" t="s">
        <v>20</v>
      </c>
      <c r="D71" s="9" t="s">
        <v>11</v>
      </c>
      <c r="E71" s="9" t="s">
        <v>12</v>
      </c>
      <c r="F71" s="9" t="s">
        <v>28</v>
      </c>
      <c r="G71" s="9" t="s">
        <v>37</v>
      </c>
      <c r="H71" s="9" t="s">
        <v>23</v>
      </c>
      <c r="I71" s="9">
        <v>70</v>
      </c>
      <c r="J71" s="10">
        <v>25822</v>
      </c>
      <c r="K71" s="24" t="str">
        <f t="shared" si="1"/>
        <v>25376</v>
      </c>
    </row>
    <row r="72" spans="1:11" x14ac:dyDescent="0.25">
      <c r="A72" s="8">
        <v>42933</v>
      </c>
      <c r="B72" s="9" t="s">
        <v>35</v>
      </c>
      <c r="C72" s="9" t="s">
        <v>31</v>
      </c>
      <c r="D72" s="9" t="s">
        <v>11</v>
      </c>
      <c r="E72" s="9" t="s">
        <v>12</v>
      </c>
      <c r="F72" s="9" t="s">
        <v>28</v>
      </c>
      <c r="G72" s="9" t="s">
        <v>50</v>
      </c>
      <c r="H72" s="9" t="s">
        <v>15</v>
      </c>
      <c r="I72" s="9">
        <v>44</v>
      </c>
      <c r="J72" s="10">
        <v>28537</v>
      </c>
      <c r="K72" s="24" t="str">
        <f t="shared" si="1"/>
        <v>28376</v>
      </c>
    </row>
    <row r="73" spans="1:11" x14ac:dyDescent="0.25">
      <c r="A73" s="8">
        <v>43055</v>
      </c>
      <c r="B73" s="9" t="s">
        <v>24</v>
      </c>
      <c r="C73" s="9" t="s">
        <v>20</v>
      </c>
      <c r="D73" s="9" t="s">
        <v>11</v>
      </c>
      <c r="E73" s="9" t="s">
        <v>25</v>
      </c>
      <c r="F73" s="9" t="s">
        <v>44</v>
      </c>
      <c r="G73" s="9" t="s">
        <v>54</v>
      </c>
      <c r="H73" s="9" t="s">
        <v>23</v>
      </c>
      <c r="I73" s="9">
        <v>30</v>
      </c>
      <c r="J73" s="11">
        <v>26680</v>
      </c>
      <c r="K73" s="24" t="str">
        <f t="shared" si="1"/>
        <v>26376</v>
      </c>
    </row>
    <row r="74" spans="1:11" x14ac:dyDescent="0.25">
      <c r="A74" s="8">
        <v>42972</v>
      </c>
      <c r="B74" s="9" t="s">
        <v>27</v>
      </c>
      <c r="C74" s="9" t="s">
        <v>20</v>
      </c>
      <c r="D74" s="9" t="s">
        <v>11</v>
      </c>
      <c r="E74" s="9" t="s">
        <v>25</v>
      </c>
      <c r="F74" s="9" t="s">
        <v>26</v>
      </c>
      <c r="G74" s="9" t="s">
        <v>54</v>
      </c>
      <c r="H74" s="9" t="s">
        <v>23</v>
      </c>
      <c r="I74" s="9">
        <v>40</v>
      </c>
      <c r="J74" s="11">
        <v>29336</v>
      </c>
      <c r="K74" s="24" t="str">
        <f t="shared" si="1"/>
        <v>29376</v>
      </c>
    </row>
    <row r="75" spans="1:11" x14ac:dyDescent="0.25">
      <c r="A75" s="8">
        <v>42996</v>
      </c>
      <c r="B75" s="9" t="s">
        <v>36</v>
      </c>
      <c r="C75" s="9" t="s">
        <v>20</v>
      </c>
      <c r="D75" s="9" t="s">
        <v>11</v>
      </c>
      <c r="E75" s="9" t="s">
        <v>17</v>
      </c>
      <c r="F75" s="9" t="s">
        <v>33</v>
      </c>
      <c r="G75" s="9" t="s">
        <v>43</v>
      </c>
      <c r="H75" s="9" t="s">
        <v>23</v>
      </c>
      <c r="I75" s="9">
        <v>56</v>
      </c>
      <c r="J75" s="10">
        <v>34693</v>
      </c>
      <c r="K75" s="24" t="str">
        <f t="shared" si="1"/>
        <v>34376</v>
      </c>
    </row>
    <row r="76" spans="1:11" x14ac:dyDescent="0.25">
      <c r="A76" s="8">
        <v>43067</v>
      </c>
      <c r="B76" s="9" t="s">
        <v>36</v>
      </c>
      <c r="C76" s="9" t="s">
        <v>10</v>
      </c>
      <c r="D76" s="9" t="s">
        <v>11</v>
      </c>
      <c r="E76" s="9" t="s">
        <v>12</v>
      </c>
      <c r="F76" s="9" t="s">
        <v>13</v>
      </c>
      <c r="G76" s="9" t="s">
        <v>14</v>
      </c>
      <c r="H76" s="9" t="s">
        <v>23</v>
      </c>
      <c r="I76" s="9">
        <v>24</v>
      </c>
      <c r="J76" s="10">
        <v>28036</v>
      </c>
      <c r="K76" s="24" t="str">
        <f t="shared" si="1"/>
        <v>28376</v>
      </c>
    </row>
    <row r="77" spans="1:11" x14ac:dyDescent="0.25">
      <c r="A77" s="8">
        <v>42932</v>
      </c>
      <c r="B77" s="9" t="s">
        <v>35</v>
      </c>
      <c r="C77" s="9" t="s">
        <v>20</v>
      </c>
      <c r="D77" s="9" t="s">
        <v>11</v>
      </c>
      <c r="E77" s="9" t="s">
        <v>17</v>
      </c>
      <c r="F77" s="9" t="s">
        <v>18</v>
      </c>
      <c r="G77" s="9" t="s">
        <v>43</v>
      </c>
      <c r="H77" s="9" t="s">
        <v>23</v>
      </c>
      <c r="I77" s="9">
        <v>35</v>
      </c>
      <c r="J77" s="10">
        <v>20303</v>
      </c>
      <c r="K77" s="24" t="str">
        <f t="shared" si="1"/>
        <v>20376</v>
      </c>
    </row>
    <row r="78" spans="1:11" x14ac:dyDescent="0.25">
      <c r="A78" s="8">
        <v>43091</v>
      </c>
      <c r="B78" s="9" t="s">
        <v>45</v>
      </c>
      <c r="C78" s="9" t="s">
        <v>20</v>
      </c>
      <c r="D78" s="9" t="s">
        <v>11</v>
      </c>
      <c r="E78" s="9" t="s">
        <v>25</v>
      </c>
      <c r="F78" s="9" t="s">
        <v>44</v>
      </c>
      <c r="G78" s="9" t="s">
        <v>30</v>
      </c>
      <c r="H78" s="9" t="s">
        <v>23</v>
      </c>
      <c r="I78" s="9">
        <v>30</v>
      </c>
      <c r="J78" s="11">
        <v>29292</v>
      </c>
      <c r="K78" s="24" t="str">
        <f t="shared" si="1"/>
        <v>29376</v>
      </c>
    </row>
    <row r="79" spans="1:11" x14ac:dyDescent="0.25">
      <c r="A79" s="8">
        <v>43019</v>
      </c>
      <c r="B79" s="9" t="s">
        <v>36</v>
      </c>
      <c r="C79" s="9" t="s">
        <v>31</v>
      </c>
      <c r="D79" s="9" t="s">
        <v>11</v>
      </c>
      <c r="E79" s="9" t="s">
        <v>17</v>
      </c>
      <c r="F79" s="9" t="s">
        <v>18</v>
      </c>
      <c r="G79" s="9" t="s">
        <v>32</v>
      </c>
      <c r="H79" s="9" t="s">
        <v>23</v>
      </c>
      <c r="I79" s="9">
        <v>44</v>
      </c>
      <c r="J79" s="10">
        <v>18908</v>
      </c>
      <c r="K79" s="24" t="str">
        <f t="shared" si="1"/>
        <v>18376</v>
      </c>
    </row>
    <row r="80" spans="1:11" x14ac:dyDescent="0.25">
      <c r="A80" s="8">
        <v>42846</v>
      </c>
      <c r="B80" s="9" t="s">
        <v>16</v>
      </c>
      <c r="C80" s="9" t="s">
        <v>10</v>
      </c>
      <c r="D80" s="9" t="s">
        <v>40</v>
      </c>
      <c r="E80" s="9" t="s">
        <v>17</v>
      </c>
      <c r="F80" s="9" t="s">
        <v>33</v>
      </c>
      <c r="G80" s="9" t="s">
        <v>41</v>
      </c>
      <c r="H80" s="9" t="s">
        <v>23</v>
      </c>
      <c r="I80" s="9">
        <v>52</v>
      </c>
      <c r="J80" s="10">
        <v>22583</v>
      </c>
      <c r="K80" s="24" t="str">
        <f t="shared" si="1"/>
        <v>22376</v>
      </c>
    </row>
    <row r="81" spans="1:11" x14ac:dyDescent="0.25">
      <c r="A81" s="8">
        <v>42886</v>
      </c>
      <c r="B81" s="9" t="s">
        <v>36</v>
      </c>
      <c r="C81" s="9" t="s">
        <v>10</v>
      </c>
      <c r="D81" s="9" t="s">
        <v>40</v>
      </c>
      <c r="E81" s="9" t="s">
        <v>25</v>
      </c>
      <c r="F81" s="9" t="s">
        <v>26</v>
      </c>
      <c r="G81" s="9" t="s">
        <v>34</v>
      </c>
      <c r="H81" s="9" t="s">
        <v>23</v>
      </c>
      <c r="I81" s="9">
        <v>48</v>
      </c>
      <c r="J81" s="11">
        <v>18460</v>
      </c>
      <c r="K81" s="24" t="str">
        <f t="shared" si="1"/>
        <v>18376</v>
      </c>
    </row>
    <row r="82" spans="1:11" x14ac:dyDescent="0.25">
      <c r="A82" s="8">
        <v>43096</v>
      </c>
      <c r="B82" s="9" t="s">
        <v>39</v>
      </c>
      <c r="C82" s="9" t="s">
        <v>10</v>
      </c>
      <c r="D82" s="9" t="s">
        <v>40</v>
      </c>
      <c r="E82" s="9" t="s">
        <v>17</v>
      </c>
      <c r="F82" s="9" t="s">
        <v>18</v>
      </c>
      <c r="G82" s="9" t="s">
        <v>41</v>
      </c>
      <c r="H82" s="9" t="s">
        <v>23</v>
      </c>
      <c r="I82" s="9">
        <v>68</v>
      </c>
      <c r="J82" s="11">
        <v>15630</v>
      </c>
      <c r="K82" s="24" t="str">
        <f t="shared" si="1"/>
        <v>15376</v>
      </c>
    </row>
    <row r="83" spans="1:11" x14ac:dyDescent="0.25">
      <c r="A83" s="8">
        <v>42898</v>
      </c>
      <c r="B83" s="9" t="s">
        <v>27</v>
      </c>
      <c r="C83" s="9" t="s">
        <v>10</v>
      </c>
      <c r="D83" s="9" t="s">
        <v>40</v>
      </c>
      <c r="E83" s="9" t="s">
        <v>17</v>
      </c>
      <c r="F83" s="9" t="s">
        <v>21</v>
      </c>
      <c r="G83" s="9" t="s">
        <v>34</v>
      </c>
      <c r="H83" s="9" t="s">
        <v>23</v>
      </c>
      <c r="I83" s="9">
        <v>62</v>
      </c>
      <c r="J83" s="11">
        <v>13477</v>
      </c>
      <c r="K83" s="24" t="str">
        <f t="shared" si="1"/>
        <v>13376</v>
      </c>
    </row>
    <row r="84" spans="1:11" x14ac:dyDescent="0.25">
      <c r="A84" s="8">
        <v>42898</v>
      </c>
      <c r="B84" s="9" t="s">
        <v>47</v>
      </c>
      <c r="C84" s="9" t="s">
        <v>10</v>
      </c>
      <c r="D84" s="9" t="s">
        <v>11</v>
      </c>
      <c r="E84" s="9" t="s">
        <v>12</v>
      </c>
      <c r="F84" s="9" t="s">
        <v>13</v>
      </c>
      <c r="G84" s="9" t="s">
        <v>29</v>
      </c>
      <c r="H84" s="9" t="s">
        <v>15</v>
      </c>
      <c r="I84" s="9">
        <v>50</v>
      </c>
      <c r="J84" s="10">
        <v>29497</v>
      </c>
      <c r="K84" s="24" t="str">
        <f t="shared" si="1"/>
        <v>29376</v>
      </c>
    </row>
    <row r="85" spans="1:11" x14ac:dyDescent="0.25">
      <c r="A85" s="8">
        <v>42807</v>
      </c>
      <c r="B85" s="9" t="s">
        <v>48</v>
      </c>
      <c r="C85" s="9" t="s">
        <v>20</v>
      </c>
      <c r="D85" s="9" t="s">
        <v>11</v>
      </c>
      <c r="E85" s="9" t="s">
        <v>12</v>
      </c>
      <c r="F85" s="9" t="s">
        <v>13</v>
      </c>
      <c r="G85" s="9" t="s">
        <v>43</v>
      </c>
      <c r="H85" s="9" t="s">
        <v>23</v>
      </c>
      <c r="I85" s="9">
        <v>59</v>
      </c>
      <c r="J85" s="10">
        <v>26239</v>
      </c>
      <c r="K85" s="24" t="str">
        <f t="shared" si="1"/>
        <v>26376</v>
      </c>
    </row>
    <row r="86" spans="1:11" x14ac:dyDescent="0.25">
      <c r="A86" s="8">
        <v>42903</v>
      </c>
      <c r="B86" s="9" t="s">
        <v>16</v>
      </c>
      <c r="C86" s="9" t="s">
        <v>10</v>
      </c>
      <c r="D86" s="9" t="s">
        <v>11</v>
      </c>
      <c r="E86" s="9" t="s">
        <v>25</v>
      </c>
      <c r="F86" s="9" t="s">
        <v>26</v>
      </c>
      <c r="G86" s="9" t="s">
        <v>14</v>
      </c>
      <c r="H86" s="9" t="s">
        <v>23</v>
      </c>
      <c r="I86" s="9">
        <v>30</v>
      </c>
      <c r="J86" s="11">
        <v>27189</v>
      </c>
      <c r="K86" s="24" t="str">
        <f t="shared" si="1"/>
        <v>27376</v>
      </c>
    </row>
    <row r="87" spans="1:11" x14ac:dyDescent="0.25">
      <c r="A87" s="8">
        <v>42866</v>
      </c>
      <c r="B87" s="9" t="s">
        <v>36</v>
      </c>
      <c r="C87" s="9" t="s">
        <v>10</v>
      </c>
      <c r="D87" s="9" t="s">
        <v>11</v>
      </c>
      <c r="E87" s="9" t="s">
        <v>17</v>
      </c>
      <c r="F87" s="9" t="s">
        <v>18</v>
      </c>
      <c r="G87" s="9" t="s">
        <v>14</v>
      </c>
      <c r="H87" s="9" t="s">
        <v>23</v>
      </c>
      <c r="I87" s="9">
        <v>29</v>
      </c>
      <c r="J87" s="10">
        <v>18404</v>
      </c>
      <c r="K87" s="24" t="str">
        <f t="shared" si="1"/>
        <v>18376</v>
      </c>
    </row>
    <row r="88" spans="1:11" x14ac:dyDescent="0.25">
      <c r="A88" s="8">
        <v>42995</v>
      </c>
      <c r="B88" s="9" t="s">
        <v>24</v>
      </c>
      <c r="C88" s="9" t="s">
        <v>10</v>
      </c>
      <c r="D88" s="9" t="s">
        <v>40</v>
      </c>
      <c r="E88" s="9" t="s">
        <v>17</v>
      </c>
      <c r="F88" s="9" t="s">
        <v>18</v>
      </c>
      <c r="G88" s="9" t="s">
        <v>29</v>
      </c>
      <c r="H88" s="9" t="s">
        <v>15</v>
      </c>
      <c r="I88" s="9">
        <v>59</v>
      </c>
      <c r="J88" s="11">
        <v>10683</v>
      </c>
      <c r="K88" s="24" t="str">
        <f t="shared" si="1"/>
        <v>10376</v>
      </c>
    </row>
    <row r="89" spans="1:11" x14ac:dyDescent="0.25">
      <c r="A89" s="8">
        <v>43044</v>
      </c>
      <c r="B89" s="9" t="s">
        <v>27</v>
      </c>
      <c r="C89" s="9" t="s">
        <v>20</v>
      </c>
      <c r="D89" s="9" t="s">
        <v>11</v>
      </c>
      <c r="E89" s="9" t="s">
        <v>25</v>
      </c>
      <c r="F89" s="9" t="s">
        <v>44</v>
      </c>
      <c r="G89" s="9" t="s">
        <v>54</v>
      </c>
      <c r="H89" s="9" t="s">
        <v>15</v>
      </c>
      <c r="I89" s="9">
        <v>29</v>
      </c>
      <c r="J89" s="11">
        <v>27909</v>
      </c>
      <c r="K89" s="24" t="str">
        <f t="shared" si="1"/>
        <v>27376</v>
      </c>
    </row>
    <row r="90" spans="1:11" x14ac:dyDescent="0.25">
      <c r="A90" s="8">
        <v>43045</v>
      </c>
      <c r="B90" s="9" t="s">
        <v>38</v>
      </c>
      <c r="C90" s="9" t="s">
        <v>10</v>
      </c>
      <c r="D90" s="9" t="s">
        <v>40</v>
      </c>
      <c r="E90" s="9" t="s">
        <v>17</v>
      </c>
      <c r="F90" s="9" t="s">
        <v>18</v>
      </c>
      <c r="G90" s="9" t="s">
        <v>29</v>
      </c>
      <c r="H90" s="9" t="s">
        <v>23</v>
      </c>
      <c r="I90" s="9">
        <v>57</v>
      </c>
      <c r="J90" s="11">
        <v>10690</v>
      </c>
      <c r="K90" s="24" t="str">
        <f t="shared" si="1"/>
        <v>10376</v>
      </c>
    </row>
    <row r="91" spans="1:11" x14ac:dyDescent="0.25">
      <c r="A91" s="8">
        <v>42974</v>
      </c>
      <c r="B91" s="9" t="s">
        <v>35</v>
      </c>
      <c r="C91" s="9" t="s">
        <v>31</v>
      </c>
      <c r="D91" s="9" t="s">
        <v>11</v>
      </c>
      <c r="E91" s="9" t="s">
        <v>25</v>
      </c>
      <c r="F91" s="9" t="s">
        <v>26</v>
      </c>
      <c r="G91" s="9" t="s">
        <v>50</v>
      </c>
      <c r="H91" s="9" t="s">
        <v>23</v>
      </c>
      <c r="I91" s="9">
        <v>30</v>
      </c>
      <c r="J91" s="11">
        <v>31578</v>
      </c>
      <c r="K91" s="24" t="str">
        <f t="shared" si="1"/>
        <v>31376</v>
      </c>
    </row>
    <row r="92" spans="1:11" x14ac:dyDescent="0.25">
      <c r="A92" s="12">
        <v>42735</v>
      </c>
      <c r="B92" s="9" t="s">
        <v>39</v>
      </c>
      <c r="C92" s="9" t="s">
        <v>10</v>
      </c>
      <c r="D92" s="9" t="s">
        <v>11</v>
      </c>
      <c r="E92" s="9" t="s">
        <v>17</v>
      </c>
      <c r="F92" s="9" t="s">
        <v>18</v>
      </c>
      <c r="G92" s="9" t="s">
        <v>34</v>
      </c>
      <c r="H92" s="9" t="s">
        <v>23</v>
      </c>
      <c r="I92" s="9">
        <v>38</v>
      </c>
      <c r="J92" s="10">
        <v>17327</v>
      </c>
      <c r="K92" s="24" t="str">
        <f t="shared" si="1"/>
        <v>17376</v>
      </c>
    </row>
    <row r="93" spans="1:11" x14ac:dyDescent="0.25">
      <c r="A93" s="12">
        <v>42735</v>
      </c>
      <c r="B93" s="9" t="s">
        <v>16</v>
      </c>
      <c r="C93" s="9" t="s">
        <v>10</v>
      </c>
      <c r="D93" s="9" t="s">
        <v>11</v>
      </c>
      <c r="E93" s="9" t="s">
        <v>12</v>
      </c>
      <c r="F93" s="9" t="s">
        <v>28</v>
      </c>
      <c r="G93" s="9" t="s">
        <v>14</v>
      </c>
      <c r="H93" s="9" t="s">
        <v>15</v>
      </c>
      <c r="I93" s="9">
        <v>53</v>
      </c>
      <c r="J93" s="10">
        <v>25580</v>
      </c>
      <c r="K93" s="24" t="str">
        <f t="shared" si="1"/>
        <v>25376</v>
      </c>
    </row>
    <row r="94" spans="1:11" x14ac:dyDescent="0.25">
      <c r="A94" s="12">
        <v>42735</v>
      </c>
      <c r="B94" s="9" t="s">
        <v>38</v>
      </c>
      <c r="C94" s="9" t="s">
        <v>20</v>
      </c>
      <c r="D94" s="9" t="s">
        <v>11</v>
      </c>
      <c r="E94" s="9" t="s">
        <v>25</v>
      </c>
      <c r="F94" s="9" t="s">
        <v>44</v>
      </c>
      <c r="G94" s="9" t="s">
        <v>22</v>
      </c>
      <c r="H94" s="9" t="s">
        <v>23</v>
      </c>
      <c r="I94" s="9">
        <v>23</v>
      </c>
      <c r="J94" s="11">
        <v>29112</v>
      </c>
      <c r="K94" s="24" t="str">
        <f t="shared" si="1"/>
        <v>29376</v>
      </c>
    </row>
    <row r="95" spans="1:11" x14ac:dyDescent="0.25">
      <c r="A95" s="12">
        <v>42735</v>
      </c>
      <c r="B95" s="9" t="s">
        <v>27</v>
      </c>
      <c r="C95" s="9" t="s">
        <v>20</v>
      </c>
      <c r="D95" s="9" t="s">
        <v>11</v>
      </c>
      <c r="E95" s="9" t="s">
        <v>25</v>
      </c>
      <c r="F95" s="9" t="s">
        <v>44</v>
      </c>
      <c r="G95" s="9" t="s">
        <v>37</v>
      </c>
      <c r="H95" s="9" t="s">
        <v>23</v>
      </c>
      <c r="I95" s="9">
        <v>65</v>
      </c>
      <c r="J95" s="11">
        <v>26422</v>
      </c>
      <c r="K95" s="24" t="str">
        <f t="shared" si="1"/>
        <v>26376</v>
      </c>
    </row>
    <row r="96" spans="1:11" x14ac:dyDescent="0.25">
      <c r="A96" s="12">
        <v>42735</v>
      </c>
      <c r="B96" s="9" t="s">
        <v>16</v>
      </c>
      <c r="C96" s="9" t="s">
        <v>10</v>
      </c>
      <c r="D96" s="9" t="s">
        <v>11</v>
      </c>
      <c r="E96" s="9" t="s">
        <v>17</v>
      </c>
      <c r="F96" s="9" t="s">
        <v>21</v>
      </c>
      <c r="G96" s="9" t="s">
        <v>14</v>
      </c>
      <c r="H96" s="9" t="s">
        <v>15</v>
      </c>
      <c r="I96" s="9">
        <v>71</v>
      </c>
      <c r="J96" s="10">
        <v>29911</v>
      </c>
      <c r="K96" s="24" t="str">
        <f t="shared" si="1"/>
        <v>29376</v>
      </c>
    </row>
    <row r="97" spans="1:11" x14ac:dyDescent="0.25">
      <c r="A97" s="12">
        <v>42735</v>
      </c>
      <c r="B97" s="9" t="s">
        <v>16</v>
      </c>
      <c r="C97" s="9" t="s">
        <v>31</v>
      </c>
      <c r="D97" s="9" t="s">
        <v>11</v>
      </c>
      <c r="E97" s="9" t="s">
        <v>17</v>
      </c>
      <c r="F97" s="9" t="s">
        <v>18</v>
      </c>
      <c r="G97" s="9" t="s">
        <v>51</v>
      </c>
      <c r="H97" s="9" t="s">
        <v>15</v>
      </c>
      <c r="I97" s="9">
        <v>44</v>
      </c>
      <c r="J97" s="10">
        <v>19643</v>
      </c>
      <c r="K97" s="24" t="str">
        <f t="shared" si="1"/>
        <v>19376</v>
      </c>
    </row>
    <row r="98" spans="1:11" x14ac:dyDescent="0.25">
      <c r="A98" s="12">
        <v>42735</v>
      </c>
      <c r="B98" s="9" t="s">
        <v>36</v>
      </c>
      <c r="C98" s="9" t="s">
        <v>20</v>
      </c>
      <c r="D98" s="9" t="s">
        <v>40</v>
      </c>
      <c r="E98" s="9" t="s">
        <v>17</v>
      </c>
      <c r="F98" s="9" t="s">
        <v>33</v>
      </c>
      <c r="G98" s="9" t="s">
        <v>30</v>
      </c>
      <c r="H98" s="9" t="s">
        <v>15</v>
      </c>
      <c r="I98" s="9">
        <v>72</v>
      </c>
      <c r="J98" s="10">
        <v>17880</v>
      </c>
      <c r="K98" s="24" t="str">
        <f t="shared" si="1"/>
        <v>17376</v>
      </c>
    </row>
    <row r="99" spans="1:11" x14ac:dyDescent="0.25">
      <c r="A99" s="12">
        <v>42735</v>
      </c>
      <c r="B99" s="9" t="s">
        <v>16</v>
      </c>
      <c r="C99" s="9" t="s">
        <v>10</v>
      </c>
      <c r="D99" s="9" t="s">
        <v>11</v>
      </c>
      <c r="E99" s="9" t="s">
        <v>12</v>
      </c>
      <c r="F99" s="9" t="s">
        <v>28</v>
      </c>
      <c r="G99" s="9" t="s">
        <v>14</v>
      </c>
      <c r="H99" s="9" t="s">
        <v>23</v>
      </c>
      <c r="I99" s="9">
        <v>59</v>
      </c>
      <c r="J99" s="10">
        <v>25769</v>
      </c>
      <c r="K99" s="24" t="str">
        <f t="shared" si="1"/>
        <v>25376</v>
      </c>
    </row>
    <row r="100" spans="1:11" x14ac:dyDescent="0.25">
      <c r="A100" s="12">
        <v>42735</v>
      </c>
      <c r="B100" s="9" t="s">
        <v>16</v>
      </c>
      <c r="C100" s="9" t="s">
        <v>10</v>
      </c>
      <c r="D100" s="9" t="s">
        <v>11</v>
      </c>
      <c r="E100" s="9" t="s">
        <v>12</v>
      </c>
      <c r="F100" s="9" t="s">
        <v>13</v>
      </c>
      <c r="G100" s="9" t="s">
        <v>29</v>
      </c>
      <c r="H100" s="9" t="s">
        <v>23</v>
      </c>
      <c r="I100" s="9">
        <v>56</v>
      </c>
      <c r="J100" s="10">
        <v>29206</v>
      </c>
      <c r="K100" s="24" t="str">
        <f t="shared" si="1"/>
        <v>29376</v>
      </c>
    </row>
    <row r="101" spans="1:11" x14ac:dyDescent="0.25">
      <c r="A101" s="12">
        <v>42735</v>
      </c>
      <c r="B101" s="9" t="s">
        <v>16</v>
      </c>
      <c r="C101" s="9" t="s">
        <v>10</v>
      </c>
      <c r="D101" s="9" t="s">
        <v>11</v>
      </c>
      <c r="E101" s="9" t="s">
        <v>12</v>
      </c>
      <c r="F101" s="9" t="s">
        <v>28</v>
      </c>
      <c r="G101" s="9" t="s">
        <v>29</v>
      </c>
      <c r="H101" s="9" t="s">
        <v>23</v>
      </c>
      <c r="I101" s="9">
        <v>52</v>
      </c>
      <c r="J101" s="10">
        <v>28593</v>
      </c>
      <c r="K101" s="24" t="str">
        <f t="shared" si="1"/>
        <v>28376</v>
      </c>
    </row>
    <row r="102" spans="1:11" x14ac:dyDescent="0.25">
      <c r="A102" s="12">
        <v>42735</v>
      </c>
      <c r="B102" s="9" t="s">
        <v>42</v>
      </c>
      <c r="C102" s="9" t="s">
        <v>20</v>
      </c>
      <c r="D102" s="9" t="s">
        <v>11</v>
      </c>
      <c r="E102" s="9" t="s">
        <v>17</v>
      </c>
      <c r="F102" s="9" t="s">
        <v>33</v>
      </c>
      <c r="G102" s="9" t="s">
        <v>37</v>
      </c>
      <c r="H102" s="9" t="s">
        <v>23</v>
      </c>
      <c r="I102" s="9">
        <v>62</v>
      </c>
      <c r="J102" s="10">
        <v>32241</v>
      </c>
      <c r="K102" s="24" t="str">
        <f t="shared" si="1"/>
        <v>32376</v>
      </c>
    </row>
    <row r="103" spans="1:11" x14ac:dyDescent="0.25">
      <c r="A103" s="12">
        <v>42735</v>
      </c>
      <c r="B103" s="9" t="s">
        <v>35</v>
      </c>
      <c r="C103" s="9" t="s">
        <v>10</v>
      </c>
      <c r="D103" s="9" t="s">
        <v>11</v>
      </c>
      <c r="E103" s="9" t="s">
        <v>17</v>
      </c>
      <c r="F103" s="9" t="s">
        <v>18</v>
      </c>
      <c r="G103" s="9" t="s">
        <v>34</v>
      </c>
      <c r="H103" s="9" t="s">
        <v>15</v>
      </c>
      <c r="I103" s="9">
        <v>33</v>
      </c>
      <c r="J103" s="10">
        <v>20482</v>
      </c>
      <c r="K103" s="24" t="str">
        <f t="shared" si="1"/>
        <v>20376</v>
      </c>
    </row>
    <row r="104" spans="1:11" x14ac:dyDescent="0.25">
      <c r="A104" s="12">
        <v>42735</v>
      </c>
      <c r="B104" s="9" t="s">
        <v>36</v>
      </c>
      <c r="C104" s="9" t="s">
        <v>20</v>
      </c>
      <c r="D104" s="9" t="s">
        <v>11</v>
      </c>
      <c r="E104" s="9" t="s">
        <v>25</v>
      </c>
      <c r="F104" s="9" t="s">
        <v>44</v>
      </c>
      <c r="G104" s="9" t="s">
        <v>22</v>
      </c>
      <c r="H104" s="9" t="s">
        <v>23</v>
      </c>
      <c r="I104" s="9">
        <v>25</v>
      </c>
      <c r="J104" s="11">
        <v>28581</v>
      </c>
      <c r="K104" s="24" t="str">
        <f t="shared" si="1"/>
        <v>28376</v>
      </c>
    </row>
    <row r="105" spans="1:11" x14ac:dyDescent="0.25">
      <c r="A105" s="12">
        <v>42735</v>
      </c>
      <c r="B105" s="9" t="s">
        <v>16</v>
      </c>
      <c r="C105" s="9" t="s">
        <v>10</v>
      </c>
      <c r="D105" s="9" t="s">
        <v>40</v>
      </c>
      <c r="E105" s="9" t="s">
        <v>17</v>
      </c>
      <c r="F105" s="9" t="s">
        <v>21</v>
      </c>
      <c r="G105" s="9" t="s">
        <v>29</v>
      </c>
      <c r="H105" s="9" t="s">
        <v>23</v>
      </c>
      <c r="I105" s="9">
        <v>25</v>
      </c>
      <c r="J105" s="11">
        <v>10507</v>
      </c>
      <c r="K105" s="24" t="str">
        <f t="shared" si="1"/>
        <v>10376</v>
      </c>
    </row>
    <row r="106" spans="1:11" x14ac:dyDescent="0.25">
      <c r="A106" s="12">
        <v>42735</v>
      </c>
      <c r="B106" s="9" t="s">
        <v>16</v>
      </c>
      <c r="C106" s="9" t="s">
        <v>20</v>
      </c>
      <c r="D106" s="9" t="s">
        <v>11</v>
      </c>
      <c r="E106" s="9" t="s">
        <v>25</v>
      </c>
      <c r="F106" s="9" t="s">
        <v>26</v>
      </c>
      <c r="G106" s="9" t="s">
        <v>37</v>
      </c>
      <c r="H106" s="9" t="s">
        <v>23</v>
      </c>
      <c r="I106" s="9">
        <v>67</v>
      </c>
      <c r="J106" s="11">
        <v>29436</v>
      </c>
      <c r="K106" s="24" t="str">
        <f t="shared" si="1"/>
        <v>29376</v>
      </c>
    </row>
    <row r="107" spans="1:11" x14ac:dyDescent="0.25">
      <c r="A107" s="12">
        <v>42735</v>
      </c>
      <c r="B107" s="9" t="s">
        <v>36</v>
      </c>
      <c r="C107" s="9" t="s">
        <v>10</v>
      </c>
      <c r="D107" s="9" t="s">
        <v>40</v>
      </c>
      <c r="E107" s="9" t="s">
        <v>17</v>
      </c>
      <c r="F107" s="9" t="s">
        <v>21</v>
      </c>
      <c r="G107" s="9" t="s">
        <v>41</v>
      </c>
      <c r="H107" s="9" t="s">
        <v>23</v>
      </c>
      <c r="I107" s="9">
        <v>57</v>
      </c>
      <c r="J107" s="11">
        <v>10413</v>
      </c>
      <c r="K107" s="24" t="str">
        <f t="shared" si="1"/>
        <v>10376</v>
      </c>
    </row>
    <row r="108" spans="1:11" x14ac:dyDescent="0.25">
      <c r="A108" s="12">
        <v>42735</v>
      </c>
      <c r="B108" s="9" t="s">
        <v>27</v>
      </c>
      <c r="C108" s="9" t="s">
        <v>31</v>
      </c>
      <c r="D108" s="9" t="s">
        <v>11</v>
      </c>
      <c r="E108" s="9" t="s">
        <v>25</v>
      </c>
      <c r="F108" s="9" t="s">
        <v>26</v>
      </c>
      <c r="G108" s="9" t="s">
        <v>32</v>
      </c>
      <c r="H108" s="9" t="s">
        <v>23</v>
      </c>
      <c r="I108" s="9">
        <v>40</v>
      </c>
      <c r="J108" s="11">
        <v>29844</v>
      </c>
      <c r="K108" s="24" t="str">
        <f t="shared" si="1"/>
        <v>29376</v>
      </c>
    </row>
    <row r="109" spans="1:11" x14ac:dyDescent="0.25">
      <c r="A109" s="12">
        <v>42735</v>
      </c>
      <c r="B109" s="9" t="s">
        <v>24</v>
      </c>
      <c r="C109" s="9" t="s">
        <v>20</v>
      </c>
      <c r="D109" s="9" t="s">
        <v>40</v>
      </c>
      <c r="E109" s="9" t="s">
        <v>17</v>
      </c>
      <c r="F109" s="9" t="s">
        <v>18</v>
      </c>
      <c r="G109" s="9" t="s">
        <v>49</v>
      </c>
      <c r="H109" s="9" t="s">
        <v>23</v>
      </c>
      <c r="I109" s="9">
        <v>54</v>
      </c>
      <c r="J109" s="11">
        <v>15633</v>
      </c>
      <c r="K109" s="24" t="str">
        <f t="shared" si="1"/>
        <v>15376</v>
      </c>
    </row>
    <row r="110" spans="1:11" x14ac:dyDescent="0.25">
      <c r="A110" s="12">
        <v>42735</v>
      </c>
      <c r="B110" s="9" t="s">
        <v>27</v>
      </c>
      <c r="C110" s="9" t="s">
        <v>20</v>
      </c>
      <c r="D110" s="9" t="s">
        <v>11</v>
      </c>
      <c r="E110" s="9" t="s">
        <v>12</v>
      </c>
      <c r="F110" s="9" t="s">
        <v>28</v>
      </c>
      <c r="G110" s="9" t="s">
        <v>37</v>
      </c>
      <c r="H110" s="9" t="s">
        <v>15</v>
      </c>
      <c r="I110" s="9">
        <v>41</v>
      </c>
      <c r="J110" s="10">
        <v>24377</v>
      </c>
      <c r="K110" s="24" t="str">
        <f t="shared" si="1"/>
        <v>24376</v>
      </c>
    </row>
    <row r="111" spans="1:11" x14ac:dyDescent="0.25">
      <c r="A111" s="12">
        <v>42735</v>
      </c>
      <c r="B111" s="9" t="s">
        <v>36</v>
      </c>
      <c r="C111" s="9" t="s">
        <v>31</v>
      </c>
      <c r="D111" s="9" t="s">
        <v>11</v>
      </c>
      <c r="E111" s="9" t="s">
        <v>12</v>
      </c>
      <c r="F111" s="9" t="s">
        <v>13</v>
      </c>
      <c r="G111" s="9" t="s">
        <v>30</v>
      </c>
      <c r="H111" s="9" t="s">
        <v>23</v>
      </c>
      <c r="I111" s="9">
        <v>22</v>
      </c>
      <c r="J111" s="10">
        <v>27668</v>
      </c>
      <c r="K111" s="24" t="str">
        <f t="shared" si="1"/>
        <v>27376</v>
      </c>
    </row>
    <row r="112" spans="1:11" x14ac:dyDescent="0.25">
      <c r="A112" s="12">
        <v>42735</v>
      </c>
      <c r="B112" s="9" t="s">
        <v>48</v>
      </c>
      <c r="C112" s="9" t="s">
        <v>31</v>
      </c>
      <c r="D112" s="9" t="s">
        <v>11</v>
      </c>
      <c r="E112" s="9" t="s">
        <v>25</v>
      </c>
      <c r="F112" s="9" t="s">
        <v>44</v>
      </c>
      <c r="G112" s="9" t="s">
        <v>14</v>
      </c>
      <c r="H112" s="9" t="s">
        <v>23</v>
      </c>
      <c r="I112" s="9">
        <v>47</v>
      </c>
      <c r="J112" s="11">
        <v>28206</v>
      </c>
      <c r="K112" s="24" t="str">
        <f t="shared" si="1"/>
        <v>28376</v>
      </c>
    </row>
    <row r="113" spans="1:11" x14ac:dyDescent="0.25">
      <c r="A113" s="12">
        <v>42735</v>
      </c>
      <c r="B113" s="9" t="s">
        <v>16</v>
      </c>
      <c r="C113" s="9" t="s">
        <v>20</v>
      </c>
      <c r="D113" s="9" t="s">
        <v>40</v>
      </c>
      <c r="E113" s="9" t="s">
        <v>25</v>
      </c>
      <c r="F113" s="9" t="s">
        <v>26</v>
      </c>
      <c r="G113" s="9" t="s">
        <v>43</v>
      </c>
      <c r="H113" s="9" t="s">
        <v>23</v>
      </c>
      <c r="I113" s="9">
        <v>72</v>
      </c>
      <c r="J113" s="11">
        <v>18425</v>
      </c>
      <c r="K113" s="24" t="str">
        <f t="shared" si="1"/>
        <v>18376</v>
      </c>
    </row>
    <row r="114" spans="1:11" x14ac:dyDescent="0.25">
      <c r="A114" s="12">
        <v>42735</v>
      </c>
      <c r="B114" s="9" t="s">
        <v>47</v>
      </c>
      <c r="C114" s="9" t="s">
        <v>10</v>
      </c>
      <c r="D114" s="9" t="s">
        <v>11</v>
      </c>
      <c r="E114" s="9" t="s">
        <v>12</v>
      </c>
      <c r="F114" s="9" t="s">
        <v>13</v>
      </c>
      <c r="G114" s="9" t="s">
        <v>14</v>
      </c>
      <c r="H114" s="9" t="s">
        <v>23</v>
      </c>
      <c r="I114" s="9">
        <v>64</v>
      </c>
      <c r="J114" s="10">
        <v>27120</v>
      </c>
      <c r="K114" s="24" t="str">
        <f t="shared" si="1"/>
        <v>27376</v>
      </c>
    </row>
    <row r="115" spans="1:11" x14ac:dyDescent="0.25">
      <c r="A115" s="12">
        <v>42735</v>
      </c>
      <c r="B115" s="9" t="s">
        <v>9</v>
      </c>
      <c r="C115" s="9" t="s">
        <v>20</v>
      </c>
      <c r="D115" s="9" t="s">
        <v>11</v>
      </c>
      <c r="E115" s="9" t="s">
        <v>12</v>
      </c>
      <c r="F115" s="9" t="s">
        <v>13</v>
      </c>
      <c r="G115" s="9" t="s">
        <v>30</v>
      </c>
      <c r="H115" s="9" t="s">
        <v>23</v>
      </c>
      <c r="I115" s="9">
        <v>59</v>
      </c>
      <c r="J115" s="10">
        <v>26649</v>
      </c>
      <c r="K115" s="24" t="str">
        <f t="shared" si="1"/>
        <v>26376</v>
      </c>
    </row>
    <row r="116" spans="1:11" x14ac:dyDescent="0.25">
      <c r="A116" s="12">
        <v>42735</v>
      </c>
      <c r="B116" s="9" t="s">
        <v>39</v>
      </c>
      <c r="C116" s="9" t="s">
        <v>20</v>
      </c>
      <c r="D116" s="9" t="s">
        <v>11</v>
      </c>
      <c r="E116" s="9" t="s">
        <v>17</v>
      </c>
      <c r="F116" s="9" t="s">
        <v>18</v>
      </c>
      <c r="G116" s="9" t="s">
        <v>30</v>
      </c>
      <c r="H116" s="9" t="s">
        <v>23</v>
      </c>
      <c r="I116" s="9">
        <v>67</v>
      </c>
      <c r="J116" s="10">
        <v>18267</v>
      </c>
      <c r="K116" s="24" t="str">
        <f t="shared" si="1"/>
        <v>18376</v>
      </c>
    </row>
    <row r="117" spans="1:11" x14ac:dyDescent="0.25">
      <c r="A117" s="12">
        <v>42735</v>
      </c>
      <c r="B117" s="9" t="s">
        <v>39</v>
      </c>
      <c r="C117" s="9" t="s">
        <v>10</v>
      </c>
      <c r="D117" s="9" t="s">
        <v>11</v>
      </c>
      <c r="E117" s="9" t="s">
        <v>12</v>
      </c>
      <c r="F117" s="9" t="s">
        <v>13</v>
      </c>
      <c r="G117" s="9" t="s">
        <v>19</v>
      </c>
      <c r="H117" s="9" t="s">
        <v>23</v>
      </c>
      <c r="I117" s="9">
        <v>25</v>
      </c>
      <c r="J117" s="10">
        <v>29802</v>
      </c>
      <c r="K117" s="24" t="str">
        <f t="shared" si="1"/>
        <v>29376</v>
      </c>
    </row>
    <row r="118" spans="1:11" x14ac:dyDescent="0.25">
      <c r="A118" s="12">
        <v>42735</v>
      </c>
      <c r="B118" s="9" t="s">
        <v>35</v>
      </c>
      <c r="C118" s="9" t="s">
        <v>10</v>
      </c>
      <c r="D118" s="9" t="s">
        <v>11</v>
      </c>
      <c r="E118" s="9" t="s">
        <v>17</v>
      </c>
      <c r="F118" s="9" t="s">
        <v>18</v>
      </c>
      <c r="G118" s="9" t="s">
        <v>14</v>
      </c>
      <c r="H118" s="9" t="s">
        <v>15</v>
      </c>
      <c r="I118" s="9">
        <v>35</v>
      </c>
      <c r="J118" s="10">
        <v>17428</v>
      </c>
      <c r="K118" s="24" t="str">
        <f t="shared" si="1"/>
        <v>17376</v>
      </c>
    </row>
    <row r="119" spans="1:11" x14ac:dyDescent="0.25">
      <c r="A119" s="12">
        <v>42735</v>
      </c>
      <c r="B119" s="9" t="s">
        <v>35</v>
      </c>
      <c r="C119" s="9" t="s">
        <v>20</v>
      </c>
      <c r="D119" s="9" t="s">
        <v>11</v>
      </c>
      <c r="E119" s="9" t="s">
        <v>12</v>
      </c>
      <c r="F119" s="9" t="s">
        <v>28</v>
      </c>
      <c r="G119" s="9" t="s">
        <v>54</v>
      </c>
      <c r="H119" s="9" t="s">
        <v>15</v>
      </c>
      <c r="I119" s="9">
        <v>29</v>
      </c>
      <c r="J119" s="10">
        <v>28574</v>
      </c>
      <c r="K119" s="24" t="str">
        <f t="shared" si="1"/>
        <v>28376</v>
      </c>
    </row>
    <row r="120" spans="1:11" x14ac:dyDescent="0.25">
      <c r="A120" s="12">
        <v>42735</v>
      </c>
      <c r="B120" s="9" t="s">
        <v>27</v>
      </c>
      <c r="C120" s="9" t="s">
        <v>20</v>
      </c>
      <c r="D120" s="9" t="s">
        <v>40</v>
      </c>
      <c r="E120" s="9" t="s">
        <v>17</v>
      </c>
      <c r="F120" s="9" t="s">
        <v>33</v>
      </c>
      <c r="G120" s="9" t="s">
        <v>43</v>
      </c>
      <c r="H120" s="9" t="s">
        <v>15</v>
      </c>
      <c r="I120" s="9">
        <v>34</v>
      </c>
      <c r="J120" s="10">
        <v>16443</v>
      </c>
      <c r="K120" s="24" t="str">
        <f t="shared" si="1"/>
        <v>16376</v>
      </c>
    </row>
    <row r="121" spans="1:11" x14ac:dyDescent="0.25">
      <c r="A121" s="12">
        <v>42735</v>
      </c>
      <c r="B121" s="9" t="s">
        <v>38</v>
      </c>
      <c r="C121" s="9" t="s">
        <v>31</v>
      </c>
      <c r="D121" s="9" t="s">
        <v>11</v>
      </c>
      <c r="E121" s="9" t="s">
        <v>17</v>
      </c>
      <c r="F121" s="9" t="s">
        <v>18</v>
      </c>
      <c r="G121" s="9" t="s">
        <v>46</v>
      </c>
      <c r="H121" s="9" t="s">
        <v>23</v>
      </c>
      <c r="I121" s="9">
        <v>37</v>
      </c>
      <c r="J121" s="10">
        <v>19859</v>
      </c>
      <c r="K121" s="24" t="str">
        <f t="shared" si="1"/>
        <v>19376</v>
      </c>
    </row>
    <row r="122" spans="1:11" x14ac:dyDescent="0.25">
      <c r="A122" s="12">
        <v>42735</v>
      </c>
      <c r="B122" s="9" t="s">
        <v>48</v>
      </c>
      <c r="C122" s="9" t="s">
        <v>20</v>
      </c>
      <c r="D122" s="9" t="s">
        <v>40</v>
      </c>
      <c r="E122" s="9" t="s">
        <v>17</v>
      </c>
      <c r="F122" s="9" t="s">
        <v>21</v>
      </c>
      <c r="G122" s="9" t="s">
        <v>22</v>
      </c>
      <c r="H122" s="9" t="s">
        <v>23</v>
      </c>
      <c r="I122" s="9">
        <v>72</v>
      </c>
      <c r="J122" s="11">
        <v>12111</v>
      </c>
      <c r="K122" s="24" t="str">
        <f t="shared" si="1"/>
        <v>12376</v>
      </c>
    </row>
    <row r="123" spans="1:11" x14ac:dyDescent="0.25">
      <c r="A123" s="12">
        <v>42735</v>
      </c>
      <c r="B123" s="9" t="s">
        <v>27</v>
      </c>
      <c r="C123" s="9" t="s">
        <v>10</v>
      </c>
      <c r="D123" s="9" t="s">
        <v>11</v>
      </c>
      <c r="E123" s="9" t="s">
        <v>12</v>
      </c>
      <c r="F123" s="9" t="s">
        <v>28</v>
      </c>
      <c r="G123" s="9" t="s">
        <v>34</v>
      </c>
      <c r="H123" s="9" t="s">
        <v>15</v>
      </c>
      <c r="I123" s="9">
        <v>26</v>
      </c>
      <c r="J123" s="10">
        <v>26832</v>
      </c>
      <c r="K123" s="24" t="str">
        <f t="shared" si="1"/>
        <v>26376</v>
      </c>
    </row>
    <row r="124" spans="1:11" x14ac:dyDescent="0.25">
      <c r="A124" s="12">
        <v>42735</v>
      </c>
      <c r="B124" s="9" t="s">
        <v>45</v>
      </c>
      <c r="C124" s="9" t="s">
        <v>20</v>
      </c>
      <c r="D124" s="9" t="s">
        <v>11</v>
      </c>
      <c r="E124" s="9" t="s">
        <v>17</v>
      </c>
      <c r="F124" s="9" t="s">
        <v>18</v>
      </c>
      <c r="G124" s="9" t="s">
        <v>49</v>
      </c>
      <c r="H124" s="9" t="s">
        <v>15</v>
      </c>
      <c r="I124" s="9">
        <v>60</v>
      </c>
      <c r="J124" s="10">
        <v>19240</v>
      </c>
      <c r="K124" s="24" t="str">
        <f t="shared" si="1"/>
        <v>19376</v>
      </c>
    </row>
    <row r="125" spans="1:11" x14ac:dyDescent="0.25">
      <c r="A125" s="12">
        <v>42735</v>
      </c>
      <c r="B125" s="9" t="s">
        <v>48</v>
      </c>
      <c r="C125" s="9" t="s">
        <v>10</v>
      </c>
      <c r="D125" s="9" t="s">
        <v>11</v>
      </c>
      <c r="E125" s="9" t="s">
        <v>12</v>
      </c>
      <c r="F125" s="9" t="s">
        <v>28</v>
      </c>
      <c r="G125" s="9" t="s">
        <v>29</v>
      </c>
      <c r="H125" s="9" t="s">
        <v>23</v>
      </c>
      <c r="I125" s="9">
        <v>73</v>
      </c>
      <c r="J125" s="10">
        <v>29165</v>
      </c>
      <c r="K125" s="24" t="str">
        <f t="shared" si="1"/>
        <v>29376</v>
      </c>
    </row>
    <row r="126" spans="1:11" x14ac:dyDescent="0.25">
      <c r="A126" s="12">
        <v>42735</v>
      </c>
      <c r="B126" s="9" t="s">
        <v>36</v>
      </c>
      <c r="C126" s="9" t="s">
        <v>20</v>
      </c>
      <c r="D126" s="9" t="s">
        <v>11</v>
      </c>
      <c r="E126" s="9" t="s">
        <v>17</v>
      </c>
      <c r="F126" s="9" t="s">
        <v>33</v>
      </c>
      <c r="G126" s="9" t="s">
        <v>22</v>
      </c>
      <c r="H126" s="9" t="s">
        <v>15</v>
      </c>
      <c r="I126" s="9">
        <v>36</v>
      </c>
      <c r="J126" s="10">
        <v>34022</v>
      </c>
      <c r="K126" s="24" t="str">
        <f t="shared" si="1"/>
        <v>34376</v>
      </c>
    </row>
    <row r="127" spans="1:11" x14ac:dyDescent="0.25">
      <c r="A127" s="12">
        <v>42735</v>
      </c>
      <c r="B127" s="9" t="s">
        <v>16</v>
      </c>
      <c r="C127" s="9" t="s">
        <v>10</v>
      </c>
      <c r="D127" s="9" t="s">
        <v>11</v>
      </c>
      <c r="E127" s="9" t="s">
        <v>12</v>
      </c>
      <c r="F127" s="9" t="s">
        <v>28</v>
      </c>
      <c r="G127" s="9" t="s">
        <v>29</v>
      </c>
      <c r="H127" s="9" t="s">
        <v>23</v>
      </c>
      <c r="I127" s="9">
        <v>45</v>
      </c>
      <c r="J127" s="10">
        <v>29906</v>
      </c>
      <c r="K127" s="24" t="str">
        <f t="shared" si="1"/>
        <v>29376</v>
      </c>
    </row>
    <row r="128" spans="1:11" x14ac:dyDescent="0.25">
      <c r="A128" s="12">
        <v>42735</v>
      </c>
      <c r="B128" s="9" t="s">
        <v>16</v>
      </c>
      <c r="C128" s="9" t="s">
        <v>20</v>
      </c>
      <c r="D128" s="9" t="s">
        <v>11</v>
      </c>
      <c r="E128" s="9" t="s">
        <v>12</v>
      </c>
      <c r="F128" s="9" t="s">
        <v>13</v>
      </c>
      <c r="G128" s="9" t="s">
        <v>22</v>
      </c>
      <c r="H128" s="9" t="s">
        <v>15</v>
      </c>
      <c r="I128" s="9">
        <v>24</v>
      </c>
      <c r="J128" s="10">
        <v>26422</v>
      </c>
      <c r="K128" s="24" t="str">
        <f t="shared" si="1"/>
        <v>26376</v>
      </c>
    </row>
    <row r="129" spans="1:11" x14ac:dyDescent="0.25">
      <c r="A129" s="12">
        <v>42735</v>
      </c>
      <c r="B129" s="9" t="s">
        <v>27</v>
      </c>
      <c r="C129" s="9" t="s">
        <v>10</v>
      </c>
      <c r="D129" s="9" t="s">
        <v>11</v>
      </c>
      <c r="E129" s="9" t="s">
        <v>17</v>
      </c>
      <c r="F129" s="9" t="s">
        <v>33</v>
      </c>
      <c r="G129" s="9" t="s">
        <v>19</v>
      </c>
      <c r="H129" s="9" t="s">
        <v>15</v>
      </c>
      <c r="I129" s="9">
        <v>65</v>
      </c>
      <c r="J129" s="10">
        <v>34662</v>
      </c>
      <c r="K129" s="24" t="str">
        <f t="shared" si="1"/>
        <v>34376</v>
      </c>
    </row>
    <row r="130" spans="1:11" x14ac:dyDescent="0.25">
      <c r="A130" s="12">
        <v>42735</v>
      </c>
      <c r="B130" s="9" t="s">
        <v>16</v>
      </c>
      <c r="C130" s="9" t="s">
        <v>31</v>
      </c>
      <c r="D130" s="9" t="s">
        <v>11</v>
      </c>
      <c r="E130" s="9" t="s">
        <v>17</v>
      </c>
      <c r="F130" s="9" t="s">
        <v>33</v>
      </c>
      <c r="G130" s="9" t="s">
        <v>32</v>
      </c>
      <c r="H130" s="9" t="s">
        <v>23</v>
      </c>
      <c r="I130" s="9">
        <v>68</v>
      </c>
      <c r="J130" s="10">
        <v>34739</v>
      </c>
      <c r="K130" s="24" t="str">
        <f t="shared" si="1"/>
        <v>34376</v>
      </c>
    </row>
    <row r="131" spans="1:11" x14ac:dyDescent="0.25">
      <c r="A131" s="12">
        <v>42735</v>
      </c>
      <c r="B131" s="9" t="s">
        <v>35</v>
      </c>
      <c r="C131" s="9" t="s">
        <v>10</v>
      </c>
      <c r="D131" s="9" t="s">
        <v>11</v>
      </c>
      <c r="E131" s="9" t="s">
        <v>12</v>
      </c>
      <c r="F131" s="9" t="s">
        <v>13</v>
      </c>
      <c r="G131" s="9" t="s">
        <v>41</v>
      </c>
      <c r="H131" s="9" t="s">
        <v>23</v>
      </c>
      <c r="I131" s="9">
        <v>54</v>
      </c>
      <c r="J131" s="10">
        <v>25523</v>
      </c>
      <c r="K131" s="24" t="str">
        <f t="shared" ref="K131:K194" si="2">REPLACE(J131,3,3,376)</f>
        <v>25376</v>
      </c>
    </row>
    <row r="132" spans="1:11" x14ac:dyDescent="0.25">
      <c r="A132" s="12">
        <v>42735</v>
      </c>
      <c r="B132" s="9" t="s">
        <v>27</v>
      </c>
      <c r="C132" s="9" t="s">
        <v>10</v>
      </c>
      <c r="D132" s="9" t="s">
        <v>11</v>
      </c>
      <c r="E132" s="9" t="s">
        <v>12</v>
      </c>
      <c r="F132" s="9" t="s">
        <v>13</v>
      </c>
      <c r="G132" s="9" t="s">
        <v>29</v>
      </c>
      <c r="H132" s="9" t="s">
        <v>23</v>
      </c>
      <c r="I132" s="9">
        <v>68</v>
      </c>
      <c r="J132" s="10">
        <v>28917</v>
      </c>
      <c r="K132" s="24" t="str">
        <f t="shared" si="2"/>
        <v>28376</v>
      </c>
    </row>
    <row r="133" spans="1:11" x14ac:dyDescent="0.25">
      <c r="A133" s="12">
        <v>42735</v>
      </c>
      <c r="B133" s="9" t="s">
        <v>47</v>
      </c>
      <c r="C133" s="9" t="s">
        <v>20</v>
      </c>
      <c r="D133" s="9" t="s">
        <v>11</v>
      </c>
      <c r="E133" s="9" t="s">
        <v>25</v>
      </c>
      <c r="F133" s="9" t="s">
        <v>26</v>
      </c>
      <c r="G133" s="9" t="s">
        <v>30</v>
      </c>
      <c r="H133" s="9" t="s">
        <v>23</v>
      </c>
      <c r="I133" s="9">
        <v>25</v>
      </c>
      <c r="J133" s="11">
        <v>29830</v>
      </c>
      <c r="K133" s="24" t="str">
        <f t="shared" si="2"/>
        <v>29376</v>
      </c>
    </row>
    <row r="134" spans="1:11" x14ac:dyDescent="0.25">
      <c r="A134" s="12">
        <v>42735</v>
      </c>
      <c r="B134" s="9" t="s">
        <v>36</v>
      </c>
      <c r="C134" s="9" t="s">
        <v>10</v>
      </c>
      <c r="D134" s="9" t="s">
        <v>11</v>
      </c>
      <c r="E134" s="9" t="s">
        <v>17</v>
      </c>
      <c r="F134" s="9" t="s">
        <v>18</v>
      </c>
      <c r="G134" s="9" t="s">
        <v>14</v>
      </c>
      <c r="H134" s="9" t="s">
        <v>23</v>
      </c>
      <c r="I134" s="9">
        <v>57</v>
      </c>
      <c r="J134" s="10">
        <v>17448</v>
      </c>
      <c r="K134" s="24" t="str">
        <f t="shared" si="2"/>
        <v>17376</v>
      </c>
    </row>
    <row r="135" spans="1:11" x14ac:dyDescent="0.25">
      <c r="A135" s="12">
        <v>42735</v>
      </c>
      <c r="B135" s="9" t="s">
        <v>16</v>
      </c>
      <c r="C135" s="9" t="s">
        <v>10</v>
      </c>
      <c r="D135" s="9" t="s">
        <v>11</v>
      </c>
      <c r="E135" s="9" t="s">
        <v>17</v>
      </c>
      <c r="F135" s="9" t="s">
        <v>18</v>
      </c>
      <c r="G135" s="9" t="s">
        <v>29</v>
      </c>
      <c r="H135" s="9" t="s">
        <v>23</v>
      </c>
      <c r="I135" s="9">
        <v>56</v>
      </c>
      <c r="J135" s="10">
        <v>21106</v>
      </c>
      <c r="K135" s="24" t="str">
        <f t="shared" si="2"/>
        <v>21376</v>
      </c>
    </row>
    <row r="136" spans="1:11" x14ac:dyDescent="0.25">
      <c r="A136" s="12">
        <v>42735</v>
      </c>
      <c r="B136" s="9" t="s">
        <v>35</v>
      </c>
      <c r="C136" s="9" t="s">
        <v>10</v>
      </c>
      <c r="D136" s="9" t="s">
        <v>11</v>
      </c>
      <c r="E136" s="9" t="s">
        <v>12</v>
      </c>
      <c r="F136" s="9" t="s">
        <v>13</v>
      </c>
      <c r="G136" s="9" t="s">
        <v>41</v>
      </c>
      <c r="H136" s="9" t="s">
        <v>15</v>
      </c>
      <c r="I136" s="9">
        <v>28</v>
      </c>
      <c r="J136" s="10">
        <v>24462</v>
      </c>
      <c r="K136" s="24" t="str">
        <f t="shared" si="2"/>
        <v>24376</v>
      </c>
    </row>
    <row r="137" spans="1:11" x14ac:dyDescent="0.25">
      <c r="A137" s="12">
        <v>42735</v>
      </c>
      <c r="B137" s="9" t="s">
        <v>42</v>
      </c>
      <c r="C137" s="9" t="s">
        <v>20</v>
      </c>
      <c r="D137" s="9" t="s">
        <v>11</v>
      </c>
      <c r="E137" s="9" t="s">
        <v>12</v>
      </c>
      <c r="F137" s="9" t="s">
        <v>13</v>
      </c>
      <c r="G137" s="9" t="s">
        <v>30</v>
      </c>
      <c r="H137" s="9" t="s">
        <v>15</v>
      </c>
      <c r="I137" s="9">
        <v>35</v>
      </c>
      <c r="J137" s="10">
        <v>27535</v>
      </c>
      <c r="K137" s="24" t="str">
        <f t="shared" si="2"/>
        <v>27376</v>
      </c>
    </row>
    <row r="138" spans="1:11" x14ac:dyDescent="0.25">
      <c r="A138" s="12">
        <v>42735</v>
      </c>
      <c r="B138" s="9" t="s">
        <v>16</v>
      </c>
      <c r="C138" s="9" t="s">
        <v>10</v>
      </c>
      <c r="D138" s="9" t="s">
        <v>11</v>
      </c>
      <c r="E138" s="9" t="s">
        <v>12</v>
      </c>
      <c r="F138" s="9" t="s">
        <v>13</v>
      </c>
      <c r="G138" s="9" t="s">
        <v>34</v>
      </c>
      <c r="H138" s="9" t="s">
        <v>23</v>
      </c>
      <c r="I138" s="9">
        <v>60</v>
      </c>
      <c r="J138" s="10">
        <v>25967</v>
      </c>
      <c r="K138" s="24" t="str">
        <f t="shared" si="2"/>
        <v>25376</v>
      </c>
    </row>
    <row r="139" spans="1:11" x14ac:dyDescent="0.25">
      <c r="A139" s="12">
        <v>42735</v>
      </c>
      <c r="B139" s="9" t="s">
        <v>27</v>
      </c>
      <c r="C139" s="9" t="s">
        <v>10</v>
      </c>
      <c r="D139" s="9" t="s">
        <v>11</v>
      </c>
      <c r="E139" s="9" t="s">
        <v>12</v>
      </c>
      <c r="F139" s="9" t="s">
        <v>28</v>
      </c>
      <c r="G139" s="9" t="s">
        <v>34</v>
      </c>
      <c r="H139" s="9" t="s">
        <v>23</v>
      </c>
      <c r="I139" s="9">
        <v>43</v>
      </c>
      <c r="J139" s="10">
        <v>29691</v>
      </c>
      <c r="K139" s="24" t="str">
        <f t="shared" si="2"/>
        <v>29376</v>
      </c>
    </row>
    <row r="140" spans="1:11" x14ac:dyDescent="0.25">
      <c r="A140" s="12">
        <v>42735</v>
      </c>
      <c r="B140" s="9" t="s">
        <v>24</v>
      </c>
      <c r="C140" s="9" t="s">
        <v>10</v>
      </c>
      <c r="D140" s="9" t="s">
        <v>40</v>
      </c>
      <c r="E140" s="9" t="s">
        <v>17</v>
      </c>
      <c r="F140" s="9" t="s">
        <v>33</v>
      </c>
      <c r="G140" s="9" t="s">
        <v>19</v>
      </c>
      <c r="H140" s="9" t="s">
        <v>15</v>
      </c>
      <c r="I140" s="9">
        <v>49</v>
      </c>
      <c r="J140" s="10">
        <v>24873</v>
      </c>
      <c r="K140" s="24" t="str">
        <f t="shared" si="2"/>
        <v>24376</v>
      </c>
    </row>
    <row r="141" spans="1:11" x14ac:dyDescent="0.25">
      <c r="A141" s="12">
        <v>42735</v>
      </c>
      <c r="B141" s="9" t="s">
        <v>35</v>
      </c>
      <c r="C141" s="9" t="s">
        <v>10</v>
      </c>
      <c r="D141" s="9" t="s">
        <v>11</v>
      </c>
      <c r="E141" s="9" t="s">
        <v>12</v>
      </c>
      <c r="F141" s="9" t="s">
        <v>13</v>
      </c>
      <c r="G141" s="9" t="s">
        <v>29</v>
      </c>
      <c r="H141" s="9" t="s">
        <v>23</v>
      </c>
      <c r="I141" s="9">
        <v>62</v>
      </c>
      <c r="J141" s="10">
        <v>29845</v>
      </c>
      <c r="K141" s="24" t="str">
        <f t="shared" si="2"/>
        <v>29376</v>
      </c>
    </row>
    <row r="142" spans="1:11" x14ac:dyDescent="0.25">
      <c r="A142" s="12">
        <v>42735</v>
      </c>
      <c r="B142" s="9" t="s">
        <v>16</v>
      </c>
      <c r="C142" s="9" t="s">
        <v>10</v>
      </c>
      <c r="D142" s="9" t="s">
        <v>11</v>
      </c>
      <c r="E142" s="9" t="s">
        <v>12</v>
      </c>
      <c r="F142" s="9" t="s">
        <v>13</v>
      </c>
      <c r="G142" s="9" t="s">
        <v>34</v>
      </c>
      <c r="H142" s="9" t="s">
        <v>23</v>
      </c>
      <c r="I142" s="9">
        <v>53</v>
      </c>
      <c r="J142" s="10">
        <v>24540</v>
      </c>
      <c r="K142" s="24" t="str">
        <f t="shared" si="2"/>
        <v>24376</v>
      </c>
    </row>
    <row r="143" spans="1:11" x14ac:dyDescent="0.25">
      <c r="A143" s="12">
        <v>42735</v>
      </c>
      <c r="B143" s="9" t="s">
        <v>27</v>
      </c>
      <c r="C143" s="9" t="s">
        <v>10</v>
      </c>
      <c r="D143" s="9" t="s">
        <v>11</v>
      </c>
      <c r="E143" s="9" t="s">
        <v>12</v>
      </c>
      <c r="F143" s="9" t="s">
        <v>13</v>
      </c>
      <c r="G143" s="9" t="s">
        <v>41</v>
      </c>
      <c r="H143" s="9" t="s">
        <v>23</v>
      </c>
      <c r="I143" s="9">
        <v>60</v>
      </c>
      <c r="J143" s="10">
        <v>25660</v>
      </c>
      <c r="K143" s="24" t="str">
        <f t="shared" si="2"/>
        <v>25376</v>
      </c>
    </row>
    <row r="144" spans="1:11" x14ac:dyDescent="0.25">
      <c r="A144" s="12">
        <v>42735</v>
      </c>
      <c r="B144" s="9" t="s">
        <v>9</v>
      </c>
      <c r="C144" s="9" t="s">
        <v>20</v>
      </c>
      <c r="D144" s="9" t="s">
        <v>11</v>
      </c>
      <c r="E144" s="9" t="s">
        <v>17</v>
      </c>
      <c r="F144" s="9" t="s">
        <v>18</v>
      </c>
      <c r="G144" s="9" t="s">
        <v>30</v>
      </c>
      <c r="H144" s="9" t="s">
        <v>15</v>
      </c>
      <c r="I144" s="9">
        <v>64</v>
      </c>
      <c r="J144" s="10">
        <v>20231</v>
      </c>
      <c r="K144" s="24" t="str">
        <f t="shared" si="2"/>
        <v>20376</v>
      </c>
    </row>
    <row r="145" spans="1:11" x14ac:dyDescent="0.25">
      <c r="A145" s="12">
        <v>42735</v>
      </c>
      <c r="B145" s="9" t="s">
        <v>9</v>
      </c>
      <c r="C145" s="9" t="s">
        <v>10</v>
      </c>
      <c r="D145" s="9" t="s">
        <v>40</v>
      </c>
      <c r="E145" s="9" t="s">
        <v>17</v>
      </c>
      <c r="F145" s="9" t="s">
        <v>33</v>
      </c>
      <c r="G145" s="9" t="s">
        <v>34</v>
      </c>
      <c r="H145" s="9" t="s">
        <v>23</v>
      </c>
      <c r="I145" s="9">
        <v>28</v>
      </c>
      <c r="J145" s="10">
        <v>17948</v>
      </c>
      <c r="K145" s="24" t="str">
        <f t="shared" si="2"/>
        <v>17376</v>
      </c>
    </row>
    <row r="146" spans="1:11" x14ac:dyDescent="0.25">
      <c r="A146" s="12">
        <v>42735</v>
      </c>
      <c r="B146" s="9" t="s">
        <v>45</v>
      </c>
      <c r="C146" s="9" t="s">
        <v>10</v>
      </c>
      <c r="D146" s="9" t="s">
        <v>11</v>
      </c>
      <c r="E146" s="9" t="s">
        <v>12</v>
      </c>
      <c r="F146" s="9" t="s">
        <v>13</v>
      </c>
      <c r="G146" s="9" t="s">
        <v>19</v>
      </c>
      <c r="H146" s="9" t="s">
        <v>23</v>
      </c>
      <c r="I146" s="9">
        <v>59</v>
      </c>
      <c r="J146" s="10">
        <v>29486</v>
      </c>
      <c r="K146" s="24" t="str">
        <f t="shared" si="2"/>
        <v>29376</v>
      </c>
    </row>
    <row r="147" spans="1:11" x14ac:dyDescent="0.25">
      <c r="A147" s="12">
        <v>42735</v>
      </c>
      <c r="B147" s="9" t="s">
        <v>35</v>
      </c>
      <c r="C147" s="9" t="s">
        <v>10</v>
      </c>
      <c r="D147" s="9" t="s">
        <v>11</v>
      </c>
      <c r="E147" s="9" t="s">
        <v>25</v>
      </c>
      <c r="F147" s="9" t="s">
        <v>44</v>
      </c>
      <c r="G147" s="9" t="s">
        <v>34</v>
      </c>
      <c r="H147" s="9" t="s">
        <v>15</v>
      </c>
      <c r="I147" s="9">
        <v>37</v>
      </c>
      <c r="J147" s="11">
        <v>25938</v>
      </c>
      <c r="K147" s="24" t="str">
        <f t="shared" si="2"/>
        <v>25376</v>
      </c>
    </row>
    <row r="148" spans="1:11" x14ac:dyDescent="0.25">
      <c r="A148" s="12">
        <v>42735</v>
      </c>
      <c r="B148" s="9" t="s">
        <v>27</v>
      </c>
      <c r="C148" s="9" t="s">
        <v>10</v>
      </c>
      <c r="D148" s="9" t="s">
        <v>11</v>
      </c>
      <c r="E148" s="9" t="s">
        <v>17</v>
      </c>
      <c r="F148" s="9" t="s">
        <v>21</v>
      </c>
      <c r="G148" s="9" t="s">
        <v>19</v>
      </c>
      <c r="H148" s="9" t="s">
        <v>15</v>
      </c>
      <c r="I148" s="9">
        <v>40</v>
      </c>
      <c r="J148" s="10">
        <v>25629</v>
      </c>
      <c r="K148" s="24" t="str">
        <f t="shared" si="2"/>
        <v>25376</v>
      </c>
    </row>
    <row r="149" spans="1:11" x14ac:dyDescent="0.25">
      <c r="A149" s="12">
        <v>42735</v>
      </c>
      <c r="B149" s="9" t="s">
        <v>36</v>
      </c>
      <c r="C149" s="9" t="s">
        <v>10</v>
      </c>
      <c r="D149" s="9" t="s">
        <v>40</v>
      </c>
      <c r="E149" s="9" t="s">
        <v>12</v>
      </c>
      <c r="F149" s="9" t="s">
        <v>28</v>
      </c>
      <c r="G149" s="9" t="s">
        <v>19</v>
      </c>
      <c r="H149" s="9" t="s">
        <v>23</v>
      </c>
      <c r="I149" s="9">
        <v>75</v>
      </c>
      <c r="J149" s="10">
        <v>13412</v>
      </c>
      <c r="K149" s="24" t="str">
        <f t="shared" si="2"/>
        <v>13376</v>
      </c>
    </row>
    <row r="150" spans="1:11" x14ac:dyDescent="0.25">
      <c r="A150" s="12">
        <v>42735</v>
      </c>
      <c r="B150" s="9" t="s">
        <v>16</v>
      </c>
      <c r="C150" s="9" t="s">
        <v>20</v>
      </c>
      <c r="D150" s="9" t="s">
        <v>40</v>
      </c>
      <c r="E150" s="9" t="s">
        <v>17</v>
      </c>
      <c r="F150" s="9" t="s">
        <v>33</v>
      </c>
      <c r="G150" s="9" t="s">
        <v>30</v>
      </c>
      <c r="H150" s="9" t="s">
        <v>15</v>
      </c>
      <c r="I150" s="9">
        <v>23</v>
      </c>
      <c r="J150" s="10">
        <v>19114</v>
      </c>
      <c r="K150" s="24" t="str">
        <f t="shared" si="2"/>
        <v>19376</v>
      </c>
    </row>
    <row r="151" spans="1:11" x14ac:dyDescent="0.25">
      <c r="A151" s="12">
        <v>42735</v>
      </c>
      <c r="B151" s="9" t="s">
        <v>35</v>
      </c>
      <c r="C151" s="9" t="s">
        <v>10</v>
      </c>
      <c r="D151" s="9" t="s">
        <v>11</v>
      </c>
      <c r="E151" s="9" t="s">
        <v>25</v>
      </c>
      <c r="F151" s="9" t="s">
        <v>44</v>
      </c>
      <c r="G151" s="9" t="s">
        <v>41</v>
      </c>
      <c r="H151" s="9" t="s">
        <v>23</v>
      </c>
      <c r="I151" s="9">
        <v>54</v>
      </c>
      <c r="J151" s="11">
        <v>25962</v>
      </c>
      <c r="K151" s="24" t="str">
        <f t="shared" si="2"/>
        <v>25376</v>
      </c>
    </row>
    <row r="152" spans="1:11" x14ac:dyDescent="0.25">
      <c r="A152" s="12">
        <v>42735</v>
      </c>
      <c r="B152" s="9" t="s">
        <v>42</v>
      </c>
      <c r="C152" s="9" t="s">
        <v>31</v>
      </c>
      <c r="D152" s="9" t="s">
        <v>11</v>
      </c>
      <c r="E152" s="9" t="s">
        <v>17</v>
      </c>
      <c r="F152" s="9" t="s">
        <v>33</v>
      </c>
      <c r="G152" s="9" t="s">
        <v>32</v>
      </c>
      <c r="H152" s="9" t="s">
        <v>23</v>
      </c>
      <c r="I152" s="9">
        <v>43</v>
      </c>
      <c r="J152" s="10">
        <v>30638</v>
      </c>
      <c r="K152" s="24" t="str">
        <f t="shared" si="2"/>
        <v>30376</v>
      </c>
    </row>
    <row r="153" spans="1:11" x14ac:dyDescent="0.25">
      <c r="A153" s="12">
        <v>42735</v>
      </c>
      <c r="B153" s="9" t="s">
        <v>36</v>
      </c>
      <c r="C153" s="9" t="s">
        <v>20</v>
      </c>
      <c r="D153" s="9" t="s">
        <v>11</v>
      </c>
      <c r="E153" s="9" t="s">
        <v>17</v>
      </c>
      <c r="F153" s="9" t="s">
        <v>18</v>
      </c>
      <c r="G153" s="9" t="s">
        <v>30</v>
      </c>
      <c r="H153" s="9" t="s">
        <v>15</v>
      </c>
      <c r="I153" s="9">
        <v>51</v>
      </c>
      <c r="J153" s="10">
        <v>18954</v>
      </c>
      <c r="K153" s="24" t="str">
        <f t="shared" si="2"/>
        <v>18376</v>
      </c>
    </row>
    <row r="154" spans="1:11" x14ac:dyDescent="0.25">
      <c r="A154" s="12">
        <v>42735</v>
      </c>
      <c r="B154" s="9" t="s">
        <v>45</v>
      </c>
      <c r="C154" s="9" t="s">
        <v>10</v>
      </c>
      <c r="D154" s="9" t="s">
        <v>11</v>
      </c>
      <c r="E154" s="9" t="s">
        <v>17</v>
      </c>
      <c r="F154" s="9" t="s">
        <v>21</v>
      </c>
      <c r="G154" s="9" t="s">
        <v>34</v>
      </c>
      <c r="H154" s="9" t="s">
        <v>23</v>
      </c>
      <c r="I154" s="9">
        <v>74</v>
      </c>
      <c r="J154" s="10">
        <v>29173</v>
      </c>
      <c r="K154" s="24" t="str">
        <f t="shared" si="2"/>
        <v>29376</v>
      </c>
    </row>
    <row r="155" spans="1:11" x14ac:dyDescent="0.25">
      <c r="A155" s="12">
        <v>42735</v>
      </c>
      <c r="B155" s="9" t="s">
        <v>48</v>
      </c>
      <c r="C155" s="9" t="s">
        <v>20</v>
      </c>
      <c r="D155" s="9" t="s">
        <v>40</v>
      </c>
      <c r="E155" s="9" t="s">
        <v>25</v>
      </c>
      <c r="F155" s="9" t="s">
        <v>26</v>
      </c>
      <c r="G155" s="9" t="s">
        <v>22</v>
      </c>
      <c r="H155" s="9" t="s">
        <v>23</v>
      </c>
      <c r="I155" s="9">
        <v>54</v>
      </c>
      <c r="J155" s="11">
        <v>11154</v>
      </c>
      <c r="K155" s="24" t="str">
        <f t="shared" si="2"/>
        <v>11376</v>
      </c>
    </row>
    <row r="156" spans="1:11" x14ac:dyDescent="0.25">
      <c r="A156" s="12">
        <v>42735</v>
      </c>
      <c r="B156" s="9" t="s">
        <v>38</v>
      </c>
      <c r="C156" s="9" t="s">
        <v>10</v>
      </c>
      <c r="D156" s="9" t="s">
        <v>11</v>
      </c>
      <c r="E156" s="9" t="s">
        <v>17</v>
      </c>
      <c r="F156" s="9" t="s">
        <v>18</v>
      </c>
      <c r="G156" s="9" t="s">
        <v>14</v>
      </c>
      <c r="H156" s="9" t="s">
        <v>23</v>
      </c>
      <c r="I156" s="9">
        <v>25</v>
      </c>
      <c r="J156" s="10">
        <v>19799</v>
      </c>
      <c r="K156" s="24" t="str">
        <f t="shared" si="2"/>
        <v>19376</v>
      </c>
    </row>
    <row r="157" spans="1:11" x14ac:dyDescent="0.25">
      <c r="A157" s="12">
        <v>42735</v>
      </c>
      <c r="B157" s="9" t="s">
        <v>45</v>
      </c>
      <c r="C157" s="9" t="s">
        <v>20</v>
      </c>
      <c r="D157" s="9" t="s">
        <v>11</v>
      </c>
      <c r="E157" s="9" t="s">
        <v>12</v>
      </c>
      <c r="F157" s="9" t="s">
        <v>13</v>
      </c>
      <c r="G157" s="9" t="s">
        <v>54</v>
      </c>
      <c r="H157" s="9" t="s">
        <v>15</v>
      </c>
      <c r="I157" s="9">
        <v>62</v>
      </c>
      <c r="J157" s="10">
        <v>25136</v>
      </c>
      <c r="K157" s="24" t="str">
        <f t="shared" si="2"/>
        <v>25376</v>
      </c>
    </row>
    <row r="158" spans="1:11" x14ac:dyDescent="0.25">
      <c r="A158" s="12">
        <v>42735</v>
      </c>
      <c r="B158" s="9" t="s">
        <v>36</v>
      </c>
      <c r="C158" s="9" t="s">
        <v>10</v>
      </c>
      <c r="D158" s="9" t="s">
        <v>40</v>
      </c>
      <c r="E158" s="9" t="s">
        <v>17</v>
      </c>
      <c r="F158" s="9" t="s">
        <v>21</v>
      </c>
      <c r="G158" s="9" t="s">
        <v>34</v>
      </c>
      <c r="H158" s="9" t="s">
        <v>15</v>
      </c>
      <c r="I158" s="9">
        <v>28</v>
      </c>
      <c r="J158" s="11">
        <v>19125</v>
      </c>
      <c r="K158" s="24" t="str">
        <f t="shared" si="2"/>
        <v>19376</v>
      </c>
    </row>
    <row r="159" spans="1:11" x14ac:dyDescent="0.25">
      <c r="A159" s="12">
        <v>42735</v>
      </c>
      <c r="B159" s="9" t="s">
        <v>36</v>
      </c>
      <c r="C159" s="9" t="s">
        <v>10</v>
      </c>
      <c r="D159" s="9" t="s">
        <v>11</v>
      </c>
      <c r="E159" s="9" t="s">
        <v>17</v>
      </c>
      <c r="F159" s="9" t="s">
        <v>21</v>
      </c>
      <c r="G159" s="9" t="s">
        <v>19</v>
      </c>
      <c r="H159" s="9" t="s">
        <v>23</v>
      </c>
      <c r="I159" s="9">
        <v>62</v>
      </c>
      <c r="J159" s="10">
        <v>29962</v>
      </c>
      <c r="K159" s="24" t="str">
        <f t="shared" si="2"/>
        <v>29376</v>
      </c>
    </row>
    <row r="160" spans="1:11" x14ac:dyDescent="0.25">
      <c r="A160" s="12">
        <v>42735</v>
      </c>
      <c r="B160" s="9" t="s">
        <v>27</v>
      </c>
      <c r="C160" s="9" t="s">
        <v>31</v>
      </c>
      <c r="D160" s="9" t="s">
        <v>11</v>
      </c>
      <c r="E160" s="9" t="s">
        <v>12</v>
      </c>
      <c r="F160" s="9" t="s">
        <v>28</v>
      </c>
      <c r="G160" s="9" t="s">
        <v>46</v>
      </c>
      <c r="H160" s="9" t="s">
        <v>15</v>
      </c>
      <c r="I160" s="9">
        <v>53</v>
      </c>
      <c r="J160" s="10">
        <v>29199</v>
      </c>
      <c r="K160" s="24" t="str">
        <f t="shared" si="2"/>
        <v>29376</v>
      </c>
    </row>
    <row r="161" spans="1:11" x14ac:dyDescent="0.25">
      <c r="A161" s="12">
        <v>42735</v>
      </c>
      <c r="B161" s="9" t="s">
        <v>16</v>
      </c>
      <c r="C161" s="9" t="s">
        <v>20</v>
      </c>
      <c r="D161" s="9" t="s">
        <v>11</v>
      </c>
      <c r="E161" s="9" t="s">
        <v>17</v>
      </c>
      <c r="F161" s="9" t="s">
        <v>18</v>
      </c>
      <c r="G161" s="9" t="s">
        <v>37</v>
      </c>
      <c r="H161" s="9" t="s">
        <v>23</v>
      </c>
      <c r="I161" s="9">
        <v>54</v>
      </c>
      <c r="J161" s="10">
        <v>17703</v>
      </c>
      <c r="K161" s="24" t="str">
        <f t="shared" si="2"/>
        <v>17376</v>
      </c>
    </row>
    <row r="162" spans="1:11" x14ac:dyDescent="0.25">
      <c r="A162" s="12">
        <v>42735</v>
      </c>
      <c r="B162" s="9" t="s">
        <v>42</v>
      </c>
      <c r="C162" s="9" t="s">
        <v>10</v>
      </c>
      <c r="D162" s="9" t="s">
        <v>11</v>
      </c>
      <c r="E162" s="9" t="s">
        <v>17</v>
      </c>
      <c r="F162" s="9" t="s">
        <v>18</v>
      </c>
      <c r="G162" s="9" t="s">
        <v>34</v>
      </c>
      <c r="H162" s="9" t="s">
        <v>23</v>
      </c>
      <c r="I162" s="9">
        <v>52</v>
      </c>
      <c r="J162" s="10">
        <v>20856</v>
      </c>
      <c r="K162" s="24" t="str">
        <f t="shared" si="2"/>
        <v>20376</v>
      </c>
    </row>
    <row r="163" spans="1:11" x14ac:dyDescent="0.25">
      <c r="A163" s="12">
        <v>42735</v>
      </c>
      <c r="B163" s="9" t="s">
        <v>27</v>
      </c>
      <c r="C163" s="9" t="s">
        <v>10</v>
      </c>
      <c r="D163" s="9" t="s">
        <v>40</v>
      </c>
      <c r="E163" s="9" t="s">
        <v>17</v>
      </c>
      <c r="F163" s="9" t="s">
        <v>33</v>
      </c>
      <c r="G163" s="9" t="s">
        <v>34</v>
      </c>
      <c r="H163" s="9" t="s">
        <v>15</v>
      </c>
      <c r="I163" s="9">
        <v>57</v>
      </c>
      <c r="J163" s="10">
        <v>15752</v>
      </c>
      <c r="K163" s="24" t="str">
        <f t="shared" si="2"/>
        <v>15376</v>
      </c>
    </row>
    <row r="164" spans="1:11" x14ac:dyDescent="0.25">
      <c r="A164" s="12">
        <v>42735</v>
      </c>
      <c r="B164" s="9" t="s">
        <v>45</v>
      </c>
      <c r="C164" s="9" t="s">
        <v>20</v>
      </c>
      <c r="D164" s="9" t="s">
        <v>11</v>
      </c>
      <c r="E164" s="9" t="s">
        <v>17</v>
      </c>
      <c r="F164" s="9" t="s">
        <v>18</v>
      </c>
      <c r="G164" s="9" t="s">
        <v>30</v>
      </c>
      <c r="H164" s="9" t="s">
        <v>15</v>
      </c>
      <c r="I164" s="9">
        <v>68</v>
      </c>
      <c r="J164" s="10">
        <v>19003</v>
      </c>
      <c r="K164" s="24" t="str">
        <f t="shared" si="2"/>
        <v>19376</v>
      </c>
    </row>
    <row r="165" spans="1:11" x14ac:dyDescent="0.25">
      <c r="A165" s="12">
        <v>42735</v>
      </c>
      <c r="B165" s="9" t="s">
        <v>27</v>
      </c>
      <c r="C165" s="9" t="s">
        <v>10</v>
      </c>
      <c r="D165" s="9" t="s">
        <v>11</v>
      </c>
      <c r="E165" s="9" t="s">
        <v>25</v>
      </c>
      <c r="F165" s="9" t="s">
        <v>44</v>
      </c>
      <c r="G165" s="9" t="s">
        <v>19</v>
      </c>
      <c r="H165" s="9" t="s">
        <v>23</v>
      </c>
      <c r="I165" s="9">
        <v>32</v>
      </c>
      <c r="J165" s="11">
        <v>27543</v>
      </c>
      <c r="K165" s="24" t="str">
        <f t="shared" si="2"/>
        <v>27376</v>
      </c>
    </row>
    <row r="166" spans="1:11" x14ac:dyDescent="0.25">
      <c r="A166" s="12">
        <v>42735</v>
      </c>
      <c r="B166" s="9" t="s">
        <v>27</v>
      </c>
      <c r="C166" s="9" t="s">
        <v>20</v>
      </c>
      <c r="D166" s="9" t="s">
        <v>11</v>
      </c>
      <c r="E166" s="9" t="s">
        <v>12</v>
      </c>
      <c r="F166" s="9" t="s">
        <v>28</v>
      </c>
      <c r="G166" s="9" t="s">
        <v>22</v>
      </c>
      <c r="H166" s="9" t="s">
        <v>23</v>
      </c>
      <c r="I166" s="9">
        <v>27</v>
      </c>
      <c r="J166" s="10">
        <v>29375</v>
      </c>
      <c r="K166" s="24" t="str">
        <f t="shared" si="2"/>
        <v>29376</v>
      </c>
    </row>
    <row r="167" spans="1:11" x14ac:dyDescent="0.25">
      <c r="A167" s="12">
        <v>42735</v>
      </c>
      <c r="B167" s="9" t="s">
        <v>16</v>
      </c>
      <c r="C167" s="9" t="s">
        <v>20</v>
      </c>
      <c r="D167" s="9" t="s">
        <v>11</v>
      </c>
      <c r="E167" s="9" t="s">
        <v>12</v>
      </c>
      <c r="F167" s="9" t="s">
        <v>28</v>
      </c>
      <c r="G167" s="9" t="s">
        <v>43</v>
      </c>
      <c r="H167" s="9" t="s">
        <v>15</v>
      </c>
      <c r="I167" s="9">
        <v>50</v>
      </c>
      <c r="J167" s="10">
        <v>28614</v>
      </c>
      <c r="K167" s="24" t="str">
        <f t="shared" si="2"/>
        <v>28376</v>
      </c>
    </row>
    <row r="168" spans="1:11" x14ac:dyDescent="0.25">
      <c r="A168" s="12">
        <v>42735</v>
      </c>
      <c r="B168" s="9" t="s">
        <v>42</v>
      </c>
      <c r="C168" s="9" t="s">
        <v>20</v>
      </c>
      <c r="D168" s="9" t="s">
        <v>11</v>
      </c>
      <c r="E168" s="9" t="s">
        <v>12</v>
      </c>
      <c r="F168" s="9" t="s">
        <v>13</v>
      </c>
      <c r="G168" s="9" t="s">
        <v>43</v>
      </c>
      <c r="H168" s="9" t="s">
        <v>15</v>
      </c>
      <c r="I168" s="9">
        <v>56</v>
      </c>
      <c r="J168" s="10">
        <v>27470</v>
      </c>
      <c r="K168" s="24" t="str">
        <f t="shared" si="2"/>
        <v>27376</v>
      </c>
    </row>
    <row r="169" spans="1:11" x14ac:dyDescent="0.25">
      <c r="A169" s="12">
        <v>42735</v>
      </c>
      <c r="B169" s="9" t="s">
        <v>16</v>
      </c>
      <c r="C169" s="9" t="s">
        <v>20</v>
      </c>
      <c r="D169" s="9" t="s">
        <v>11</v>
      </c>
      <c r="E169" s="9" t="s">
        <v>17</v>
      </c>
      <c r="F169" s="9" t="s">
        <v>21</v>
      </c>
      <c r="G169" s="9" t="s">
        <v>30</v>
      </c>
      <c r="H169" s="9" t="s">
        <v>23</v>
      </c>
      <c r="I169" s="9">
        <v>25</v>
      </c>
      <c r="J169" s="10">
        <v>28874</v>
      </c>
      <c r="K169" s="24" t="str">
        <f t="shared" si="2"/>
        <v>28376</v>
      </c>
    </row>
    <row r="170" spans="1:11" x14ac:dyDescent="0.25">
      <c r="A170" s="12">
        <v>42735</v>
      </c>
      <c r="B170" s="9" t="s">
        <v>39</v>
      </c>
      <c r="C170" s="9" t="s">
        <v>31</v>
      </c>
      <c r="D170" s="9" t="s">
        <v>11</v>
      </c>
      <c r="E170" s="9" t="s">
        <v>17</v>
      </c>
      <c r="F170" s="9" t="s">
        <v>33</v>
      </c>
      <c r="G170" s="9" t="s">
        <v>46</v>
      </c>
      <c r="H170" s="9" t="s">
        <v>23</v>
      </c>
      <c r="I170" s="9">
        <v>51</v>
      </c>
      <c r="J170" s="10">
        <v>30472</v>
      </c>
      <c r="K170" s="24" t="str">
        <f t="shared" si="2"/>
        <v>30376</v>
      </c>
    </row>
    <row r="171" spans="1:11" x14ac:dyDescent="0.25">
      <c r="A171" s="12">
        <v>42735</v>
      </c>
      <c r="B171" s="9" t="s">
        <v>27</v>
      </c>
      <c r="C171" s="9" t="s">
        <v>31</v>
      </c>
      <c r="D171" s="9" t="s">
        <v>40</v>
      </c>
      <c r="E171" s="9" t="s">
        <v>25</v>
      </c>
      <c r="F171" s="9" t="s">
        <v>44</v>
      </c>
      <c r="G171" s="9" t="s">
        <v>50</v>
      </c>
      <c r="H171" s="9" t="s">
        <v>15</v>
      </c>
      <c r="I171" s="9">
        <v>49</v>
      </c>
      <c r="J171" s="11">
        <v>18760</v>
      </c>
      <c r="K171" s="24" t="str">
        <f t="shared" si="2"/>
        <v>18376</v>
      </c>
    </row>
    <row r="172" spans="1:11" x14ac:dyDescent="0.25">
      <c r="A172" s="12">
        <v>42735</v>
      </c>
      <c r="B172" s="9" t="s">
        <v>27</v>
      </c>
      <c r="C172" s="9" t="s">
        <v>10</v>
      </c>
      <c r="D172" s="9" t="s">
        <v>11</v>
      </c>
      <c r="E172" s="9" t="s">
        <v>12</v>
      </c>
      <c r="F172" s="9" t="s">
        <v>13</v>
      </c>
      <c r="G172" s="9" t="s">
        <v>29</v>
      </c>
      <c r="H172" s="9" t="s">
        <v>15</v>
      </c>
      <c r="I172" s="9">
        <v>58</v>
      </c>
      <c r="J172" s="10">
        <v>29072</v>
      </c>
      <c r="K172" s="24" t="str">
        <f t="shared" si="2"/>
        <v>29376</v>
      </c>
    </row>
    <row r="173" spans="1:11" x14ac:dyDescent="0.25">
      <c r="A173" s="12">
        <v>42735</v>
      </c>
      <c r="B173" s="9" t="s">
        <v>16</v>
      </c>
      <c r="C173" s="9" t="s">
        <v>31</v>
      </c>
      <c r="D173" s="9" t="s">
        <v>11</v>
      </c>
      <c r="E173" s="9" t="s">
        <v>12</v>
      </c>
      <c r="F173" s="9" t="s">
        <v>28</v>
      </c>
      <c r="G173" s="9" t="s">
        <v>30</v>
      </c>
      <c r="H173" s="9" t="s">
        <v>15</v>
      </c>
      <c r="I173" s="9">
        <v>55</v>
      </c>
      <c r="J173" s="10">
        <v>27909</v>
      </c>
      <c r="K173" s="24" t="str">
        <f t="shared" si="2"/>
        <v>27376</v>
      </c>
    </row>
    <row r="174" spans="1:11" x14ac:dyDescent="0.25">
      <c r="A174" s="12">
        <v>42735</v>
      </c>
      <c r="B174" s="9" t="s">
        <v>47</v>
      </c>
      <c r="C174" s="9" t="s">
        <v>20</v>
      </c>
      <c r="D174" s="9" t="s">
        <v>11</v>
      </c>
      <c r="E174" s="9" t="s">
        <v>17</v>
      </c>
      <c r="F174" s="9" t="s">
        <v>21</v>
      </c>
      <c r="G174" s="9" t="s">
        <v>37</v>
      </c>
      <c r="H174" s="9" t="s">
        <v>23</v>
      </c>
      <c r="I174" s="9">
        <v>29</v>
      </c>
      <c r="J174" s="10">
        <v>26556</v>
      </c>
      <c r="K174" s="24" t="str">
        <f t="shared" si="2"/>
        <v>26376</v>
      </c>
    </row>
    <row r="175" spans="1:11" x14ac:dyDescent="0.25">
      <c r="A175" s="12">
        <v>42735</v>
      </c>
      <c r="B175" s="9" t="s">
        <v>42</v>
      </c>
      <c r="C175" s="9" t="s">
        <v>20</v>
      </c>
      <c r="D175" s="9" t="s">
        <v>11</v>
      </c>
      <c r="E175" s="9" t="s">
        <v>12</v>
      </c>
      <c r="F175" s="9" t="s">
        <v>13</v>
      </c>
      <c r="G175" s="9" t="s">
        <v>22</v>
      </c>
      <c r="H175" s="9" t="s">
        <v>23</v>
      </c>
      <c r="I175" s="9">
        <v>23</v>
      </c>
      <c r="J175" s="10">
        <v>25018</v>
      </c>
      <c r="K175" s="24" t="str">
        <f t="shared" si="2"/>
        <v>25376</v>
      </c>
    </row>
    <row r="176" spans="1:11" x14ac:dyDescent="0.25">
      <c r="A176" s="12">
        <v>42735</v>
      </c>
      <c r="B176" s="9" t="s">
        <v>16</v>
      </c>
      <c r="C176" s="9" t="s">
        <v>20</v>
      </c>
      <c r="D176" s="9" t="s">
        <v>11</v>
      </c>
      <c r="E176" s="9" t="s">
        <v>12</v>
      </c>
      <c r="F176" s="9" t="s">
        <v>28</v>
      </c>
      <c r="G176" s="9" t="s">
        <v>30</v>
      </c>
      <c r="H176" s="9" t="s">
        <v>23</v>
      </c>
      <c r="I176" s="9">
        <v>54</v>
      </c>
      <c r="J176" s="10">
        <v>29900</v>
      </c>
      <c r="K176" s="24" t="str">
        <f t="shared" si="2"/>
        <v>29376</v>
      </c>
    </row>
    <row r="177" spans="1:11" x14ac:dyDescent="0.25">
      <c r="A177" s="12">
        <v>42735</v>
      </c>
      <c r="B177" s="9" t="s">
        <v>27</v>
      </c>
      <c r="C177" s="9" t="s">
        <v>10</v>
      </c>
      <c r="D177" s="9" t="s">
        <v>11</v>
      </c>
      <c r="E177" s="9" t="s">
        <v>17</v>
      </c>
      <c r="F177" s="9" t="s">
        <v>18</v>
      </c>
      <c r="G177" s="9" t="s">
        <v>14</v>
      </c>
      <c r="H177" s="9" t="s">
        <v>15</v>
      </c>
      <c r="I177" s="9">
        <v>49</v>
      </c>
      <c r="J177" s="10">
        <v>18127</v>
      </c>
      <c r="K177" s="24" t="str">
        <f t="shared" si="2"/>
        <v>18376</v>
      </c>
    </row>
    <row r="178" spans="1:11" x14ac:dyDescent="0.25">
      <c r="A178" s="12">
        <v>42735</v>
      </c>
      <c r="B178" s="9" t="s">
        <v>27</v>
      </c>
      <c r="C178" s="9" t="s">
        <v>10</v>
      </c>
      <c r="D178" s="9" t="s">
        <v>11</v>
      </c>
      <c r="E178" s="9" t="s">
        <v>17</v>
      </c>
      <c r="F178" s="9" t="s">
        <v>18</v>
      </c>
      <c r="G178" s="9" t="s">
        <v>14</v>
      </c>
      <c r="H178" s="9" t="s">
        <v>23</v>
      </c>
      <c r="I178" s="9">
        <v>31</v>
      </c>
      <c r="J178" s="10">
        <v>18862</v>
      </c>
      <c r="K178" s="24" t="str">
        <f t="shared" si="2"/>
        <v>18376</v>
      </c>
    </row>
    <row r="179" spans="1:11" x14ac:dyDescent="0.25">
      <c r="A179" s="12">
        <v>42735</v>
      </c>
      <c r="B179" s="9" t="s">
        <v>27</v>
      </c>
      <c r="C179" s="9" t="s">
        <v>31</v>
      </c>
      <c r="D179" s="9" t="s">
        <v>11</v>
      </c>
      <c r="E179" s="9" t="s">
        <v>12</v>
      </c>
      <c r="F179" s="9" t="s">
        <v>28</v>
      </c>
      <c r="G179" s="9" t="s">
        <v>50</v>
      </c>
      <c r="H179" s="9" t="s">
        <v>23</v>
      </c>
      <c r="I179" s="9">
        <v>22</v>
      </c>
      <c r="J179" s="10">
        <v>25940</v>
      </c>
      <c r="K179" s="24" t="str">
        <f t="shared" si="2"/>
        <v>25376</v>
      </c>
    </row>
    <row r="180" spans="1:11" x14ac:dyDescent="0.25">
      <c r="A180" s="12">
        <v>42735</v>
      </c>
      <c r="B180" s="9" t="s">
        <v>45</v>
      </c>
      <c r="C180" s="9" t="s">
        <v>10</v>
      </c>
      <c r="D180" s="9" t="s">
        <v>40</v>
      </c>
      <c r="E180" s="9" t="s">
        <v>25</v>
      </c>
      <c r="F180" s="9" t="s">
        <v>26</v>
      </c>
      <c r="G180" s="9" t="s">
        <v>14</v>
      </c>
      <c r="H180" s="9" t="s">
        <v>23</v>
      </c>
      <c r="I180" s="9">
        <v>68</v>
      </c>
      <c r="J180" s="11">
        <v>16701</v>
      </c>
      <c r="K180" s="24" t="str">
        <f t="shared" si="2"/>
        <v>16376</v>
      </c>
    </row>
    <row r="181" spans="1:11" x14ac:dyDescent="0.25">
      <c r="A181" s="12">
        <v>42735</v>
      </c>
      <c r="B181" s="9" t="s">
        <v>27</v>
      </c>
      <c r="C181" s="9" t="s">
        <v>10</v>
      </c>
      <c r="D181" s="9" t="s">
        <v>11</v>
      </c>
      <c r="E181" s="9" t="s">
        <v>12</v>
      </c>
      <c r="F181" s="9" t="s">
        <v>13</v>
      </c>
      <c r="G181" s="9" t="s">
        <v>14</v>
      </c>
      <c r="H181" s="9" t="s">
        <v>23</v>
      </c>
      <c r="I181" s="9">
        <v>24</v>
      </c>
      <c r="J181" s="10">
        <v>24215</v>
      </c>
      <c r="K181" s="24" t="str">
        <f t="shared" si="2"/>
        <v>24376</v>
      </c>
    </row>
    <row r="182" spans="1:11" x14ac:dyDescent="0.25">
      <c r="A182" s="12">
        <v>42735</v>
      </c>
      <c r="B182" s="9" t="s">
        <v>16</v>
      </c>
      <c r="C182" s="9" t="s">
        <v>31</v>
      </c>
      <c r="D182" s="9" t="s">
        <v>40</v>
      </c>
      <c r="E182" s="9" t="s">
        <v>17</v>
      </c>
      <c r="F182" s="9" t="s">
        <v>33</v>
      </c>
      <c r="G182" s="9" t="s">
        <v>32</v>
      </c>
      <c r="H182" s="9" t="s">
        <v>15</v>
      </c>
      <c r="I182" s="9">
        <v>23</v>
      </c>
      <c r="J182" s="10">
        <v>20861</v>
      </c>
      <c r="K182" s="24" t="str">
        <f t="shared" si="2"/>
        <v>20376</v>
      </c>
    </row>
    <row r="183" spans="1:11" x14ac:dyDescent="0.25">
      <c r="A183" s="12">
        <v>42735</v>
      </c>
      <c r="B183" s="9" t="s">
        <v>45</v>
      </c>
      <c r="C183" s="9" t="s">
        <v>10</v>
      </c>
      <c r="D183" s="9" t="s">
        <v>11</v>
      </c>
      <c r="E183" s="9" t="s">
        <v>12</v>
      </c>
      <c r="F183" s="9" t="s">
        <v>13</v>
      </c>
      <c r="G183" s="9" t="s">
        <v>29</v>
      </c>
      <c r="H183" s="9" t="s">
        <v>23</v>
      </c>
      <c r="I183" s="9">
        <v>54</v>
      </c>
      <c r="J183" s="10">
        <v>25885</v>
      </c>
      <c r="K183" s="24" t="str">
        <f t="shared" si="2"/>
        <v>25376</v>
      </c>
    </row>
    <row r="184" spans="1:11" x14ac:dyDescent="0.25">
      <c r="A184" s="12">
        <v>42735</v>
      </c>
      <c r="B184" s="9" t="s">
        <v>16</v>
      </c>
      <c r="C184" s="9" t="s">
        <v>10</v>
      </c>
      <c r="D184" s="9" t="s">
        <v>11</v>
      </c>
      <c r="E184" s="9" t="s">
        <v>12</v>
      </c>
      <c r="F184" s="9" t="s">
        <v>13</v>
      </c>
      <c r="G184" s="9" t="s">
        <v>29</v>
      </c>
      <c r="H184" s="9" t="s">
        <v>23</v>
      </c>
      <c r="I184" s="9">
        <v>61</v>
      </c>
      <c r="J184" s="10">
        <v>25629</v>
      </c>
      <c r="K184" s="24" t="str">
        <f t="shared" si="2"/>
        <v>25376</v>
      </c>
    </row>
    <row r="185" spans="1:11" x14ac:dyDescent="0.25">
      <c r="A185" s="12">
        <v>42735</v>
      </c>
      <c r="B185" s="9" t="s">
        <v>47</v>
      </c>
      <c r="C185" s="9" t="s">
        <v>10</v>
      </c>
      <c r="D185" s="9" t="s">
        <v>11</v>
      </c>
      <c r="E185" s="9" t="s">
        <v>17</v>
      </c>
      <c r="F185" s="9" t="s">
        <v>33</v>
      </c>
      <c r="G185" s="9" t="s">
        <v>14</v>
      </c>
      <c r="H185" s="9" t="s">
        <v>23</v>
      </c>
      <c r="I185" s="9">
        <v>37</v>
      </c>
      <c r="J185" s="10">
        <v>32557</v>
      </c>
      <c r="K185" s="24" t="str">
        <f t="shared" si="2"/>
        <v>32376</v>
      </c>
    </row>
    <row r="186" spans="1:11" x14ac:dyDescent="0.25">
      <c r="A186" s="12">
        <v>42735</v>
      </c>
      <c r="B186" s="9" t="s">
        <v>24</v>
      </c>
      <c r="C186" s="9" t="s">
        <v>10</v>
      </c>
      <c r="D186" s="9" t="s">
        <v>40</v>
      </c>
      <c r="E186" s="9" t="s">
        <v>17</v>
      </c>
      <c r="F186" s="9" t="s">
        <v>33</v>
      </c>
      <c r="G186" s="9" t="s">
        <v>29</v>
      </c>
      <c r="H186" s="9" t="s">
        <v>23</v>
      </c>
      <c r="I186" s="9">
        <v>45</v>
      </c>
      <c r="J186" s="10">
        <v>20082</v>
      </c>
      <c r="K186" s="24" t="str">
        <f t="shared" si="2"/>
        <v>20376</v>
      </c>
    </row>
    <row r="187" spans="1:11" x14ac:dyDescent="0.25">
      <c r="A187" s="12">
        <v>42735</v>
      </c>
      <c r="B187" s="9" t="s">
        <v>16</v>
      </c>
      <c r="C187" s="9" t="s">
        <v>20</v>
      </c>
      <c r="D187" s="9" t="s">
        <v>11</v>
      </c>
      <c r="E187" s="9" t="s">
        <v>12</v>
      </c>
      <c r="F187" s="9" t="s">
        <v>28</v>
      </c>
      <c r="G187" s="9" t="s">
        <v>54</v>
      </c>
      <c r="H187" s="9" t="s">
        <v>15</v>
      </c>
      <c r="I187" s="9">
        <v>56</v>
      </c>
      <c r="J187" s="10">
        <v>28403</v>
      </c>
      <c r="K187" s="24" t="str">
        <f t="shared" si="2"/>
        <v>28376</v>
      </c>
    </row>
    <row r="188" spans="1:11" x14ac:dyDescent="0.25">
      <c r="A188" s="12">
        <v>42735</v>
      </c>
      <c r="B188" s="9" t="s">
        <v>27</v>
      </c>
      <c r="C188" s="9" t="s">
        <v>10</v>
      </c>
      <c r="D188" s="9" t="s">
        <v>11</v>
      </c>
      <c r="E188" s="9" t="s">
        <v>12</v>
      </c>
      <c r="F188" s="9" t="s">
        <v>13</v>
      </c>
      <c r="G188" s="9" t="s">
        <v>34</v>
      </c>
      <c r="H188" s="9" t="s">
        <v>15</v>
      </c>
      <c r="I188" s="9">
        <v>54</v>
      </c>
      <c r="J188" s="10">
        <v>29156</v>
      </c>
      <c r="K188" s="24" t="str">
        <f t="shared" si="2"/>
        <v>29376</v>
      </c>
    </row>
    <row r="189" spans="1:11" x14ac:dyDescent="0.25">
      <c r="A189" s="12">
        <v>42735</v>
      </c>
      <c r="B189" s="9" t="s">
        <v>16</v>
      </c>
      <c r="C189" s="9" t="s">
        <v>20</v>
      </c>
      <c r="D189" s="9" t="s">
        <v>11</v>
      </c>
      <c r="E189" s="9" t="s">
        <v>25</v>
      </c>
      <c r="F189" s="9" t="s">
        <v>44</v>
      </c>
      <c r="G189" s="9" t="s">
        <v>30</v>
      </c>
      <c r="H189" s="9" t="s">
        <v>23</v>
      </c>
      <c r="I189" s="9">
        <v>24</v>
      </c>
      <c r="J189" s="11">
        <v>26009</v>
      </c>
      <c r="K189" s="24" t="str">
        <f t="shared" si="2"/>
        <v>26376</v>
      </c>
    </row>
    <row r="190" spans="1:11" x14ac:dyDescent="0.25">
      <c r="A190" s="12">
        <v>42735</v>
      </c>
      <c r="B190" s="9" t="s">
        <v>36</v>
      </c>
      <c r="C190" s="9" t="s">
        <v>10</v>
      </c>
      <c r="D190" s="9" t="s">
        <v>11</v>
      </c>
      <c r="E190" s="9" t="s">
        <v>17</v>
      </c>
      <c r="F190" s="9" t="s">
        <v>33</v>
      </c>
      <c r="G190" s="9" t="s">
        <v>14</v>
      </c>
      <c r="H190" s="9" t="s">
        <v>15</v>
      </c>
      <c r="I190" s="9">
        <v>29</v>
      </c>
      <c r="J190" s="10">
        <v>30816</v>
      </c>
      <c r="K190" s="24" t="str">
        <f t="shared" si="2"/>
        <v>30376</v>
      </c>
    </row>
    <row r="191" spans="1:11" x14ac:dyDescent="0.25">
      <c r="A191" s="12">
        <v>42735</v>
      </c>
      <c r="B191" s="9" t="s">
        <v>38</v>
      </c>
      <c r="C191" s="9" t="s">
        <v>20</v>
      </c>
      <c r="D191" s="9" t="s">
        <v>11</v>
      </c>
      <c r="E191" s="9" t="s">
        <v>12</v>
      </c>
      <c r="F191" s="9" t="s">
        <v>13</v>
      </c>
      <c r="G191" s="9" t="s">
        <v>37</v>
      </c>
      <c r="H191" s="9" t="s">
        <v>23</v>
      </c>
      <c r="I191" s="9">
        <v>63</v>
      </c>
      <c r="J191" s="10">
        <v>25227</v>
      </c>
      <c r="K191" s="24" t="str">
        <f t="shared" si="2"/>
        <v>25376</v>
      </c>
    </row>
    <row r="192" spans="1:11" x14ac:dyDescent="0.25">
      <c r="A192" s="12">
        <v>42735</v>
      </c>
      <c r="B192" s="9" t="s">
        <v>35</v>
      </c>
      <c r="C192" s="9" t="s">
        <v>10</v>
      </c>
      <c r="D192" s="9" t="s">
        <v>40</v>
      </c>
      <c r="E192" s="9" t="s">
        <v>17</v>
      </c>
      <c r="F192" s="9" t="s">
        <v>33</v>
      </c>
      <c r="G192" s="9" t="s">
        <v>14</v>
      </c>
      <c r="H192" s="9" t="s">
        <v>15</v>
      </c>
      <c r="I192" s="9">
        <v>55</v>
      </c>
      <c r="J192" s="10">
        <v>17321</v>
      </c>
      <c r="K192" s="24" t="str">
        <f t="shared" si="2"/>
        <v>17376</v>
      </c>
    </row>
    <row r="193" spans="1:11" x14ac:dyDescent="0.25">
      <c r="A193" s="12">
        <v>42735</v>
      </c>
      <c r="B193" s="9" t="s">
        <v>24</v>
      </c>
      <c r="C193" s="9" t="s">
        <v>31</v>
      </c>
      <c r="D193" s="9" t="s">
        <v>11</v>
      </c>
      <c r="E193" s="9" t="s">
        <v>12</v>
      </c>
      <c r="F193" s="9" t="s">
        <v>13</v>
      </c>
      <c r="G193" s="9" t="s">
        <v>32</v>
      </c>
      <c r="H193" s="9" t="s">
        <v>15</v>
      </c>
      <c r="I193" s="9">
        <v>58</v>
      </c>
      <c r="J193" s="10">
        <v>24462</v>
      </c>
      <c r="K193" s="24" t="str">
        <f t="shared" si="2"/>
        <v>24376</v>
      </c>
    </row>
    <row r="194" spans="1:11" x14ac:dyDescent="0.25">
      <c r="A194" s="12">
        <v>42735</v>
      </c>
      <c r="B194" s="9" t="s">
        <v>48</v>
      </c>
      <c r="C194" s="9" t="s">
        <v>20</v>
      </c>
      <c r="D194" s="9" t="s">
        <v>40</v>
      </c>
      <c r="E194" s="9" t="s">
        <v>17</v>
      </c>
      <c r="F194" s="9" t="s">
        <v>18</v>
      </c>
      <c r="G194" s="9" t="s">
        <v>22</v>
      </c>
      <c r="H194" s="9" t="s">
        <v>23</v>
      </c>
      <c r="I194" s="9">
        <v>41</v>
      </c>
      <c r="J194" s="11">
        <v>18614</v>
      </c>
      <c r="K194" s="24" t="str">
        <f t="shared" si="2"/>
        <v>18376</v>
      </c>
    </row>
    <row r="195" spans="1:11" x14ac:dyDescent="0.25">
      <c r="A195" s="12">
        <v>42735</v>
      </c>
      <c r="B195" s="9" t="s">
        <v>16</v>
      </c>
      <c r="C195" s="9" t="s">
        <v>20</v>
      </c>
      <c r="D195" s="9" t="s">
        <v>11</v>
      </c>
      <c r="E195" s="9" t="s">
        <v>12</v>
      </c>
      <c r="F195" s="9" t="s">
        <v>28</v>
      </c>
      <c r="G195" s="9" t="s">
        <v>54</v>
      </c>
      <c r="H195" s="9" t="s">
        <v>15</v>
      </c>
      <c r="I195" s="9">
        <v>24</v>
      </c>
      <c r="J195" s="10">
        <v>27175</v>
      </c>
      <c r="K195" s="24" t="str">
        <f t="shared" ref="K195:K258" si="3">REPLACE(J195,3,3,376)</f>
        <v>27376</v>
      </c>
    </row>
    <row r="196" spans="1:11" x14ac:dyDescent="0.25">
      <c r="A196" s="12">
        <v>42735</v>
      </c>
      <c r="B196" s="9" t="s">
        <v>16</v>
      </c>
      <c r="C196" s="9" t="s">
        <v>10</v>
      </c>
      <c r="D196" s="9" t="s">
        <v>11</v>
      </c>
      <c r="E196" s="9" t="s">
        <v>17</v>
      </c>
      <c r="F196" s="9" t="s">
        <v>21</v>
      </c>
      <c r="G196" s="9" t="s">
        <v>34</v>
      </c>
      <c r="H196" s="9" t="s">
        <v>23</v>
      </c>
      <c r="I196" s="9">
        <v>64</v>
      </c>
      <c r="J196" s="10">
        <v>26848</v>
      </c>
      <c r="K196" s="24" t="str">
        <f t="shared" si="3"/>
        <v>26376</v>
      </c>
    </row>
    <row r="197" spans="1:11" x14ac:dyDescent="0.25">
      <c r="A197" s="12">
        <v>42735</v>
      </c>
      <c r="B197" s="9" t="s">
        <v>36</v>
      </c>
      <c r="C197" s="9" t="s">
        <v>20</v>
      </c>
      <c r="D197" s="9" t="s">
        <v>11</v>
      </c>
      <c r="E197" s="9" t="s">
        <v>17</v>
      </c>
      <c r="F197" s="9" t="s">
        <v>21</v>
      </c>
      <c r="G197" s="9" t="s">
        <v>30</v>
      </c>
      <c r="H197" s="9" t="s">
        <v>15</v>
      </c>
      <c r="I197" s="9">
        <v>46</v>
      </c>
      <c r="J197" s="10">
        <v>29305</v>
      </c>
      <c r="K197" s="24" t="str">
        <f t="shared" si="3"/>
        <v>29376</v>
      </c>
    </row>
    <row r="198" spans="1:11" x14ac:dyDescent="0.25">
      <c r="A198" s="12">
        <v>42735</v>
      </c>
      <c r="B198" s="9" t="s">
        <v>48</v>
      </c>
      <c r="C198" s="9" t="s">
        <v>10</v>
      </c>
      <c r="D198" s="9" t="s">
        <v>11</v>
      </c>
      <c r="E198" s="9" t="s">
        <v>17</v>
      </c>
      <c r="F198" s="9" t="s">
        <v>21</v>
      </c>
      <c r="G198" s="9" t="s">
        <v>14</v>
      </c>
      <c r="H198" s="9" t="s">
        <v>15</v>
      </c>
      <c r="I198" s="9">
        <v>66</v>
      </c>
      <c r="J198" s="10">
        <v>25397</v>
      </c>
      <c r="K198" s="24" t="str">
        <f t="shared" si="3"/>
        <v>25376</v>
      </c>
    </row>
    <row r="199" spans="1:11" x14ac:dyDescent="0.25">
      <c r="A199" s="12">
        <v>42735</v>
      </c>
      <c r="B199" s="9" t="s">
        <v>35</v>
      </c>
      <c r="C199" s="9" t="s">
        <v>10</v>
      </c>
      <c r="D199" s="9" t="s">
        <v>11</v>
      </c>
      <c r="E199" s="9" t="s">
        <v>12</v>
      </c>
      <c r="F199" s="9" t="s">
        <v>13</v>
      </c>
      <c r="G199" s="9" t="s">
        <v>29</v>
      </c>
      <c r="H199" s="9" t="s">
        <v>23</v>
      </c>
      <c r="I199" s="9">
        <v>55</v>
      </c>
      <c r="J199" s="10">
        <v>25796</v>
      </c>
      <c r="K199" s="24" t="str">
        <f t="shared" si="3"/>
        <v>25376</v>
      </c>
    </row>
    <row r="200" spans="1:11" x14ac:dyDescent="0.25">
      <c r="A200" s="12">
        <v>42735</v>
      </c>
      <c r="B200" s="9" t="s">
        <v>35</v>
      </c>
      <c r="C200" s="9" t="s">
        <v>10</v>
      </c>
      <c r="D200" s="9" t="s">
        <v>11</v>
      </c>
      <c r="E200" s="9" t="s">
        <v>12</v>
      </c>
      <c r="F200" s="9" t="s">
        <v>13</v>
      </c>
      <c r="G200" s="9" t="s">
        <v>34</v>
      </c>
      <c r="H200" s="9" t="s">
        <v>15</v>
      </c>
      <c r="I200" s="9">
        <v>67</v>
      </c>
      <c r="J200" s="10">
        <v>26472</v>
      </c>
      <c r="K200" s="24" t="str">
        <f t="shared" si="3"/>
        <v>26376</v>
      </c>
    </row>
    <row r="201" spans="1:11" x14ac:dyDescent="0.25">
      <c r="A201" s="12">
        <v>42735</v>
      </c>
      <c r="B201" s="9" t="s">
        <v>36</v>
      </c>
      <c r="C201" s="9" t="s">
        <v>10</v>
      </c>
      <c r="D201" s="9" t="s">
        <v>40</v>
      </c>
      <c r="E201" s="9" t="s">
        <v>17</v>
      </c>
      <c r="F201" s="9" t="s">
        <v>18</v>
      </c>
      <c r="G201" s="9" t="s">
        <v>29</v>
      </c>
      <c r="H201" s="9" t="s">
        <v>23</v>
      </c>
      <c r="I201" s="9">
        <v>42</v>
      </c>
      <c r="J201" s="11">
        <v>10717</v>
      </c>
      <c r="K201" s="24" t="str">
        <f t="shared" si="3"/>
        <v>10376</v>
      </c>
    </row>
    <row r="202" spans="1:11" x14ac:dyDescent="0.25">
      <c r="A202" s="12">
        <v>42735</v>
      </c>
      <c r="B202" s="9" t="s">
        <v>36</v>
      </c>
      <c r="C202" s="9" t="s">
        <v>20</v>
      </c>
      <c r="D202" s="9" t="s">
        <v>11</v>
      </c>
      <c r="E202" s="9" t="s">
        <v>17</v>
      </c>
      <c r="F202" s="9" t="s">
        <v>21</v>
      </c>
      <c r="G202" s="9" t="s">
        <v>54</v>
      </c>
      <c r="H202" s="9" t="s">
        <v>15</v>
      </c>
      <c r="I202" s="9">
        <v>44</v>
      </c>
      <c r="J202" s="10">
        <v>25465</v>
      </c>
      <c r="K202" s="24" t="str">
        <f t="shared" si="3"/>
        <v>25376</v>
      </c>
    </row>
    <row r="203" spans="1:11" x14ac:dyDescent="0.25">
      <c r="A203" s="12">
        <v>42735</v>
      </c>
      <c r="B203" s="9" t="s">
        <v>45</v>
      </c>
      <c r="C203" s="9" t="s">
        <v>20</v>
      </c>
      <c r="D203" s="9" t="s">
        <v>11</v>
      </c>
      <c r="E203" s="9" t="s">
        <v>12</v>
      </c>
      <c r="F203" s="9" t="s">
        <v>28</v>
      </c>
      <c r="G203" s="9" t="s">
        <v>49</v>
      </c>
      <c r="H203" s="9" t="s">
        <v>15</v>
      </c>
      <c r="I203" s="9">
        <v>47</v>
      </c>
      <c r="J203" s="10">
        <v>26350</v>
      </c>
      <c r="K203" s="24" t="str">
        <f t="shared" si="3"/>
        <v>26376</v>
      </c>
    </row>
    <row r="204" spans="1:11" x14ac:dyDescent="0.25">
      <c r="A204" s="12">
        <v>42735</v>
      </c>
      <c r="B204" s="9" t="s">
        <v>47</v>
      </c>
      <c r="C204" s="9" t="s">
        <v>31</v>
      </c>
      <c r="D204" s="9" t="s">
        <v>40</v>
      </c>
      <c r="E204" s="9" t="s">
        <v>25</v>
      </c>
      <c r="F204" s="9" t="s">
        <v>44</v>
      </c>
      <c r="G204" s="9" t="s">
        <v>50</v>
      </c>
      <c r="H204" s="9" t="s">
        <v>15</v>
      </c>
      <c r="I204" s="9">
        <v>57</v>
      </c>
      <c r="J204" s="11">
        <v>17713</v>
      </c>
      <c r="K204" s="24" t="str">
        <f t="shared" si="3"/>
        <v>17376</v>
      </c>
    </row>
    <row r="205" spans="1:11" x14ac:dyDescent="0.25">
      <c r="A205" s="12">
        <v>42735</v>
      </c>
      <c r="B205" s="9" t="s">
        <v>27</v>
      </c>
      <c r="C205" s="9" t="s">
        <v>31</v>
      </c>
      <c r="D205" s="9" t="s">
        <v>11</v>
      </c>
      <c r="E205" s="9" t="s">
        <v>12</v>
      </c>
      <c r="F205" s="9" t="s">
        <v>13</v>
      </c>
      <c r="G205" s="9" t="s">
        <v>46</v>
      </c>
      <c r="H205" s="9" t="s">
        <v>23</v>
      </c>
      <c r="I205" s="9">
        <v>32</v>
      </c>
      <c r="J205" s="10">
        <v>28105</v>
      </c>
      <c r="K205" s="24" t="str">
        <f t="shared" si="3"/>
        <v>28376</v>
      </c>
    </row>
    <row r="206" spans="1:11" x14ac:dyDescent="0.25">
      <c r="A206" s="12">
        <v>42735</v>
      </c>
      <c r="B206" s="9" t="s">
        <v>16</v>
      </c>
      <c r="C206" s="9" t="s">
        <v>31</v>
      </c>
      <c r="D206" s="9" t="s">
        <v>11</v>
      </c>
      <c r="E206" s="9" t="s">
        <v>17</v>
      </c>
      <c r="F206" s="9" t="s">
        <v>18</v>
      </c>
      <c r="G206" s="9" t="s">
        <v>14</v>
      </c>
      <c r="H206" s="9" t="s">
        <v>15</v>
      </c>
      <c r="I206" s="9">
        <v>68</v>
      </c>
      <c r="J206" s="10">
        <v>21835</v>
      </c>
      <c r="K206" s="24" t="str">
        <f t="shared" si="3"/>
        <v>21376</v>
      </c>
    </row>
    <row r="207" spans="1:11" x14ac:dyDescent="0.25">
      <c r="A207" s="12">
        <v>42735</v>
      </c>
      <c r="B207" s="9" t="s">
        <v>27</v>
      </c>
      <c r="C207" s="9" t="s">
        <v>10</v>
      </c>
      <c r="D207" s="9" t="s">
        <v>40</v>
      </c>
      <c r="E207" s="9" t="s">
        <v>25</v>
      </c>
      <c r="F207" s="9" t="s">
        <v>44</v>
      </c>
      <c r="G207" s="9" t="s">
        <v>29</v>
      </c>
      <c r="H207" s="9" t="s">
        <v>15</v>
      </c>
      <c r="I207" s="9">
        <v>55</v>
      </c>
      <c r="J207" s="11">
        <v>12442</v>
      </c>
      <c r="K207" s="24" t="str">
        <f t="shared" si="3"/>
        <v>12376</v>
      </c>
    </row>
    <row r="208" spans="1:11" x14ac:dyDescent="0.25">
      <c r="A208" s="12">
        <v>42735</v>
      </c>
      <c r="B208" s="9" t="s">
        <v>27</v>
      </c>
      <c r="C208" s="9" t="s">
        <v>20</v>
      </c>
      <c r="D208" s="9" t="s">
        <v>11</v>
      </c>
      <c r="E208" s="9" t="s">
        <v>12</v>
      </c>
      <c r="F208" s="9" t="s">
        <v>28</v>
      </c>
      <c r="G208" s="9" t="s">
        <v>30</v>
      </c>
      <c r="H208" s="9" t="s">
        <v>23</v>
      </c>
      <c r="I208" s="9">
        <v>25</v>
      </c>
      <c r="J208" s="10">
        <v>28350</v>
      </c>
      <c r="K208" s="24" t="str">
        <f t="shared" si="3"/>
        <v>28376</v>
      </c>
    </row>
    <row r="209" spans="1:11" x14ac:dyDescent="0.25">
      <c r="A209" s="12">
        <v>42735</v>
      </c>
      <c r="B209" s="9" t="s">
        <v>16</v>
      </c>
      <c r="C209" s="9" t="s">
        <v>31</v>
      </c>
      <c r="D209" s="9" t="s">
        <v>11</v>
      </c>
      <c r="E209" s="9" t="s">
        <v>12</v>
      </c>
      <c r="F209" s="9" t="s">
        <v>28</v>
      </c>
      <c r="G209" s="9" t="s">
        <v>46</v>
      </c>
      <c r="H209" s="9" t="s">
        <v>23</v>
      </c>
      <c r="I209" s="9">
        <v>71</v>
      </c>
      <c r="J209" s="10">
        <v>25823</v>
      </c>
      <c r="K209" s="24" t="str">
        <f t="shared" si="3"/>
        <v>25376</v>
      </c>
    </row>
    <row r="210" spans="1:11" x14ac:dyDescent="0.25">
      <c r="A210" s="12">
        <v>42735</v>
      </c>
      <c r="B210" s="9" t="s">
        <v>24</v>
      </c>
      <c r="C210" s="9" t="s">
        <v>10</v>
      </c>
      <c r="D210" s="9" t="s">
        <v>40</v>
      </c>
      <c r="E210" s="9" t="s">
        <v>17</v>
      </c>
      <c r="F210" s="9" t="s">
        <v>21</v>
      </c>
      <c r="G210" s="9" t="s">
        <v>14</v>
      </c>
      <c r="H210" s="9" t="s">
        <v>23</v>
      </c>
      <c r="I210" s="9">
        <v>32</v>
      </c>
      <c r="J210" s="11">
        <v>12170</v>
      </c>
      <c r="K210" s="24" t="str">
        <f t="shared" si="3"/>
        <v>12376</v>
      </c>
    </row>
    <row r="211" spans="1:11" x14ac:dyDescent="0.25">
      <c r="A211" s="12">
        <v>42735</v>
      </c>
      <c r="B211" s="9" t="s">
        <v>48</v>
      </c>
      <c r="C211" s="9" t="s">
        <v>10</v>
      </c>
      <c r="D211" s="9" t="s">
        <v>11</v>
      </c>
      <c r="E211" s="9" t="s">
        <v>25</v>
      </c>
      <c r="F211" s="9" t="s">
        <v>26</v>
      </c>
      <c r="G211" s="9" t="s">
        <v>34</v>
      </c>
      <c r="H211" s="9" t="s">
        <v>23</v>
      </c>
      <c r="I211" s="9">
        <v>32</v>
      </c>
      <c r="J211" s="11">
        <v>31635</v>
      </c>
      <c r="K211" s="24" t="str">
        <f t="shared" si="3"/>
        <v>31376</v>
      </c>
    </row>
    <row r="212" spans="1:11" x14ac:dyDescent="0.25">
      <c r="A212" s="12">
        <v>42735</v>
      </c>
      <c r="B212" s="9" t="s">
        <v>16</v>
      </c>
      <c r="C212" s="9" t="s">
        <v>20</v>
      </c>
      <c r="D212" s="9" t="s">
        <v>11</v>
      </c>
      <c r="E212" s="9" t="s">
        <v>25</v>
      </c>
      <c r="F212" s="9" t="s">
        <v>44</v>
      </c>
      <c r="G212" s="9" t="s">
        <v>37</v>
      </c>
      <c r="H212" s="9" t="s">
        <v>23</v>
      </c>
      <c r="I212" s="9">
        <v>62</v>
      </c>
      <c r="J212" s="11">
        <v>25457</v>
      </c>
      <c r="K212" s="24" t="str">
        <f t="shared" si="3"/>
        <v>25376</v>
      </c>
    </row>
    <row r="213" spans="1:11" x14ac:dyDescent="0.25">
      <c r="A213" s="12">
        <v>42735</v>
      </c>
      <c r="B213" s="9" t="s">
        <v>42</v>
      </c>
      <c r="C213" s="9" t="s">
        <v>10</v>
      </c>
      <c r="D213" s="9" t="s">
        <v>11</v>
      </c>
      <c r="E213" s="9" t="s">
        <v>25</v>
      </c>
      <c r="F213" s="9" t="s">
        <v>44</v>
      </c>
      <c r="G213" s="9" t="s">
        <v>34</v>
      </c>
      <c r="H213" s="9" t="s">
        <v>23</v>
      </c>
      <c r="I213" s="9">
        <v>49</v>
      </c>
      <c r="J213" s="11">
        <v>26343</v>
      </c>
      <c r="K213" s="24" t="str">
        <f t="shared" si="3"/>
        <v>26376</v>
      </c>
    </row>
    <row r="214" spans="1:11" x14ac:dyDescent="0.25">
      <c r="A214" s="12">
        <v>42735</v>
      </c>
      <c r="B214" s="9" t="s">
        <v>38</v>
      </c>
      <c r="C214" s="9" t="s">
        <v>10</v>
      </c>
      <c r="D214" s="9" t="s">
        <v>11</v>
      </c>
      <c r="E214" s="9" t="s">
        <v>17</v>
      </c>
      <c r="F214" s="9" t="s">
        <v>18</v>
      </c>
      <c r="G214" s="9" t="s">
        <v>34</v>
      </c>
      <c r="H214" s="9" t="s">
        <v>23</v>
      </c>
      <c r="I214" s="9">
        <v>50</v>
      </c>
      <c r="J214" s="10">
        <v>17085</v>
      </c>
      <c r="K214" s="24" t="str">
        <f t="shared" si="3"/>
        <v>17376</v>
      </c>
    </row>
    <row r="215" spans="1:11" x14ac:dyDescent="0.25">
      <c r="A215" s="12">
        <v>42735</v>
      </c>
      <c r="B215" s="9" t="s">
        <v>38</v>
      </c>
      <c r="C215" s="9" t="s">
        <v>20</v>
      </c>
      <c r="D215" s="9" t="s">
        <v>11</v>
      </c>
      <c r="E215" s="9" t="s">
        <v>25</v>
      </c>
      <c r="F215" s="9" t="s">
        <v>26</v>
      </c>
      <c r="G215" s="9" t="s">
        <v>43</v>
      </c>
      <c r="H215" s="9" t="s">
        <v>15</v>
      </c>
      <c r="I215" s="9">
        <v>66</v>
      </c>
      <c r="J215" s="11">
        <v>27965</v>
      </c>
      <c r="K215" s="24" t="str">
        <f t="shared" si="3"/>
        <v>27376</v>
      </c>
    </row>
    <row r="216" spans="1:11" x14ac:dyDescent="0.25">
      <c r="A216" s="12">
        <v>42735</v>
      </c>
      <c r="B216" s="9" t="s">
        <v>27</v>
      </c>
      <c r="C216" s="9" t="s">
        <v>10</v>
      </c>
      <c r="D216" s="9" t="s">
        <v>11</v>
      </c>
      <c r="E216" s="9" t="s">
        <v>12</v>
      </c>
      <c r="F216" s="9" t="s">
        <v>13</v>
      </c>
      <c r="G216" s="9" t="s">
        <v>19</v>
      </c>
      <c r="H216" s="9" t="s">
        <v>23</v>
      </c>
      <c r="I216" s="9">
        <v>67</v>
      </c>
      <c r="J216" s="10">
        <v>24350</v>
      </c>
      <c r="K216" s="24" t="str">
        <f t="shared" si="3"/>
        <v>24376</v>
      </c>
    </row>
    <row r="217" spans="1:11" x14ac:dyDescent="0.25">
      <c r="A217" s="12">
        <v>42735</v>
      </c>
      <c r="B217" s="9" t="s">
        <v>36</v>
      </c>
      <c r="C217" s="9" t="s">
        <v>20</v>
      </c>
      <c r="D217" s="9" t="s">
        <v>11</v>
      </c>
      <c r="E217" s="9" t="s">
        <v>12</v>
      </c>
      <c r="F217" s="9" t="s">
        <v>13</v>
      </c>
      <c r="G217" s="9" t="s">
        <v>30</v>
      </c>
      <c r="H217" s="9" t="s">
        <v>15</v>
      </c>
      <c r="I217" s="9">
        <v>54</v>
      </c>
      <c r="J217" s="10">
        <v>24635</v>
      </c>
      <c r="K217" s="24" t="str">
        <f t="shared" si="3"/>
        <v>24376</v>
      </c>
    </row>
    <row r="218" spans="1:11" x14ac:dyDescent="0.25">
      <c r="A218" s="12">
        <v>42735</v>
      </c>
      <c r="B218" s="9" t="s">
        <v>9</v>
      </c>
      <c r="C218" s="9" t="s">
        <v>20</v>
      </c>
      <c r="D218" s="9" t="s">
        <v>11</v>
      </c>
      <c r="E218" s="9" t="s">
        <v>25</v>
      </c>
      <c r="F218" s="9" t="s">
        <v>44</v>
      </c>
      <c r="G218" s="9" t="s">
        <v>37</v>
      </c>
      <c r="H218" s="9" t="s">
        <v>15</v>
      </c>
      <c r="I218" s="9">
        <v>58</v>
      </c>
      <c r="J218" s="11">
        <v>26319</v>
      </c>
      <c r="K218" s="24" t="str">
        <f t="shared" si="3"/>
        <v>26376</v>
      </c>
    </row>
    <row r="219" spans="1:11" x14ac:dyDescent="0.25">
      <c r="A219" s="12">
        <v>42735</v>
      </c>
      <c r="B219" s="9" t="s">
        <v>36</v>
      </c>
      <c r="C219" s="9" t="s">
        <v>10</v>
      </c>
      <c r="D219" s="9" t="s">
        <v>11</v>
      </c>
      <c r="E219" s="9" t="s">
        <v>25</v>
      </c>
      <c r="F219" s="9" t="s">
        <v>26</v>
      </c>
      <c r="G219" s="9" t="s">
        <v>29</v>
      </c>
      <c r="H219" s="9" t="s">
        <v>23</v>
      </c>
      <c r="I219" s="9">
        <v>40</v>
      </c>
      <c r="J219" s="11">
        <v>31917</v>
      </c>
      <c r="K219" s="24" t="str">
        <f t="shared" si="3"/>
        <v>31376</v>
      </c>
    </row>
    <row r="220" spans="1:11" x14ac:dyDescent="0.25">
      <c r="A220" s="12">
        <v>42735</v>
      </c>
      <c r="B220" s="9" t="s">
        <v>16</v>
      </c>
      <c r="C220" s="9" t="s">
        <v>31</v>
      </c>
      <c r="D220" s="9" t="s">
        <v>11</v>
      </c>
      <c r="E220" s="9" t="s">
        <v>12</v>
      </c>
      <c r="F220" s="9" t="s">
        <v>13</v>
      </c>
      <c r="G220" s="9" t="s">
        <v>46</v>
      </c>
      <c r="H220" s="9" t="s">
        <v>23</v>
      </c>
      <c r="I220" s="9">
        <v>27</v>
      </c>
      <c r="J220" s="10">
        <v>24063</v>
      </c>
      <c r="K220" s="24" t="str">
        <f t="shared" si="3"/>
        <v>24376</v>
      </c>
    </row>
    <row r="221" spans="1:11" x14ac:dyDescent="0.25">
      <c r="A221" s="12">
        <v>42735</v>
      </c>
      <c r="B221" s="9" t="s">
        <v>39</v>
      </c>
      <c r="C221" s="9" t="s">
        <v>10</v>
      </c>
      <c r="D221" s="9" t="s">
        <v>40</v>
      </c>
      <c r="E221" s="9" t="s">
        <v>25</v>
      </c>
      <c r="F221" s="9" t="s">
        <v>44</v>
      </c>
      <c r="G221" s="9" t="s">
        <v>19</v>
      </c>
      <c r="H221" s="9" t="s">
        <v>23</v>
      </c>
      <c r="I221" s="9">
        <v>28</v>
      </c>
      <c r="J221" s="11">
        <v>11553</v>
      </c>
      <c r="K221" s="24" t="str">
        <f t="shared" si="3"/>
        <v>11376</v>
      </c>
    </row>
    <row r="222" spans="1:11" x14ac:dyDescent="0.25">
      <c r="A222" s="12">
        <v>42735</v>
      </c>
      <c r="B222" s="9" t="s">
        <v>47</v>
      </c>
      <c r="C222" s="9" t="s">
        <v>20</v>
      </c>
      <c r="D222" s="9" t="s">
        <v>11</v>
      </c>
      <c r="E222" s="9" t="s">
        <v>17</v>
      </c>
      <c r="F222" s="9" t="s">
        <v>33</v>
      </c>
      <c r="G222" s="9" t="s">
        <v>37</v>
      </c>
      <c r="H222" s="9" t="s">
        <v>15</v>
      </c>
      <c r="I222" s="9">
        <v>74</v>
      </c>
      <c r="J222" s="10">
        <v>33146</v>
      </c>
      <c r="K222" s="24" t="str">
        <f t="shared" si="3"/>
        <v>33376</v>
      </c>
    </row>
    <row r="223" spans="1:11" x14ac:dyDescent="0.25">
      <c r="A223" s="12">
        <v>42735</v>
      </c>
      <c r="B223" s="9" t="s">
        <v>27</v>
      </c>
      <c r="C223" s="9" t="s">
        <v>20</v>
      </c>
      <c r="D223" s="9" t="s">
        <v>11</v>
      </c>
      <c r="E223" s="9" t="s">
        <v>12</v>
      </c>
      <c r="F223" s="9" t="s">
        <v>28</v>
      </c>
      <c r="G223" s="9" t="s">
        <v>30</v>
      </c>
      <c r="H223" s="9" t="s">
        <v>23</v>
      </c>
      <c r="I223" s="9">
        <v>62</v>
      </c>
      <c r="J223" s="10">
        <v>24841</v>
      </c>
      <c r="K223" s="24" t="str">
        <f t="shared" si="3"/>
        <v>24376</v>
      </c>
    </row>
    <row r="224" spans="1:11" x14ac:dyDescent="0.25">
      <c r="A224" s="12">
        <v>42735</v>
      </c>
      <c r="B224" s="9" t="s">
        <v>36</v>
      </c>
      <c r="C224" s="9" t="s">
        <v>20</v>
      </c>
      <c r="D224" s="9" t="s">
        <v>40</v>
      </c>
      <c r="E224" s="9" t="s">
        <v>17</v>
      </c>
      <c r="F224" s="9" t="s">
        <v>18</v>
      </c>
      <c r="G224" s="9" t="s">
        <v>43</v>
      </c>
      <c r="H224" s="9" t="s">
        <v>23</v>
      </c>
      <c r="I224" s="9">
        <v>49</v>
      </c>
      <c r="J224" s="11">
        <v>16642</v>
      </c>
      <c r="K224" s="24" t="str">
        <f t="shared" si="3"/>
        <v>16376</v>
      </c>
    </row>
    <row r="225" spans="1:11" x14ac:dyDescent="0.25">
      <c r="A225" s="12">
        <v>42735</v>
      </c>
      <c r="B225" s="9" t="s">
        <v>24</v>
      </c>
      <c r="C225" s="9" t="s">
        <v>20</v>
      </c>
      <c r="D225" s="9" t="s">
        <v>11</v>
      </c>
      <c r="E225" s="9" t="s">
        <v>12</v>
      </c>
      <c r="F225" s="9" t="s">
        <v>13</v>
      </c>
      <c r="G225" s="9" t="s">
        <v>22</v>
      </c>
      <c r="H225" s="9" t="s">
        <v>23</v>
      </c>
      <c r="I225" s="9">
        <v>49</v>
      </c>
      <c r="J225" s="10">
        <v>25978</v>
      </c>
      <c r="K225" s="24" t="str">
        <f t="shared" si="3"/>
        <v>25376</v>
      </c>
    </row>
    <row r="226" spans="1:11" x14ac:dyDescent="0.25">
      <c r="A226" s="12">
        <v>42735</v>
      </c>
      <c r="B226" s="9" t="s">
        <v>24</v>
      </c>
      <c r="C226" s="9" t="s">
        <v>20</v>
      </c>
      <c r="D226" s="9" t="s">
        <v>40</v>
      </c>
      <c r="E226" s="9" t="s">
        <v>17</v>
      </c>
      <c r="F226" s="9" t="s">
        <v>18</v>
      </c>
      <c r="G226" s="9" t="s">
        <v>22</v>
      </c>
      <c r="H226" s="9" t="s">
        <v>23</v>
      </c>
      <c r="I226" s="9">
        <v>30</v>
      </c>
      <c r="J226" s="11">
        <v>15940</v>
      </c>
      <c r="K226" s="24" t="str">
        <f t="shared" si="3"/>
        <v>15376</v>
      </c>
    </row>
    <row r="227" spans="1:11" x14ac:dyDescent="0.25">
      <c r="A227" s="12">
        <v>42735</v>
      </c>
      <c r="B227" s="9" t="s">
        <v>39</v>
      </c>
      <c r="C227" s="9" t="s">
        <v>31</v>
      </c>
      <c r="D227" s="9" t="s">
        <v>11</v>
      </c>
      <c r="E227" s="9" t="s">
        <v>17</v>
      </c>
      <c r="F227" s="9" t="s">
        <v>33</v>
      </c>
      <c r="G227" s="9" t="s">
        <v>51</v>
      </c>
      <c r="H227" s="9" t="s">
        <v>23</v>
      </c>
      <c r="I227" s="9">
        <v>30</v>
      </c>
      <c r="J227" s="10">
        <v>33336</v>
      </c>
      <c r="K227" s="24" t="str">
        <f t="shared" si="3"/>
        <v>33376</v>
      </c>
    </row>
    <row r="228" spans="1:11" x14ac:dyDescent="0.25">
      <c r="A228" s="12">
        <v>42735</v>
      </c>
      <c r="B228" s="9" t="s">
        <v>48</v>
      </c>
      <c r="C228" s="9" t="s">
        <v>10</v>
      </c>
      <c r="D228" s="9" t="s">
        <v>40</v>
      </c>
      <c r="E228" s="9" t="s">
        <v>17</v>
      </c>
      <c r="F228" s="9" t="s">
        <v>18</v>
      </c>
      <c r="G228" s="9" t="s">
        <v>29</v>
      </c>
      <c r="H228" s="9" t="s">
        <v>23</v>
      </c>
      <c r="I228" s="9">
        <v>75</v>
      </c>
      <c r="J228" s="11">
        <v>13552</v>
      </c>
      <c r="K228" s="24" t="str">
        <f t="shared" si="3"/>
        <v>13376</v>
      </c>
    </row>
    <row r="229" spans="1:11" x14ac:dyDescent="0.25">
      <c r="A229" s="12">
        <v>42735</v>
      </c>
      <c r="B229" s="9" t="s">
        <v>35</v>
      </c>
      <c r="C229" s="9" t="s">
        <v>10</v>
      </c>
      <c r="D229" s="9" t="s">
        <v>11</v>
      </c>
      <c r="E229" s="9" t="s">
        <v>17</v>
      </c>
      <c r="F229" s="9" t="s">
        <v>21</v>
      </c>
      <c r="G229" s="9" t="s">
        <v>14</v>
      </c>
      <c r="H229" s="9" t="s">
        <v>23</v>
      </c>
      <c r="I229" s="9">
        <v>34</v>
      </c>
      <c r="J229" s="10">
        <v>26900</v>
      </c>
      <c r="K229" s="24" t="str">
        <f t="shared" si="3"/>
        <v>26376</v>
      </c>
    </row>
    <row r="230" spans="1:11" x14ac:dyDescent="0.25">
      <c r="A230" s="12">
        <v>42735</v>
      </c>
      <c r="B230" s="9" t="s">
        <v>47</v>
      </c>
      <c r="C230" s="9" t="s">
        <v>10</v>
      </c>
      <c r="D230" s="9" t="s">
        <v>40</v>
      </c>
      <c r="E230" s="9" t="s">
        <v>17</v>
      </c>
      <c r="F230" s="9" t="s">
        <v>33</v>
      </c>
      <c r="G230" s="9" t="s">
        <v>34</v>
      </c>
      <c r="H230" s="9" t="s">
        <v>23</v>
      </c>
      <c r="I230" s="9">
        <v>59</v>
      </c>
      <c r="J230" s="10">
        <v>18861</v>
      </c>
      <c r="K230" s="24" t="str">
        <f t="shared" si="3"/>
        <v>18376</v>
      </c>
    </row>
    <row r="231" spans="1:11" x14ac:dyDescent="0.25">
      <c r="A231" s="12">
        <v>42735</v>
      </c>
      <c r="B231" s="9" t="s">
        <v>42</v>
      </c>
      <c r="C231" s="9" t="s">
        <v>20</v>
      </c>
      <c r="D231" s="9" t="s">
        <v>11</v>
      </c>
      <c r="E231" s="9" t="s">
        <v>12</v>
      </c>
      <c r="F231" s="9" t="s">
        <v>13</v>
      </c>
      <c r="G231" s="9" t="s">
        <v>37</v>
      </c>
      <c r="H231" s="9" t="s">
        <v>23</v>
      </c>
      <c r="I231" s="9">
        <v>23</v>
      </c>
      <c r="J231" s="10">
        <v>29630</v>
      </c>
      <c r="K231" s="24" t="str">
        <f t="shared" si="3"/>
        <v>29376</v>
      </c>
    </row>
    <row r="232" spans="1:11" x14ac:dyDescent="0.25">
      <c r="A232" s="12">
        <v>42735</v>
      </c>
      <c r="B232" s="9" t="s">
        <v>24</v>
      </c>
      <c r="C232" s="9" t="s">
        <v>10</v>
      </c>
      <c r="D232" s="9" t="s">
        <v>11</v>
      </c>
      <c r="E232" s="9" t="s">
        <v>17</v>
      </c>
      <c r="F232" s="9" t="s">
        <v>21</v>
      </c>
      <c r="G232" s="9" t="s">
        <v>14</v>
      </c>
      <c r="H232" s="9" t="s">
        <v>15</v>
      </c>
      <c r="I232" s="9">
        <v>58</v>
      </c>
      <c r="J232" s="10">
        <v>29239</v>
      </c>
      <c r="K232" s="24" t="str">
        <f t="shared" si="3"/>
        <v>29376</v>
      </c>
    </row>
    <row r="233" spans="1:11" x14ac:dyDescent="0.25">
      <c r="A233" s="12">
        <v>42735</v>
      </c>
      <c r="B233" s="9" t="s">
        <v>27</v>
      </c>
      <c r="C233" s="9" t="s">
        <v>20</v>
      </c>
      <c r="D233" s="9" t="s">
        <v>40</v>
      </c>
      <c r="E233" s="9" t="s">
        <v>25</v>
      </c>
      <c r="F233" s="9" t="s">
        <v>44</v>
      </c>
      <c r="G233" s="9" t="s">
        <v>49</v>
      </c>
      <c r="H233" s="9" t="s">
        <v>23</v>
      </c>
      <c r="I233" s="9">
        <v>43</v>
      </c>
      <c r="J233" s="11">
        <v>16932</v>
      </c>
      <c r="K233" s="24" t="str">
        <f t="shared" si="3"/>
        <v>16376</v>
      </c>
    </row>
    <row r="234" spans="1:11" x14ac:dyDescent="0.25">
      <c r="A234" s="12">
        <v>42735</v>
      </c>
      <c r="B234" s="9" t="s">
        <v>36</v>
      </c>
      <c r="C234" s="9" t="s">
        <v>10</v>
      </c>
      <c r="D234" s="9" t="s">
        <v>11</v>
      </c>
      <c r="E234" s="9" t="s">
        <v>25</v>
      </c>
      <c r="F234" s="9" t="s">
        <v>26</v>
      </c>
      <c r="G234" s="9" t="s">
        <v>29</v>
      </c>
      <c r="H234" s="9" t="s">
        <v>23</v>
      </c>
      <c r="I234" s="9">
        <v>53</v>
      </c>
      <c r="J234" s="11">
        <v>29589</v>
      </c>
      <c r="K234" s="24" t="str">
        <f t="shared" si="3"/>
        <v>29376</v>
      </c>
    </row>
    <row r="235" spans="1:11" x14ac:dyDescent="0.25">
      <c r="A235" s="12">
        <v>42735</v>
      </c>
      <c r="B235" s="9" t="s">
        <v>36</v>
      </c>
      <c r="C235" s="9" t="s">
        <v>10</v>
      </c>
      <c r="D235" s="9" t="s">
        <v>11</v>
      </c>
      <c r="E235" s="9" t="s">
        <v>17</v>
      </c>
      <c r="F235" s="9" t="s">
        <v>21</v>
      </c>
      <c r="G235" s="9" t="s">
        <v>34</v>
      </c>
      <c r="H235" s="9" t="s">
        <v>23</v>
      </c>
      <c r="I235" s="9">
        <v>75</v>
      </c>
      <c r="J235" s="10">
        <v>27545</v>
      </c>
      <c r="K235" s="24" t="str">
        <f t="shared" si="3"/>
        <v>27376</v>
      </c>
    </row>
    <row r="236" spans="1:11" x14ac:dyDescent="0.25">
      <c r="A236" s="12">
        <v>42735</v>
      </c>
      <c r="B236" s="9" t="s">
        <v>16</v>
      </c>
      <c r="C236" s="9" t="s">
        <v>10</v>
      </c>
      <c r="D236" s="9" t="s">
        <v>11</v>
      </c>
      <c r="E236" s="9" t="s">
        <v>12</v>
      </c>
      <c r="F236" s="9" t="s">
        <v>28</v>
      </c>
      <c r="G236" s="9" t="s">
        <v>29</v>
      </c>
      <c r="H236" s="9" t="s">
        <v>15</v>
      </c>
      <c r="I236" s="9">
        <v>53</v>
      </c>
      <c r="J236" s="10">
        <v>26210</v>
      </c>
      <c r="K236" s="24" t="str">
        <f t="shared" si="3"/>
        <v>26376</v>
      </c>
    </row>
    <row r="237" spans="1:11" x14ac:dyDescent="0.25">
      <c r="A237" s="12">
        <v>42735</v>
      </c>
      <c r="B237" s="9" t="s">
        <v>36</v>
      </c>
      <c r="C237" s="9" t="s">
        <v>10</v>
      </c>
      <c r="D237" s="9" t="s">
        <v>11</v>
      </c>
      <c r="E237" s="9" t="s">
        <v>17</v>
      </c>
      <c r="F237" s="9" t="s">
        <v>18</v>
      </c>
      <c r="G237" s="9" t="s">
        <v>14</v>
      </c>
      <c r="H237" s="9" t="s">
        <v>23</v>
      </c>
      <c r="I237" s="9">
        <v>52</v>
      </c>
      <c r="J237" s="10">
        <v>21407</v>
      </c>
      <c r="K237" s="24" t="str">
        <f t="shared" si="3"/>
        <v>21376</v>
      </c>
    </row>
    <row r="238" spans="1:11" x14ac:dyDescent="0.25">
      <c r="A238" s="12">
        <v>42735</v>
      </c>
      <c r="B238" s="9" t="s">
        <v>39</v>
      </c>
      <c r="C238" s="9" t="s">
        <v>20</v>
      </c>
      <c r="D238" s="9" t="s">
        <v>11</v>
      </c>
      <c r="E238" s="9" t="s">
        <v>17</v>
      </c>
      <c r="F238" s="9" t="s">
        <v>21</v>
      </c>
      <c r="G238" s="9" t="s">
        <v>49</v>
      </c>
      <c r="H238" s="9" t="s">
        <v>23</v>
      </c>
      <c r="I238" s="9">
        <v>52</v>
      </c>
      <c r="J238" s="10">
        <v>29716</v>
      </c>
      <c r="K238" s="24" t="str">
        <f t="shared" si="3"/>
        <v>29376</v>
      </c>
    </row>
    <row r="239" spans="1:11" x14ac:dyDescent="0.25">
      <c r="A239" s="12">
        <v>42735</v>
      </c>
      <c r="B239" s="9" t="s">
        <v>27</v>
      </c>
      <c r="C239" s="9" t="s">
        <v>31</v>
      </c>
      <c r="D239" s="9" t="s">
        <v>40</v>
      </c>
      <c r="E239" s="9" t="s">
        <v>17</v>
      </c>
      <c r="F239" s="9" t="s">
        <v>18</v>
      </c>
      <c r="G239" s="9" t="s">
        <v>51</v>
      </c>
      <c r="H239" s="9" t="s">
        <v>15</v>
      </c>
      <c r="I239" s="9">
        <v>26</v>
      </c>
      <c r="J239" s="11">
        <v>17584</v>
      </c>
      <c r="K239" s="24" t="str">
        <f t="shared" si="3"/>
        <v>17376</v>
      </c>
    </row>
    <row r="240" spans="1:11" x14ac:dyDescent="0.25">
      <c r="A240" s="12">
        <v>42735</v>
      </c>
      <c r="B240" s="9" t="s">
        <v>9</v>
      </c>
      <c r="C240" s="9" t="s">
        <v>31</v>
      </c>
      <c r="D240" s="9" t="s">
        <v>11</v>
      </c>
      <c r="E240" s="9" t="s">
        <v>17</v>
      </c>
      <c r="F240" s="9" t="s">
        <v>21</v>
      </c>
      <c r="G240" s="9" t="s">
        <v>50</v>
      </c>
      <c r="H240" s="9" t="s">
        <v>15</v>
      </c>
      <c r="I240" s="9">
        <v>54</v>
      </c>
      <c r="J240" s="10">
        <v>29662</v>
      </c>
      <c r="K240" s="24" t="str">
        <f t="shared" si="3"/>
        <v>29376</v>
      </c>
    </row>
    <row r="241" spans="1:11" x14ac:dyDescent="0.25">
      <c r="A241" s="12">
        <v>42735</v>
      </c>
      <c r="B241" s="9" t="s">
        <v>39</v>
      </c>
      <c r="C241" s="9" t="s">
        <v>10</v>
      </c>
      <c r="D241" s="9" t="s">
        <v>11</v>
      </c>
      <c r="E241" s="9" t="s">
        <v>25</v>
      </c>
      <c r="F241" s="9" t="s">
        <v>26</v>
      </c>
      <c r="G241" s="9" t="s">
        <v>34</v>
      </c>
      <c r="H241" s="9" t="s">
        <v>15</v>
      </c>
      <c r="I241" s="9">
        <v>29</v>
      </c>
      <c r="J241" s="11">
        <v>31779</v>
      </c>
      <c r="K241" s="24" t="str">
        <f t="shared" si="3"/>
        <v>31376</v>
      </c>
    </row>
    <row r="242" spans="1:11" x14ac:dyDescent="0.25">
      <c r="A242" s="12">
        <v>42735</v>
      </c>
      <c r="B242" s="9" t="s">
        <v>35</v>
      </c>
      <c r="C242" s="9" t="s">
        <v>10</v>
      </c>
      <c r="D242" s="9" t="s">
        <v>11</v>
      </c>
      <c r="E242" s="9" t="s">
        <v>12</v>
      </c>
      <c r="F242" s="9" t="s">
        <v>13</v>
      </c>
      <c r="G242" s="9" t="s">
        <v>29</v>
      </c>
      <c r="H242" s="9" t="s">
        <v>15</v>
      </c>
      <c r="I242" s="9">
        <v>39</v>
      </c>
      <c r="J242" s="10">
        <v>29103</v>
      </c>
      <c r="K242" s="24" t="str">
        <f t="shared" si="3"/>
        <v>29376</v>
      </c>
    </row>
    <row r="243" spans="1:11" x14ac:dyDescent="0.25">
      <c r="A243" s="12">
        <v>42735</v>
      </c>
      <c r="B243" s="9" t="s">
        <v>35</v>
      </c>
      <c r="C243" s="9" t="s">
        <v>20</v>
      </c>
      <c r="D243" s="9" t="s">
        <v>11</v>
      </c>
      <c r="E243" s="9" t="s">
        <v>17</v>
      </c>
      <c r="F243" s="9" t="s">
        <v>33</v>
      </c>
      <c r="G243" s="9" t="s">
        <v>37</v>
      </c>
      <c r="H243" s="9" t="s">
        <v>23</v>
      </c>
      <c r="I243" s="9">
        <v>57</v>
      </c>
      <c r="J243" s="10">
        <v>34699</v>
      </c>
      <c r="K243" s="24" t="str">
        <f t="shared" si="3"/>
        <v>34376</v>
      </c>
    </row>
    <row r="244" spans="1:11" x14ac:dyDescent="0.25">
      <c r="A244" s="12">
        <v>42735</v>
      </c>
      <c r="B244" s="9" t="s">
        <v>35</v>
      </c>
      <c r="C244" s="9" t="s">
        <v>20</v>
      </c>
      <c r="D244" s="9" t="s">
        <v>11</v>
      </c>
      <c r="E244" s="9" t="s">
        <v>17</v>
      </c>
      <c r="F244" s="9" t="s">
        <v>21</v>
      </c>
      <c r="G244" s="9" t="s">
        <v>54</v>
      </c>
      <c r="H244" s="9" t="s">
        <v>23</v>
      </c>
      <c r="I244" s="9">
        <v>71</v>
      </c>
      <c r="J244" s="10">
        <v>29343</v>
      </c>
      <c r="K244" s="24" t="str">
        <f t="shared" si="3"/>
        <v>29376</v>
      </c>
    </row>
    <row r="245" spans="1:11" x14ac:dyDescent="0.25">
      <c r="A245" s="12">
        <v>42735</v>
      </c>
      <c r="B245" s="9" t="s">
        <v>27</v>
      </c>
      <c r="C245" s="9" t="s">
        <v>20</v>
      </c>
      <c r="D245" s="9" t="s">
        <v>11</v>
      </c>
      <c r="E245" s="9" t="s">
        <v>25</v>
      </c>
      <c r="F245" s="9" t="s">
        <v>26</v>
      </c>
      <c r="G245" s="9" t="s">
        <v>43</v>
      </c>
      <c r="H245" s="9" t="s">
        <v>23</v>
      </c>
      <c r="I245" s="9">
        <v>46</v>
      </c>
      <c r="J245" s="11">
        <v>31181</v>
      </c>
      <c r="K245" s="24" t="str">
        <f t="shared" si="3"/>
        <v>31376</v>
      </c>
    </row>
    <row r="246" spans="1:11" x14ac:dyDescent="0.25">
      <c r="A246" s="12">
        <v>42735</v>
      </c>
      <c r="B246" s="9" t="s">
        <v>9</v>
      </c>
      <c r="C246" s="9" t="s">
        <v>20</v>
      </c>
      <c r="D246" s="9" t="s">
        <v>11</v>
      </c>
      <c r="E246" s="9" t="s">
        <v>12</v>
      </c>
      <c r="F246" s="9" t="s">
        <v>28</v>
      </c>
      <c r="G246" s="9" t="s">
        <v>37</v>
      </c>
      <c r="H246" s="9" t="s">
        <v>23</v>
      </c>
      <c r="I246" s="9">
        <v>40</v>
      </c>
      <c r="J246" s="10">
        <v>24750</v>
      </c>
      <c r="K246" s="24" t="str">
        <f t="shared" si="3"/>
        <v>24376</v>
      </c>
    </row>
    <row r="247" spans="1:11" x14ac:dyDescent="0.25">
      <c r="A247" s="12">
        <v>42735</v>
      </c>
      <c r="B247" s="9" t="s">
        <v>42</v>
      </c>
      <c r="C247" s="9" t="s">
        <v>10</v>
      </c>
      <c r="D247" s="9" t="s">
        <v>11</v>
      </c>
      <c r="E247" s="9" t="s">
        <v>12</v>
      </c>
      <c r="F247" s="9" t="s">
        <v>13</v>
      </c>
      <c r="G247" s="9" t="s">
        <v>34</v>
      </c>
      <c r="H247" s="9" t="s">
        <v>15</v>
      </c>
      <c r="I247" s="9">
        <v>52</v>
      </c>
      <c r="J247" s="10">
        <v>25626</v>
      </c>
      <c r="K247" s="24" t="str">
        <f t="shared" si="3"/>
        <v>25376</v>
      </c>
    </row>
    <row r="248" spans="1:11" x14ac:dyDescent="0.25">
      <c r="A248" s="12">
        <v>42735</v>
      </c>
      <c r="B248" s="9" t="s">
        <v>39</v>
      </c>
      <c r="C248" s="9" t="s">
        <v>20</v>
      </c>
      <c r="D248" s="9" t="s">
        <v>11</v>
      </c>
      <c r="E248" s="9" t="s">
        <v>25</v>
      </c>
      <c r="F248" s="9" t="s">
        <v>44</v>
      </c>
      <c r="G248" s="9" t="s">
        <v>30</v>
      </c>
      <c r="H248" s="9" t="s">
        <v>23</v>
      </c>
      <c r="I248" s="9">
        <v>30</v>
      </c>
      <c r="J248" s="11">
        <v>25299</v>
      </c>
      <c r="K248" s="24" t="str">
        <f t="shared" si="3"/>
        <v>25376</v>
      </c>
    </row>
    <row r="249" spans="1:11" x14ac:dyDescent="0.25">
      <c r="A249" s="12">
        <v>42735</v>
      </c>
      <c r="B249" s="9" t="s">
        <v>36</v>
      </c>
      <c r="C249" s="9" t="s">
        <v>31</v>
      </c>
      <c r="D249" s="9" t="s">
        <v>11</v>
      </c>
      <c r="E249" s="9" t="s">
        <v>17</v>
      </c>
      <c r="F249" s="9" t="s">
        <v>18</v>
      </c>
      <c r="G249" s="9" t="s">
        <v>51</v>
      </c>
      <c r="H249" s="9" t="s">
        <v>23</v>
      </c>
      <c r="I249" s="9">
        <v>56</v>
      </c>
      <c r="J249" s="10">
        <v>19904</v>
      </c>
      <c r="K249" s="24" t="str">
        <f t="shared" si="3"/>
        <v>19376</v>
      </c>
    </row>
    <row r="250" spans="1:11" x14ac:dyDescent="0.25">
      <c r="A250" s="12">
        <v>42735</v>
      </c>
      <c r="B250" s="9" t="s">
        <v>38</v>
      </c>
      <c r="C250" s="9" t="s">
        <v>20</v>
      </c>
      <c r="D250" s="9" t="s">
        <v>11</v>
      </c>
      <c r="E250" s="9" t="s">
        <v>17</v>
      </c>
      <c r="F250" s="9" t="s">
        <v>18</v>
      </c>
      <c r="G250" s="9" t="s">
        <v>37</v>
      </c>
      <c r="H250" s="9" t="s">
        <v>23</v>
      </c>
      <c r="I250" s="9">
        <v>38</v>
      </c>
      <c r="J250" s="10">
        <v>21892</v>
      </c>
      <c r="K250" s="24" t="str">
        <f t="shared" si="3"/>
        <v>21376</v>
      </c>
    </row>
    <row r="251" spans="1:11" x14ac:dyDescent="0.25">
      <c r="A251" s="12">
        <v>42735</v>
      </c>
      <c r="B251" s="9" t="s">
        <v>42</v>
      </c>
      <c r="C251" s="9" t="s">
        <v>20</v>
      </c>
      <c r="D251" s="9" t="s">
        <v>11</v>
      </c>
      <c r="E251" s="9" t="s">
        <v>17</v>
      </c>
      <c r="F251" s="9" t="s">
        <v>21</v>
      </c>
      <c r="G251" s="9" t="s">
        <v>30</v>
      </c>
      <c r="H251" s="9" t="s">
        <v>15</v>
      </c>
      <c r="I251" s="9">
        <v>31</v>
      </c>
      <c r="J251" s="10">
        <v>29523</v>
      </c>
      <c r="K251" s="24" t="str">
        <f t="shared" si="3"/>
        <v>29376</v>
      </c>
    </row>
    <row r="252" spans="1:11" x14ac:dyDescent="0.25">
      <c r="A252" s="12">
        <v>42735</v>
      </c>
      <c r="B252" s="9" t="s">
        <v>36</v>
      </c>
      <c r="C252" s="9" t="s">
        <v>20</v>
      </c>
      <c r="D252" s="9" t="s">
        <v>11</v>
      </c>
      <c r="E252" s="9" t="s">
        <v>17</v>
      </c>
      <c r="F252" s="9" t="s">
        <v>21</v>
      </c>
      <c r="G252" s="9" t="s">
        <v>54</v>
      </c>
      <c r="H252" s="9" t="s">
        <v>23</v>
      </c>
      <c r="I252" s="9">
        <v>73</v>
      </c>
      <c r="J252" s="10">
        <v>27064</v>
      </c>
      <c r="K252" s="24" t="str">
        <f t="shared" si="3"/>
        <v>27376</v>
      </c>
    </row>
    <row r="253" spans="1:11" x14ac:dyDescent="0.25">
      <c r="A253" s="12">
        <v>42735</v>
      </c>
      <c r="B253" s="9" t="s">
        <v>16</v>
      </c>
      <c r="C253" s="9" t="s">
        <v>10</v>
      </c>
      <c r="D253" s="9" t="s">
        <v>11</v>
      </c>
      <c r="E253" s="9" t="s">
        <v>12</v>
      </c>
      <c r="F253" s="9" t="s">
        <v>28</v>
      </c>
      <c r="G253" s="9" t="s">
        <v>34</v>
      </c>
      <c r="H253" s="9" t="s">
        <v>15</v>
      </c>
      <c r="I253" s="9">
        <v>31</v>
      </c>
      <c r="J253" s="10">
        <v>27894</v>
      </c>
      <c r="K253" s="24" t="str">
        <f t="shared" si="3"/>
        <v>27376</v>
      </c>
    </row>
    <row r="254" spans="1:11" x14ac:dyDescent="0.25">
      <c r="A254" s="12">
        <v>42735</v>
      </c>
      <c r="B254" s="9" t="s">
        <v>36</v>
      </c>
      <c r="C254" s="9" t="s">
        <v>31</v>
      </c>
      <c r="D254" s="9" t="s">
        <v>11</v>
      </c>
      <c r="E254" s="9" t="s">
        <v>17</v>
      </c>
      <c r="F254" s="9" t="s">
        <v>21</v>
      </c>
      <c r="G254" s="9" t="s">
        <v>50</v>
      </c>
      <c r="H254" s="9" t="s">
        <v>23</v>
      </c>
      <c r="I254" s="9">
        <v>71</v>
      </c>
      <c r="J254" s="10">
        <v>25028</v>
      </c>
      <c r="K254" s="24" t="str">
        <f t="shared" si="3"/>
        <v>25376</v>
      </c>
    </row>
    <row r="255" spans="1:11" x14ac:dyDescent="0.25">
      <c r="A255" s="12">
        <v>42735</v>
      </c>
      <c r="B255" s="9" t="s">
        <v>36</v>
      </c>
      <c r="C255" s="9" t="s">
        <v>10</v>
      </c>
      <c r="D255" s="9" t="s">
        <v>11</v>
      </c>
      <c r="E255" s="9" t="s">
        <v>17</v>
      </c>
      <c r="F255" s="9" t="s">
        <v>18</v>
      </c>
      <c r="G255" s="9" t="s">
        <v>34</v>
      </c>
      <c r="H255" s="9" t="s">
        <v>15</v>
      </c>
      <c r="I255" s="9">
        <v>61</v>
      </c>
      <c r="J255" s="10">
        <v>18126</v>
      </c>
      <c r="K255" s="24" t="str">
        <f t="shared" si="3"/>
        <v>18376</v>
      </c>
    </row>
    <row r="256" spans="1:11" x14ac:dyDescent="0.25">
      <c r="A256" s="12">
        <v>42735</v>
      </c>
      <c r="B256" s="9" t="s">
        <v>9</v>
      </c>
      <c r="C256" s="9" t="s">
        <v>20</v>
      </c>
      <c r="D256" s="9" t="s">
        <v>40</v>
      </c>
      <c r="E256" s="9" t="s">
        <v>17</v>
      </c>
      <c r="F256" s="9" t="s">
        <v>21</v>
      </c>
      <c r="G256" s="9" t="s">
        <v>54</v>
      </c>
      <c r="H256" s="9" t="s">
        <v>15</v>
      </c>
      <c r="I256" s="9">
        <v>54</v>
      </c>
      <c r="J256" s="11">
        <v>10370</v>
      </c>
      <c r="K256" s="24" t="str">
        <f t="shared" si="3"/>
        <v>10376</v>
      </c>
    </row>
    <row r="257" spans="1:11" x14ac:dyDescent="0.25">
      <c r="A257" s="12">
        <v>42735</v>
      </c>
      <c r="B257" s="9" t="s">
        <v>38</v>
      </c>
      <c r="C257" s="9" t="s">
        <v>10</v>
      </c>
      <c r="D257" s="9" t="s">
        <v>40</v>
      </c>
      <c r="E257" s="9" t="s">
        <v>17</v>
      </c>
      <c r="F257" s="9" t="s">
        <v>21</v>
      </c>
      <c r="G257" s="9" t="s">
        <v>41</v>
      </c>
      <c r="H257" s="9" t="s">
        <v>23</v>
      </c>
      <c r="I257" s="9">
        <v>23</v>
      </c>
      <c r="J257" s="11">
        <v>15682</v>
      </c>
      <c r="K257" s="24" t="str">
        <f t="shared" si="3"/>
        <v>15376</v>
      </c>
    </row>
    <row r="258" spans="1:11" x14ac:dyDescent="0.25">
      <c r="A258" s="12">
        <v>42735</v>
      </c>
      <c r="B258" s="9" t="s">
        <v>27</v>
      </c>
      <c r="C258" s="9" t="s">
        <v>20</v>
      </c>
      <c r="D258" s="9" t="s">
        <v>11</v>
      </c>
      <c r="E258" s="9" t="s">
        <v>12</v>
      </c>
      <c r="F258" s="9" t="s">
        <v>28</v>
      </c>
      <c r="G258" s="9" t="s">
        <v>37</v>
      </c>
      <c r="H258" s="9" t="s">
        <v>23</v>
      </c>
      <c r="I258" s="9">
        <v>42</v>
      </c>
      <c r="J258" s="10">
        <v>27727</v>
      </c>
      <c r="K258" s="24" t="str">
        <f t="shared" si="3"/>
        <v>27376</v>
      </c>
    </row>
    <row r="259" spans="1:11" x14ac:dyDescent="0.25">
      <c r="A259" s="12">
        <v>42735</v>
      </c>
      <c r="B259" s="9" t="s">
        <v>27</v>
      </c>
      <c r="C259" s="9" t="s">
        <v>20</v>
      </c>
      <c r="D259" s="9" t="s">
        <v>11</v>
      </c>
      <c r="E259" s="9" t="s">
        <v>12</v>
      </c>
      <c r="F259" s="9" t="s">
        <v>13</v>
      </c>
      <c r="G259" s="9" t="s">
        <v>22</v>
      </c>
      <c r="H259" s="9" t="s">
        <v>23</v>
      </c>
      <c r="I259" s="9">
        <v>68</v>
      </c>
      <c r="J259" s="10">
        <v>24318</v>
      </c>
      <c r="K259" s="24" t="str">
        <f t="shared" ref="K259:K322" si="4">REPLACE(J259,3,3,376)</f>
        <v>24376</v>
      </c>
    </row>
    <row r="260" spans="1:11" x14ac:dyDescent="0.25">
      <c r="A260" s="12">
        <v>42735</v>
      </c>
      <c r="B260" s="9" t="s">
        <v>39</v>
      </c>
      <c r="C260" s="9" t="s">
        <v>20</v>
      </c>
      <c r="D260" s="9" t="s">
        <v>11</v>
      </c>
      <c r="E260" s="9" t="s">
        <v>12</v>
      </c>
      <c r="F260" s="9" t="s">
        <v>13</v>
      </c>
      <c r="G260" s="9" t="s">
        <v>30</v>
      </c>
      <c r="H260" s="9" t="s">
        <v>15</v>
      </c>
      <c r="I260" s="9">
        <v>63</v>
      </c>
      <c r="J260" s="10">
        <v>25819</v>
      </c>
      <c r="K260" s="24" t="str">
        <f t="shared" si="4"/>
        <v>25376</v>
      </c>
    </row>
    <row r="261" spans="1:11" x14ac:dyDescent="0.25">
      <c r="A261" s="12">
        <v>42735</v>
      </c>
      <c r="B261" s="9" t="s">
        <v>9</v>
      </c>
      <c r="C261" s="9" t="s">
        <v>10</v>
      </c>
      <c r="D261" s="9" t="s">
        <v>11</v>
      </c>
      <c r="E261" s="9" t="s">
        <v>17</v>
      </c>
      <c r="F261" s="9" t="s">
        <v>21</v>
      </c>
      <c r="G261" s="9" t="s">
        <v>34</v>
      </c>
      <c r="H261" s="9" t="s">
        <v>23</v>
      </c>
      <c r="I261" s="9">
        <v>55</v>
      </c>
      <c r="J261" s="10">
        <v>28326</v>
      </c>
      <c r="K261" s="24" t="str">
        <f t="shared" si="4"/>
        <v>28376</v>
      </c>
    </row>
    <row r="262" spans="1:11" x14ac:dyDescent="0.25">
      <c r="A262" s="12">
        <v>42735</v>
      </c>
      <c r="B262" s="9" t="s">
        <v>16</v>
      </c>
      <c r="C262" s="9" t="s">
        <v>31</v>
      </c>
      <c r="D262" s="9" t="s">
        <v>11</v>
      </c>
      <c r="E262" s="9" t="s">
        <v>17</v>
      </c>
      <c r="F262" s="9" t="s">
        <v>18</v>
      </c>
      <c r="G262" s="9" t="s">
        <v>46</v>
      </c>
      <c r="H262" s="9" t="s">
        <v>15</v>
      </c>
      <c r="I262" s="9">
        <v>59</v>
      </c>
      <c r="J262" s="10">
        <v>20267</v>
      </c>
      <c r="K262" s="24" t="str">
        <f t="shared" si="4"/>
        <v>20376</v>
      </c>
    </row>
    <row r="263" spans="1:11" x14ac:dyDescent="0.25">
      <c r="A263" s="12">
        <v>42735</v>
      </c>
      <c r="B263" s="9" t="s">
        <v>16</v>
      </c>
      <c r="C263" s="9" t="s">
        <v>10</v>
      </c>
      <c r="D263" s="9" t="s">
        <v>11</v>
      </c>
      <c r="E263" s="9" t="s">
        <v>25</v>
      </c>
      <c r="F263" s="9" t="s">
        <v>44</v>
      </c>
      <c r="G263" s="9" t="s">
        <v>34</v>
      </c>
      <c r="H263" s="9" t="s">
        <v>23</v>
      </c>
      <c r="I263" s="9">
        <v>35</v>
      </c>
      <c r="J263" s="11">
        <v>27034</v>
      </c>
      <c r="K263" s="24" t="str">
        <f t="shared" si="4"/>
        <v>27376</v>
      </c>
    </row>
    <row r="264" spans="1:11" x14ac:dyDescent="0.25">
      <c r="A264" s="12">
        <v>42735</v>
      </c>
      <c r="B264" s="9" t="s">
        <v>35</v>
      </c>
      <c r="C264" s="9" t="s">
        <v>20</v>
      </c>
      <c r="D264" s="9" t="s">
        <v>11</v>
      </c>
      <c r="E264" s="9" t="s">
        <v>25</v>
      </c>
      <c r="F264" s="9" t="s">
        <v>44</v>
      </c>
      <c r="G264" s="9" t="s">
        <v>49</v>
      </c>
      <c r="H264" s="9" t="s">
        <v>23</v>
      </c>
      <c r="I264" s="9">
        <v>42</v>
      </c>
      <c r="J264" s="11">
        <v>28030</v>
      </c>
      <c r="K264" s="24" t="str">
        <f t="shared" si="4"/>
        <v>28376</v>
      </c>
    </row>
    <row r="265" spans="1:11" x14ac:dyDescent="0.25">
      <c r="A265" s="12">
        <v>42735</v>
      </c>
      <c r="B265" s="9" t="s">
        <v>36</v>
      </c>
      <c r="C265" s="9" t="s">
        <v>20</v>
      </c>
      <c r="D265" s="9" t="s">
        <v>11</v>
      </c>
      <c r="E265" s="9" t="s">
        <v>17</v>
      </c>
      <c r="F265" s="9" t="s">
        <v>21</v>
      </c>
      <c r="G265" s="9" t="s">
        <v>30</v>
      </c>
      <c r="H265" s="9" t="s">
        <v>23</v>
      </c>
      <c r="I265" s="9">
        <v>42</v>
      </c>
      <c r="J265" s="10">
        <v>26016</v>
      </c>
      <c r="K265" s="24" t="str">
        <f t="shared" si="4"/>
        <v>26376</v>
      </c>
    </row>
    <row r="266" spans="1:11" x14ac:dyDescent="0.25">
      <c r="A266" s="12">
        <v>42735</v>
      </c>
      <c r="B266" s="9" t="s">
        <v>27</v>
      </c>
      <c r="C266" s="9" t="s">
        <v>20</v>
      </c>
      <c r="D266" s="9" t="s">
        <v>40</v>
      </c>
      <c r="E266" s="9" t="s">
        <v>17</v>
      </c>
      <c r="F266" s="9" t="s">
        <v>33</v>
      </c>
      <c r="G266" s="9" t="s">
        <v>54</v>
      </c>
      <c r="H266" s="9" t="s">
        <v>23</v>
      </c>
      <c r="I266" s="9">
        <v>45</v>
      </c>
      <c r="J266" s="10">
        <v>23172</v>
      </c>
      <c r="K266" s="24" t="str">
        <f t="shared" si="4"/>
        <v>23376</v>
      </c>
    </row>
    <row r="267" spans="1:11" x14ac:dyDescent="0.25">
      <c r="A267" s="12">
        <v>42735</v>
      </c>
      <c r="B267" s="9" t="s">
        <v>48</v>
      </c>
      <c r="C267" s="9" t="s">
        <v>31</v>
      </c>
      <c r="D267" s="9" t="s">
        <v>11</v>
      </c>
      <c r="E267" s="9" t="s">
        <v>17</v>
      </c>
      <c r="F267" s="9" t="s">
        <v>33</v>
      </c>
      <c r="G267" s="9" t="s">
        <v>30</v>
      </c>
      <c r="H267" s="9" t="s">
        <v>23</v>
      </c>
      <c r="I267" s="9">
        <v>45</v>
      </c>
      <c r="J267" s="10">
        <v>32137</v>
      </c>
      <c r="K267" s="24" t="str">
        <f t="shared" si="4"/>
        <v>32376</v>
      </c>
    </row>
    <row r="268" spans="1:11" x14ac:dyDescent="0.25">
      <c r="A268" s="12">
        <v>42735</v>
      </c>
      <c r="B268" s="9" t="s">
        <v>47</v>
      </c>
      <c r="C268" s="9" t="s">
        <v>31</v>
      </c>
      <c r="D268" s="9" t="s">
        <v>40</v>
      </c>
      <c r="E268" s="9" t="s">
        <v>17</v>
      </c>
      <c r="F268" s="9" t="s">
        <v>33</v>
      </c>
      <c r="G268" s="9" t="s">
        <v>50</v>
      </c>
      <c r="H268" s="9" t="s">
        <v>23</v>
      </c>
      <c r="I268" s="9">
        <v>73</v>
      </c>
      <c r="J268" s="10">
        <v>15156</v>
      </c>
      <c r="K268" s="24" t="str">
        <f t="shared" si="4"/>
        <v>15376</v>
      </c>
    </row>
    <row r="269" spans="1:11" x14ac:dyDescent="0.25">
      <c r="A269" s="12">
        <v>42735</v>
      </c>
      <c r="B269" s="9" t="s">
        <v>42</v>
      </c>
      <c r="C269" s="9" t="s">
        <v>10</v>
      </c>
      <c r="D269" s="9" t="s">
        <v>11</v>
      </c>
      <c r="E269" s="9" t="s">
        <v>17</v>
      </c>
      <c r="F269" s="9" t="s">
        <v>18</v>
      </c>
      <c r="G269" s="9" t="s">
        <v>34</v>
      </c>
      <c r="H269" s="9" t="s">
        <v>23</v>
      </c>
      <c r="I269" s="9">
        <v>65</v>
      </c>
      <c r="J269" s="10">
        <v>18798</v>
      </c>
      <c r="K269" s="24" t="str">
        <f t="shared" si="4"/>
        <v>18376</v>
      </c>
    </row>
    <row r="270" spans="1:11" x14ac:dyDescent="0.25">
      <c r="A270" s="12">
        <v>42735</v>
      </c>
      <c r="B270" s="9" t="s">
        <v>27</v>
      </c>
      <c r="C270" s="9" t="s">
        <v>20</v>
      </c>
      <c r="D270" s="9" t="s">
        <v>11</v>
      </c>
      <c r="E270" s="9" t="s">
        <v>12</v>
      </c>
      <c r="F270" s="9" t="s">
        <v>28</v>
      </c>
      <c r="G270" s="9" t="s">
        <v>43</v>
      </c>
      <c r="H270" s="9" t="s">
        <v>15</v>
      </c>
      <c r="I270" s="9">
        <v>39</v>
      </c>
      <c r="J270" s="10">
        <v>24597</v>
      </c>
      <c r="K270" s="24" t="str">
        <f t="shared" si="4"/>
        <v>24376</v>
      </c>
    </row>
    <row r="271" spans="1:11" x14ac:dyDescent="0.25">
      <c r="A271" s="12">
        <v>42735</v>
      </c>
      <c r="B271" s="9" t="s">
        <v>36</v>
      </c>
      <c r="C271" s="9" t="s">
        <v>10</v>
      </c>
      <c r="D271" s="9" t="s">
        <v>40</v>
      </c>
      <c r="E271" s="9" t="s">
        <v>17</v>
      </c>
      <c r="F271" s="9" t="s">
        <v>33</v>
      </c>
      <c r="G271" s="9" t="s">
        <v>19</v>
      </c>
      <c r="H271" s="9" t="s">
        <v>23</v>
      </c>
      <c r="I271" s="9">
        <v>57</v>
      </c>
      <c r="J271" s="10">
        <v>15582</v>
      </c>
      <c r="K271" s="24" t="str">
        <f t="shared" si="4"/>
        <v>15376</v>
      </c>
    </row>
    <row r="272" spans="1:11" x14ac:dyDescent="0.25">
      <c r="A272" s="12">
        <v>42735</v>
      </c>
      <c r="B272" s="9" t="s">
        <v>42</v>
      </c>
      <c r="C272" s="9" t="s">
        <v>20</v>
      </c>
      <c r="D272" s="9" t="s">
        <v>11</v>
      </c>
      <c r="E272" s="9" t="s">
        <v>17</v>
      </c>
      <c r="F272" s="9" t="s">
        <v>33</v>
      </c>
      <c r="G272" s="9" t="s">
        <v>54</v>
      </c>
      <c r="H272" s="9" t="s">
        <v>15</v>
      </c>
      <c r="I272" s="9">
        <v>72</v>
      </c>
      <c r="J272" s="10">
        <v>30269</v>
      </c>
      <c r="K272" s="24" t="str">
        <f t="shared" si="4"/>
        <v>30376</v>
      </c>
    </row>
    <row r="273" spans="1:11" x14ac:dyDescent="0.25">
      <c r="A273" s="12">
        <v>42735</v>
      </c>
      <c r="B273" s="9" t="s">
        <v>16</v>
      </c>
      <c r="C273" s="9" t="s">
        <v>20</v>
      </c>
      <c r="D273" s="9" t="s">
        <v>11</v>
      </c>
      <c r="E273" s="9" t="s">
        <v>12</v>
      </c>
      <c r="F273" s="9" t="s">
        <v>13</v>
      </c>
      <c r="G273" s="9" t="s">
        <v>54</v>
      </c>
      <c r="H273" s="9" t="s">
        <v>15</v>
      </c>
      <c r="I273" s="9">
        <v>43</v>
      </c>
      <c r="J273" s="10">
        <v>28170</v>
      </c>
      <c r="K273" s="24" t="str">
        <f t="shared" si="4"/>
        <v>28376</v>
      </c>
    </row>
    <row r="274" spans="1:11" x14ac:dyDescent="0.25">
      <c r="A274" s="12">
        <v>42735</v>
      </c>
      <c r="B274" s="9" t="s">
        <v>16</v>
      </c>
      <c r="C274" s="9" t="s">
        <v>20</v>
      </c>
      <c r="D274" s="9" t="s">
        <v>11</v>
      </c>
      <c r="E274" s="9" t="s">
        <v>25</v>
      </c>
      <c r="F274" s="9" t="s">
        <v>44</v>
      </c>
      <c r="G274" s="9" t="s">
        <v>49</v>
      </c>
      <c r="H274" s="9" t="s">
        <v>23</v>
      </c>
      <c r="I274" s="9">
        <v>75</v>
      </c>
      <c r="J274" s="11">
        <v>27705</v>
      </c>
      <c r="K274" s="24" t="str">
        <f t="shared" si="4"/>
        <v>27376</v>
      </c>
    </row>
    <row r="275" spans="1:11" x14ac:dyDescent="0.25">
      <c r="A275" s="12">
        <v>42735</v>
      </c>
      <c r="B275" s="9" t="s">
        <v>42</v>
      </c>
      <c r="C275" s="9" t="s">
        <v>10</v>
      </c>
      <c r="D275" s="9" t="s">
        <v>11</v>
      </c>
      <c r="E275" s="9" t="s">
        <v>25</v>
      </c>
      <c r="F275" s="9" t="s">
        <v>26</v>
      </c>
      <c r="G275" s="9" t="s">
        <v>29</v>
      </c>
      <c r="H275" s="9" t="s">
        <v>23</v>
      </c>
      <c r="I275" s="9">
        <v>71</v>
      </c>
      <c r="J275" s="11">
        <v>29476</v>
      </c>
      <c r="K275" s="24" t="str">
        <f t="shared" si="4"/>
        <v>29376</v>
      </c>
    </row>
    <row r="276" spans="1:11" x14ac:dyDescent="0.25">
      <c r="A276" s="12">
        <v>42735</v>
      </c>
      <c r="B276" s="9" t="s">
        <v>42</v>
      </c>
      <c r="C276" s="9" t="s">
        <v>10</v>
      </c>
      <c r="D276" s="9" t="s">
        <v>11</v>
      </c>
      <c r="E276" s="9" t="s">
        <v>12</v>
      </c>
      <c r="F276" s="9" t="s">
        <v>28</v>
      </c>
      <c r="G276" s="9" t="s">
        <v>19</v>
      </c>
      <c r="H276" s="9" t="s">
        <v>23</v>
      </c>
      <c r="I276" s="9">
        <v>67</v>
      </c>
      <c r="J276" s="10">
        <v>26464</v>
      </c>
      <c r="K276" s="24" t="str">
        <f t="shared" si="4"/>
        <v>26376</v>
      </c>
    </row>
    <row r="277" spans="1:11" x14ac:dyDescent="0.25">
      <c r="A277" s="12">
        <v>42735</v>
      </c>
      <c r="B277" s="9" t="s">
        <v>45</v>
      </c>
      <c r="C277" s="9" t="s">
        <v>10</v>
      </c>
      <c r="D277" s="9" t="s">
        <v>11</v>
      </c>
      <c r="E277" s="9" t="s">
        <v>25</v>
      </c>
      <c r="F277" s="9" t="s">
        <v>44</v>
      </c>
      <c r="G277" s="9" t="s">
        <v>19</v>
      </c>
      <c r="H277" s="9" t="s">
        <v>15</v>
      </c>
      <c r="I277" s="9">
        <v>22</v>
      </c>
      <c r="J277" s="11">
        <v>27660</v>
      </c>
      <c r="K277" s="24" t="str">
        <f t="shared" si="4"/>
        <v>27376</v>
      </c>
    </row>
    <row r="278" spans="1:11" x14ac:dyDescent="0.25">
      <c r="A278" s="12">
        <v>42735</v>
      </c>
      <c r="B278" s="9" t="s">
        <v>27</v>
      </c>
      <c r="C278" s="9" t="s">
        <v>31</v>
      </c>
      <c r="D278" s="9" t="s">
        <v>11</v>
      </c>
      <c r="E278" s="9" t="s">
        <v>12</v>
      </c>
      <c r="F278" s="9" t="s">
        <v>28</v>
      </c>
      <c r="G278" s="9" t="s">
        <v>14</v>
      </c>
      <c r="H278" s="9" t="s">
        <v>15</v>
      </c>
      <c r="I278" s="9">
        <v>73</v>
      </c>
      <c r="J278" s="10">
        <v>25130</v>
      </c>
      <c r="K278" s="24" t="str">
        <f t="shared" si="4"/>
        <v>25376</v>
      </c>
    </row>
    <row r="279" spans="1:11" x14ac:dyDescent="0.25">
      <c r="A279" s="12">
        <v>42735</v>
      </c>
      <c r="B279" s="9" t="s">
        <v>16</v>
      </c>
      <c r="C279" s="9" t="s">
        <v>10</v>
      </c>
      <c r="D279" s="9" t="s">
        <v>11</v>
      </c>
      <c r="E279" s="9" t="s">
        <v>25</v>
      </c>
      <c r="F279" s="9" t="s">
        <v>26</v>
      </c>
      <c r="G279" s="9" t="s">
        <v>34</v>
      </c>
      <c r="H279" s="9" t="s">
        <v>15</v>
      </c>
      <c r="I279" s="9">
        <v>62</v>
      </c>
      <c r="J279" s="11">
        <v>27949</v>
      </c>
      <c r="K279" s="24" t="str">
        <f t="shared" si="4"/>
        <v>27376</v>
      </c>
    </row>
    <row r="280" spans="1:11" x14ac:dyDescent="0.25">
      <c r="A280" s="12">
        <v>42735</v>
      </c>
      <c r="B280" s="9" t="s">
        <v>27</v>
      </c>
      <c r="C280" s="9" t="s">
        <v>10</v>
      </c>
      <c r="D280" s="9" t="s">
        <v>11</v>
      </c>
      <c r="E280" s="9" t="s">
        <v>17</v>
      </c>
      <c r="F280" s="9" t="s">
        <v>21</v>
      </c>
      <c r="G280" s="9" t="s">
        <v>34</v>
      </c>
      <c r="H280" s="9" t="s">
        <v>23</v>
      </c>
      <c r="I280" s="9">
        <v>70</v>
      </c>
      <c r="J280" s="10">
        <v>26273</v>
      </c>
      <c r="K280" s="24" t="str">
        <f t="shared" si="4"/>
        <v>26376</v>
      </c>
    </row>
    <row r="281" spans="1:11" x14ac:dyDescent="0.25">
      <c r="A281" s="12">
        <v>42735</v>
      </c>
      <c r="B281" s="9" t="s">
        <v>35</v>
      </c>
      <c r="C281" s="9" t="s">
        <v>20</v>
      </c>
      <c r="D281" s="9" t="s">
        <v>11</v>
      </c>
      <c r="E281" s="9" t="s">
        <v>25</v>
      </c>
      <c r="F281" s="9" t="s">
        <v>26</v>
      </c>
      <c r="G281" s="9" t="s">
        <v>37</v>
      </c>
      <c r="H281" s="9" t="s">
        <v>23</v>
      </c>
      <c r="I281" s="9">
        <v>35</v>
      </c>
      <c r="J281" s="11">
        <v>28225</v>
      </c>
      <c r="K281" s="24" t="str">
        <f t="shared" si="4"/>
        <v>28376</v>
      </c>
    </row>
    <row r="282" spans="1:11" x14ac:dyDescent="0.25">
      <c r="A282" s="12">
        <v>42735</v>
      </c>
      <c r="B282" s="9" t="s">
        <v>16</v>
      </c>
      <c r="C282" s="9" t="s">
        <v>20</v>
      </c>
      <c r="D282" s="9" t="s">
        <v>40</v>
      </c>
      <c r="E282" s="9" t="s">
        <v>17</v>
      </c>
      <c r="F282" s="9" t="s">
        <v>33</v>
      </c>
      <c r="G282" s="9" t="s">
        <v>43</v>
      </c>
      <c r="H282" s="9" t="s">
        <v>15</v>
      </c>
      <c r="I282" s="9">
        <v>43</v>
      </c>
      <c r="J282" s="10">
        <v>22252</v>
      </c>
      <c r="K282" s="24" t="str">
        <f t="shared" si="4"/>
        <v>22376</v>
      </c>
    </row>
    <row r="283" spans="1:11" x14ac:dyDescent="0.25">
      <c r="A283" s="12">
        <v>42735</v>
      </c>
      <c r="B283" s="9" t="s">
        <v>16</v>
      </c>
      <c r="C283" s="9" t="s">
        <v>10</v>
      </c>
      <c r="D283" s="9" t="s">
        <v>11</v>
      </c>
      <c r="E283" s="9" t="s">
        <v>25</v>
      </c>
      <c r="F283" s="9" t="s">
        <v>26</v>
      </c>
      <c r="G283" s="9" t="s">
        <v>14</v>
      </c>
      <c r="H283" s="9" t="s">
        <v>23</v>
      </c>
      <c r="I283" s="9">
        <v>38</v>
      </c>
      <c r="J283" s="11">
        <v>30472</v>
      </c>
      <c r="K283" s="24" t="str">
        <f t="shared" si="4"/>
        <v>30376</v>
      </c>
    </row>
    <row r="284" spans="1:11" x14ac:dyDescent="0.25">
      <c r="A284" s="12">
        <v>42735</v>
      </c>
      <c r="B284" s="9" t="s">
        <v>35</v>
      </c>
      <c r="C284" s="9" t="s">
        <v>31</v>
      </c>
      <c r="D284" s="9" t="s">
        <v>11</v>
      </c>
      <c r="E284" s="9" t="s">
        <v>12</v>
      </c>
      <c r="F284" s="9" t="s">
        <v>13</v>
      </c>
      <c r="G284" s="9" t="s">
        <v>51</v>
      </c>
      <c r="H284" s="9" t="s">
        <v>15</v>
      </c>
      <c r="I284" s="9">
        <v>74</v>
      </c>
      <c r="J284" s="10">
        <v>28111</v>
      </c>
      <c r="K284" s="24" t="str">
        <f t="shared" si="4"/>
        <v>28376</v>
      </c>
    </row>
    <row r="285" spans="1:11" x14ac:dyDescent="0.25">
      <c r="A285" s="12">
        <v>42735</v>
      </c>
      <c r="B285" s="9" t="s">
        <v>16</v>
      </c>
      <c r="C285" s="9" t="s">
        <v>10</v>
      </c>
      <c r="D285" s="9" t="s">
        <v>40</v>
      </c>
      <c r="E285" s="9" t="s">
        <v>17</v>
      </c>
      <c r="F285" s="9" t="s">
        <v>33</v>
      </c>
      <c r="G285" s="9" t="s">
        <v>41</v>
      </c>
      <c r="H285" s="9" t="s">
        <v>23</v>
      </c>
      <c r="I285" s="9">
        <v>28</v>
      </c>
      <c r="J285" s="10">
        <v>18193</v>
      </c>
      <c r="K285" s="24" t="str">
        <f t="shared" si="4"/>
        <v>18376</v>
      </c>
    </row>
    <row r="286" spans="1:11" x14ac:dyDescent="0.25">
      <c r="A286" s="12">
        <v>42735</v>
      </c>
      <c r="B286" s="9" t="s">
        <v>42</v>
      </c>
      <c r="C286" s="9" t="s">
        <v>20</v>
      </c>
      <c r="D286" s="9" t="s">
        <v>11</v>
      </c>
      <c r="E286" s="9" t="s">
        <v>25</v>
      </c>
      <c r="F286" s="9" t="s">
        <v>26</v>
      </c>
      <c r="G286" s="9" t="s">
        <v>43</v>
      </c>
      <c r="H286" s="9" t="s">
        <v>15</v>
      </c>
      <c r="I286" s="9">
        <v>22</v>
      </c>
      <c r="J286" s="11">
        <v>30634</v>
      </c>
      <c r="K286" s="24" t="str">
        <f t="shared" si="4"/>
        <v>30376</v>
      </c>
    </row>
    <row r="287" spans="1:11" x14ac:dyDescent="0.25">
      <c r="A287" s="12">
        <v>42735</v>
      </c>
      <c r="B287" s="9" t="s">
        <v>42</v>
      </c>
      <c r="C287" s="9" t="s">
        <v>20</v>
      </c>
      <c r="D287" s="9" t="s">
        <v>11</v>
      </c>
      <c r="E287" s="9" t="s">
        <v>12</v>
      </c>
      <c r="F287" s="9" t="s">
        <v>13</v>
      </c>
      <c r="G287" s="9" t="s">
        <v>30</v>
      </c>
      <c r="H287" s="9" t="s">
        <v>23</v>
      </c>
      <c r="I287" s="9">
        <v>37</v>
      </c>
      <c r="J287" s="10">
        <v>25001</v>
      </c>
      <c r="K287" s="24" t="str">
        <f t="shared" si="4"/>
        <v>25376</v>
      </c>
    </row>
    <row r="288" spans="1:11" x14ac:dyDescent="0.25">
      <c r="A288" s="12">
        <v>42735</v>
      </c>
      <c r="B288" s="9" t="s">
        <v>27</v>
      </c>
      <c r="C288" s="9" t="s">
        <v>31</v>
      </c>
      <c r="D288" s="9" t="s">
        <v>11</v>
      </c>
      <c r="E288" s="9" t="s">
        <v>17</v>
      </c>
      <c r="F288" s="9" t="s">
        <v>21</v>
      </c>
      <c r="G288" s="9" t="s">
        <v>14</v>
      </c>
      <c r="H288" s="9" t="s">
        <v>23</v>
      </c>
      <c r="I288" s="9">
        <v>38</v>
      </c>
      <c r="J288" s="10">
        <v>26867</v>
      </c>
      <c r="K288" s="24" t="str">
        <f t="shared" si="4"/>
        <v>26376</v>
      </c>
    </row>
    <row r="289" spans="1:11" x14ac:dyDescent="0.25">
      <c r="A289" s="12">
        <v>42735</v>
      </c>
      <c r="B289" s="9" t="s">
        <v>16</v>
      </c>
      <c r="C289" s="9" t="s">
        <v>10</v>
      </c>
      <c r="D289" s="9" t="s">
        <v>11</v>
      </c>
      <c r="E289" s="9" t="s">
        <v>12</v>
      </c>
      <c r="F289" s="9" t="s">
        <v>13</v>
      </c>
      <c r="G289" s="9" t="s">
        <v>41</v>
      </c>
      <c r="H289" s="9" t="s">
        <v>23</v>
      </c>
      <c r="I289" s="9">
        <v>50</v>
      </c>
      <c r="J289" s="10">
        <v>28671</v>
      </c>
      <c r="K289" s="24" t="str">
        <f t="shared" si="4"/>
        <v>28376</v>
      </c>
    </row>
    <row r="290" spans="1:11" x14ac:dyDescent="0.25">
      <c r="A290" s="12">
        <v>42735</v>
      </c>
      <c r="B290" s="9" t="s">
        <v>27</v>
      </c>
      <c r="C290" s="9" t="s">
        <v>10</v>
      </c>
      <c r="D290" s="9" t="s">
        <v>11</v>
      </c>
      <c r="E290" s="9" t="s">
        <v>25</v>
      </c>
      <c r="F290" s="9" t="s">
        <v>26</v>
      </c>
      <c r="G290" s="9" t="s">
        <v>29</v>
      </c>
      <c r="H290" s="9" t="s">
        <v>15</v>
      </c>
      <c r="I290" s="9">
        <v>60</v>
      </c>
      <c r="J290" s="11">
        <v>30238</v>
      </c>
      <c r="K290" s="24" t="str">
        <f t="shared" si="4"/>
        <v>30376</v>
      </c>
    </row>
    <row r="291" spans="1:11" x14ac:dyDescent="0.25">
      <c r="A291" s="12">
        <v>42735</v>
      </c>
      <c r="B291" s="9" t="s">
        <v>36</v>
      </c>
      <c r="C291" s="9" t="s">
        <v>10</v>
      </c>
      <c r="D291" s="9" t="s">
        <v>11</v>
      </c>
      <c r="E291" s="9" t="s">
        <v>17</v>
      </c>
      <c r="F291" s="9" t="s">
        <v>21</v>
      </c>
      <c r="G291" s="9" t="s">
        <v>14</v>
      </c>
      <c r="H291" s="9" t="s">
        <v>23</v>
      </c>
      <c r="I291" s="9">
        <v>39</v>
      </c>
      <c r="J291" s="10">
        <v>25668</v>
      </c>
      <c r="K291" s="24" t="str">
        <f t="shared" si="4"/>
        <v>25376</v>
      </c>
    </row>
    <row r="292" spans="1:11" x14ac:dyDescent="0.25">
      <c r="A292" s="12">
        <v>42735</v>
      </c>
      <c r="B292" s="9" t="s">
        <v>47</v>
      </c>
      <c r="C292" s="9" t="s">
        <v>31</v>
      </c>
      <c r="D292" s="9" t="s">
        <v>11</v>
      </c>
      <c r="E292" s="9" t="s">
        <v>17</v>
      </c>
      <c r="F292" s="9" t="s">
        <v>18</v>
      </c>
      <c r="G292" s="9" t="s">
        <v>14</v>
      </c>
      <c r="H292" s="9" t="s">
        <v>15</v>
      </c>
      <c r="I292" s="9">
        <v>26</v>
      </c>
      <c r="J292" s="10">
        <v>18373</v>
      </c>
      <c r="K292" s="24" t="str">
        <f t="shared" si="4"/>
        <v>18376</v>
      </c>
    </row>
    <row r="293" spans="1:11" x14ac:dyDescent="0.25">
      <c r="A293" s="12">
        <v>42735</v>
      </c>
      <c r="B293" s="9" t="s">
        <v>48</v>
      </c>
      <c r="C293" s="9" t="s">
        <v>10</v>
      </c>
      <c r="D293" s="9" t="s">
        <v>11</v>
      </c>
      <c r="E293" s="9" t="s">
        <v>17</v>
      </c>
      <c r="F293" s="9" t="s">
        <v>33</v>
      </c>
      <c r="G293" s="9" t="s">
        <v>19</v>
      </c>
      <c r="H293" s="9" t="s">
        <v>23</v>
      </c>
      <c r="I293" s="9">
        <v>54</v>
      </c>
      <c r="J293" s="10">
        <v>30552</v>
      </c>
      <c r="K293" s="24" t="str">
        <f t="shared" si="4"/>
        <v>30376</v>
      </c>
    </row>
    <row r="294" spans="1:11" x14ac:dyDescent="0.25">
      <c r="A294" s="12">
        <v>42735</v>
      </c>
      <c r="B294" s="9" t="s">
        <v>24</v>
      </c>
      <c r="C294" s="9" t="s">
        <v>10</v>
      </c>
      <c r="D294" s="9" t="s">
        <v>40</v>
      </c>
      <c r="E294" s="9" t="s">
        <v>17</v>
      </c>
      <c r="F294" s="9" t="s">
        <v>21</v>
      </c>
      <c r="G294" s="9" t="s">
        <v>34</v>
      </c>
      <c r="H294" s="9" t="s">
        <v>23</v>
      </c>
      <c r="I294" s="9">
        <v>37</v>
      </c>
      <c r="J294" s="11">
        <v>12800</v>
      </c>
      <c r="K294" s="24" t="str">
        <f t="shared" si="4"/>
        <v>12376</v>
      </c>
    </row>
    <row r="295" spans="1:11" x14ac:dyDescent="0.25">
      <c r="A295" s="12">
        <v>42735</v>
      </c>
      <c r="B295" s="9" t="s">
        <v>9</v>
      </c>
      <c r="C295" s="9" t="s">
        <v>10</v>
      </c>
      <c r="D295" s="9" t="s">
        <v>11</v>
      </c>
      <c r="E295" s="9" t="s">
        <v>17</v>
      </c>
      <c r="F295" s="9" t="s">
        <v>33</v>
      </c>
      <c r="G295" s="9" t="s">
        <v>14</v>
      </c>
      <c r="H295" s="9" t="s">
        <v>23</v>
      </c>
      <c r="I295" s="9">
        <v>25</v>
      </c>
      <c r="J295" s="10">
        <v>32094</v>
      </c>
      <c r="K295" s="24" t="str">
        <f t="shared" si="4"/>
        <v>32376</v>
      </c>
    </row>
    <row r="296" spans="1:11" x14ac:dyDescent="0.25">
      <c r="A296" s="12">
        <v>42735</v>
      </c>
      <c r="B296" s="9" t="s">
        <v>35</v>
      </c>
      <c r="C296" s="9" t="s">
        <v>10</v>
      </c>
      <c r="D296" s="9" t="s">
        <v>11</v>
      </c>
      <c r="E296" s="9" t="s">
        <v>12</v>
      </c>
      <c r="F296" s="9" t="s">
        <v>28</v>
      </c>
      <c r="G296" s="9" t="s">
        <v>34</v>
      </c>
      <c r="H296" s="9" t="s">
        <v>23</v>
      </c>
      <c r="I296" s="9">
        <v>55</v>
      </c>
      <c r="J296" s="10">
        <v>27013</v>
      </c>
      <c r="K296" s="24" t="str">
        <f t="shared" si="4"/>
        <v>27376</v>
      </c>
    </row>
    <row r="297" spans="1:11" x14ac:dyDescent="0.25">
      <c r="A297" s="12">
        <v>42735</v>
      </c>
      <c r="B297" s="9" t="s">
        <v>36</v>
      </c>
      <c r="C297" s="9" t="s">
        <v>31</v>
      </c>
      <c r="D297" s="9" t="s">
        <v>40</v>
      </c>
      <c r="E297" s="9" t="s">
        <v>17</v>
      </c>
      <c r="F297" s="9" t="s">
        <v>18</v>
      </c>
      <c r="G297" s="9" t="s">
        <v>22</v>
      </c>
      <c r="H297" s="9" t="s">
        <v>15</v>
      </c>
      <c r="I297" s="9">
        <v>25</v>
      </c>
      <c r="J297" s="11">
        <v>18504</v>
      </c>
      <c r="K297" s="24" t="str">
        <f t="shared" si="4"/>
        <v>18376</v>
      </c>
    </row>
    <row r="298" spans="1:11" x14ac:dyDescent="0.25">
      <c r="A298" s="12">
        <v>42735</v>
      </c>
      <c r="B298" s="9" t="s">
        <v>48</v>
      </c>
      <c r="C298" s="9" t="s">
        <v>10</v>
      </c>
      <c r="D298" s="9" t="s">
        <v>11</v>
      </c>
      <c r="E298" s="9" t="s">
        <v>12</v>
      </c>
      <c r="F298" s="9" t="s">
        <v>13</v>
      </c>
      <c r="G298" s="9" t="s">
        <v>29</v>
      </c>
      <c r="H298" s="9" t="s">
        <v>15</v>
      </c>
      <c r="I298" s="9">
        <v>35</v>
      </c>
      <c r="J298" s="10">
        <v>24897</v>
      </c>
      <c r="K298" s="24" t="str">
        <f t="shared" si="4"/>
        <v>24376</v>
      </c>
    </row>
    <row r="299" spans="1:11" x14ac:dyDescent="0.25">
      <c r="A299" s="12">
        <v>42735</v>
      </c>
      <c r="B299" s="9" t="s">
        <v>47</v>
      </c>
      <c r="C299" s="9" t="s">
        <v>10</v>
      </c>
      <c r="D299" s="9" t="s">
        <v>11</v>
      </c>
      <c r="E299" s="9" t="s">
        <v>17</v>
      </c>
      <c r="F299" s="9" t="s">
        <v>18</v>
      </c>
      <c r="G299" s="9" t="s">
        <v>29</v>
      </c>
      <c r="H299" s="9" t="s">
        <v>23</v>
      </c>
      <c r="I299" s="9">
        <v>54</v>
      </c>
      <c r="J299" s="10">
        <v>21786</v>
      </c>
      <c r="K299" s="24" t="str">
        <f t="shared" si="4"/>
        <v>21376</v>
      </c>
    </row>
    <row r="300" spans="1:11" x14ac:dyDescent="0.25">
      <c r="A300" s="12">
        <v>42735</v>
      </c>
      <c r="B300" s="9" t="s">
        <v>45</v>
      </c>
      <c r="C300" s="9" t="s">
        <v>20</v>
      </c>
      <c r="D300" s="9" t="s">
        <v>40</v>
      </c>
      <c r="E300" s="9" t="s">
        <v>17</v>
      </c>
      <c r="F300" s="9" t="s">
        <v>18</v>
      </c>
      <c r="G300" s="9" t="s">
        <v>30</v>
      </c>
      <c r="H300" s="9" t="s">
        <v>15</v>
      </c>
      <c r="I300" s="9">
        <v>46</v>
      </c>
      <c r="J300" s="11">
        <v>11381</v>
      </c>
      <c r="K300" s="24" t="str">
        <f t="shared" si="4"/>
        <v>11376</v>
      </c>
    </row>
    <row r="301" spans="1:11" x14ac:dyDescent="0.25">
      <c r="A301" s="12">
        <v>42735</v>
      </c>
      <c r="B301" s="9" t="s">
        <v>47</v>
      </c>
      <c r="C301" s="9" t="s">
        <v>10</v>
      </c>
      <c r="D301" s="9" t="s">
        <v>11</v>
      </c>
      <c r="E301" s="9" t="s">
        <v>25</v>
      </c>
      <c r="F301" s="9" t="s">
        <v>26</v>
      </c>
      <c r="G301" s="9" t="s">
        <v>29</v>
      </c>
      <c r="H301" s="9" t="s">
        <v>23</v>
      </c>
      <c r="I301" s="9">
        <v>61</v>
      </c>
      <c r="J301" s="11">
        <v>31710</v>
      </c>
      <c r="K301" s="24" t="str">
        <f t="shared" si="4"/>
        <v>31376</v>
      </c>
    </row>
    <row r="302" spans="1:11" x14ac:dyDescent="0.25">
      <c r="A302" s="12">
        <v>42735</v>
      </c>
      <c r="B302" s="9" t="s">
        <v>27</v>
      </c>
      <c r="C302" s="9" t="s">
        <v>20</v>
      </c>
      <c r="D302" s="9" t="s">
        <v>11</v>
      </c>
      <c r="E302" s="9" t="s">
        <v>12</v>
      </c>
      <c r="F302" s="9" t="s">
        <v>28</v>
      </c>
      <c r="G302" s="9" t="s">
        <v>54</v>
      </c>
      <c r="H302" s="9" t="s">
        <v>23</v>
      </c>
      <c r="I302" s="9">
        <v>38</v>
      </c>
      <c r="J302" s="10">
        <v>25077</v>
      </c>
      <c r="K302" s="24" t="str">
        <f t="shared" si="4"/>
        <v>25376</v>
      </c>
    </row>
    <row r="303" spans="1:11" x14ac:dyDescent="0.25">
      <c r="A303" s="12">
        <v>42735</v>
      </c>
      <c r="B303" s="9" t="s">
        <v>36</v>
      </c>
      <c r="C303" s="9" t="s">
        <v>31</v>
      </c>
      <c r="D303" s="9" t="s">
        <v>11</v>
      </c>
      <c r="E303" s="9" t="s">
        <v>12</v>
      </c>
      <c r="F303" s="9" t="s">
        <v>13</v>
      </c>
      <c r="G303" s="9" t="s">
        <v>32</v>
      </c>
      <c r="H303" s="9" t="s">
        <v>23</v>
      </c>
      <c r="I303" s="9">
        <v>63</v>
      </c>
      <c r="J303" s="10">
        <v>26224</v>
      </c>
      <c r="K303" s="24" t="str">
        <f t="shared" si="4"/>
        <v>26376</v>
      </c>
    </row>
    <row r="304" spans="1:11" x14ac:dyDescent="0.25">
      <c r="A304" s="12">
        <v>42735</v>
      </c>
      <c r="B304" s="9" t="s">
        <v>27</v>
      </c>
      <c r="C304" s="9" t="s">
        <v>10</v>
      </c>
      <c r="D304" s="9" t="s">
        <v>40</v>
      </c>
      <c r="E304" s="9" t="s">
        <v>25</v>
      </c>
      <c r="F304" s="9" t="s">
        <v>26</v>
      </c>
      <c r="G304" s="9" t="s">
        <v>41</v>
      </c>
      <c r="H304" s="9" t="s">
        <v>15</v>
      </c>
      <c r="I304" s="9">
        <v>35</v>
      </c>
      <c r="J304" s="11">
        <v>13084</v>
      </c>
      <c r="K304" s="24" t="str">
        <f t="shared" si="4"/>
        <v>13376</v>
      </c>
    </row>
    <row r="305" spans="1:11" x14ac:dyDescent="0.25">
      <c r="A305" s="12">
        <v>42735</v>
      </c>
      <c r="B305" s="9" t="s">
        <v>27</v>
      </c>
      <c r="C305" s="9" t="s">
        <v>20</v>
      </c>
      <c r="D305" s="9" t="s">
        <v>11</v>
      </c>
      <c r="E305" s="9" t="s">
        <v>12</v>
      </c>
      <c r="F305" s="9" t="s">
        <v>13</v>
      </c>
      <c r="G305" s="9" t="s">
        <v>22</v>
      </c>
      <c r="H305" s="9" t="s">
        <v>23</v>
      </c>
      <c r="I305" s="9">
        <v>75</v>
      </c>
      <c r="J305" s="10">
        <v>26702</v>
      </c>
      <c r="K305" s="24" t="str">
        <f t="shared" si="4"/>
        <v>26376</v>
      </c>
    </row>
    <row r="306" spans="1:11" x14ac:dyDescent="0.25">
      <c r="A306" s="12">
        <v>42735</v>
      </c>
      <c r="B306" s="9" t="s">
        <v>35</v>
      </c>
      <c r="C306" s="9" t="s">
        <v>10</v>
      </c>
      <c r="D306" s="9" t="s">
        <v>11</v>
      </c>
      <c r="E306" s="9" t="s">
        <v>17</v>
      </c>
      <c r="F306" s="9" t="s">
        <v>33</v>
      </c>
      <c r="G306" s="9" t="s">
        <v>29</v>
      </c>
      <c r="H306" s="9" t="s">
        <v>23</v>
      </c>
      <c r="I306" s="9">
        <v>28</v>
      </c>
      <c r="J306" s="10">
        <v>30740</v>
      </c>
      <c r="K306" s="24" t="str">
        <f t="shared" si="4"/>
        <v>30376</v>
      </c>
    </row>
    <row r="307" spans="1:11" x14ac:dyDescent="0.25">
      <c r="A307" s="12">
        <v>42735</v>
      </c>
      <c r="B307" s="9" t="s">
        <v>38</v>
      </c>
      <c r="C307" s="9" t="s">
        <v>10</v>
      </c>
      <c r="D307" s="9" t="s">
        <v>11</v>
      </c>
      <c r="E307" s="9" t="s">
        <v>17</v>
      </c>
      <c r="F307" s="9" t="s">
        <v>33</v>
      </c>
      <c r="G307" s="9" t="s">
        <v>34</v>
      </c>
      <c r="H307" s="9" t="s">
        <v>15</v>
      </c>
      <c r="I307" s="9">
        <v>47</v>
      </c>
      <c r="J307" s="10">
        <v>30335</v>
      </c>
      <c r="K307" s="24" t="str">
        <f t="shared" si="4"/>
        <v>30376</v>
      </c>
    </row>
    <row r="308" spans="1:11" x14ac:dyDescent="0.25">
      <c r="A308" s="12">
        <v>42735</v>
      </c>
      <c r="B308" s="9" t="s">
        <v>16</v>
      </c>
      <c r="C308" s="9" t="s">
        <v>31</v>
      </c>
      <c r="D308" s="9" t="s">
        <v>11</v>
      </c>
      <c r="E308" s="9" t="s">
        <v>25</v>
      </c>
      <c r="F308" s="9" t="s">
        <v>26</v>
      </c>
      <c r="G308" s="9" t="s">
        <v>50</v>
      </c>
      <c r="H308" s="9" t="s">
        <v>23</v>
      </c>
      <c r="I308" s="9">
        <v>36</v>
      </c>
      <c r="J308" s="11">
        <v>29368</v>
      </c>
      <c r="K308" s="24" t="str">
        <f t="shared" si="4"/>
        <v>29376</v>
      </c>
    </row>
    <row r="309" spans="1:11" x14ac:dyDescent="0.25">
      <c r="A309" s="12">
        <v>42735</v>
      </c>
      <c r="B309" s="9" t="s">
        <v>48</v>
      </c>
      <c r="C309" s="9" t="s">
        <v>10</v>
      </c>
      <c r="D309" s="9" t="s">
        <v>40</v>
      </c>
      <c r="E309" s="9" t="s">
        <v>17</v>
      </c>
      <c r="F309" s="9" t="s">
        <v>18</v>
      </c>
      <c r="G309" s="9" t="s">
        <v>14</v>
      </c>
      <c r="H309" s="9" t="s">
        <v>23</v>
      </c>
      <c r="I309" s="9">
        <v>55</v>
      </c>
      <c r="J309" s="11">
        <v>18684</v>
      </c>
      <c r="K309" s="24" t="str">
        <f t="shared" si="4"/>
        <v>18376</v>
      </c>
    </row>
    <row r="310" spans="1:11" x14ac:dyDescent="0.25">
      <c r="A310" s="12">
        <v>42735</v>
      </c>
      <c r="B310" s="9" t="s">
        <v>9</v>
      </c>
      <c r="C310" s="9" t="s">
        <v>31</v>
      </c>
      <c r="D310" s="9" t="s">
        <v>11</v>
      </c>
      <c r="E310" s="9" t="s">
        <v>17</v>
      </c>
      <c r="F310" s="9" t="s">
        <v>33</v>
      </c>
      <c r="G310" s="9" t="s">
        <v>14</v>
      </c>
      <c r="H310" s="9" t="s">
        <v>15</v>
      </c>
      <c r="I310" s="9">
        <v>27</v>
      </c>
      <c r="J310" s="10">
        <v>31969</v>
      </c>
      <c r="K310" s="24" t="str">
        <f t="shared" si="4"/>
        <v>31376</v>
      </c>
    </row>
    <row r="311" spans="1:11" x14ac:dyDescent="0.25">
      <c r="A311" s="12">
        <v>42735</v>
      </c>
      <c r="B311" s="9" t="s">
        <v>39</v>
      </c>
      <c r="C311" s="9" t="s">
        <v>20</v>
      </c>
      <c r="D311" s="9" t="s">
        <v>40</v>
      </c>
      <c r="E311" s="9" t="s">
        <v>25</v>
      </c>
      <c r="F311" s="9" t="s">
        <v>26</v>
      </c>
      <c r="G311" s="9" t="s">
        <v>54</v>
      </c>
      <c r="H311" s="9" t="s">
        <v>23</v>
      </c>
      <c r="I311" s="9">
        <v>64</v>
      </c>
      <c r="J311" s="11">
        <v>18222</v>
      </c>
      <c r="K311" s="24" t="str">
        <f t="shared" si="4"/>
        <v>18376</v>
      </c>
    </row>
    <row r="312" spans="1:11" x14ac:dyDescent="0.25">
      <c r="A312" s="12">
        <v>42735</v>
      </c>
      <c r="B312" s="9" t="s">
        <v>39</v>
      </c>
      <c r="C312" s="9" t="s">
        <v>20</v>
      </c>
      <c r="D312" s="9" t="s">
        <v>11</v>
      </c>
      <c r="E312" s="9" t="s">
        <v>17</v>
      </c>
      <c r="F312" s="9" t="s">
        <v>33</v>
      </c>
      <c r="G312" s="9" t="s">
        <v>49</v>
      </c>
      <c r="H312" s="9" t="s">
        <v>15</v>
      </c>
      <c r="I312" s="9">
        <v>68</v>
      </c>
      <c r="J312" s="10">
        <v>34910</v>
      </c>
      <c r="K312" s="24" t="str">
        <f t="shared" si="4"/>
        <v>34376</v>
      </c>
    </row>
    <row r="313" spans="1:11" x14ac:dyDescent="0.25">
      <c r="A313" s="12">
        <v>42735</v>
      </c>
      <c r="B313" s="9" t="s">
        <v>35</v>
      </c>
      <c r="C313" s="9" t="s">
        <v>10</v>
      </c>
      <c r="D313" s="9" t="s">
        <v>11</v>
      </c>
      <c r="E313" s="9" t="s">
        <v>12</v>
      </c>
      <c r="F313" s="9" t="s">
        <v>28</v>
      </c>
      <c r="G313" s="9" t="s">
        <v>29</v>
      </c>
      <c r="H313" s="9" t="s">
        <v>23</v>
      </c>
      <c r="I313" s="9">
        <v>68</v>
      </c>
      <c r="J313" s="10">
        <v>29686</v>
      </c>
      <c r="K313" s="24" t="str">
        <f t="shared" si="4"/>
        <v>29376</v>
      </c>
    </row>
    <row r="314" spans="1:11" x14ac:dyDescent="0.25">
      <c r="A314" s="12">
        <v>42735</v>
      </c>
      <c r="B314" s="9" t="s">
        <v>39</v>
      </c>
      <c r="C314" s="9" t="s">
        <v>10</v>
      </c>
      <c r="D314" s="9" t="s">
        <v>40</v>
      </c>
      <c r="E314" s="9" t="s">
        <v>17</v>
      </c>
      <c r="F314" s="9" t="s">
        <v>33</v>
      </c>
      <c r="G314" s="9" t="s">
        <v>34</v>
      </c>
      <c r="H314" s="9" t="s">
        <v>23</v>
      </c>
      <c r="I314" s="9">
        <v>34</v>
      </c>
      <c r="J314" s="10">
        <v>15302</v>
      </c>
      <c r="K314" s="24" t="str">
        <f t="shared" si="4"/>
        <v>15376</v>
      </c>
    </row>
    <row r="315" spans="1:11" x14ac:dyDescent="0.25">
      <c r="A315" s="12">
        <v>42735</v>
      </c>
      <c r="B315" s="9" t="s">
        <v>35</v>
      </c>
      <c r="C315" s="9" t="s">
        <v>20</v>
      </c>
      <c r="D315" s="9" t="s">
        <v>11</v>
      </c>
      <c r="E315" s="9" t="s">
        <v>12</v>
      </c>
      <c r="F315" s="9" t="s">
        <v>28</v>
      </c>
      <c r="G315" s="9" t="s">
        <v>30</v>
      </c>
      <c r="H315" s="9" t="s">
        <v>15</v>
      </c>
      <c r="I315" s="9">
        <v>33</v>
      </c>
      <c r="J315" s="10">
        <v>24051</v>
      </c>
      <c r="K315" s="24" t="str">
        <f t="shared" si="4"/>
        <v>24376</v>
      </c>
    </row>
    <row r="316" spans="1:11" x14ac:dyDescent="0.25">
      <c r="A316" s="12">
        <v>42735</v>
      </c>
      <c r="B316" s="9" t="s">
        <v>36</v>
      </c>
      <c r="C316" s="9" t="s">
        <v>20</v>
      </c>
      <c r="D316" s="9" t="s">
        <v>40</v>
      </c>
      <c r="E316" s="9" t="s">
        <v>17</v>
      </c>
      <c r="F316" s="9" t="s">
        <v>33</v>
      </c>
      <c r="G316" s="9" t="s">
        <v>49</v>
      </c>
      <c r="H316" s="9" t="s">
        <v>23</v>
      </c>
      <c r="I316" s="9">
        <v>28</v>
      </c>
      <c r="J316" s="10">
        <v>19468</v>
      </c>
      <c r="K316" s="24" t="str">
        <f t="shared" si="4"/>
        <v>19376</v>
      </c>
    </row>
    <row r="317" spans="1:11" x14ac:dyDescent="0.25">
      <c r="A317" s="12">
        <v>42735</v>
      </c>
      <c r="B317" s="9" t="s">
        <v>24</v>
      </c>
      <c r="C317" s="9" t="s">
        <v>20</v>
      </c>
      <c r="D317" s="9" t="s">
        <v>11</v>
      </c>
      <c r="E317" s="9" t="s">
        <v>25</v>
      </c>
      <c r="F317" s="9" t="s">
        <v>44</v>
      </c>
      <c r="G317" s="9" t="s">
        <v>22</v>
      </c>
      <c r="H317" s="9" t="s">
        <v>15</v>
      </c>
      <c r="I317" s="9">
        <v>29</v>
      </c>
      <c r="J317" s="11">
        <v>25021</v>
      </c>
      <c r="K317" s="24" t="str">
        <f t="shared" si="4"/>
        <v>25376</v>
      </c>
    </row>
    <row r="318" spans="1:11" x14ac:dyDescent="0.25">
      <c r="A318" s="12">
        <v>42735</v>
      </c>
      <c r="B318" s="9" t="s">
        <v>16</v>
      </c>
      <c r="C318" s="9" t="s">
        <v>31</v>
      </c>
      <c r="D318" s="9" t="s">
        <v>11</v>
      </c>
      <c r="E318" s="9" t="s">
        <v>12</v>
      </c>
      <c r="F318" s="9" t="s">
        <v>28</v>
      </c>
      <c r="G318" s="9" t="s">
        <v>46</v>
      </c>
      <c r="H318" s="9" t="s">
        <v>23</v>
      </c>
      <c r="I318" s="9">
        <v>56</v>
      </c>
      <c r="J318" s="10">
        <v>29720</v>
      </c>
      <c r="K318" s="24" t="str">
        <f t="shared" si="4"/>
        <v>29376</v>
      </c>
    </row>
    <row r="319" spans="1:11" x14ac:dyDescent="0.25">
      <c r="A319" s="12">
        <v>42735</v>
      </c>
      <c r="B319" s="9" t="s">
        <v>16</v>
      </c>
      <c r="C319" s="9" t="s">
        <v>20</v>
      </c>
      <c r="D319" s="9" t="s">
        <v>11</v>
      </c>
      <c r="E319" s="9" t="s">
        <v>25</v>
      </c>
      <c r="F319" s="9" t="s">
        <v>26</v>
      </c>
      <c r="G319" s="9" t="s">
        <v>22</v>
      </c>
      <c r="H319" s="9" t="s">
        <v>23</v>
      </c>
      <c r="I319" s="9">
        <v>30</v>
      </c>
      <c r="J319" s="11">
        <v>29781</v>
      </c>
      <c r="K319" s="24" t="str">
        <f t="shared" si="4"/>
        <v>29376</v>
      </c>
    </row>
    <row r="320" spans="1:11" x14ac:dyDescent="0.25">
      <c r="A320" s="12">
        <v>42735</v>
      </c>
      <c r="B320" s="9" t="s">
        <v>39</v>
      </c>
      <c r="C320" s="9" t="s">
        <v>20</v>
      </c>
      <c r="D320" s="9" t="s">
        <v>11</v>
      </c>
      <c r="E320" s="9" t="s">
        <v>12</v>
      </c>
      <c r="F320" s="9" t="s">
        <v>28</v>
      </c>
      <c r="G320" s="9" t="s">
        <v>54</v>
      </c>
      <c r="H320" s="9" t="s">
        <v>23</v>
      </c>
      <c r="I320" s="9">
        <v>63</v>
      </c>
      <c r="J320" s="10">
        <v>28545</v>
      </c>
      <c r="K320" s="24" t="str">
        <f t="shared" si="4"/>
        <v>28376</v>
      </c>
    </row>
    <row r="321" spans="1:11" x14ac:dyDescent="0.25">
      <c r="A321" s="12">
        <v>42735</v>
      </c>
      <c r="B321" s="9" t="s">
        <v>48</v>
      </c>
      <c r="C321" s="9" t="s">
        <v>31</v>
      </c>
      <c r="D321" s="9" t="s">
        <v>11</v>
      </c>
      <c r="E321" s="9" t="s">
        <v>12</v>
      </c>
      <c r="F321" s="9" t="s">
        <v>13</v>
      </c>
      <c r="G321" s="9" t="s">
        <v>51</v>
      </c>
      <c r="H321" s="9" t="s">
        <v>23</v>
      </c>
      <c r="I321" s="9">
        <v>32</v>
      </c>
      <c r="J321" s="10">
        <v>26537</v>
      </c>
      <c r="K321" s="24" t="str">
        <f t="shared" si="4"/>
        <v>26376</v>
      </c>
    </row>
    <row r="322" spans="1:11" x14ac:dyDescent="0.25">
      <c r="A322" s="12">
        <v>42735</v>
      </c>
      <c r="B322" s="9" t="s">
        <v>42</v>
      </c>
      <c r="C322" s="9" t="s">
        <v>31</v>
      </c>
      <c r="D322" s="9" t="s">
        <v>11</v>
      </c>
      <c r="E322" s="9" t="s">
        <v>25</v>
      </c>
      <c r="F322" s="9" t="s">
        <v>44</v>
      </c>
      <c r="G322" s="9" t="s">
        <v>54</v>
      </c>
      <c r="H322" s="9" t="s">
        <v>15</v>
      </c>
      <c r="I322" s="9">
        <v>30</v>
      </c>
      <c r="J322" s="11">
        <v>25218</v>
      </c>
      <c r="K322" s="24" t="str">
        <f t="shared" si="4"/>
        <v>25376</v>
      </c>
    </row>
    <row r="323" spans="1:11" x14ac:dyDescent="0.25">
      <c r="A323" s="12">
        <v>42735</v>
      </c>
      <c r="B323" s="9" t="s">
        <v>39</v>
      </c>
      <c r="C323" s="9" t="s">
        <v>10</v>
      </c>
      <c r="D323" s="9" t="s">
        <v>11</v>
      </c>
      <c r="E323" s="9" t="s">
        <v>17</v>
      </c>
      <c r="F323" s="9" t="s">
        <v>18</v>
      </c>
      <c r="G323" s="9" t="s">
        <v>29</v>
      </c>
      <c r="H323" s="9" t="s">
        <v>23</v>
      </c>
      <c r="I323" s="9">
        <v>39</v>
      </c>
      <c r="J323" s="10">
        <v>18016</v>
      </c>
      <c r="K323" s="24" t="str">
        <f t="shared" ref="K323:K386" si="5">REPLACE(J323,3,3,376)</f>
        <v>18376</v>
      </c>
    </row>
    <row r="324" spans="1:11" x14ac:dyDescent="0.25">
      <c r="A324" s="12">
        <v>42735</v>
      </c>
      <c r="B324" s="9" t="s">
        <v>9</v>
      </c>
      <c r="C324" s="9" t="s">
        <v>20</v>
      </c>
      <c r="D324" s="9" t="s">
        <v>11</v>
      </c>
      <c r="E324" s="9" t="s">
        <v>17</v>
      </c>
      <c r="F324" s="9" t="s">
        <v>18</v>
      </c>
      <c r="G324" s="9" t="s">
        <v>54</v>
      </c>
      <c r="H324" s="9" t="s">
        <v>15</v>
      </c>
      <c r="I324" s="9">
        <v>56</v>
      </c>
      <c r="J324" s="10">
        <v>20413</v>
      </c>
      <c r="K324" s="24" t="str">
        <f t="shared" si="5"/>
        <v>20376</v>
      </c>
    </row>
    <row r="325" spans="1:11" x14ac:dyDescent="0.25">
      <c r="A325" s="12">
        <v>42735</v>
      </c>
      <c r="B325" s="9" t="s">
        <v>35</v>
      </c>
      <c r="C325" s="9" t="s">
        <v>20</v>
      </c>
      <c r="D325" s="9" t="s">
        <v>11</v>
      </c>
      <c r="E325" s="9" t="s">
        <v>25</v>
      </c>
      <c r="F325" s="9" t="s">
        <v>26</v>
      </c>
      <c r="G325" s="9" t="s">
        <v>30</v>
      </c>
      <c r="H325" s="9" t="s">
        <v>23</v>
      </c>
      <c r="I325" s="9">
        <v>73</v>
      </c>
      <c r="J325" s="11">
        <v>31862</v>
      </c>
      <c r="K325" s="24" t="str">
        <f t="shared" si="5"/>
        <v>31376</v>
      </c>
    </row>
    <row r="326" spans="1:11" x14ac:dyDescent="0.25">
      <c r="A326" s="12">
        <v>42735</v>
      </c>
      <c r="B326" s="9" t="s">
        <v>45</v>
      </c>
      <c r="C326" s="9" t="s">
        <v>20</v>
      </c>
      <c r="D326" s="9" t="s">
        <v>40</v>
      </c>
      <c r="E326" s="9" t="s">
        <v>17</v>
      </c>
      <c r="F326" s="9" t="s">
        <v>33</v>
      </c>
      <c r="G326" s="9" t="s">
        <v>54</v>
      </c>
      <c r="H326" s="9" t="s">
        <v>15</v>
      </c>
      <c r="I326" s="9">
        <v>39</v>
      </c>
      <c r="J326" s="10">
        <v>18997</v>
      </c>
      <c r="K326" s="24" t="str">
        <f t="shared" si="5"/>
        <v>18376</v>
      </c>
    </row>
    <row r="327" spans="1:11" x14ac:dyDescent="0.25">
      <c r="A327" s="12">
        <v>42735</v>
      </c>
      <c r="B327" s="9" t="s">
        <v>24</v>
      </c>
      <c r="C327" s="9" t="s">
        <v>10</v>
      </c>
      <c r="D327" s="9" t="s">
        <v>11</v>
      </c>
      <c r="E327" s="9" t="s">
        <v>12</v>
      </c>
      <c r="F327" s="9" t="s">
        <v>28</v>
      </c>
      <c r="G327" s="9" t="s">
        <v>34</v>
      </c>
      <c r="H327" s="9" t="s">
        <v>23</v>
      </c>
      <c r="I327" s="9">
        <v>35</v>
      </c>
      <c r="J327" s="10">
        <v>26915</v>
      </c>
      <c r="K327" s="24" t="str">
        <f t="shared" si="5"/>
        <v>26376</v>
      </c>
    </row>
    <row r="328" spans="1:11" x14ac:dyDescent="0.25">
      <c r="A328" s="12">
        <v>42735</v>
      </c>
      <c r="B328" s="9" t="s">
        <v>36</v>
      </c>
      <c r="C328" s="9" t="s">
        <v>10</v>
      </c>
      <c r="D328" s="9" t="s">
        <v>11</v>
      </c>
      <c r="E328" s="9" t="s">
        <v>25</v>
      </c>
      <c r="F328" s="9" t="s">
        <v>44</v>
      </c>
      <c r="G328" s="9" t="s">
        <v>19</v>
      </c>
      <c r="H328" s="9" t="s">
        <v>15</v>
      </c>
      <c r="I328" s="9">
        <v>51</v>
      </c>
      <c r="J328" s="11">
        <v>26228</v>
      </c>
      <c r="K328" s="24" t="str">
        <f t="shared" si="5"/>
        <v>26376</v>
      </c>
    </row>
    <row r="329" spans="1:11" x14ac:dyDescent="0.25">
      <c r="A329" s="12">
        <v>42735</v>
      </c>
      <c r="B329" s="9" t="s">
        <v>42</v>
      </c>
      <c r="C329" s="9" t="s">
        <v>31</v>
      </c>
      <c r="D329" s="9" t="s">
        <v>11</v>
      </c>
      <c r="E329" s="9" t="s">
        <v>17</v>
      </c>
      <c r="F329" s="9" t="s">
        <v>18</v>
      </c>
      <c r="G329" s="9" t="s">
        <v>46</v>
      </c>
      <c r="H329" s="9" t="s">
        <v>23</v>
      </c>
      <c r="I329" s="9">
        <v>38</v>
      </c>
      <c r="J329" s="10">
        <v>17396</v>
      </c>
      <c r="K329" s="24" t="str">
        <f t="shared" si="5"/>
        <v>17376</v>
      </c>
    </row>
    <row r="330" spans="1:11" x14ac:dyDescent="0.25">
      <c r="A330" s="12">
        <v>42735</v>
      </c>
      <c r="B330" s="9" t="s">
        <v>27</v>
      </c>
      <c r="C330" s="9" t="s">
        <v>31</v>
      </c>
      <c r="D330" s="9" t="s">
        <v>11</v>
      </c>
      <c r="E330" s="9" t="s">
        <v>12</v>
      </c>
      <c r="F330" s="9" t="s">
        <v>13</v>
      </c>
      <c r="G330" s="9" t="s">
        <v>14</v>
      </c>
      <c r="H330" s="9" t="s">
        <v>23</v>
      </c>
      <c r="I330" s="9">
        <v>62</v>
      </c>
      <c r="J330" s="10">
        <v>28784</v>
      </c>
      <c r="K330" s="24" t="str">
        <f t="shared" si="5"/>
        <v>28376</v>
      </c>
    </row>
    <row r="331" spans="1:11" x14ac:dyDescent="0.25">
      <c r="A331" s="12">
        <v>42735</v>
      </c>
      <c r="B331" s="9" t="s">
        <v>16</v>
      </c>
      <c r="C331" s="9" t="s">
        <v>10</v>
      </c>
      <c r="D331" s="9" t="s">
        <v>11</v>
      </c>
      <c r="E331" s="9" t="s">
        <v>12</v>
      </c>
      <c r="F331" s="9" t="s">
        <v>28</v>
      </c>
      <c r="G331" s="9" t="s">
        <v>14</v>
      </c>
      <c r="H331" s="9" t="s">
        <v>23</v>
      </c>
      <c r="I331" s="9">
        <v>59</v>
      </c>
      <c r="J331" s="10">
        <v>25826</v>
      </c>
      <c r="K331" s="24" t="str">
        <f t="shared" si="5"/>
        <v>25376</v>
      </c>
    </row>
    <row r="332" spans="1:11" x14ac:dyDescent="0.25">
      <c r="A332" s="12">
        <v>42735</v>
      </c>
      <c r="B332" s="9" t="s">
        <v>16</v>
      </c>
      <c r="C332" s="9" t="s">
        <v>20</v>
      </c>
      <c r="D332" s="9" t="s">
        <v>40</v>
      </c>
      <c r="E332" s="9" t="s">
        <v>17</v>
      </c>
      <c r="F332" s="9" t="s">
        <v>21</v>
      </c>
      <c r="G332" s="9" t="s">
        <v>37</v>
      </c>
      <c r="H332" s="9" t="s">
        <v>23</v>
      </c>
      <c r="I332" s="9">
        <v>30</v>
      </c>
      <c r="J332" s="11">
        <v>11453</v>
      </c>
      <c r="K332" s="24" t="str">
        <f t="shared" si="5"/>
        <v>11376</v>
      </c>
    </row>
    <row r="333" spans="1:11" x14ac:dyDescent="0.25">
      <c r="A333" s="12">
        <v>42735</v>
      </c>
      <c r="B333" s="9" t="s">
        <v>36</v>
      </c>
      <c r="C333" s="9" t="s">
        <v>20</v>
      </c>
      <c r="D333" s="9" t="s">
        <v>11</v>
      </c>
      <c r="E333" s="9" t="s">
        <v>17</v>
      </c>
      <c r="F333" s="9" t="s">
        <v>18</v>
      </c>
      <c r="G333" s="9" t="s">
        <v>54</v>
      </c>
      <c r="H333" s="9" t="s">
        <v>23</v>
      </c>
      <c r="I333" s="9">
        <v>51</v>
      </c>
      <c r="J333" s="10">
        <v>20312</v>
      </c>
      <c r="K333" s="24" t="str">
        <f t="shared" si="5"/>
        <v>20376</v>
      </c>
    </row>
    <row r="334" spans="1:11" x14ac:dyDescent="0.25">
      <c r="A334" s="12">
        <v>42735</v>
      </c>
      <c r="B334" s="9" t="s">
        <v>35</v>
      </c>
      <c r="C334" s="9" t="s">
        <v>20</v>
      </c>
      <c r="D334" s="9" t="s">
        <v>11</v>
      </c>
      <c r="E334" s="9" t="s">
        <v>25</v>
      </c>
      <c r="F334" s="9" t="s">
        <v>26</v>
      </c>
      <c r="G334" s="9" t="s">
        <v>43</v>
      </c>
      <c r="H334" s="9" t="s">
        <v>15</v>
      </c>
      <c r="I334" s="9">
        <v>44</v>
      </c>
      <c r="J334" s="11">
        <v>28081</v>
      </c>
      <c r="K334" s="24" t="str">
        <f t="shared" si="5"/>
        <v>28376</v>
      </c>
    </row>
    <row r="335" spans="1:11" x14ac:dyDescent="0.25">
      <c r="A335" s="12">
        <v>42735</v>
      </c>
      <c r="B335" s="9" t="s">
        <v>36</v>
      </c>
      <c r="C335" s="9" t="s">
        <v>10</v>
      </c>
      <c r="D335" s="9" t="s">
        <v>11</v>
      </c>
      <c r="E335" s="9" t="s">
        <v>17</v>
      </c>
      <c r="F335" s="9" t="s">
        <v>33</v>
      </c>
      <c r="G335" s="9" t="s">
        <v>41</v>
      </c>
      <c r="H335" s="9" t="s">
        <v>23</v>
      </c>
      <c r="I335" s="9">
        <v>43</v>
      </c>
      <c r="J335" s="10">
        <v>31941</v>
      </c>
      <c r="K335" s="24" t="str">
        <f t="shared" si="5"/>
        <v>31376</v>
      </c>
    </row>
    <row r="336" spans="1:11" x14ac:dyDescent="0.25">
      <c r="A336" s="12">
        <v>42735</v>
      </c>
      <c r="B336" s="9" t="s">
        <v>38</v>
      </c>
      <c r="C336" s="9" t="s">
        <v>10</v>
      </c>
      <c r="D336" s="9" t="s">
        <v>11</v>
      </c>
      <c r="E336" s="9" t="s">
        <v>17</v>
      </c>
      <c r="F336" s="9" t="s">
        <v>21</v>
      </c>
      <c r="G336" s="9" t="s">
        <v>29</v>
      </c>
      <c r="H336" s="9" t="s">
        <v>15</v>
      </c>
      <c r="I336" s="9">
        <v>25</v>
      </c>
      <c r="J336" s="10">
        <v>28518</v>
      </c>
      <c r="K336" s="24" t="str">
        <f t="shared" si="5"/>
        <v>28376</v>
      </c>
    </row>
    <row r="337" spans="1:11" x14ac:dyDescent="0.25">
      <c r="A337" s="12">
        <v>42735</v>
      </c>
      <c r="B337" s="9" t="s">
        <v>16</v>
      </c>
      <c r="C337" s="9" t="s">
        <v>20</v>
      </c>
      <c r="D337" s="9" t="s">
        <v>11</v>
      </c>
      <c r="E337" s="9" t="s">
        <v>17</v>
      </c>
      <c r="F337" s="9" t="s">
        <v>21</v>
      </c>
      <c r="G337" s="9" t="s">
        <v>54</v>
      </c>
      <c r="H337" s="9" t="s">
        <v>15</v>
      </c>
      <c r="I337" s="9">
        <v>53</v>
      </c>
      <c r="J337" s="10">
        <v>26789</v>
      </c>
      <c r="K337" s="24" t="str">
        <f t="shared" si="5"/>
        <v>26376</v>
      </c>
    </row>
    <row r="338" spans="1:11" x14ac:dyDescent="0.25">
      <c r="A338" s="12">
        <v>42735</v>
      </c>
      <c r="B338" s="9" t="s">
        <v>27</v>
      </c>
      <c r="C338" s="9" t="s">
        <v>10</v>
      </c>
      <c r="D338" s="9" t="s">
        <v>11</v>
      </c>
      <c r="E338" s="9" t="s">
        <v>12</v>
      </c>
      <c r="F338" s="9" t="s">
        <v>13</v>
      </c>
      <c r="G338" s="9" t="s">
        <v>34</v>
      </c>
      <c r="H338" s="9" t="s">
        <v>23</v>
      </c>
      <c r="I338" s="9">
        <v>54</v>
      </c>
      <c r="J338" s="10">
        <v>24255</v>
      </c>
      <c r="K338" s="24" t="str">
        <f t="shared" si="5"/>
        <v>24376</v>
      </c>
    </row>
    <row r="339" spans="1:11" x14ac:dyDescent="0.25">
      <c r="A339" s="12">
        <v>42735</v>
      </c>
      <c r="B339" s="9" t="s">
        <v>16</v>
      </c>
      <c r="C339" s="9" t="s">
        <v>20</v>
      </c>
      <c r="D339" s="9" t="s">
        <v>11</v>
      </c>
      <c r="E339" s="9" t="s">
        <v>12</v>
      </c>
      <c r="F339" s="9" t="s">
        <v>13</v>
      </c>
      <c r="G339" s="9" t="s">
        <v>54</v>
      </c>
      <c r="H339" s="9" t="s">
        <v>15</v>
      </c>
      <c r="I339" s="9">
        <v>63</v>
      </c>
      <c r="J339" s="10">
        <v>28018</v>
      </c>
      <c r="K339" s="24" t="str">
        <f t="shared" si="5"/>
        <v>28376</v>
      </c>
    </row>
    <row r="340" spans="1:11" x14ac:dyDescent="0.25">
      <c r="A340" s="12">
        <v>42735</v>
      </c>
      <c r="B340" s="9" t="s">
        <v>27</v>
      </c>
      <c r="C340" s="9" t="s">
        <v>20</v>
      </c>
      <c r="D340" s="9" t="s">
        <v>11</v>
      </c>
      <c r="E340" s="9" t="s">
        <v>17</v>
      </c>
      <c r="F340" s="9" t="s">
        <v>18</v>
      </c>
      <c r="G340" s="9" t="s">
        <v>30</v>
      </c>
      <c r="H340" s="9" t="s">
        <v>23</v>
      </c>
      <c r="I340" s="9">
        <v>23</v>
      </c>
      <c r="J340" s="10">
        <v>20988</v>
      </c>
      <c r="K340" s="24" t="str">
        <f t="shared" si="5"/>
        <v>20376</v>
      </c>
    </row>
    <row r="341" spans="1:11" x14ac:dyDescent="0.25">
      <c r="A341" s="12">
        <v>42735</v>
      </c>
      <c r="B341" s="9" t="s">
        <v>16</v>
      </c>
      <c r="C341" s="9" t="s">
        <v>10</v>
      </c>
      <c r="D341" s="9" t="s">
        <v>11</v>
      </c>
      <c r="E341" s="9" t="s">
        <v>12</v>
      </c>
      <c r="F341" s="9" t="s">
        <v>28</v>
      </c>
      <c r="G341" s="9" t="s">
        <v>34</v>
      </c>
      <c r="H341" s="9" t="s">
        <v>15</v>
      </c>
      <c r="I341" s="9">
        <v>61</v>
      </c>
      <c r="J341" s="10">
        <v>25304</v>
      </c>
      <c r="K341" s="24" t="str">
        <f t="shared" si="5"/>
        <v>25376</v>
      </c>
    </row>
    <row r="342" spans="1:11" x14ac:dyDescent="0.25">
      <c r="A342" s="12">
        <v>42735</v>
      </c>
      <c r="B342" s="9" t="s">
        <v>16</v>
      </c>
      <c r="C342" s="9" t="s">
        <v>10</v>
      </c>
      <c r="D342" s="9" t="s">
        <v>11</v>
      </c>
      <c r="E342" s="9" t="s">
        <v>25</v>
      </c>
      <c r="F342" s="9" t="s">
        <v>26</v>
      </c>
      <c r="G342" s="9" t="s">
        <v>14</v>
      </c>
      <c r="H342" s="9" t="s">
        <v>23</v>
      </c>
      <c r="I342" s="9">
        <v>28</v>
      </c>
      <c r="J342" s="11">
        <v>29278</v>
      </c>
      <c r="K342" s="24" t="str">
        <f t="shared" si="5"/>
        <v>29376</v>
      </c>
    </row>
    <row r="343" spans="1:11" x14ac:dyDescent="0.25">
      <c r="A343" s="12">
        <v>42735</v>
      </c>
      <c r="B343" s="9" t="s">
        <v>16</v>
      </c>
      <c r="C343" s="9" t="s">
        <v>31</v>
      </c>
      <c r="D343" s="9" t="s">
        <v>11</v>
      </c>
      <c r="E343" s="9" t="s">
        <v>25</v>
      </c>
      <c r="F343" s="9" t="s">
        <v>44</v>
      </c>
      <c r="G343" s="9" t="s">
        <v>51</v>
      </c>
      <c r="H343" s="9" t="s">
        <v>23</v>
      </c>
      <c r="I343" s="9">
        <v>60</v>
      </c>
      <c r="J343" s="11">
        <v>29161</v>
      </c>
      <c r="K343" s="24" t="str">
        <f t="shared" si="5"/>
        <v>29376</v>
      </c>
    </row>
    <row r="344" spans="1:11" x14ac:dyDescent="0.25">
      <c r="A344" s="12">
        <v>42735</v>
      </c>
      <c r="B344" s="9" t="s">
        <v>16</v>
      </c>
      <c r="C344" s="9" t="s">
        <v>10</v>
      </c>
      <c r="D344" s="9" t="s">
        <v>11</v>
      </c>
      <c r="E344" s="9" t="s">
        <v>25</v>
      </c>
      <c r="F344" s="9" t="s">
        <v>44</v>
      </c>
      <c r="G344" s="9" t="s">
        <v>34</v>
      </c>
      <c r="H344" s="9" t="s">
        <v>15</v>
      </c>
      <c r="I344" s="9">
        <v>33</v>
      </c>
      <c r="J344" s="11">
        <v>26827</v>
      </c>
      <c r="K344" s="24" t="str">
        <f t="shared" si="5"/>
        <v>26376</v>
      </c>
    </row>
    <row r="345" spans="1:11" x14ac:dyDescent="0.25">
      <c r="A345" s="12">
        <v>42735</v>
      </c>
      <c r="B345" s="9" t="s">
        <v>16</v>
      </c>
      <c r="C345" s="9" t="s">
        <v>20</v>
      </c>
      <c r="D345" s="9" t="s">
        <v>11</v>
      </c>
      <c r="E345" s="9" t="s">
        <v>17</v>
      </c>
      <c r="F345" s="9" t="s">
        <v>33</v>
      </c>
      <c r="G345" s="9" t="s">
        <v>49</v>
      </c>
      <c r="H345" s="9" t="s">
        <v>23</v>
      </c>
      <c r="I345" s="9">
        <v>74</v>
      </c>
      <c r="J345" s="10">
        <v>34647</v>
      </c>
      <c r="K345" s="24" t="str">
        <f t="shared" si="5"/>
        <v>34376</v>
      </c>
    </row>
    <row r="346" spans="1:11" x14ac:dyDescent="0.25">
      <c r="A346" s="12">
        <v>42735</v>
      </c>
      <c r="B346" s="9" t="s">
        <v>27</v>
      </c>
      <c r="C346" s="9" t="s">
        <v>31</v>
      </c>
      <c r="D346" s="9" t="s">
        <v>11</v>
      </c>
      <c r="E346" s="9" t="s">
        <v>12</v>
      </c>
      <c r="F346" s="9" t="s">
        <v>28</v>
      </c>
      <c r="G346" s="9" t="s">
        <v>30</v>
      </c>
      <c r="H346" s="9" t="s">
        <v>23</v>
      </c>
      <c r="I346" s="9">
        <v>65</v>
      </c>
      <c r="J346" s="10">
        <v>26875</v>
      </c>
      <c r="K346" s="24" t="str">
        <f t="shared" si="5"/>
        <v>26376</v>
      </c>
    </row>
    <row r="347" spans="1:11" x14ac:dyDescent="0.25">
      <c r="A347" s="12">
        <v>42735</v>
      </c>
      <c r="B347" s="9" t="s">
        <v>16</v>
      </c>
      <c r="C347" s="9" t="s">
        <v>20</v>
      </c>
      <c r="D347" s="9" t="s">
        <v>11</v>
      </c>
      <c r="E347" s="9" t="s">
        <v>12</v>
      </c>
      <c r="F347" s="9" t="s">
        <v>13</v>
      </c>
      <c r="G347" s="9" t="s">
        <v>37</v>
      </c>
      <c r="H347" s="9" t="s">
        <v>23</v>
      </c>
      <c r="I347" s="9">
        <v>50</v>
      </c>
      <c r="J347" s="10">
        <v>27341</v>
      </c>
      <c r="K347" s="24" t="str">
        <f t="shared" si="5"/>
        <v>27376</v>
      </c>
    </row>
    <row r="348" spans="1:11" x14ac:dyDescent="0.25">
      <c r="A348" s="12">
        <v>42735</v>
      </c>
      <c r="B348" s="9" t="s">
        <v>47</v>
      </c>
      <c r="C348" s="9" t="s">
        <v>20</v>
      </c>
      <c r="D348" s="9" t="s">
        <v>11</v>
      </c>
      <c r="E348" s="9" t="s">
        <v>17</v>
      </c>
      <c r="F348" s="9" t="s">
        <v>21</v>
      </c>
      <c r="G348" s="9" t="s">
        <v>54</v>
      </c>
      <c r="H348" s="9" t="s">
        <v>23</v>
      </c>
      <c r="I348" s="9">
        <v>23</v>
      </c>
      <c r="J348" s="10">
        <v>26932</v>
      </c>
      <c r="K348" s="24" t="str">
        <f t="shared" si="5"/>
        <v>26376</v>
      </c>
    </row>
    <row r="349" spans="1:11" x14ac:dyDescent="0.25">
      <c r="A349" s="12">
        <v>42735</v>
      </c>
      <c r="B349" s="9" t="s">
        <v>39</v>
      </c>
      <c r="C349" s="9" t="s">
        <v>10</v>
      </c>
      <c r="D349" s="9" t="s">
        <v>11</v>
      </c>
      <c r="E349" s="9" t="s">
        <v>12</v>
      </c>
      <c r="F349" s="9" t="s">
        <v>13</v>
      </c>
      <c r="G349" s="9" t="s">
        <v>34</v>
      </c>
      <c r="H349" s="9" t="s">
        <v>23</v>
      </c>
      <c r="I349" s="9">
        <v>56</v>
      </c>
      <c r="J349" s="10">
        <v>27768</v>
      </c>
      <c r="K349" s="24" t="str">
        <f t="shared" si="5"/>
        <v>27376</v>
      </c>
    </row>
    <row r="350" spans="1:11" x14ac:dyDescent="0.25">
      <c r="A350" s="12">
        <v>42735</v>
      </c>
      <c r="B350" s="9" t="s">
        <v>38</v>
      </c>
      <c r="C350" s="9" t="s">
        <v>31</v>
      </c>
      <c r="D350" s="9" t="s">
        <v>40</v>
      </c>
      <c r="E350" s="9" t="s">
        <v>17</v>
      </c>
      <c r="F350" s="9" t="s">
        <v>21</v>
      </c>
      <c r="G350" s="9" t="s">
        <v>32</v>
      </c>
      <c r="H350" s="9" t="s">
        <v>15</v>
      </c>
      <c r="I350" s="9">
        <v>75</v>
      </c>
      <c r="J350" s="11">
        <v>19299</v>
      </c>
      <c r="K350" s="24" t="str">
        <f t="shared" si="5"/>
        <v>19376</v>
      </c>
    </row>
    <row r="351" spans="1:11" x14ac:dyDescent="0.25">
      <c r="A351" s="12">
        <v>42735</v>
      </c>
      <c r="B351" s="9" t="s">
        <v>16</v>
      </c>
      <c r="C351" s="9" t="s">
        <v>10</v>
      </c>
      <c r="D351" s="9" t="s">
        <v>11</v>
      </c>
      <c r="E351" s="9" t="s">
        <v>17</v>
      </c>
      <c r="F351" s="9" t="s">
        <v>21</v>
      </c>
      <c r="G351" s="9" t="s">
        <v>19</v>
      </c>
      <c r="H351" s="9" t="s">
        <v>23</v>
      </c>
      <c r="I351" s="9">
        <v>22</v>
      </c>
      <c r="J351" s="10">
        <v>29685</v>
      </c>
      <c r="K351" s="24" t="str">
        <f t="shared" si="5"/>
        <v>29376</v>
      </c>
    </row>
    <row r="352" spans="1:11" x14ac:dyDescent="0.25">
      <c r="A352" s="12">
        <v>42735</v>
      </c>
      <c r="B352" s="9" t="s">
        <v>48</v>
      </c>
      <c r="C352" s="9" t="s">
        <v>20</v>
      </c>
      <c r="D352" s="9" t="s">
        <v>40</v>
      </c>
      <c r="E352" s="9" t="s">
        <v>17</v>
      </c>
      <c r="F352" s="9" t="s">
        <v>33</v>
      </c>
      <c r="G352" s="9" t="s">
        <v>30</v>
      </c>
      <c r="H352" s="9" t="s">
        <v>23</v>
      </c>
      <c r="I352" s="9">
        <v>40</v>
      </c>
      <c r="J352" s="10">
        <v>16136</v>
      </c>
      <c r="K352" s="24" t="str">
        <f t="shared" si="5"/>
        <v>16376</v>
      </c>
    </row>
    <row r="353" spans="1:11" x14ac:dyDescent="0.25">
      <c r="A353" s="12">
        <v>42735</v>
      </c>
      <c r="B353" s="9" t="s">
        <v>39</v>
      </c>
      <c r="C353" s="9" t="s">
        <v>10</v>
      </c>
      <c r="D353" s="9" t="s">
        <v>40</v>
      </c>
      <c r="E353" s="9" t="s">
        <v>17</v>
      </c>
      <c r="F353" s="9" t="s">
        <v>21</v>
      </c>
      <c r="G353" s="9" t="s">
        <v>29</v>
      </c>
      <c r="H353" s="9" t="s">
        <v>15</v>
      </c>
      <c r="I353" s="9">
        <v>61</v>
      </c>
      <c r="J353" s="11">
        <v>14688</v>
      </c>
      <c r="K353" s="24" t="str">
        <f t="shared" si="5"/>
        <v>14376</v>
      </c>
    </row>
    <row r="354" spans="1:11" x14ac:dyDescent="0.25">
      <c r="A354" s="12">
        <v>42735</v>
      </c>
      <c r="B354" s="9" t="s">
        <v>24</v>
      </c>
      <c r="C354" s="9" t="s">
        <v>10</v>
      </c>
      <c r="D354" s="9" t="s">
        <v>40</v>
      </c>
      <c r="E354" s="9" t="s">
        <v>17</v>
      </c>
      <c r="F354" s="9" t="s">
        <v>33</v>
      </c>
      <c r="G354" s="9" t="s">
        <v>14</v>
      </c>
      <c r="H354" s="9" t="s">
        <v>15</v>
      </c>
      <c r="I354" s="9">
        <v>47</v>
      </c>
      <c r="J354" s="10">
        <v>18953</v>
      </c>
      <c r="K354" s="24" t="str">
        <f t="shared" si="5"/>
        <v>18376</v>
      </c>
    </row>
    <row r="355" spans="1:11" x14ac:dyDescent="0.25">
      <c r="A355" s="12">
        <v>42735</v>
      </c>
      <c r="B355" s="9" t="s">
        <v>35</v>
      </c>
      <c r="C355" s="9" t="s">
        <v>10</v>
      </c>
      <c r="D355" s="9" t="s">
        <v>11</v>
      </c>
      <c r="E355" s="9" t="s">
        <v>25</v>
      </c>
      <c r="F355" s="9" t="s">
        <v>26</v>
      </c>
      <c r="G355" s="9" t="s">
        <v>29</v>
      </c>
      <c r="H355" s="9" t="s">
        <v>15</v>
      </c>
      <c r="I355" s="9">
        <v>57</v>
      </c>
      <c r="J355" s="11">
        <v>29190</v>
      </c>
      <c r="K355" s="24" t="str">
        <f t="shared" si="5"/>
        <v>29376</v>
      </c>
    </row>
    <row r="356" spans="1:11" x14ac:dyDescent="0.25">
      <c r="A356" s="12">
        <v>42735</v>
      </c>
      <c r="B356" s="9" t="s">
        <v>38</v>
      </c>
      <c r="C356" s="9" t="s">
        <v>10</v>
      </c>
      <c r="D356" s="9" t="s">
        <v>11</v>
      </c>
      <c r="E356" s="9" t="s">
        <v>12</v>
      </c>
      <c r="F356" s="9" t="s">
        <v>13</v>
      </c>
      <c r="G356" s="9" t="s">
        <v>34</v>
      </c>
      <c r="H356" s="9" t="s">
        <v>23</v>
      </c>
      <c r="I356" s="9">
        <v>62</v>
      </c>
      <c r="J356" s="10">
        <v>25634</v>
      </c>
      <c r="K356" s="24" t="str">
        <f t="shared" si="5"/>
        <v>25376</v>
      </c>
    </row>
    <row r="357" spans="1:11" x14ac:dyDescent="0.25">
      <c r="A357" s="12">
        <v>42735</v>
      </c>
      <c r="B357" s="9" t="s">
        <v>27</v>
      </c>
      <c r="C357" s="9" t="s">
        <v>10</v>
      </c>
      <c r="D357" s="9" t="s">
        <v>11</v>
      </c>
      <c r="E357" s="9" t="s">
        <v>12</v>
      </c>
      <c r="F357" s="9" t="s">
        <v>28</v>
      </c>
      <c r="G357" s="9" t="s">
        <v>41</v>
      </c>
      <c r="H357" s="9" t="s">
        <v>15</v>
      </c>
      <c r="I357" s="9">
        <v>69</v>
      </c>
      <c r="J357" s="10">
        <v>24802</v>
      </c>
      <c r="K357" s="24" t="str">
        <f t="shared" si="5"/>
        <v>24376</v>
      </c>
    </row>
    <row r="358" spans="1:11" x14ac:dyDescent="0.25">
      <c r="A358" s="12">
        <v>42735</v>
      </c>
      <c r="B358" s="9" t="s">
        <v>24</v>
      </c>
      <c r="C358" s="9" t="s">
        <v>10</v>
      </c>
      <c r="D358" s="9" t="s">
        <v>40</v>
      </c>
      <c r="E358" s="9" t="s">
        <v>17</v>
      </c>
      <c r="F358" s="9" t="s">
        <v>33</v>
      </c>
      <c r="G358" s="9" t="s">
        <v>14</v>
      </c>
      <c r="H358" s="9" t="s">
        <v>23</v>
      </c>
      <c r="I358" s="9">
        <v>42</v>
      </c>
      <c r="J358" s="10">
        <v>19154</v>
      </c>
      <c r="K358" s="24" t="str">
        <f t="shared" si="5"/>
        <v>19376</v>
      </c>
    </row>
    <row r="359" spans="1:11" x14ac:dyDescent="0.25">
      <c r="A359" s="12">
        <v>42735</v>
      </c>
      <c r="B359" s="9" t="s">
        <v>16</v>
      </c>
      <c r="C359" s="9" t="s">
        <v>10</v>
      </c>
      <c r="D359" s="9" t="s">
        <v>11</v>
      </c>
      <c r="E359" s="9" t="s">
        <v>25</v>
      </c>
      <c r="F359" s="9" t="s">
        <v>44</v>
      </c>
      <c r="G359" s="9" t="s">
        <v>34</v>
      </c>
      <c r="H359" s="9" t="s">
        <v>23</v>
      </c>
      <c r="I359" s="9">
        <v>37</v>
      </c>
      <c r="J359" s="11">
        <v>25363</v>
      </c>
      <c r="K359" s="24" t="str">
        <f t="shared" si="5"/>
        <v>25376</v>
      </c>
    </row>
    <row r="360" spans="1:11" x14ac:dyDescent="0.25">
      <c r="A360" s="12">
        <v>42735</v>
      </c>
      <c r="B360" s="9" t="s">
        <v>9</v>
      </c>
      <c r="C360" s="9" t="s">
        <v>20</v>
      </c>
      <c r="D360" s="9" t="s">
        <v>11</v>
      </c>
      <c r="E360" s="9" t="s">
        <v>17</v>
      </c>
      <c r="F360" s="9" t="s">
        <v>33</v>
      </c>
      <c r="G360" s="9" t="s">
        <v>30</v>
      </c>
      <c r="H360" s="9" t="s">
        <v>23</v>
      </c>
      <c r="I360" s="9">
        <v>52</v>
      </c>
      <c r="J360" s="10">
        <v>33138</v>
      </c>
      <c r="K360" s="24" t="str">
        <f t="shared" si="5"/>
        <v>33376</v>
      </c>
    </row>
    <row r="361" spans="1:11" x14ac:dyDescent="0.25">
      <c r="A361" s="12">
        <v>42735</v>
      </c>
      <c r="B361" s="9" t="s">
        <v>27</v>
      </c>
      <c r="C361" s="9" t="s">
        <v>10</v>
      </c>
      <c r="D361" s="9" t="s">
        <v>11</v>
      </c>
      <c r="E361" s="9" t="s">
        <v>17</v>
      </c>
      <c r="F361" s="9" t="s">
        <v>21</v>
      </c>
      <c r="G361" s="9" t="s">
        <v>14</v>
      </c>
      <c r="H361" s="9" t="s">
        <v>23</v>
      </c>
      <c r="I361" s="9">
        <v>29</v>
      </c>
      <c r="J361" s="10">
        <v>29507</v>
      </c>
      <c r="K361" s="24" t="str">
        <f t="shared" si="5"/>
        <v>29376</v>
      </c>
    </row>
    <row r="362" spans="1:11" x14ac:dyDescent="0.25">
      <c r="A362" s="12">
        <v>42735</v>
      </c>
      <c r="B362" s="9" t="s">
        <v>27</v>
      </c>
      <c r="C362" s="9" t="s">
        <v>10</v>
      </c>
      <c r="D362" s="9" t="s">
        <v>11</v>
      </c>
      <c r="E362" s="9" t="s">
        <v>17</v>
      </c>
      <c r="F362" s="9" t="s">
        <v>21</v>
      </c>
      <c r="G362" s="9" t="s">
        <v>29</v>
      </c>
      <c r="H362" s="9" t="s">
        <v>23</v>
      </c>
      <c r="I362" s="9">
        <v>57</v>
      </c>
      <c r="J362" s="10">
        <v>28254</v>
      </c>
      <c r="K362" s="24" t="str">
        <f t="shared" si="5"/>
        <v>28376</v>
      </c>
    </row>
    <row r="363" spans="1:11" x14ac:dyDescent="0.25">
      <c r="A363" s="12">
        <v>42735</v>
      </c>
      <c r="B363" s="9" t="s">
        <v>36</v>
      </c>
      <c r="C363" s="9" t="s">
        <v>20</v>
      </c>
      <c r="D363" s="9" t="s">
        <v>11</v>
      </c>
      <c r="E363" s="9" t="s">
        <v>17</v>
      </c>
      <c r="F363" s="9" t="s">
        <v>18</v>
      </c>
      <c r="G363" s="9" t="s">
        <v>30</v>
      </c>
      <c r="H363" s="9" t="s">
        <v>23</v>
      </c>
      <c r="I363" s="9">
        <v>61</v>
      </c>
      <c r="J363" s="10">
        <v>21244</v>
      </c>
      <c r="K363" s="24" t="str">
        <f t="shared" si="5"/>
        <v>21376</v>
      </c>
    </row>
    <row r="364" spans="1:11" x14ac:dyDescent="0.25">
      <c r="A364" s="12">
        <v>42735</v>
      </c>
      <c r="B364" s="9" t="s">
        <v>48</v>
      </c>
      <c r="C364" s="9" t="s">
        <v>10</v>
      </c>
      <c r="D364" s="9" t="s">
        <v>11</v>
      </c>
      <c r="E364" s="9" t="s">
        <v>17</v>
      </c>
      <c r="F364" s="9" t="s">
        <v>33</v>
      </c>
      <c r="G364" s="9" t="s">
        <v>34</v>
      </c>
      <c r="H364" s="9" t="s">
        <v>23</v>
      </c>
      <c r="I364" s="9">
        <v>49</v>
      </c>
      <c r="J364" s="10">
        <v>33325</v>
      </c>
      <c r="K364" s="24" t="str">
        <f t="shared" si="5"/>
        <v>33376</v>
      </c>
    </row>
    <row r="365" spans="1:11" x14ac:dyDescent="0.25">
      <c r="A365" s="12">
        <v>42735</v>
      </c>
      <c r="B365" s="9" t="s">
        <v>9</v>
      </c>
      <c r="C365" s="9" t="s">
        <v>10</v>
      </c>
      <c r="D365" s="9" t="s">
        <v>40</v>
      </c>
      <c r="E365" s="9" t="s">
        <v>25</v>
      </c>
      <c r="F365" s="9" t="s">
        <v>26</v>
      </c>
      <c r="G365" s="9" t="s">
        <v>34</v>
      </c>
      <c r="H365" s="9" t="s">
        <v>23</v>
      </c>
      <c r="I365" s="9">
        <v>26</v>
      </c>
      <c r="J365" s="11">
        <v>18676</v>
      </c>
      <c r="K365" s="24" t="str">
        <f t="shared" si="5"/>
        <v>18376</v>
      </c>
    </row>
    <row r="366" spans="1:11" x14ac:dyDescent="0.25">
      <c r="A366" s="12">
        <v>42735</v>
      </c>
      <c r="B366" s="9" t="s">
        <v>47</v>
      </c>
      <c r="C366" s="9" t="s">
        <v>20</v>
      </c>
      <c r="D366" s="9" t="s">
        <v>40</v>
      </c>
      <c r="E366" s="9" t="s">
        <v>17</v>
      </c>
      <c r="F366" s="9" t="s">
        <v>18</v>
      </c>
      <c r="G366" s="9" t="s">
        <v>30</v>
      </c>
      <c r="H366" s="9" t="s">
        <v>15</v>
      </c>
      <c r="I366" s="9">
        <v>32</v>
      </c>
      <c r="J366" s="11">
        <v>12953</v>
      </c>
      <c r="K366" s="24" t="str">
        <f t="shared" si="5"/>
        <v>12376</v>
      </c>
    </row>
    <row r="367" spans="1:11" x14ac:dyDescent="0.25">
      <c r="A367" s="12">
        <v>42735</v>
      </c>
      <c r="B367" s="9" t="s">
        <v>16</v>
      </c>
      <c r="C367" s="9" t="s">
        <v>10</v>
      </c>
      <c r="D367" s="9" t="s">
        <v>11</v>
      </c>
      <c r="E367" s="9" t="s">
        <v>12</v>
      </c>
      <c r="F367" s="9" t="s">
        <v>28</v>
      </c>
      <c r="G367" s="9" t="s">
        <v>29</v>
      </c>
      <c r="H367" s="9" t="s">
        <v>15</v>
      </c>
      <c r="I367" s="9">
        <v>45</v>
      </c>
      <c r="J367" s="10">
        <v>25858</v>
      </c>
      <c r="K367" s="24" t="str">
        <f t="shared" si="5"/>
        <v>25376</v>
      </c>
    </row>
    <row r="368" spans="1:11" x14ac:dyDescent="0.25">
      <c r="A368" s="12">
        <v>42735</v>
      </c>
      <c r="B368" s="9" t="s">
        <v>45</v>
      </c>
      <c r="C368" s="9" t="s">
        <v>20</v>
      </c>
      <c r="D368" s="9" t="s">
        <v>11</v>
      </c>
      <c r="E368" s="9" t="s">
        <v>17</v>
      </c>
      <c r="F368" s="9" t="s">
        <v>33</v>
      </c>
      <c r="G368" s="9" t="s">
        <v>30</v>
      </c>
      <c r="H368" s="9" t="s">
        <v>23</v>
      </c>
      <c r="I368" s="9">
        <v>33</v>
      </c>
      <c r="J368" s="10">
        <v>33077</v>
      </c>
      <c r="K368" s="24" t="str">
        <f t="shared" si="5"/>
        <v>33376</v>
      </c>
    </row>
    <row r="369" spans="1:11" x14ac:dyDescent="0.25">
      <c r="A369" s="12">
        <v>42735</v>
      </c>
      <c r="B369" s="9" t="s">
        <v>16</v>
      </c>
      <c r="C369" s="9" t="s">
        <v>20</v>
      </c>
      <c r="D369" s="9" t="s">
        <v>11</v>
      </c>
      <c r="E369" s="9" t="s">
        <v>12</v>
      </c>
      <c r="F369" s="9" t="s">
        <v>13</v>
      </c>
      <c r="G369" s="9" t="s">
        <v>30</v>
      </c>
      <c r="H369" s="9" t="s">
        <v>15</v>
      </c>
      <c r="I369" s="9">
        <v>60</v>
      </c>
      <c r="J369" s="10">
        <v>27573</v>
      </c>
      <c r="K369" s="24" t="str">
        <f t="shared" si="5"/>
        <v>27376</v>
      </c>
    </row>
    <row r="370" spans="1:11" x14ac:dyDescent="0.25">
      <c r="A370" s="12">
        <v>42735</v>
      </c>
      <c r="B370" s="9" t="s">
        <v>45</v>
      </c>
      <c r="C370" s="9" t="s">
        <v>31</v>
      </c>
      <c r="D370" s="9" t="s">
        <v>11</v>
      </c>
      <c r="E370" s="9" t="s">
        <v>17</v>
      </c>
      <c r="F370" s="9" t="s">
        <v>33</v>
      </c>
      <c r="G370" s="9" t="s">
        <v>50</v>
      </c>
      <c r="H370" s="9" t="s">
        <v>23</v>
      </c>
      <c r="I370" s="9">
        <v>50</v>
      </c>
      <c r="J370" s="10">
        <v>34310</v>
      </c>
      <c r="K370" s="24" t="str">
        <f t="shared" si="5"/>
        <v>34376</v>
      </c>
    </row>
    <row r="371" spans="1:11" x14ac:dyDescent="0.25">
      <c r="A371" s="12">
        <v>42735</v>
      </c>
      <c r="B371" s="9" t="s">
        <v>16</v>
      </c>
      <c r="C371" s="9" t="s">
        <v>10</v>
      </c>
      <c r="D371" s="9" t="s">
        <v>11</v>
      </c>
      <c r="E371" s="9" t="s">
        <v>17</v>
      </c>
      <c r="F371" s="9" t="s">
        <v>33</v>
      </c>
      <c r="G371" s="9" t="s">
        <v>34</v>
      </c>
      <c r="H371" s="9" t="s">
        <v>15</v>
      </c>
      <c r="I371" s="9">
        <v>47</v>
      </c>
      <c r="J371" s="10">
        <v>30589</v>
      </c>
      <c r="K371" s="24" t="str">
        <f t="shared" si="5"/>
        <v>30376</v>
      </c>
    </row>
    <row r="372" spans="1:11" x14ac:dyDescent="0.25">
      <c r="A372" s="12">
        <v>42735</v>
      </c>
      <c r="B372" s="9" t="s">
        <v>16</v>
      </c>
      <c r="C372" s="9" t="s">
        <v>20</v>
      </c>
      <c r="D372" s="9" t="s">
        <v>11</v>
      </c>
      <c r="E372" s="9" t="s">
        <v>12</v>
      </c>
      <c r="F372" s="9" t="s">
        <v>28</v>
      </c>
      <c r="G372" s="9" t="s">
        <v>49</v>
      </c>
      <c r="H372" s="9" t="s">
        <v>23</v>
      </c>
      <c r="I372" s="9">
        <v>43</v>
      </c>
      <c r="J372" s="10">
        <v>24173</v>
      </c>
      <c r="K372" s="24" t="str">
        <f t="shared" si="5"/>
        <v>24376</v>
      </c>
    </row>
    <row r="373" spans="1:11" x14ac:dyDescent="0.25">
      <c r="A373" s="12">
        <v>42735</v>
      </c>
      <c r="B373" s="9" t="s">
        <v>45</v>
      </c>
      <c r="C373" s="9" t="s">
        <v>10</v>
      </c>
      <c r="D373" s="9" t="s">
        <v>11</v>
      </c>
      <c r="E373" s="9" t="s">
        <v>17</v>
      </c>
      <c r="F373" s="9" t="s">
        <v>18</v>
      </c>
      <c r="G373" s="9" t="s">
        <v>19</v>
      </c>
      <c r="H373" s="9" t="s">
        <v>23</v>
      </c>
      <c r="I373" s="9">
        <v>48</v>
      </c>
      <c r="J373" s="10">
        <v>19801</v>
      </c>
      <c r="K373" s="24" t="str">
        <f t="shared" si="5"/>
        <v>19376</v>
      </c>
    </row>
    <row r="374" spans="1:11" x14ac:dyDescent="0.25">
      <c r="A374" s="12">
        <v>42735</v>
      </c>
      <c r="B374" s="9" t="s">
        <v>45</v>
      </c>
      <c r="C374" s="9" t="s">
        <v>10</v>
      </c>
      <c r="D374" s="9" t="s">
        <v>11</v>
      </c>
      <c r="E374" s="9" t="s">
        <v>17</v>
      </c>
      <c r="F374" s="9" t="s">
        <v>33</v>
      </c>
      <c r="G374" s="9" t="s">
        <v>14</v>
      </c>
      <c r="H374" s="9" t="s">
        <v>15</v>
      </c>
      <c r="I374" s="9">
        <v>34</v>
      </c>
      <c r="J374" s="10">
        <v>30307</v>
      </c>
      <c r="K374" s="24" t="str">
        <f t="shared" si="5"/>
        <v>30376</v>
      </c>
    </row>
    <row r="375" spans="1:11" x14ac:dyDescent="0.25">
      <c r="A375" s="12">
        <v>42735</v>
      </c>
      <c r="B375" s="9" t="s">
        <v>16</v>
      </c>
      <c r="C375" s="9" t="s">
        <v>10</v>
      </c>
      <c r="D375" s="9" t="s">
        <v>11</v>
      </c>
      <c r="E375" s="9" t="s">
        <v>12</v>
      </c>
      <c r="F375" s="9" t="s">
        <v>13</v>
      </c>
      <c r="G375" s="9" t="s">
        <v>34</v>
      </c>
      <c r="H375" s="9" t="s">
        <v>23</v>
      </c>
      <c r="I375" s="9">
        <v>57</v>
      </c>
      <c r="J375" s="10">
        <v>27910</v>
      </c>
      <c r="K375" s="24" t="str">
        <f t="shared" si="5"/>
        <v>27376</v>
      </c>
    </row>
    <row r="376" spans="1:11" x14ac:dyDescent="0.25">
      <c r="A376" s="12">
        <v>42735</v>
      </c>
      <c r="B376" s="9" t="s">
        <v>16</v>
      </c>
      <c r="C376" s="9" t="s">
        <v>20</v>
      </c>
      <c r="D376" s="9" t="s">
        <v>11</v>
      </c>
      <c r="E376" s="9" t="s">
        <v>12</v>
      </c>
      <c r="F376" s="9" t="s">
        <v>13</v>
      </c>
      <c r="G376" s="9" t="s">
        <v>37</v>
      </c>
      <c r="H376" s="9" t="s">
        <v>23</v>
      </c>
      <c r="I376" s="9">
        <v>61</v>
      </c>
      <c r="J376" s="10">
        <v>26304</v>
      </c>
      <c r="K376" s="24" t="str">
        <f t="shared" si="5"/>
        <v>26376</v>
      </c>
    </row>
    <row r="377" spans="1:11" x14ac:dyDescent="0.25">
      <c r="A377" s="12">
        <v>42735</v>
      </c>
      <c r="B377" s="9" t="s">
        <v>16</v>
      </c>
      <c r="C377" s="9" t="s">
        <v>10</v>
      </c>
      <c r="D377" s="9" t="s">
        <v>40</v>
      </c>
      <c r="E377" s="9" t="s">
        <v>17</v>
      </c>
      <c r="F377" s="9" t="s">
        <v>21</v>
      </c>
      <c r="G377" s="9" t="s">
        <v>14</v>
      </c>
      <c r="H377" s="9" t="s">
        <v>23</v>
      </c>
      <c r="I377" s="9">
        <v>62</v>
      </c>
      <c r="J377" s="11">
        <v>16973</v>
      </c>
      <c r="K377" s="24" t="str">
        <f t="shared" si="5"/>
        <v>16376</v>
      </c>
    </row>
    <row r="378" spans="1:11" x14ac:dyDescent="0.25">
      <c r="A378" s="12">
        <v>42735</v>
      </c>
      <c r="B378" s="9" t="s">
        <v>27</v>
      </c>
      <c r="C378" s="9" t="s">
        <v>10</v>
      </c>
      <c r="D378" s="9" t="s">
        <v>11</v>
      </c>
      <c r="E378" s="9" t="s">
        <v>17</v>
      </c>
      <c r="F378" s="9" t="s">
        <v>18</v>
      </c>
      <c r="G378" s="9" t="s">
        <v>34</v>
      </c>
      <c r="H378" s="9" t="s">
        <v>15</v>
      </c>
      <c r="I378" s="9">
        <v>68</v>
      </c>
      <c r="J378" s="10">
        <v>21984</v>
      </c>
      <c r="K378" s="24" t="str">
        <f t="shared" si="5"/>
        <v>21376</v>
      </c>
    </row>
    <row r="379" spans="1:11" x14ac:dyDescent="0.25">
      <c r="A379" s="12">
        <v>42735</v>
      </c>
      <c r="B379" s="9" t="s">
        <v>27</v>
      </c>
      <c r="C379" s="9" t="s">
        <v>31</v>
      </c>
      <c r="D379" s="9" t="s">
        <v>11</v>
      </c>
      <c r="E379" s="9" t="s">
        <v>17</v>
      </c>
      <c r="F379" s="9" t="s">
        <v>21</v>
      </c>
      <c r="G379" s="9" t="s">
        <v>50</v>
      </c>
      <c r="H379" s="9" t="s">
        <v>15</v>
      </c>
      <c r="I379" s="9">
        <v>28</v>
      </c>
      <c r="J379" s="10">
        <v>29544</v>
      </c>
      <c r="K379" s="24" t="str">
        <f t="shared" si="5"/>
        <v>29376</v>
      </c>
    </row>
    <row r="380" spans="1:11" x14ac:dyDescent="0.25">
      <c r="A380" s="12">
        <v>42735</v>
      </c>
      <c r="B380" s="9" t="s">
        <v>16</v>
      </c>
      <c r="C380" s="9" t="s">
        <v>20</v>
      </c>
      <c r="D380" s="9" t="s">
        <v>11</v>
      </c>
      <c r="E380" s="9" t="s">
        <v>17</v>
      </c>
      <c r="F380" s="9" t="s">
        <v>21</v>
      </c>
      <c r="G380" s="9" t="s">
        <v>30</v>
      </c>
      <c r="H380" s="9" t="s">
        <v>15</v>
      </c>
      <c r="I380" s="9">
        <v>36</v>
      </c>
      <c r="J380" s="10">
        <v>29956</v>
      </c>
      <c r="K380" s="24" t="str">
        <f t="shared" si="5"/>
        <v>29376</v>
      </c>
    </row>
    <row r="381" spans="1:11" x14ac:dyDescent="0.25">
      <c r="A381" s="12">
        <v>42735</v>
      </c>
      <c r="B381" s="9" t="s">
        <v>36</v>
      </c>
      <c r="C381" s="9" t="s">
        <v>10</v>
      </c>
      <c r="D381" s="9" t="s">
        <v>11</v>
      </c>
      <c r="E381" s="9" t="s">
        <v>17</v>
      </c>
      <c r="F381" s="9" t="s">
        <v>33</v>
      </c>
      <c r="G381" s="9" t="s">
        <v>14</v>
      </c>
      <c r="H381" s="9" t="s">
        <v>23</v>
      </c>
      <c r="I381" s="9">
        <v>41</v>
      </c>
      <c r="J381" s="10">
        <v>30418</v>
      </c>
      <c r="K381" s="24" t="str">
        <f t="shared" si="5"/>
        <v>30376</v>
      </c>
    </row>
    <row r="382" spans="1:11" x14ac:dyDescent="0.25">
      <c r="A382" s="12">
        <v>42735</v>
      </c>
      <c r="B382" s="9" t="s">
        <v>27</v>
      </c>
      <c r="C382" s="9" t="s">
        <v>10</v>
      </c>
      <c r="D382" s="9" t="s">
        <v>40</v>
      </c>
      <c r="E382" s="9" t="s">
        <v>17</v>
      </c>
      <c r="F382" s="9" t="s">
        <v>33</v>
      </c>
      <c r="G382" s="9" t="s">
        <v>34</v>
      </c>
      <c r="H382" s="9" t="s">
        <v>23</v>
      </c>
      <c r="I382" s="9">
        <v>64</v>
      </c>
      <c r="J382" s="10">
        <v>18978</v>
      </c>
      <c r="K382" s="24" t="str">
        <f t="shared" si="5"/>
        <v>18376</v>
      </c>
    </row>
    <row r="383" spans="1:11" x14ac:dyDescent="0.25">
      <c r="A383" s="12">
        <v>42735</v>
      </c>
      <c r="B383" s="9" t="s">
        <v>35</v>
      </c>
      <c r="C383" s="9" t="s">
        <v>20</v>
      </c>
      <c r="D383" s="9" t="s">
        <v>11</v>
      </c>
      <c r="E383" s="9" t="s">
        <v>17</v>
      </c>
      <c r="F383" s="9" t="s">
        <v>21</v>
      </c>
      <c r="G383" s="9" t="s">
        <v>54</v>
      </c>
      <c r="H383" s="9" t="s">
        <v>15</v>
      </c>
      <c r="I383" s="9">
        <v>56</v>
      </c>
      <c r="J383" s="10">
        <v>28326</v>
      </c>
      <c r="K383" s="24" t="str">
        <f t="shared" si="5"/>
        <v>28376</v>
      </c>
    </row>
    <row r="384" spans="1:11" x14ac:dyDescent="0.25">
      <c r="A384" s="12">
        <v>42735</v>
      </c>
      <c r="B384" s="9" t="s">
        <v>42</v>
      </c>
      <c r="C384" s="9" t="s">
        <v>10</v>
      </c>
      <c r="D384" s="9" t="s">
        <v>11</v>
      </c>
      <c r="E384" s="9" t="s">
        <v>12</v>
      </c>
      <c r="F384" s="9" t="s">
        <v>13</v>
      </c>
      <c r="G384" s="9" t="s">
        <v>19</v>
      </c>
      <c r="H384" s="9" t="s">
        <v>23</v>
      </c>
      <c r="I384" s="9">
        <v>57</v>
      </c>
      <c r="J384" s="10">
        <v>29539</v>
      </c>
      <c r="K384" s="24" t="str">
        <f t="shared" si="5"/>
        <v>29376</v>
      </c>
    </row>
    <row r="385" spans="1:11" x14ac:dyDescent="0.25">
      <c r="A385" s="12">
        <v>42735</v>
      </c>
      <c r="B385" s="9" t="s">
        <v>16</v>
      </c>
      <c r="C385" s="9" t="s">
        <v>10</v>
      </c>
      <c r="D385" s="9" t="s">
        <v>11</v>
      </c>
      <c r="E385" s="9" t="s">
        <v>17</v>
      </c>
      <c r="F385" s="9" t="s">
        <v>21</v>
      </c>
      <c r="G385" s="9" t="s">
        <v>34</v>
      </c>
      <c r="H385" s="9" t="s">
        <v>15</v>
      </c>
      <c r="I385" s="9">
        <v>65</v>
      </c>
      <c r="J385" s="10">
        <v>27521</v>
      </c>
      <c r="K385" s="24" t="str">
        <f t="shared" si="5"/>
        <v>27376</v>
      </c>
    </row>
    <row r="386" spans="1:11" x14ac:dyDescent="0.25">
      <c r="A386" s="12">
        <v>42735</v>
      </c>
      <c r="B386" s="9" t="s">
        <v>16</v>
      </c>
      <c r="C386" s="9" t="s">
        <v>10</v>
      </c>
      <c r="D386" s="9" t="s">
        <v>11</v>
      </c>
      <c r="E386" s="9" t="s">
        <v>17</v>
      </c>
      <c r="F386" s="9" t="s">
        <v>21</v>
      </c>
      <c r="G386" s="9" t="s">
        <v>14</v>
      </c>
      <c r="H386" s="9" t="s">
        <v>23</v>
      </c>
      <c r="I386" s="9">
        <v>68</v>
      </c>
      <c r="J386" s="10">
        <v>25168</v>
      </c>
      <c r="K386" s="24" t="str">
        <f t="shared" si="5"/>
        <v>25376</v>
      </c>
    </row>
    <row r="387" spans="1:11" x14ac:dyDescent="0.25">
      <c r="A387" s="12">
        <v>42735</v>
      </c>
      <c r="B387" s="9" t="s">
        <v>47</v>
      </c>
      <c r="C387" s="9" t="s">
        <v>10</v>
      </c>
      <c r="D387" s="9" t="s">
        <v>11</v>
      </c>
      <c r="E387" s="9" t="s">
        <v>12</v>
      </c>
      <c r="F387" s="9" t="s">
        <v>13</v>
      </c>
      <c r="G387" s="9" t="s">
        <v>29</v>
      </c>
      <c r="H387" s="9" t="s">
        <v>23</v>
      </c>
      <c r="I387" s="9">
        <v>50</v>
      </c>
      <c r="J387" s="10">
        <v>24225</v>
      </c>
      <c r="K387" s="24" t="str">
        <f t="shared" ref="K387:K397" si="6">REPLACE(J387,3,3,376)</f>
        <v>24376</v>
      </c>
    </row>
    <row r="388" spans="1:11" x14ac:dyDescent="0.25">
      <c r="A388" s="12">
        <v>42735</v>
      </c>
      <c r="B388" s="9" t="s">
        <v>45</v>
      </c>
      <c r="C388" s="9" t="s">
        <v>10</v>
      </c>
      <c r="D388" s="9" t="s">
        <v>11</v>
      </c>
      <c r="E388" s="9" t="s">
        <v>17</v>
      </c>
      <c r="F388" s="9" t="s">
        <v>21</v>
      </c>
      <c r="G388" s="9" t="s">
        <v>19</v>
      </c>
      <c r="H388" s="9" t="s">
        <v>23</v>
      </c>
      <c r="I388" s="9">
        <v>60</v>
      </c>
      <c r="J388" s="10">
        <v>29358</v>
      </c>
      <c r="K388" s="24" t="str">
        <f t="shared" si="6"/>
        <v>29376</v>
      </c>
    </row>
    <row r="389" spans="1:11" x14ac:dyDescent="0.25">
      <c r="A389" s="12">
        <v>42735</v>
      </c>
      <c r="B389" s="9" t="s">
        <v>9</v>
      </c>
      <c r="C389" s="9" t="s">
        <v>10</v>
      </c>
      <c r="D389" s="9" t="s">
        <v>11</v>
      </c>
      <c r="E389" s="9" t="s">
        <v>17</v>
      </c>
      <c r="F389" s="9" t="s">
        <v>18</v>
      </c>
      <c r="G389" s="9" t="s">
        <v>14</v>
      </c>
      <c r="H389" s="9" t="s">
        <v>15</v>
      </c>
      <c r="I389" s="9">
        <v>44</v>
      </c>
      <c r="J389" s="10">
        <v>18419</v>
      </c>
      <c r="K389" s="24" t="str">
        <f t="shared" si="6"/>
        <v>18376</v>
      </c>
    </row>
    <row r="390" spans="1:11" x14ac:dyDescent="0.25">
      <c r="A390" s="12">
        <v>42735</v>
      </c>
      <c r="B390" s="9" t="s">
        <v>42</v>
      </c>
      <c r="C390" s="9" t="s">
        <v>10</v>
      </c>
      <c r="D390" s="9" t="s">
        <v>11</v>
      </c>
      <c r="E390" s="9" t="s">
        <v>12</v>
      </c>
      <c r="F390" s="9" t="s">
        <v>13</v>
      </c>
      <c r="G390" s="9" t="s">
        <v>14</v>
      </c>
      <c r="H390" s="9" t="s">
        <v>23</v>
      </c>
      <c r="I390" s="9">
        <v>44</v>
      </c>
      <c r="J390" s="10">
        <v>26960</v>
      </c>
      <c r="K390" s="24" t="str">
        <f t="shared" si="6"/>
        <v>26376</v>
      </c>
    </row>
    <row r="391" spans="1:11" x14ac:dyDescent="0.25">
      <c r="A391" s="12">
        <v>42735</v>
      </c>
      <c r="B391" s="9" t="s">
        <v>35</v>
      </c>
      <c r="C391" s="9" t="s">
        <v>20</v>
      </c>
      <c r="D391" s="9" t="s">
        <v>11</v>
      </c>
      <c r="E391" s="9" t="s">
        <v>12</v>
      </c>
      <c r="F391" s="9" t="s">
        <v>28</v>
      </c>
      <c r="G391" s="9" t="s">
        <v>30</v>
      </c>
      <c r="H391" s="9" t="s">
        <v>15</v>
      </c>
      <c r="I391" s="9">
        <v>43</v>
      </c>
      <c r="J391" s="10">
        <v>26713</v>
      </c>
      <c r="K391" s="24" t="str">
        <f t="shared" si="6"/>
        <v>26376</v>
      </c>
    </row>
    <row r="392" spans="1:11" x14ac:dyDescent="0.25">
      <c r="A392" s="12">
        <v>42735</v>
      </c>
      <c r="B392" s="9" t="s">
        <v>36</v>
      </c>
      <c r="C392" s="9" t="s">
        <v>20</v>
      </c>
      <c r="D392" s="9" t="s">
        <v>11</v>
      </c>
      <c r="E392" s="9" t="s">
        <v>17</v>
      </c>
      <c r="F392" s="9" t="s">
        <v>18</v>
      </c>
      <c r="G392" s="9" t="s">
        <v>22</v>
      </c>
      <c r="H392" s="9" t="s">
        <v>15</v>
      </c>
      <c r="I392" s="9">
        <v>44</v>
      </c>
      <c r="J392" s="10">
        <v>20671</v>
      </c>
      <c r="K392" s="24" t="str">
        <f t="shared" si="6"/>
        <v>20376</v>
      </c>
    </row>
    <row r="393" spans="1:11" x14ac:dyDescent="0.25">
      <c r="A393" s="12">
        <v>42735</v>
      </c>
      <c r="B393" s="9" t="s">
        <v>38</v>
      </c>
      <c r="C393" s="9" t="s">
        <v>20</v>
      </c>
      <c r="D393" s="9" t="s">
        <v>11</v>
      </c>
      <c r="E393" s="9" t="s">
        <v>12</v>
      </c>
      <c r="F393" s="9" t="s">
        <v>13</v>
      </c>
      <c r="G393" s="9" t="s">
        <v>30</v>
      </c>
      <c r="H393" s="9" t="s">
        <v>23</v>
      </c>
      <c r="I393" s="9">
        <v>31</v>
      </c>
      <c r="J393" s="10">
        <v>26082</v>
      </c>
      <c r="K393" s="24" t="str">
        <f t="shared" si="6"/>
        <v>26376</v>
      </c>
    </row>
    <row r="394" spans="1:11" x14ac:dyDescent="0.25">
      <c r="A394" s="12">
        <v>42735</v>
      </c>
      <c r="B394" s="9" t="s">
        <v>36</v>
      </c>
      <c r="C394" s="9" t="s">
        <v>31</v>
      </c>
      <c r="D394" s="9" t="s">
        <v>40</v>
      </c>
      <c r="E394" s="9" t="s">
        <v>17</v>
      </c>
      <c r="F394" s="9" t="s">
        <v>33</v>
      </c>
      <c r="G394" s="9" t="s">
        <v>14</v>
      </c>
      <c r="H394" s="9" t="s">
        <v>15</v>
      </c>
      <c r="I394" s="9">
        <v>70</v>
      </c>
      <c r="J394" s="10">
        <v>17921</v>
      </c>
      <c r="K394" s="24" t="str">
        <f t="shared" si="6"/>
        <v>17376</v>
      </c>
    </row>
    <row r="395" spans="1:11" x14ac:dyDescent="0.25">
      <c r="A395" s="12">
        <v>42735</v>
      </c>
      <c r="B395" s="9" t="s">
        <v>42</v>
      </c>
      <c r="C395" s="9" t="s">
        <v>20</v>
      </c>
      <c r="D395" s="9" t="s">
        <v>11</v>
      </c>
      <c r="E395" s="9" t="s">
        <v>12</v>
      </c>
      <c r="F395" s="9" t="s">
        <v>13</v>
      </c>
      <c r="G395" s="9" t="s">
        <v>54</v>
      </c>
      <c r="H395" s="9" t="s">
        <v>23</v>
      </c>
      <c r="I395" s="9">
        <v>60</v>
      </c>
      <c r="J395" s="10">
        <v>28000</v>
      </c>
      <c r="K395" s="24" t="str">
        <f t="shared" si="6"/>
        <v>28376</v>
      </c>
    </row>
    <row r="396" spans="1:11" x14ac:dyDescent="0.25">
      <c r="A396" s="12">
        <v>42735</v>
      </c>
      <c r="B396" s="9" t="s">
        <v>27</v>
      </c>
      <c r="C396" s="9" t="s">
        <v>10</v>
      </c>
      <c r="D396" s="9" t="s">
        <v>11</v>
      </c>
      <c r="E396" s="9" t="s">
        <v>17</v>
      </c>
      <c r="F396" s="9" t="s">
        <v>21</v>
      </c>
      <c r="G396" s="9" t="s">
        <v>29</v>
      </c>
      <c r="H396" s="9" t="s">
        <v>23</v>
      </c>
      <c r="I396" s="9">
        <v>33</v>
      </c>
      <c r="J396" s="10">
        <v>25345</v>
      </c>
      <c r="K396" s="24" t="str">
        <f t="shared" si="6"/>
        <v>25376</v>
      </c>
    </row>
    <row r="397" spans="1:11" ht="16.5" thickBot="1" x14ac:dyDescent="0.3">
      <c r="A397" s="25">
        <v>42735</v>
      </c>
      <c r="B397" s="26" t="s">
        <v>9</v>
      </c>
      <c r="C397" s="26" t="s">
        <v>10</v>
      </c>
      <c r="D397" s="26" t="s">
        <v>11</v>
      </c>
      <c r="E397" s="26" t="s">
        <v>12</v>
      </c>
      <c r="F397" s="26" t="s">
        <v>13</v>
      </c>
      <c r="G397" s="26" t="s">
        <v>19</v>
      </c>
      <c r="H397" s="26" t="s">
        <v>23</v>
      </c>
      <c r="I397" s="26">
        <v>58</v>
      </c>
      <c r="J397" s="27">
        <v>26385</v>
      </c>
      <c r="K397" s="28" t="str">
        <f t="shared" si="6"/>
        <v>26376</v>
      </c>
    </row>
    <row r="398" spans="1:11" x14ac:dyDescent="0.25">
      <c r="A398" s="21"/>
      <c r="B398" s="22"/>
      <c r="C398" s="15"/>
      <c r="D398" s="15"/>
      <c r="E398" s="15"/>
      <c r="F398" s="15"/>
      <c r="G398" s="15"/>
      <c r="H398" s="15"/>
      <c r="I398" s="15"/>
      <c r="J398" s="15"/>
      <c r="K398" s="29"/>
    </row>
  </sheetData>
  <sortState xmlns:xlrd2="http://schemas.microsoft.com/office/spreadsheetml/2017/richdata2" ref="A2:M199">
    <sortCondition ref="D2:D199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Dashboard</vt:lpstr>
      <vt:lpstr>Sales</vt:lpstr>
      <vt:lpstr>Sales!Extract</vt:lpstr>
      <vt:lpstr>Gender</vt:lpstr>
      <vt:lpstr>Make</vt:lpstr>
      <vt:lpstr>Salespeople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PAULA ALEJANDRA</cp:lastModifiedBy>
  <dcterms:created xsi:type="dcterms:W3CDTF">2014-11-07T23:43:06Z</dcterms:created>
  <dcterms:modified xsi:type="dcterms:W3CDTF">2021-03-17T05:56:30Z</dcterms:modified>
</cp:coreProperties>
</file>