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JM\Facultad de Ciencias Económicas (FCE)\Maestría en Econometría\3. Análisis Estadístico Multivariado\Trabajos Prácticos\Trabajo Práctico N° 2\Datos\"/>
    </mc:Choice>
  </mc:AlternateContent>
  <xr:revisionPtr revIDLastSave="0" documentId="13_ncr:1_{67EF1D76-0D9E-4739-8808-21DA04404BD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jercicio 1" sheetId="1" r:id="rId1"/>
    <sheet name="Ejercicio 4" sheetId="4" r:id="rId2"/>
    <sheet name="Ejercicio 5" sheetId="5" r:id="rId3"/>
  </sheets>
  <calcPr calcId="191029"/>
</workbook>
</file>

<file path=xl/calcChain.xml><?xml version="1.0" encoding="utf-8"?>
<calcChain xmlns="http://schemas.openxmlformats.org/spreadsheetml/2006/main">
  <c r="P11" i="4" l="1"/>
  <c r="Q19" i="4"/>
  <c r="P22" i="4"/>
  <c r="Q24" i="4"/>
  <c r="Q27" i="4"/>
  <c r="P30" i="4"/>
  <c r="P31" i="4"/>
  <c r="Q32" i="4"/>
  <c r="P48" i="4"/>
  <c r="Q50" i="4"/>
  <c r="Q52" i="4"/>
  <c r="P54" i="4"/>
  <c r="Q55" i="4"/>
  <c r="Q56" i="4"/>
  <c r="P57" i="4"/>
  <c r="P58" i="4"/>
  <c r="Q59" i="4"/>
  <c r="Q60" i="4"/>
  <c r="P62" i="4"/>
  <c r="P63" i="4"/>
  <c r="Q64" i="4"/>
  <c r="P65" i="4"/>
  <c r="P66" i="4"/>
  <c r="P67" i="4"/>
  <c r="P68" i="4"/>
  <c r="Q68" i="4"/>
  <c r="Q69" i="4"/>
  <c r="P71" i="4"/>
  <c r="P72" i="4"/>
  <c r="P73" i="4"/>
  <c r="Q73" i="4"/>
  <c r="P74" i="4"/>
  <c r="Q74" i="4"/>
  <c r="P75" i="4"/>
  <c r="P76" i="4"/>
  <c r="Q76" i="4"/>
  <c r="P77" i="4"/>
  <c r="P78" i="4"/>
  <c r="Q78" i="4"/>
  <c r="P4" i="4"/>
  <c r="P7" i="4"/>
  <c r="P15" i="4"/>
  <c r="P27" i="4"/>
  <c r="P39" i="4"/>
  <c r="P43" i="4"/>
  <c r="P47" i="4"/>
  <c r="P55" i="4"/>
  <c r="P59" i="4"/>
  <c r="P9" i="4"/>
  <c r="P13" i="4"/>
  <c r="P17" i="4"/>
  <c r="P21" i="4"/>
  <c r="P25" i="4"/>
  <c r="P29" i="4"/>
  <c r="P33" i="4"/>
  <c r="P37" i="4"/>
  <c r="P41" i="4"/>
  <c r="P45" i="4"/>
  <c r="P49" i="4"/>
  <c r="P53" i="4"/>
  <c r="P61" i="4"/>
  <c r="P69" i="4"/>
  <c r="P5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E83" i="4"/>
  <c r="E84" i="4"/>
  <c r="E85" i="4"/>
  <c r="E86" i="4"/>
  <c r="E87" i="4"/>
  <c r="E88" i="4"/>
  <c r="E89" i="4"/>
  <c r="E90" i="4"/>
  <c r="E82" i="4"/>
  <c r="F24" i="1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E26" i="5"/>
  <c r="E27" i="5"/>
  <c r="E28" i="5"/>
  <c r="E29" i="5"/>
  <c r="E30" i="5"/>
  <c r="E31" i="5"/>
  <c r="E32" i="5"/>
  <c r="E33" i="5"/>
  <c r="E34" i="5"/>
  <c r="E35" i="5"/>
  <c r="E36" i="5"/>
  <c r="E2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4" i="5"/>
  <c r="Q4" i="5"/>
  <c r="Q72" i="4"/>
  <c r="Q67" i="4"/>
  <c r="Q66" i="4"/>
  <c r="Q65" i="4"/>
  <c r="P64" i="4"/>
  <c r="Q62" i="4"/>
  <c r="Q61" i="4"/>
  <c r="P60" i="4"/>
  <c r="Q58" i="4"/>
  <c r="Q57" i="4"/>
  <c r="P56" i="4"/>
  <c r="Q54" i="4"/>
  <c r="Q53" i="4"/>
  <c r="P52" i="4"/>
  <c r="Q51" i="4"/>
  <c r="P51" i="4"/>
  <c r="P50" i="4"/>
  <c r="Q49" i="4"/>
  <c r="Q48" i="4"/>
  <c r="Q47" i="4"/>
  <c r="Q46" i="4"/>
  <c r="P46" i="4"/>
  <c r="Q45" i="4"/>
  <c r="Q44" i="4"/>
  <c r="P44" i="4"/>
  <c r="Q43" i="4"/>
  <c r="Q41" i="4"/>
  <c r="Q40" i="4"/>
  <c r="P40" i="4"/>
  <c r="Q39" i="4"/>
  <c r="Q38" i="4"/>
  <c r="P38" i="4"/>
  <c r="Q37" i="4"/>
  <c r="Q35" i="4"/>
  <c r="P35" i="4"/>
  <c r="Q34" i="4"/>
  <c r="P34" i="4"/>
  <c r="Q33" i="4"/>
  <c r="P32" i="4"/>
  <c r="Q31" i="4"/>
  <c r="Q30" i="4"/>
  <c r="Q29" i="4"/>
  <c r="Q28" i="4"/>
  <c r="P28" i="4"/>
  <c r="Q26" i="4"/>
  <c r="P26" i="4"/>
  <c r="Q25" i="4"/>
  <c r="P24" i="4"/>
  <c r="Q22" i="4"/>
  <c r="Q21" i="4"/>
  <c r="Q20" i="4"/>
  <c r="P20" i="4"/>
  <c r="P19" i="4"/>
  <c r="Q18" i="4"/>
  <c r="P18" i="4"/>
  <c r="Q17" i="4"/>
  <c r="Q16" i="4"/>
  <c r="P16" i="4"/>
  <c r="Q15" i="4"/>
  <c r="Q14" i="4"/>
  <c r="P14" i="4"/>
  <c r="Q13" i="4"/>
  <c r="Q12" i="4"/>
  <c r="P12" i="4"/>
  <c r="Q11" i="4"/>
  <c r="Q10" i="4"/>
  <c r="P10" i="4"/>
  <c r="Q9" i="4"/>
  <c r="Q8" i="4"/>
  <c r="P8" i="4"/>
  <c r="Q7" i="4"/>
  <c r="Q6" i="4"/>
  <c r="P6" i="4"/>
  <c r="Q5" i="4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F25" i="1"/>
  <c r="F26" i="1"/>
  <c r="F27" i="1"/>
  <c r="F28" i="1"/>
  <c r="F29" i="1"/>
  <c r="F30" i="1"/>
  <c r="F31" i="1"/>
  <c r="F32" i="1"/>
  <c r="F33" i="1"/>
  <c r="F3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Q63" i="4"/>
  <c r="Q75" i="4"/>
  <c r="Q71" i="4"/>
  <c r="Q77" i="4"/>
  <c r="Q4" i="4"/>
</calcChain>
</file>

<file path=xl/sharedStrings.xml><?xml version="1.0" encoding="utf-8"?>
<sst xmlns="http://schemas.openxmlformats.org/spreadsheetml/2006/main" count="333" uniqueCount="263">
  <si>
    <t>comunidad</t>
  </si>
  <si>
    <t>alybnh</t>
  </si>
  <si>
    <t>vestcal</t>
  </si>
  <si>
    <t>vivagelo</t>
  </si>
  <si>
    <t>mobymant</t>
  </si>
  <si>
    <t>salud</t>
  </si>
  <si>
    <t>transp</t>
  </si>
  <si>
    <t>comu</t>
  </si>
  <si>
    <t>ocio</t>
  </si>
  <si>
    <t>educ</t>
  </si>
  <si>
    <t>esparc</t>
  </si>
  <si>
    <t>otros</t>
  </si>
  <si>
    <t>u1</t>
  </si>
  <si>
    <t>u2</t>
  </si>
  <si>
    <t>u3</t>
  </si>
  <si>
    <t>Andalucía</t>
  </si>
  <si>
    <t>Aragón</t>
  </si>
  <si>
    <t>Asturias(Principado de)</t>
  </si>
  <si>
    <t>Balears (Illes)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</si>
  <si>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</si>
  <si>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</si>
  <si>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</si>
  <si>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</si>
  <si>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</si>
  <si>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</si>
  <si>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</si>
  <si>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</si>
  <si>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 (Comunidad de)</t>
  </si>
  <si>
    <t>Murcia (Región de)</t>
  </si>
  <si>
    <t>Navarra (Comunidad Foral de)</t>
  </si>
  <si>
    <t>País Vasco</t>
  </si>
  <si>
    <t>Rioja (La)</t>
  </si>
  <si>
    <t>Ceuta y Melilla</t>
  </si>
  <si>
    <t>BASE</t>
  </si>
  <si>
    <t>COMPONENTES</t>
  </si>
  <si>
    <t>Clasificación</t>
  </si>
  <si>
    <t>I</t>
  </si>
  <si>
    <t>II</t>
  </si>
  <si>
    <t>comp1</t>
  </si>
  <si>
    <t>comp2</t>
  </si>
  <si>
    <t>comp3</t>
  </si>
  <si>
    <t>var</t>
  </si>
  <si>
    <t>Componentes</t>
  </si>
  <si>
    <t>Correlaciones</t>
  </si>
  <si>
    <t>Country_Name</t>
  </si>
  <si>
    <t>Country_Code</t>
  </si>
  <si>
    <t>Year</t>
  </si>
  <si>
    <t>GNI per capita, Atlas method (current US$)</t>
  </si>
  <si>
    <t>Land under cereal production (hectares)</t>
  </si>
  <si>
    <t>Real interest rate (%)</t>
  </si>
  <si>
    <t>Life expectancy at birth, total (years)</t>
  </si>
  <si>
    <t>Population, total</t>
  </si>
  <si>
    <t>Fertility rate, total (births per woman)</t>
  </si>
  <si>
    <t>Internet users</t>
  </si>
  <si>
    <t>Labor force, total</t>
  </si>
  <si>
    <t>Tariff rate, most favored nation, weighted mean, all products (%)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</si>
  <si>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</si>
  <si>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</si>
  <si>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</si>
  <si>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</si>
  <si>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</si>
  <si>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</si>
  <si>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</si>
  <si>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</si>
  <si>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</si>
  <si>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</si>
  <si>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</si>
  <si>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</si>
  <si>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Afghanistan</t>
  </si>
  <si>
    <t>AFG</t>
  </si>
  <si>
    <t>Albania</t>
  </si>
  <si>
    <t>ALB</t>
  </si>
  <si>
    <t>Argentina</t>
  </si>
  <si>
    <t>ARG</t>
  </si>
  <si>
    <t>Australia</t>
  </si>
  <si>
    <t>AUS</t>
  </si>
  <si>
    <t>Bangladesh</t>
  </si>
  <si>
    <t>BGD</t>
  </si>
  <si>
    <t>Belgium</t>
  </si>
  <si>
    <t>BEL</t>
  </si>
  <si>
    <t>Belize</t>
  </si>
  <si>
    <t>BLZ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</si>
  <si>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</si>
  <si>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</si>
  <si>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</si>
  <si>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</si>
  <si>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</si>
  <si>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</si>
  <si>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</si>
  <si>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</si>
  <si>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</si>
  <si>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</si>
  <si>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</si>
  <si>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</si>
  <si>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Burundi</t>
  </si>
  <si>
    <t>BDI</t>
  </si>
  <si>
    <t>Canada</t>
  </si>
  <si>
    <t>CAN</t>
  </si>
  <si>
    <t>Cape Verde</t>
  </si>
  <si>
    <t>CPV</t>
  </si>
  <si>
    <t>Central African Republic</t>
  </si>
  <si>
    <t>CAF</t>
  </si>
  <si>
    <t>Chile</t>
  </si>
  <si>
    <t>CHL</t>
  </si>
  <si>
    <t>Colombia</t>
  </si>
  <si>
    <t>COL</t>
  </si>
  <si>
    <t>Congo, Rep,</t>
  </si>
  <si>
    <t>COG</t>
  </si>
  <si>
    <t>Costa Rica</t>
  </si>
  <si>
    <t>CRI</t>
  </si>
  <si>
    <t>Croatia</t>
  </si>
  <si>
    <t>HRV</t>
  </si>
  <si>
    <t>Cyprus</t>
  </si>
  <si>
    <t>CYP</t>
  </si>
  <si>
    <t>Czech Republic</t>
  </si>
  <si>
    <t>CZE</t>
  </si>
  <si>
    <t>Ecuador</t>
  </si>
  <si>
    <t>ECU</t>
  </si>
  <si>
    <t>Estonia</t>
  </si>
  <si>
    <t>EST</t>
  </si>
  <si>
    <t>Gambia, The</t>
  </si>
  <si>
    <t>GMB</t>
  </si>
  <si>
    <t>Georgia</t>
  </si>
  <si>
    <t>GEO</t>
  </si>
  <si>
    <t>Guatemala</t>
  </si>
  <si>
    <t>GTM</t>
  </si>
  <si>
    <t>Honduras</t>
  </si>
  <si>
    <t>HND</t>
  </si>
  <si>
    <t>Hungary</t>
  </si>
  <si>
    <t>HUN</t>
  </si>
  <si>
    <t>Indonesia</t>
  </si>
  <si>
    <t>IDN</t>
  </si>
  <si>
    <t>Iran, Islamic Rep,</t>
  </si>
  <si>
    <t>IRN</t>
  </si>
  <si>
    <t>Israel</t>
  </si>
  <si>
    <t>ISR</t>
  </si>
  <si>
    <t>Italy</t>
  </si>
  <si>
    <t>ITA</t>
  </si>
  <si>
    <t>Japan</t>
  </si>
  <si>
    <t>JPN</t>
  </si>
  <si>
    <t>Jordan</t>
  </si>
  <si>
    <t>JOR</t>
  </si>
  <si>
    <t>Kenya</t>
  </si>
  <si>
    <t>KEN</t>
  </si>
  <si>
    <t>Korea, Rep,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</si>
  <si>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</si>
  <si>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</si>
  <si>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</si>
  <si>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</si>
  <si>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</si>
  <si>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</si>
  <si>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</si>
  <si>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</si>
  <si>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</si>
  <si>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Lithuania</t>
  </si>
  <si>
    <t>LTU</t>
  </si>
  <si>
    <t>Macedonia, FYR</t>
  </si>
  <si>
    <t>MKD</t>
  </si>
  <si>
    <t>Malta</t>
  </si>
  <si>
    <t>MLT</t>
  </si>
  <si>
    <t>Mauritius</t>
  </si>
  <si>
    <t>MUS</t>
  </si>
  <si>
    <t>Mongolia</t>
  </si>
  <si>
    <t>MNG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</si>
  <si>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</si>
  <si>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</si>
  <si>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</si>
  <si>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</si>
  <si>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</si>
  <si>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</si>
  <si>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</si>
  <si>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</si>
  <si>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</si>
  <si>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</si>
  <si>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</si>
  <si>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</si>
  <si>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</si>
  <si>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</si>
  <si>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</si>
  <si>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</si>
  <si>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</si>
  <si>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</si>
  <si>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</si>
  <si>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</si>
  <si>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</si>
  <si>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</si>
  <si>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</si>
  <si>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</si>
  <si>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</si>
  <si>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</si>
  <si>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</si>
  <si>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</si>
  <si>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Russian Federation</t>
  </si>
  <si>
    <t>RUS</t>
  </si>
  <si>
    <t>Slovak Republic</t>
  </si>
  <si>
    <t>SVK</t>
  </si>
  <si>
    <t>Slovenia</t>
  </si>
  <si>
    <t>SVN</t>
  </si>
  <si>
    <t>South Africa</t>
  </si>
  <si>
    <t>ZAF</t>
  </si>
  <si>
    <t>St, Vincent and the Grenadines</t>
  </si>
  <si>
    <t>VCT</t>
  </si>
  <si>
    <t>Swaziland</t>
  </si>
  <si>
    <t>SWZ</t>
  </si>
  <si>
    <t>Switzerland</t>
  </si>
  <si>
    <t>CHE</t>
  </si>
  <si>
    <t>Tanzania</t>
  </si>
  <si>
    <t>TZA</t>
  </si>
  <si>
    <t>Trinidad and Tobago</t>
  </si>
  <si>
    <t>TTO</t>
  </si>
  <si>
    <t>Uganda</t>
  </si>
  <si>
    <t>UGA</t>
  </si>
  <si>
    <t>United Kingdom</t>
  </si>
  <si>
    <t>GBR</t>
  </si>
  <si>
    <t>Venezuela, RB</t>
  </si>
  <si>
    <t>VEN</t>
  </si>
  <si>
    <t>Vietnam</t>
  </si>
  <si>
    <t>VNM</t>
  </si>
  <si>
    <t>Metropolitan Area</t>
  </si>
  <si>
    <t>Food at home, total</t>
  </si>
  <si>
    <t>Alcoholic beverages</t>
  </si>
  <si>
    <t>Housing, total</t>
  </si>
  <si>
    <t>Apparel and services</t>
  </si>
  <si>
    <t>Transportation, total</t>
  </si>
  <si>
    <t>Health care</t>
  </si>
  <si>
    <t>Entertainment</t>
  </si>
  <si>
    <t>Personal care products and services</t>
  </si>
  <si>
    <t xml:space="preserve">Reading </t>
  </si>
  <si>
    <t xml:space="preserve">Education </t>
  </si>
  <si>
    <t>Tobacco products and smoking supplies</t>
  </si>
  <si>
    <t>Miscellaneous</t>
  </si>
  <si>
    <t xml:space="preserve">Atlanta, Georgia MSA </t>
  </si>
  <si>
    <t xml:space="preserve">Baltimore, Maryland MSA </t>
  </si>
  <si>
    <t>Boston-Lawrence-Salem, Massachusetts-New Hampshire CMSA</t>
  </si>
  <si>
    <t>Chicago-Gary-Lake County, Illinois-Indiana-Wisconsin CMSA</t>
  </si>
  <si>
    <t xml:space="preserve">Cleveland-Akron-Lorain, Ohio CMSA </t>
  </si>
  <si>
    <t xml:space="preserve">Dallas-Fort Worth, Texas CMSA </t>
  </si>
  <si>
    <t xml:space="preserve">Detroit-Ann Arbor, Michigan CMSA </t>
  </si>
  <si>
    <t>Houston-Galveston-Brazoria, Texas CMSA</t>
  </si>
  <si>
    <t xml:space="preserve">Los Angeles-Long Beach, California PMSA </t>
  </si>
  <si>
    <t xml:space="preserve">Miami-Fort Lauderdale, Florida CMSA </t>
  </si>
  <si>
    <t xml:space="preserve">Minneapolis-St. Paul, Minnesota-Wisconsin MSA </t>
  </si>
  <si>
    <t>New York-Northern New Jersey-Long Island, New York-New Jersey-Connecticut CMSA</t>
  </si>
  <si>
    <t>Philadelphia-Wilmington-Trenton, Pennsylvania-New Jersey-Delaware-Maryland CMSA</t>
  </si>
  <si>
    <t>Phoenix-Mesa, Arizona MSA</t>
  </si>
  <si>
    <t xml:space="preserve">San Diego, California MSA </t>
  </si>
  <si>
    <t>San Francisco-Oakland-San Jose, California CMSA</t>
  </si>
  <si>
    <t xml:space="preserve">Seattle-Tacoma, Washington CMSA </t>
  </si>
  <si>
    <t xml:space="preserve">Washington, District of Columbia-Maryland-Virginia MSA </t>
  </si>
  <si>
    <t>meta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</si>
  <si>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</si>
  <si>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</si>
  <si>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</si>
  <si>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</si>
  <si>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</si>
  <si>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</si>
  <si>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</si>
  <si>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</si>
  <si>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</si>
  <si>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</si>
  <si>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</si>
  <si>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</si>
  <si>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Correlaciones (Componente/Variable)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</si>
</sst>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P_t_s_-;\-* #,##0.00\ _P_t_s_-;_-* &quot;-&quot;??\ _P_t_s_-;_-@_-"/>
    <numFmt numFmtId="165" formatCode="_-* #,##0\ _P_t_s_-;\-* #,##0\ _P_t_s_-;_-* &quot;-&quot;??\ _P_t_s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3" borderId="3" xfId="0" applyFill="1" applyBorder="1"/>
    <xf numFmtId="0" fontId="3" fillId="5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3" xfId="0" applyNumberFormat="1" applyFill="1" applyBorder="1"/>
    <xf numFmtId="2" fontId="0" fillId="3" borderId="0" xfId="0" applyNumberFormat="1" applyFill="1"/>
    <xf numFmtId="2" fontId="0" fillId="3" borderId="1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5" fillId="3" borderId="3" xfId="2" applyFill="1" applyBorder="1" applyAlignment="1">
      <alignment horizontal="center" vertical="center"/>
    </xf>
    <xf numFmtId="0" fontId="5" fillId="3" borderId="0" xfId="2" applyFill="1"/>
    <xf numFmtId="0" fontId="5" fillId="2" borderId="2" xfId="2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/>
    </xf>
    <xf numFmtId="0" fontId="5" fillId="3" borderId="0" xfId="2" applyFill="1" applyAlignment="1">
      <alignment horizontal="center"/>
    </xf>
    <xf numFmtId="0" fontId="5" fillId="3" borderId="3" xfId="2" applyFill="1" applyBorder="1"/>
    <xf numFmtId="0" fontId="5" fillId="3" borderId="3" xfId="2" applyFill="1" applyBorder="1" applyAlignment="1">
      <alignment horizontal="center"/>
    </xf>
    <xf numFmtId="11" fontId="5" fillId="3" borderId="3" xfId="2" applyNumberFormat="1" applyFill="1" applyBorder="1" applyAlignment="1">
      <alignment horizontal="center"/>
    </xf>
    <xf numFmtId="11" fontId="5" fillId="3" borderId="0" xfId="2" applyNumberFormat="1" applyFill="1" applyAlignment="1">
      <alignment horizontal="center"/>
    </xf>
    <xf numFmtId="2" fontId="5" fillId="3" borderId="0" xfId="2" applyNumberFormat="1" applyFill="1" applyAlignment="1">
      <alignment horizontal="center"/>
    </xf>
    <xf numFmtId="0" fontId="5" fillId="3" borderId="1" xfId="2" applyFill="1" applyBorder="1"/>
    <xf numFmtId="0" fontId="5" fillId="3" borderId="1" xfId="2" applyFill="1" applyBorder="1" applyAlignment="1">
      <alignment horizontal="center"/>
    </xf>
    <xf numFmtId="11" fontId="5" fillId="3" borderId="1" xfId="2" applyNumberFormat="1" applyFill="1" applyBorder="1" applyAlignment="1">
      <alignment horizontal="center"/>
    </xf>
    <xf numFmtId="0" fontId="3" fillId="5" borderId="6" xfId="2" applyFont="1" applyFill="1" applyBorder="1" applyAlignment="1">
      <alignment horizontal="center"/>
    </xf>
    <xf numFmtId="0" fontId="5" fillId="5" borderId="8" xfId="2" applyFill="1" applyBorder="1" applyAlignment="1">
      <alignment horizontal="center"/>
    </xf>
    <xf numFmtId="0" fontId="5" fillId="5" borderId="3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2" fontId="5" fillId="3" borderId="8" xfId="2" applyNumberFormat="1" applyFill="1" applyBorder="1" applyAlignment="1">
      <alignment horizontal="center" vertical="center"/>
    </xf>
    <xf numFmtId="2" fontId="5" fillId="3" borderId="3" xfId="2" applyNumberFormat="1" applyFill="1" applyBorder="1" applyAlignment="1">
      <alignment horizontal="center" vertical="center"/>
    </xf>
    <xf numFmtId="2" fontId="5" fillId="3" borderId="9" xfId="2" applyNumberFormat="1" applyFill="1" applyBorder="1" applyAlignment="1">
      <alignment horizontal="center" vertical="center"/>
    </xf>
    <xf numFmtId="2" fontId="5" fillId="3" borderId="10" xfId="2" applyNumberFormat="1" applyFill="1" applyBorder="1" applyAlignment="1">
      <alignment horizontal="center" vertical="center"/>
    </xf>
    <xf numFmtId="2" fontId="5" fillId="3" borderId="0" xfId="2" applyNumberFormat="1" applyFill="1" applyAlignment="1">
      <alignment horizontal="center" vertical="center"/>
    </xf>
    <xf numFmtId="2" fontId="5" fillId="3" borderId="11" xfId="2" applyNumberFormat="1" applyFill="1" applyBorder="1" applyAlignment="1">
      <alignment horizontal="center" vertical="center"/>
    </xf>
    <xf numFmtId="2" fontId="5" fillId="3" borderId="12" xfId="2" applyNumberFormat="1" applyFill="1" applyBorder="1" applyAlignment="1">
      <alignment horizontal="center" vertical="center"/>
    </xf>
    <xf numFmtId="2" fontId="5" fillId="3" borderId="1" xfId="2" applyNumberFormat="1" applyFill="1" applyBorder="1" applyAlignment="1">
      <alignment horizontal="center" vertical="center"/>
    </xf>
    <xf numFmtId="2" fontId="5" fillId="3" borderId="13" xfId="2" applyNumberFormat="1" applyFill="1" applyBorder="1" applyAlignment="1">
      <alignment horizontal="center" vertical="center"/>
    </xf>
    <xf numFmtId="0" fontId="5" fillId="4" borderId="2" xfId="2" applyFill="1" applyBorder="1" applyAlignment="1">
      <alignment horizontal="center"/>
    </xf>
    <xf numFmtId="0" fontId="3" fillId="3" borderId="0" xfId="0" applyFont="1" applyFill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4" fillId="3" borderId="3" xfId="1" applyNumberFormat="1" applyFont="1" applyFill="1" applyBorder="1"/>
    <xf numFmtId="165" fontId="4" fillId="3" borderId="0" xfId="1" applyNumberFormat="1" applyFont="1" applyFill="1" applyBorder="1"/>
    <xf numFmtId="165" fontId="4" fillId="3" borderId="1" xfId="1" applyNumberFormat="1" applyFont="1" applyFill="1" applyBorder="1"/>
    <xf numFmtId="0" fontId="5" fillId="4" borderId="3" xfId="2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0" fontId="5" fillId="4" borderId="3" xfId="2" applyFill="1" applyBorder="1" applyAlignment="1">
      <alignment horizontal="center"/>
    </xf>
    <xf numFmtId="0" fontId="3" fillId="5" borderId="6" xfId="2" applyFont="1" applyFill="1" applyBorder="1" applyAlignment="1">
      <alignment horizontal="center"/>
    </xf>
    <xf numFmtId="0" fontId="5" fillId="5" borderId="2" xfId="2" applyFill="1" applyBorder="1" applyAlignment="1">
      <alignment horizontal="center"/>
    </xf>
    <xf numFmtId="0" fontId="5" fillId="5" borderId="7" xfId="2" applyFill="1" applyBorder="1" applyAlignment="1">
      <alignment horizontal="center"/>
    </xf>
    <xf numFmtId="0" fontId="3" fillId="4" borderId="2" xfId="2" applyFont="1" applyFill="1" applyBorder="1" applyAlignment="1">
      <alignment horizontal="center"/>
    </xf>
    <xf numFmtId="0" fontId="3" fillId="5" borderId="2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sqref="A1:L1"/>
    </sheetView>
  </sheetViews>
  <sheetFormatPr baseColWidth="10" defaultColWidth="9.140625" defaultRowHeight="12.75" x14ac:dyDescent="0.2"/>
  <cols>
    <col min="1" max="1" width="25.7109375" style="2" bestFit="1" customWidth="1"/>
    <col min="2" max="2" width="9.7109375" style="2" bestFit="1" customWidth="1"/>
    <col min="3" max="3" width="8" style="2" bestFit="1" customWidth="1"/>
    <col min="4" max="4" width="9" style="2" bestFit="1" customWidth="1"/>
    <col min="5" max="5" width="9.7109375" style="2" bestFit="1" customWidth="1"/>
    <col min="6" max="6" width="7" style="2" bestFit="1" customWidth="1"/>
    <col min="7" max="7" width="8" style="2" bestFit="1" customWidth="1"/>
    <col min="8" max="8" width="7" style="2" bestFit="1" customWidth="1"/>
    <col min="9" max="9" width="8" style="2" bestFit="1" customWidth="1"/>
    <col min="10" max="10" width="7" style="2" bestFit="1" customWidth="1"/>
    <col min="11" max="12" width="8" style="2" bestFit="1" customWidth="1"/>
    <col min="13" max="15" width="5.140625" style="2" bestFit="1" customWidth="1"/>
    <col min="16" max="17" width="11.42578125" style="2" bestFit="1" customWidth="1"/>
    <col min="18" max="16384" width="9.140625" style="2"/>
  </cols>
  <sheetData>
    <row r="1" spans="1:17" x14ac:dyDescent="0.2">
      <c r="A1" s="64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 t="s">
        <v>34</v>
      </c>
      <c r="N1" s="67"/>
      <c r="O1" s="67"/>
      <c r="P1" s="7" t="s">
        <v>35</v>
      </c>
      <c r="Q1" s="7" t="s">
        <v>35</v>
      </c>
    </row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5" t="s">
        <v>12</v>
      </c>
      <c r="N2" s="5" t="s">
        <v>13</v>
      </c>
      <c r="O2" s="5" t="s">
        <v>14</v>
      </c>
      <c r="P2" s="7" t="s">
        <v>36</v>
      </c>
      <c r="Q2" s="7" t="s">
        <v>37</v>
      </c>
    </row>
    <row r="3" spans="1:17" x14ac:dyDescent="0.2">
      <c r="A3" s="6" t="s">
        <v>15</v>
      </c>
      <c r="B3" s="6">
        <v>4061.23</v>
      </c>
      <c r="C3" s="6">
        <v>1598.06</v>
      </c>
      <c r="D3" s="6">
        <v>7090.2</v>
      </c>
      <c r="E3" s="6">
        <v>1196.56</v>
      </c>
      <c r="F3" s="6">
        <v>563.42999999999995</v>
      </c>
      <c r="G3" s="6">
        <v>2963.26</v>
      </c>
      <c r="H3" s="6">
        <v>667.61</v>
      </c>
      <c r="I3" s="6">
        <v>1253.82</v>
      </c>
      <c r="J3" s="6">
        <v>180.1</v>
      </c>
      <c r="K3" s="6">
        <v>2185.1799999999998</v>
      </c>
      <c r="L3" s="6">
        <v>1282.46</v>
      </c>
      <c r="M3" s="10">
        <v>-0.71625859999999997</v>
      </c>
      <c r="N3" s="10">
        <v>2.59642E-2</v>
      </c>
      <c r="O3" s="10">
        <v>0.89090729999999996</v>
      </c>
      <c r="P3" s="8">
        <f>+IF(M3&gt;0,IF(N3&gt;0,1,2),IF(N3&gt;0,4,3))</f>
        <v>4</v>
      </c>
      <c r="Q3" s="8">
        <f>+IF(N3&gt;0,IF(O3&gt;0,1,2),IF(O3&gt;0,4,3))</f>
        <v>1</v>
      </c>
    </row>
    <row r="4" spans="1:17" x14ac:dyDescent="0.2">
      <c r="A4" s="2" t="s">
        <v>16</v>
      </c>
      <c r="B4" s="2">
        <v>4108.74</v>
      </c>
      <c r="C4" s="2">
        <v>1744.6</v>
      </c>
      <c r="D4" s="2">
        <v>8370.15</v>
      </c>
      <c r="E4" s="2">
        <v>1249.68</v>
      </c>
      <c r="F4" s="2">
        <v>501.7</v>
      </c>
      <c r="G4" s="2">
        <v>2404.87</v>
      </c>
      <c r="H4" s="2">
        <v>653.63</v>
      </c>
      <c r="I4" s="2">
        <v>1689.65</v>
      </c>
      <c r="J4" s="2">
        <v>218.31</v>
      </c>
      <c r="K4" s="2">
        <v>2324.85</v>
      </c>
      <c r="L4" s="2">
        <v>1389.2</v>
      </c>
      <c r="M4" s="11">
        <v>0.17017389999999999</v>
      </c>
      <c r="N4" s="11">
        <v>-0.3006991</v>
      </c>
      <c r="O4" s="11">
        <v>-0.68437060000000005</v>
      </c>
      <c r="P4" s="3">
        <f t="shared" ref="P4:P20" si="0">+IF(M4&gt;0,IF(N4&gt;0,1,2),IF(N4&gt;0,4,3))</f>
        <v>2</v>
      </c>
      <c r="Q4" s="3">
        <f t="shared" ref="Q4:Q20" si="1">+IF(N4&gt;0,IF(O4&gt;0,1,2),IF(O4&gt;0,4,3))</f>
        <v>3</v>
      </c>
    </row>
    <row r="5" spans="1:17" x14ac:dyDescent="0.2">
      <c r="A5" s="2" t="s">
        <v>17</v>
      </c>
      <c r="B5" s="2">
        <v>3644.65</v>
      </c>
      <c r="C5" s="2">
        <v>1725.59</v>
      </c>
      <c r="D5" s="2">
        <v>6449.29</v>
      </c>
      <c r="E5" s="2">
        <v>1051.2</v>
      </c>
      <c r="F5" s="2">
        <v>518.5</v>
      </c>
      <c r="G5" s="2">
        <v>2379.08</v>
      </c>
      <c r="H5" s="2">
        <v>715.82</v>
      </c>
      <c r="I5" s="2">
        <v>1459.95</v>
      </c>
      <c r="J5" s="2">
        <v>245.98</v>
      </c>
      <c r="K5" s="2">
        <v>2103.41</v>
      </c>
      <c r="L5" s="2">
        <v>1639.85</v>
      </c>
      <c r="M5" s="11">
        <v>-0.50379839999999998</v>
      </c>
      <c r="N5" s="11">
        <v>-0.40300469999999999</v>
      </c>
      <c r="O5" s="11">
        <v>-4.5472199999999997E-2</v>
      </c>
      <c r="P5" s="3">
        <f t="shared" si="0"/>
        <v>3</v>
      </c>
      <c r="Q5" s="3">
        <f t="shared" si="1"/>
        <v>3</v>
      </c>
    </row>
    <row r="6" spans="1:17" x14ac:dyDescent="0.2">
      <c r="A6" s="2" t="s">
        <v>18</v>
      </c>
      <c r="B6" s="2">
        <v>3406.59</v>
      </c>
      <c r="C6" s="2">
        <v>1318.33</v>
      </c>
      <c r="D6" s="2">
        <v>9575.31</v>
      </c>
      <c r="E6" s="2">
        <v>1420.14</v>
      </c>
      <c r="F6" s="2">
        <v>463.2</v>
      </c>
      <c r="G6" s="2">
        <v>2813.13</v>
      </c>
      <c r="H6" s="2">
        <v>744.38</v>
      </c>
      <c r="I6" s="2">
        <v>1591.87</v>
      </c>
      <c r="J6" s="2">
        <v>251.33</v>
      </c>
      <c r="K6" s="2">
        <v>2150.37</v>
      </c>
      <c r="L6" s="2">
        <v>1925.89</v>
      </c>
      <c r="M6" s="11">
        <v>1.034238</v>
      </c>
      <c r="N6" s="11">
        <v>-2.1591529999999999</v>
      </c>
      <c r="O6" s="11">
        <v>1.030481</v>
      </c>
      <c r="P6" s="3">
        <f t="shared" si="0"/>
        <v>2</v>
      </c>
      <c r="Q6" s="3">
        <f t="shared" si="1"/>
        <v>4</v>
      </c>
    </row>
    <row r="7" spans="1:17" x14ac:dyDescent="0.2">
      <c r="A7" s="2" t="s">
        <v>19</v>
      </c>
      <c r="B7" s="2">
        <v>3768.63</v>
      </c>
      <c r="C7" s="2">
        <v>1262.18</v>
      </c>
      <c r="D7" s="2">
        <v>7233.13</v>
      </c>
      <c r="E7" s="2">
        <v>962.67</v>
      </c>
      <c r="F7" s="2">
        <v>730.37</v>
      </c>
      <c r="G7" s="2">
        <v>2926.86</v>
      </c>
      <c r="H7" s="2">
        <v>721.05</v>
      </c>
      <c r="I7" s="2">
        <v>1397.41</v>
      </c>
      <c r="J7" s="2">
        <v>209.41</v>
      </c>
      <c r="K7" s="2">
        <v>1958.5</v>
      </c>
      <c r="L7" s="2">
        <v>1210.3</v>
      </c>
      <c r="M7" s="11">
        <v>-0.95853200000000005</v>
      </c>
      <c r="N7" s="11">
        <v>-0.38931399999999999</v>
      </c>
      <c r="O7" s="11">
        <v>0.91351289999999996</v>
      </c>
      <c r="P7" s="3">
        <f t="shared" si="0"/>
        <v>3</v>
      </c>
      <c r="Q7" s="3">
        <f t="shared" si="1"/>
        <v>4</v>
      </c>
    </row>
    <row r="8" spans="1:17" x14ac:dyDescent="0.2">
      <c r="A8" s="2" t="s">
        <v>20</v>
      </c>
      <c r="B8" s="2">
        <v>4924.12</v>
      </c>
      <c r="C8" s="2">
        <v>1937.61</v>
      </c>
      <c r="D8" s="2">
        <v>7510.2</v>
      </c>
      <c r="E8" s="2">
        <v>1096.02</v>
      </c>
      <c r="F8" s="2">
        <v>596.12</v>
      </c>
      <c r="G8" s="2">
        <v>3011.01</v>
      </c>
      <c r="H8" s="2">
        <v>661.58</v>
      </c>
      <c r="I8" s="2">
        <v>1327.47</v>
      </c>
      <c r="J8" s="2">
        <v>147.49</v>
      </c>
      <c r="K8" s="2">
        <v>1964.92</v>
      </c>
      <c r="L8" s="2">
        <v>1771.51</v>
      </c>
      <c r="M8" s="11">
        <v>-9.2618000000000006E-3</v>
      </c>
      <c r="N8" s="11">
        <v>1.0981879999999999</v>
      </c>
      <c r="O8" s="11">
        <v>1.589464</v>
      </c>
      <c r="P8" s="3">
        <f t="shared" si="0"/>
        <v>4</v>
      </c>
      <c r="Q8" s="3">
        <f t="shared" si="1"/>
        <v>1</v>
      </c>
    </row>
    <row r="9" spans="1:17" x14ac:dyDescent="0.2">
      <c r="A9" s="2" t="s">
        <v>21</v>
      </c>
      <c r="B9" s="2">
        <v>4013.99</v>
      </c>
      <c r="C9" s="2">
        <v>1423.26</v>
      </c>
      <c r="D9" s="2">
        <v>6355.73</v>
      </c>
      <c r="E9" s="2">
        <v>1073.56</v>
      </c>
      <c r="F9" s="2">
        <v>428.9</v>
      </c>
      <c r="G9" s="2">
        <v>2468.81</v>
      </c>
      <c r="H9" s="2">
        <v>612.51</v>
      </c>
      <c r="I9" s="2">
        <v>1269.17</v>
      </c>
      <c r="J9" s="2">
        <v>148.84</v>
      </c>
      <c r="K9" s="2">
        <v>1975.99</v>
      </c>
      <c r="L9" s="2">
        <v>1238.45</v>
      </c>
      <c r="M9" s="11">
        <v>-2.1491929999999999</v>
      </c>
      <c r="N9" s="11">
        <v>-0.1093865</v>
      </c>
      <c r="O9" s="11">
        <v>8.4513599999999994E-2</v>
      </c>
      <c r="P9" s="3">
        <f t="shared" si="0"/>
        <v>3</v>
      </c>
      <c r="Q9" s="3">
        <f t="shared" si="1"/>
        <v>4</v>
      </c>
    </row>
    <row r="10" spans="1:17" x14ac:dyDescent="0.2">
      <c r="A10" s="2" t="s">
        <v>22</v>
      </c>
      <c r="B10" s="2">
        <v>3844.1</v>
      </c>
      <c r="C10" s="2">
        <v>1657.6</v>
      </c>
      <c r="D10" s="2">
        <v>6213.34</v>
      </c>
      <c r="E10" s="2">
        <v>896.54</v>
      </c>
      <c r="F10" s="2">
        <v>398.29</v>
      </c>
      <c r="G10" s="2">
        <v>2690.5</v>
      </c>
      <c r="H10" s="2">
        <v>559.4</v>
      </c>
      <c r="I10" s="2">
        <v>1035.51</v>
      </c>
      <c r="J10" s="2">
        <v>97.13</v>
      </c>
      <c r="K10" s="2">
        <v>1737.47</v>
      </c>
      <c r="L10" s="2">
        <v>1274.69</v>
      </c>
      <c r="M10" s="11">
        <v>-3.1453859999999998</v>
      </c>
      <c r="N10" s="11">
        <v>0.2400272</v>
      </c>
      <c r="O10" s="11">
        <v>0.63359860000000001</v>
      </c>
      <c r="P10" s="3">
        <f t="shared" si="0"/>
        <v>4</v>
      </c>
      <c r="Q10" s="3">
        <f t="shared" si="1"/>
        <v>1</v>
      </c>
    </row>
    <row r="11" spans="1:17" x14ac:dyDescent="0.2">
      <c r="A11" s="2" t="s">
        <v>23</v>
      </c>
      <c r="B11" s="2">
        <v>4216.7</v>
      </c>
      <c r="C11" s="2">
        <v>1515.36</v>
      </c>
      <c r="D11" s="2">
        <v>8682.4699999999993</v>
      </c>
      <c r="E11" s="2">
        <v>1038.6500000000001</v>
      </c>
      <c r="F11" s="2">
        <v>558.41</v>
      </c>
      <c r="G11" s="2">
        <v>2583.91</v>
      </c>
      <c r="H11" s="2">
        <v>709.71</v>
      </c>
      <c r="I11" s="2">
        <v>1710.74</v>
      </c>
      <c r="J11" s="2">
        <v>313.73</v>
      </c>
      <c r="K11" s="2">
        <v>1855.29</v>
      </c>
      <c r="L11" s="2">
        <v>1678.76</v>
      </c>
      <c r="M11" s="11">
        <v>0.32192229999999999</v>
      </c>
      <c r="N11" s="11">
        <v>-0.82015479999999996</v>
      </c>
      <c r="O11" s="11">
        <v>0.1971783</v>
      </c>
      <c r="P11" s="3">
        <f t="shared" si="0"/>
        <v>2</v>
      </c>
      <c r="Q11" s="3">
        <f t="shared" si="1"/>
        <v>4</v>
      </c>
    </row>
    <row r="12" spans="1:17" x14ac:dyDescent="0.2">
      <c r="A12" s="2" t="s">
        <v>24</v>
      </c>
      <c r="B12" s="2">
        <v>3926.64</v>
      </c>
      <c r="C12" s="2">
        <v>1573.61</v>
      </c>
      <c r="D12" s="2">
        <v>7865.22</v>
      </c>
      <c r="E12" s="2">
        <v>1273.28</v>
      </c>
      <c r="F12" s="2">
        <v>629.26</v>
      </c>
      <c r="G12" s="2">
        <v>3148.5</v>
      </c>
      <c r="H12" s="2">
        <v>714.7</v>
      </c>
      <c r="I12" s="2">
        <v>1707.32</v>
      </c>
      <c r="J12" s="2">
        <v>256.06</v>
      </c>
      <c r="K12" s="2">
        <v>2465.35</v>
      </c>
      <c r="L12" s="2">
        <v>1775.17</v>
      </c>
      <c r="M12" s="11">
        <v>1.400881</v>
      </c>
      <c r="N12" s="11">
        <v>-0.87588489999999997</v>
      </c>
      <c r="O12" s="11">
        <v>1.2818069999999999</v>
      </c>
      <c r="P12" s="3">
        <f t="shared" si="0"/>
        <v>2</v>
      </c>
      <c r="Q12" s="3">
        <f t="shared" si="1"/>
        <v>4</v>
      </c>
    </row>
    <row r="13" spans="1:17" x14ac:dyDescent="0.2">
      <c r="A13" s="2" t="s">
        <v>25</v>
      </c>
      <c r="B13" s="2">
        <v>3516.85</v>
      </c>
      <c r="C13" s="2">
        <v>1244.8499999999999</v>
      </c>
      <c r="D13" s="2">
        <v>4833.29</v>
      </c>
      <c r="E13" s="2">
        <v>724.82</v>
      </c>
      <c r="F13" s="2">
        <v>302.85000000000002</v>
      </c>
      <c r="G13" s="2">
        <v>1680.61</v>
      </c>
      <c r="H13" s="2">
        <v>496.75</v>
      </c>
      <c r="I13" s="2">
        <v>746.21</v>
      </c>
      <c r="J13" s="2">
        <v>87.76</v>
      </c>
      <c r="K13" s="2">
        <v>1670.36</v>
      </c>
      <c r="L13" s="2">
        <v>898.3</v>
      </c>
      <c r="M13" s="11">
        <v>-5.6352929999999999</v>
      </c>
      <c r="N13" s="11">
        <v>8.9645100000000005E-2</v>
      </c>
      <c r="O13" s="11">
        <v>-1.412506</v>
      </c>
      <c r="P13" s="3">
        <f t="shared" si="0"/>
        <v>4</v>
      </c>
      <c r="Q13" s="3">
        <f t="shared" si="1"/>
        <v>2</v>
      </c>
    </row>
    <row r="14" spans="1:17" x14ac:dyDescent="0.2">
      <c r="A14" s="2" t="s">
        <v>26</v>
      </c>
      <c r="B14" s="2">
        <v>4879.49</v>
      </c>
      <c r="C14" s="2">
        <v>2082.66</v>
      </c>
      <c r="D14" s="2">
        <v>5470.01</v>
      </c>
      <c r="E14" s="2">
        <v>1102.7</v>
      </c>
      <c r="F14" s="2">
        <v>530.38</v>
      </c>
      <c r="G14" s="2">
        <v>2818.61</v>
      </c>
      <c r="H14" s="2">
        <v>626.88</v>
      </c>
      <c r="I14" s="2">
        <v>1133.17</v>
      </c>
      <c r="J14" s="2">
        <v>207.03</v>
      </c>
      <c r="K14" s="2">
        <v>1879.17</v>
      </c>
      <c r="L14" s="2">
        <v>1671.42</v>
      </c>
      <c r="M14" s="11">
        <v>-0.80500510000000003</v>
      </c>
      <c r="N14" s="11">
        <v>1.4902679999999999</v>
      </c>
      <c r="O14" s="11">
        <v>1.1557040000000001</v>
      </c>
      <c r="P14" s="3">
        <f t="shared" si="0"/>
        <v>4</v>
      </c>
      <c r="Q14" s="3">
        <f t="shared" si="1"/>
        <v>1</v>
      </c>
    </row>
    <row r="15" spans="1:17" x14ac:dyDescent="0.2">
      <c r="A15" s="2" t="s">
        <v>27</v>
      </c>
      <c r="B15" s="2">
        <v>4116.3900000000003</v>
      </c>
      <c r="C15" s="2">
        <v>1805.3</v>
      </c>
      <c r="D15" s="2">
        <v>12291.94</v>
      </c>
      <c r="E15" s="2">
        <v>1323.82</v>
      </c>
      <c r="F15" s="2">
        <v>574.74</v>
      </c>
      <c r="G15" s="2">
        <v>2912.04</v>
      </c>
      <c r="H15" s="2">
        <v>810.62</v>
      </c>
      <c r="I15" s="2">
        <v>1962.29</v>
      </c>
      <c r="J15" s="2">
        <v>438.92</v>
      </c>
      <c r="K15" s="2">
        <v>2840.56</v>
      </c>
      <c r="L15" s="2">
        <v>1746.21</v>
      </c>
      <c r="M15" s="11">
        <v>3.860595</v>
      </c>
      <c r="N15" s="11">
        <v>-1.930474</v>
      </c>
      <c r="O15" s="11">
        <v>-0.38445170000000001</v>
      </c>
      <c r="P15" s="3">
        <f t="shared" si="0"/>
        <v>2</v>
      </c>
      <c r="Q15" s="3">
        <f t="shared" si="1"/>
        <v>3</v>
      </c>
    </row>
    <row r="16" spans="1:17" x14ac:dyDescent="0.2">
      <c r="A16" s="2" t="s">
        <v>28</v>
      </c>
      <c r="B16" s="2">
        <v>4135.0200000000004</v>
      </c>
      <c r="C16" s="2">
        <v>1880.12</v>
      </c>
      <c r="D16" s="2">
        <v>6665.13</v>
      </c>
      <c r="E16" s="2">
        <v>957.18</v>
      </c>
      <c r="F16" s="2">
        <v>496.75</v>
      </c>
      <c r="G16" s="2">
        <v>1828.75</v>
      </c>
      <c r="H16" s="2">
        <v>524.49</v>
      </c>
      <c r="I16" s="2">
        <v>1170.3699999999999</v>
      </c>
      <c r="J16" s="2">
        <v>118.74</v>
      </c>
      <c r="K16" s="2">
        <v>1876.15</v>
      </c>
      <c r="L16" s="2">
        <v>1457.61</v>
      </c>
      <c r="M16" s="11">
        <v>-2.484947</v>
      </c>
      <c r="N16" s="11">
        <v>0.95519169999999998</v>
      </c>
      <c r="O16" s="11">
        <v>-1.187786</v>
      </c>
      <c r="P16" s="3">
        <f t="shared" si="0"/>
        <v>4</v>
      </c>
      <c r="Q16" s="3">
        <f t="shared" si="1"/>
        <v>2</v>
      </c>
    </row>
    <row r="17" spans="1:17" x14ac:dyDescent="0.2">
      <c r="A17" s="2" t="s">
        <v>29</v>
      </c>
      <c r="B17" s="2">
        <v>3917.83</v>
      </c>
      <c r="C17" s="2">
        <v>2203.02</v>
      </c>
      <c r="D17" s="2">
        <v>9471.98</v>
      </c>
      <c r="E17" s="2">
        <v>1317.29</v>
      </c>
      <c r="F17" s="2">
        <v>754.61</v>
      </c>
      <c r="G17" s="2">
        <v>1963.24</v>
      </c>
      <c r="H17" s="2">
        <v>629.02</v>
      </c>
      <c r="I17" s="2">
        <v>1803.22</v>
      </c>
      <c r="J17" s="2">
        <v>348.14</v>
      </c>
      <c r="K17" s="2">
        <v>2377.13</v>
      </c>
      <c r="L17" s="2">
        <v>1436.51</v>
      </c>
      <c r="M17" s="11">
        <v>1.5416620000000001</v>
      </c>
      <c r="N17" s="11">
        <v>0.1793362</v>
      </c>
      <c r="O17" s="11">
        <v>-2.2963900000000002</v>
      </c>
      <c r="P17" s="3">
        <f t="shared" si="0"/>
        <v>1</v>
      </c>
      <c r="Q17" s="3">
        <f t="shared" si="1"/>
        <v>2</v>
      </c>
    </row>
    <row r="18" spans="1:17" x14ac:dyDescent="0.2">
      <c r="A18" s="2" t="s">
        <v>30</v>
      </c>
      <c r="B18" s="2">
        <v>4521.2</v>
      </c>
      <c r="C18" s="2">
        <v>2183.69</v>
      </c>
      <c r="D18" s="2">
        <v>10429.91</v>
      </c>
      <c r="E18" s="2">
        <v>1295.57</v>
      </c>
      <c r="F18" s="2">
        <v>507.98</v>
      </c>
      <c r="G18" s="2">
        <v>2460.06</v>
      </c>
      <c r="H18" s="2">
        <v>748.68</v>
      </c>
      <c r="I18" s="2">
        <v>2080.19</v>
      </c>
      <c r="J18" s="2">
        <v>409.63</v>
      </c>
      <c r="K18" s="2">
        <v>2698.72</v>
      </c>
      <c r="L18" s="2">
        <v>1729.78</v>
      </c>
      <c r="M18" s="11">
        <v>3.1814629999999999</v>
      </c>
      <c r="N18" s="11">
        <v>-0.69029810000000003</v>
      </c>
      <c r="O18" s="11">
        <v>-1.263555</v>
      </c>
      <c r="P18" s="3">
        <f t="shared" si="0"/>
        <v>2</v>
      </c>
      <c r="Q18" s="3">
        <f t="shared" si="1"/>
        <v>3</v>
      </c>
    </row>
    <row r="19" spans="1:17" x14ac:dyDescent="0.2">
      <c r="A19" s="2" t="s">
        <v>31</v>
      </c>
      <c r="B19" s="2">
        <v>4046.85</v>
      </c>
      <c r="C19" s="2">
        <v>1576.75</v>
      </c>
      <c r="D19" s="2">
        <v>8433.6299999999992</v>
      </c>
      <c r="E19" s="2">
        <v>878.97</v>
      </c>
      <c r="F19" s="2">
        <v>762.89</v>
      </c>
      <c r="G19" s="2">
        <v>2443.1</v>
      </c>
      <c r="H19" s="2">
        <v>712.09</v>
      </c>
      <c r="I19" s="2">
        <v>1494.68</v>
      </c>
      <c r="J19" s="2">
        <v>244.77</v>
      </c>
      <c r="K19" s="2">
        <v>2474.9</v>
      </c>
      <c r="L19" s="2">
        <v>1427.11</v>
      </c>
      <c r="M19" s="11">
        <v>0.20428399999999999</v>
      </c>
      <c r="N19" s="11">
        <v>-6.8397399999999997E-2</v>
      </c>
      <c r="O19" s="11">
        <v>-0.5110247</v>
      </c>
      <c r="P19" s="3">
        <f t="shared" si="0"/>
        <v>2</v>
      </c>
      <c r="Q19" s="3">
        <f t="shared" si="1"/>
        <v>3</v>
      </c>
    </row>
    <row r="20" spans="1:17" x14ac:dyDescent="0.2">
      <c r="A20" s="4" t="s">
        <v>32</v>
      </c>
      <c r="B20" s="4">
        <v>6561.27</v>
      </c>
      <c r="C20" s="4">
        <v>2792.25</v>
      </c>
      <c r="D20" s="4">
        <v>8606.7000000000007</v>
      </c>
      <c r="E20" s="4">
        <v>1500.56</v>
      </c>
      <c r="F20" s="4">
        <v>942.22</v>
      </c>
      <c r="G20" s="4">
        <v>2608.81</v>
      </c>
      <c r="H20" s="4">
        <v>897.13</v>
      </c>
      <c r="I20" s="4">
        <v>1898.26</v>
      </c>
      <c r="J20" s="4">
        <v>252.16</v>
      </c>
      <c r="K20" s="4">
        <v>2680.11</v>
      </c>
      <c r="L20" s="4">
        <v>1644.08</v>
      </c>
      <c r="M20" s="12">
        <v>4.692456</v>
      </c>
      <c r="N20" s="12">
        <v>3.6681469999999998</v>
      </c>
      <c r="O20" s="12">
        <v>8.3905000000000004E-3</v>
      </c>
      <c r="P20" s="9">
        <f t="shared" si="0"/>
        <v>1</v>
      </c>
      <c r="Q20" s="9">
        <f t="shared" si="1"/>
        <v>1</v>
      </c>
    </row>
    <row r="21" spans="1:17" x14ac:dyDescent="0.2">
      <c r="M21" s="11"/>
      <c r="N21" s="11"/>
      <c r="O21" s="11"/>
      <c r="P21" s="3"/>
      <c r="Q21" s="3"/>
    </row>
    <row r="22" spans="1:17" x14ac:dyDescent="0.2">
      <c r="C22" s="70" t="s">
        <v>42</v>
      </c>
      <c r="D22" s="71"/>
      <c r="E22" s="72"/>
      <c r="F22" s="70" t="s">
        <v>262</v>
      </c>
      <c r="G22" s="71"/>
      <c r="H22" s="72"/>
    </row>
    <row r="23" spans="1:17" x14ac:dyDescent="0.2">
      <c r="B23" s="16" t="s">
        <v>41</v>
      </c>
      <c r="C23" s="17" t="s">
        <v>38</v>
      </c>
      <c r="D23" s="17" t="s">
        <v>39</v>
      </c>
      <c r="E23" s="18" t="s">
        <v>40</v>
      </c>
      <c r="F23" s="27" t="s">
        <v>38</v>
      </c>
      <c r="G23" s="27" t="s">
        <v>39</v>
      </c>
      <c r="H23" s="28" t="s">
        <v>40</v>
      </c>
    </row>
    <row r="24" spans="1:17" x14ac:dyDescent="0.2">
      <c r="A24" s="68" t="s">
        <v>33</v>
      </c>
      <c r="B24" s="13" t="s">
        <v>1</v>
      </c>
      <c r="C24" s="19">
        <v>0.20731949999999999</v>
      </c>
      <c r="D24" s="20">
        <v>0.61459889999999995</v>
      </c>
      <c r="E24" s="20">
        <v>0.10736610000000001</v>
      </c>
      <c r="F24" s="19">
        <f>+C24*SQRT(C$35)</f>
        <v>0.52111025507398023</v>
      </c>
      <c r="G24" s="20">
        <f t="shared" ref="G24:H34" si="2">+D24*SQRT(D$35)</f>
        <v>0.79743585568486908</v>
      </c>
      <c r="H24" s="21">
        <f t="shared" si="2"/>
        <v>0.1158653842545895</v>
      </c>
    </row>
    <row r="25" spans="1:17" x14ac:dyDescent="0.2">
      <c r="A25" s="69"/>
      <c r="B25" s="13" t="s">
        <v>2</v>
      </c>
      <c r="C25" s="22">
        <v>0.24406449999999999</v>
      </c>
      <c r="D25" s="15">
        <v>0.51849199999999995</v>
      </c>
      <c r="E25" s="15">
        <v>-0.2139529</v>
      </c>
      <c r="F25" s="22">
        <f t="shared" ref="F25:F34" si="3">+C25*SQRT(C$35)</f>
        <v>0.61347106205399604</v>
      </c>
      <c r="G25" s="15">
        <f t="shared" si="2"/>
        <v>0.67273812511828301</v>
      </c>
      <c r="H25" s="23">
        <f t="shared" si="2"/>
        <v>-0.23088977778725092</v>
      </c>
    </row>
    <row r="26" spans="1:17" x14ac:dyDescent="0.2">
      <c r="A26" s="69"/>
      <c r="B26" s="13" t="s">
        <v>3</v>
      </c>
      <c r="C26" s="22">
        <v>0.33148280000000002</v>
      </c>
      <c r="D26" s="15">
        <v>-0.31546200000000002</v>
      </c>
      <c r="E26" s="15">
        <v>-0.20076620000000001</v>
      </c>
      <c r="F26" s="22">
        <f t="shared" si="3"/>
        <v>0.83320231073602424</v>
      </c>
      <c r="G26" s="15">
        <f t="shared" si="2"/>
        <v>-0.40930875389796534</v>
      </c>
      <c r="H26" s="23">
        <f t="shared" si="2"/>
        <v>-0.21665919604357209</v>
      </c>
    </row>
    <row r="27" spans="1:17" x14ac:dyDescent="0.2">
      <c r="A27" s="69"/>
      <c r="B27" s="13" t="s">
        <v>4</v>
      </c>
      <c r="C27" s="22">
        <v>0.33867629999999999</v>
      </c>
      <c r="D27" s="15">
        <v>-3.7494999999999998E-3</v>
      </c>
      <c r="E27" s="15">
        <v>6.1276700000000003E-2</v>
      </c>
      <c r="F27" s="22">
        <f t="shared" si="3"/>
        <v>0.85128361336252423</v>
      </c>
      <c r="G27" s="15">
        <f t="shared" si="2"/>
        <v>-4.8649383213839412E-3</v>
      </c>
      <c r="H27" s="23">
        <f t="shared" si="2"/>
        <v>6.6127468459348013E-2</v>
      </c>
    </row>
    <row r="28" spans="1:17" x14ac:dyDescent="0.2">
      <c r="A28" s="69"/>
      <c r="B28" s="13" t="s">
        <v>5</v>
      </c>
      <c r="C28" s="22">
        <v>0.26352619999999999</v>
      </c>
      <c r="D28" s="15">
        <v>0.33112970000000003</v>
      </c>
      <c r="E28" s="15">
        <v>1.66269E-2</v>
      </c>
      <c r="F28" s="22">
        <f t="shared" si="3"/>
        <v>0.66238923642337899</v>
      </c>
      <c r="G28" s="15">
        <f t="shared" si="2"/>
        <v>0.42963743615905275</v>
      </c>
      <c r="H28" s="23">
        <f t="shared" si="2"/>
        <v>1.7943113864270326E-2</v>
      </c>
    </row>
    <row r="29" spans="1:17" x14ac:dyDescent="0.2">
      <c r="A29" s="69"/>
      <c r="B29" s="13" t="s">
        <v>6</v>
      </c>
      <c r="C29" s="22">
        <v>0.16279759999999999</v>
      </c>
      <c r="D29" s="15">
        <v>-0.12578510000000001</v>
      </c>
      <c r="E29" s="15">
        <v>0.79244789999999998</v>
      </c>
      <c r="F29" s="22">
        <f t="shared" si="3"/>
        <v>0.40920173385249237</v>
      </c>
      <c r="G29" s="15">
        <f t="shared" si="2"/>
        <v>-0.16320489485240999</v>
      </c>
      <c r="H29" s="23">
        <f t="shared" si="2"/>
        <v>0.85517943219733705</v>
      </c>
    </row>
    <row r="30" spans="1:17" x14ac:dyDescent="0.2">
      <c r="A30" s="69"/>
      <c r="B30" s="13" t="s">
        <v>7</v>
      </c>
      <c r="C30" s="22">
        <v>0.35492560000000001</v>
      </c>
      <c r="D30" s="15">
        <v>-6.0537999999999998E-3</v>
      </c>
      <c r="E30" s="15">
        <v>0.204453</v>
      </c>
      <c r="F30" s="22">
        <f t="shared" si="3"/>
        <v>0.89212722367305286</v>
      </c>
      <c r="G30" s="15">
        <f t="shared" si="2"/>
        <v>-7.8547442619000141E-3</v>
      </c>
      <c r="H30" s="23">
        <f t="shared" si="2"/>
        <v>0.22063784944226889</v>
      </c>
    </row>
    <row r="31" spans="1:17" x14ac:dyDescent="0.2">
      <c r="A31" s="69"/>
      <c r="B31" s="13" t="s">
        <v>8</v>
      </c>
      <c r="C31" s="22">
        <v>0.37161159999999999</v>
      </c>
      <c r="D31" s="15">
        <v>-0.15290339999999999</v>
      </c>
      <c r="E31" s="15">
        <v>-0.1713819</v>
      </c>
      <c r="F31" s="22">
        <f t="shared" si="3"/>
        <v>0.93406850616777437</v>
      </c>
      <c r="G31" s="15">
        <f t="shared" si="2"/>
        <v>-0.19839061478327705</v>
      </c>
      <c r="H31" s="23">
        <f t="shared" si="2"/>
        <v>-0.1849487845584559</v>
      </c>
    </row>
    <row r="32" spans="1:17" x14ac:dyDescent="0.2">
      <c r="A32" s="69"/>
      <c r="B32" s="13" t="s">
        <v>9</v>
      </c>
      <c r="C32" s="22">
        <v>0.3284707</v>
      </c>
      <c r="D32" s="15">
        <v>-0.2921164</v>
      </c>
      <c r="E32" s="15">
        <v>-0.24816250000000001</v>
      </c>
      <c r="F32" s="22">
        <f t="shared" si="3"/>
        <v>0.82563121298926945</v>
      </c>
      <c r="G32" s="15">
        <f t="shared" si="2"/>
        <v>-0.37901807405379917</v>
      </c>
      <c r="H32" s="23">
        <f t="shared" si="2"/>
        <v>-0.26780746827983476</v>
      </c>
    </row>
    <row r="33" spans="1:8" x14ac:dyDescent="0.2">
      <c r="A33" s="69"/>
      <c r="B33" s="13" t="s">
        <v>10</v>
      </c>
      <c r="C33" s="22">
        <v>0.35073690000000002</v>
      </c>
      <c r="D33" s="15">
        <v>-7.3467500000000005E-2</v>
      </c>
      <c r="E33" s="15">
        <v>-0.2079598</v>
      </c>
      <c r="F33" s="22">
        <f t="shared" si="3"/>
        <v>0.88159866979641133</v>
      </c>
      <c r="G33" s="15">
        <f t="shared" si="2"/>
        <v>-9.532333807875043E-2</v>
      </c>
      <c r="H33" s="23">
        <f t="shared" si="2"/>
        <v>-0.22442225373285962</v>
      </c>
    </row>
    <row r="34" spans="1:8" x14ac:dyDescent="0.2">
      <c r="A34" s="69"/>
      <c r="B34" s="14" t="s">
        <v>11</v>
      </c>
      <c r="C34" s="24">
        <v>0.28625640000000002</v>
      </c>
      <c r="D34" s="25">
        <v>-0.1195388</v>
      </c>
      <c r="E34" s="25">
        <v>0.30721320000000002</v>
      </c>
      <c r="F34" s="24">
        <f t="shared" si="3"/>
        <v>0.71952298563598371</v>
      </c>
      <c r="G34" s="25">
        <f t="shared" si="2"/>
        <v>-0.15510038378777188</v>
      </c>
      <c r="H34" s="26">
        <f t="shared" si="2"/>
        <v>0.3315327227689378</v>
      </c>
    </row>
    <row r="35" spans="1:8" x14ac:dyDescent="0.2">
      <c r="C35" s="15">
        <v>6.31799</v>
      </c>
      <c r="D35" s="15">
        <v>1.6834800000000001</v>
      </c>
      <c r="E35" s="15">
        <v>1.16459</v>
      </c>
    </row>
  </sheetData>
  <mergeCells count="5">
    <mergeCell ref="A1:L1"/>
    <mergeCell ref="M1:O1"/>
    <mergeCell ref="A24:A34"/>
    <mergeCell ref="C22:E22"/>
    <mergeCell ref="F22:H22"/>
  </mergeCell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zoomScale="85" zoomScaleNormal="85" workbookViewId="0"/>
  </sheetViews>
  <sheetFormatPr baseColWidth="10" defaultColWidth="9.140625" defaultRowHeight="15" x14ac:dyDescent="0.25"/>
  <cols>
    <col min="1" max="1" width="30" style="30" bestFit="1" customWidth="1"/>
    <col min="2" max="2" width="8" style="30" bestFit="1" customWidth="1"/>
    <col min="3" max="3" width="7" style="30" bestFit="1" customWidth="1"/>
    <col min="4" max="4" width="11.7109375" style="30" bestFit="1" customWidth="1"/>
    <col min="5" max="5" width="11.42578125" style="30" bestFit="1" customWidth="1"/>
    <col min="6" max="7" width="12.28515625" style="30" bestFit="1" customWidth="1"/>
    <col min="8" max="8" width="11.7109375" style="30" bestFit="1" customWidth="1"/>
    <col min="9" max="9" width="10.7109375" style="30" bestFit="1" customWidth="1"/>
    <col min="10" max="10" width="8.7109375" style="30" bestFit="1" customWidth="1"/>
    <col min="11" max="11" width="11.7109375" style="30" bestFit="1" customWidth="1"/>
    <col min="12" max="12" width="12.42578125" style="30" customWidth="1"/>
    <col min="13" max="15" width="5.28515625" style="30" bestFit="1" customWidth="1"/>
    <col min="16" max="17" width="11.42578125" style="30" bestFit="1" customWidth="1"/>
    <col min="18" max="16384" width="9.140625" style="30"/>
  </cols>
  <sheetData>
    <row r="1" spans="1:17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7" ht="105" x14ac:dyDescent="0.25">
      <c r="A2" s="31" t="s">
        <v>44</v>
      </c>
      <c r="B2" s="31" t="s">
        <v>45</v>
      </c>
      <c r="C2" s="31" t="s">
        <v>46</v>
      </c>
      <c r="D2" s="31" t="s">
        <v>47</v>
      </c>
      <c r="E2" s="31" t="s">
        <v>48</v>
      </c>
      <c r="F2" s="31" t="s">
        <v>49</v>
      </c>
      <c r="G2" s="31" t="s">
        <v>50</v>
      </c>
      <c r="H2" s="31" t="s">
        <v>51</v>
      </c>
      <c r="I2" s="31" t="s">
        <v>52</v>
      </c>
      <c r="J2" s="31" t="s">
        <v>53</v>
      </c>
      <c r="K2" s="31" t="s">
        <v>54</v>
      </c>
      <c r="L2" s="31" t="s">
        <v>55</v>
      </c>
      <c r="M2" s="73" t="s">
        <v>34</v>
      </c>
      <c r="N2" s="74"/>
      <c r="O2" s="74"/>
      <c r="P2" s="32" t="s">
        <v>35</v>
      </c>
      <c r="Q2" s="32" t="s">
        <v>35</v>
      </c>
    </row>
    <row r="3" spans="1:17" x14ac:dyDescent="0.25">
      <c r="A3" s="33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  <c r="J3" s="33" t="s">
        <v>65</v>
      </c>
      <c r="K3" s="33" t="s">
        <v>66</v>
      </c>
      <c r="L3" s="33" t="s">
        <v>67</v>
      </c>
      <c r="M3" s="55" t="s">
        <v>12</v>
      </c>
      <c r="N3" s="55" t="s">
        <v>13</v>
      </c>
      <c r="O3" s="55" t="s">
        <v>14</v>
      </c>
      <c r="P3" s="32" t="s">
        <v>36</v>
      </c>
      <c r="Q3" s="32" t="s">
        <v>37</v>
      </c>
    </row>
    <row r="4" spans="1:17" x14ac:dyDescent="0.25">
      <c r="A4" s="34" t="s">
        <v>68</v>
      </c>
      <c r="B4" s="35" t="s">
        <v>69</v>
      </c>
      <c r="C4" s="35">
        <v>2007</v>
      </c>
      <c r="D4" s="35">
        <v>350</v>
      </c>
      <c r="E4" s="36">
        <v>3000000</v>
      </c>
      <c r="F4" s="35">
        <v>10.657400000000001</v>
      </c>
      <c r="G4" s="35">
        <v>43.585999999999999</v>
      </c>
      <c r="H4" s="36">
        <v>28000000</v>
      </c>
      <c r="I4" s="35">
        <v>6.7110000000000003</v>
      </c>
      <c r="J4" s="35">
        <v>500000</v>
      </c>
      <c r="K4" s="36">
        <v>9000000</v>
      </c>
      <c r="L4" s="35">
        <v>5.95</v>
      </c>
      <c r="M4" s="38">
        <v>-1.7134450000000001</v>
      </c>
      <c r="N4" s="38">
        <v>3.0336620000000001</v>
      </c>
      <c r="O4" s="38">
        <v>0.55434240000000001</v>
      </c>
      <c r="P4" s="35">
        <f>+IF(M4&gt;0,IF(M4&gt;0,1,2),IF(N4&gt;0,4,3))</f>
        <v>4</v>
      </c>
      <c r="Q4" s="35">
        <f>+IF(N4&gt;0,IF(O4&gt;0,1,2),IF(O4&gt;0,4,3))</f>
        <v>1</v>
      </c>
    </row>
    <row r="5" spans="1:17" x14ac:dyDescent="0.25">
      <c r="A5" s="30" t="s">
        <v>70</v>
      </c>
      <c r="B5" s="33" t="s">
        <v>71</v>
      </c>
      <c r="C5" s="33">
        <v>2007</v>
      </c>
      <c r="D5" s="33">
        <v>3360</v>
      </c>
      <c r="E5" s="33">
        <v>132300</v>
      </c>
      <c r="F5" s="33">
        <v>10.604699999999999</v>
      </c>
      <c r="G5" s="33">
        <v>76.518199999999993</v>
      </c>
      <c r="H5" s="37">
        <v>3100000</v>
      </c>
      <c r="I5" s="33">
        <v>1.8640000000000001</v>
      </c>
      <c r="J5" s="33">
        <v>471000</v>
      </c>
      <c r="K5" s="37">
        <v>1400000</v>
      </c>
      <c r="L5" s="33">
        <v>5.86</v>
      </c>
      <c r="M5" s="38">
        <v>-0.43468869999999998</v>
      </c>
      <c r="N5" s="38">
        <v>-0.50809280000000001</v>
      </c>
      <c r="O5" s="38">
        <v>0.47929169999999999</v>
      </c>
      <c r="P5" s="33">
        <f t="shared" ref="P5:P68" si="0">+IF(M5&gt;0,IF(M5&gt;0,1,2),IF(N5&gt;0,4,3))</f>
        <v>3</v>
      </c>
      <c r="Q5" s="33">
        <f t="shared" ref="Q5:Q68" si="1">+IF(N5&gt;0,IF(O5&gt;0,1,2),IF(O5&gt;0,4,3))</f>
        <v>4</v>
      </c>
    </row>
    <row r="6" spans="1:17" x14ac:dyDescent="0.25">
      <c r="A6" s="30" t="s">
        <v>72</v>
      </c>
      <c r="B6" s="33" t="s">
        <v>73</v>
      </c>
      <c r="C6" s="33">
        <v>2007</v>
      </c>
      <c r="D6" s="33">
        <v>6040</v>
      </c>
      <c r="E6" s="37">
        <v>10000000</v>
      </c>
      <c r="F6" s="33">
        <v>-2.8060999999999998</v>
      </c>
      <c r="G6" s="33">
        <v>75.147900000000007</v>
      </c>
      <c r="H6" s="37">
        <v>39000000</v>
      </c>
      <c r="I6" s="33">
        <v>2.254</v>
      </c>
      <c r="J6" s="37">
        <v>10000000</v>
      </c>
      <c r="K6" s="37">
        <v>19000000</v>
      </c>
      <c r="L6" s="33">
        <v>11.82</v>
      </c>
      <c r="M6" s="38">
        <v>0.16125349999999999</v>
      </c>
      <c r="N6" s="38">
        <v>-5.65967E-2</v>
      </c>
      <c r="O6" s="38">
        <v>-1.4675309999999999</v>
      </c>
      <c r="P6" s="33">
        <f t="shared" si="0"/>
        <v>1</v>
      </c>
      <c r="Q6" s="33">
        <f t="shared" si="1"/>
        <v>3</v>
      </c>
    </row>
    <row r="7" spans="1:17" x14ac:dyDescent="0.25">
      <c r="A7" s="30" t="s">
        <v>74</v>
      </c>
      <c r="B7" s="33" t="s">
        <v>75</v>
      </c>
      <c r="C7" s="33">
        <v>2007</v>
      </c>
      <c r="D7" s="33">
        <v>35660</v>
      </c>
      <c r="E7" s="37">
        <v>19000000</v>
      </c>
      <c r="F7" s="33">
        <v>3.4058099999999998</v>
      </c>
      <c r="G7" s="33">
        <v>81.292699999999996</v>
      </c>
      <c r="H7" s="37">
        <v>21000000</v>
      </c>
      <c r="I7" s="33">
        <v>1.92</v>
      </c>
      <c r="J7" s="37">
        <v>14000000</v>
      </c>
      <c r="K7" s="37">
        <v>11000000</v>
      </c>
      <c r="L7" s="33">
        <v>3.17</v>
      </c>
      <c r="M7" s="38">
        <v>1.1367970000000001</v>
      </c>
      <c r="N7" s="38">
        <v>-1.7421979999999999</v>
      </c>
      <c r="O7" s="38">
        <v>0.48719259999999998</v>
      </c>
      <c r="P7" s="33">
        <f t="shared" si="0"/>
        <v>1</v>
      </c>
      <c r="Q7" s="33">
        <f t="shared" si="1"/>
        <v>4</v>
      </c>
    </row>
    <row r="8" spans="1:17" x14ac:dyDescent="0.25">
      <c r="A8" s="30" t="s">
        <v>76</v>
      </c>
      <c r="B8" s="33" t="s">
        <v>77</v>
      </c>
      <c r="C8" s="33">
        <v>2007</v>
      </c>
      <c r="D8" s="33">
        <v>480</v>
      </c>
      <c r="E8" s="37">
        <v>11000000</v>
      </c>
      <c r="F8" s="33">
        <v>8.6280099999999997</v>
      </c>
      <c r="G8" s="33">
        <v>65.677800000000005</v>
      </c>
      <c r="H8" s="37">
        <v>160000000</v>
      </c>
      <c r="I8" s="33">
        <v>2.3980000000000001</v>
      </c>
      <c r="J8" s="33">
        <v>500000</v>
      </c>
      <c r="K8" s="37">
        <v>75000000</v>
      </c>
      <c r="L8" s="33">
        <v>11.3</v>
      </c>
      <c r="M8" s="38">
        <v>0.26627869999999998</v>
      </c>
      <c r="N8" s="38">
        <v>1.3159689999999999</v>
      </c>
      <c r="O8" s="38">
        <v>-0.29964069999999998</v>
      </c>
      <c r="P8" s="33">
        <f t="shared" si="0"/>
        <v>1</v>
      </c>
      <c r="Q8" s="33">
        <f t="shared" si="1"/>
        <v>2</v>
      </c>
    </row>
    <row r="9" spans="1:17" x14ac:dyDescent="0.25">
      <c r="A9" s="30" t="s">
        <v>78</v>
      </c>
      <c r="B9" s="33" t="s">
        <v>79</v>
      </c>
      <c r="C9" s="33">
        <v>2007</v>
      </c>
      <c r="D9" s="33">
        <v>41140</v>
      </c>
      <c r="E9" s="33">
        <v>319430</v>
      </c>
      <c r="F9" s="33">
        <v>6.0027200000000001</v>
      </c>
      <c r="G9" s="33">
        <v>79.7624</v>
      </c>
      <c r="H9" s="37">
        <v>11000000</v>
      </c>
      <c r="I9" s="33">
        <v>1.81</v>
      </c>
      <c r="J9" s="37">
        <v>7000000</v>
      </c>
      <c r="K9" s="37">
        <v>4700000</v>
      </c>
      <c r="L9" s="33">
        <v>3.13</v>
      </c>
      <c r="M9" s="38">
        <v>0.32742599999999999</v>
      </c>
      <c r="N9" s="38">
        <v>-2.07328</v>
      </c>
      <c r="O9" s="38">
        <v>0.89749380000000001</v>
      </c>
      <c r="P9" s="33">
        <f t="shared" si="0"/>
        <v>1</v>
      </c>
      <c r="Q9" s="33">
        <f t="shared" si="1"/>
        <v>4</v>
      </c>
    </row>
    <row r="10" spans="1:17" x14ac:dyDescent="0.25">
      <c r="A10" s="30" t="s">
        <v>80</v>
      </c>
      <c r="B10" s="33" t="s">
        <v>81</v>
      </c>
      <c r="C10" s="33">
        <v>2007</v>
      </c>
      <c r="D10" s="33">
        <v>3560</v>
      </c>
      <c r="E10" s="33">
        <v>23844</v>
      </c>
      <c r="F10" s="33">
        <v>9.9576799999999999</v>
      </c>
      <c r="G10" s="33">
        <v>76.039100000000005</v>
      </c>
      <c r="H10" s="33">
        <v>311500</v>
      </c>
      <c r="I10" s="33">
        <v>2.9710000000000001</v>
      </c>
      <c r="J10" s="33">
        <v>32000</v>
      </c>
      <c r="K10" s="33">
        <v>125793</v>
      </c>
      <c r="L10" s="33">
        <v>9.67</v>
      </c>
      <c r="M10" s="38">
        <v>-0.79178110000000002</v>
      </c>
      <c r="N10" s="38">
        <v>0.2320324</v>
      </c>
      <c r="O10" s="38">
        <v>0.30881510000000001</v>
      </c>
      <c r="P10" s="33">
        <f t="shared" si="0"/>
        <v>4</v>
      </c>
      <c r="Q10" s="33">
        <f t="shared" si="1"/>
        <v>1</v>
      </c>
    </row>
    <row r="11" spans="1:17" x14ac:dyDescent="0.25">
      <c r="A11" s="30" t="s">
        <v>82</v>
      </c>
      <c r="B11" s="33" t="s">
        <v>83</v>
      </c>
      <c r="C11" s="33">
        <v>2007</v>
      </c>
      <c r="D11" s="33">
        <v>1530</v>
      </c>
      <c r="E11" s="33">
        <v>86842</v>
      </c>
      <c r="F11" s="33">
        <v>9.0155899999999995</v>
      </c>
      <c r="G11" s="33">
        <v>65.744299999999996</v>
      </c>
      <c r="H11" s="33">
        <v>676040</v>
      </c>
      <c r="I11" s="33">
        <v>2.7389999999999999</v>
      </c>
      <c r="J11" s="33">
        <v>40000</v>
      </c>
      <c r="K11" s="33">
        <v>279892</v>
      </c>
      <c r="L11" s="33">
        <v>16.52</v>
      </c>
      <c r="M11" s="38">
        <v>-1.2382820000000001</v>
      </c>
      <c r="N11" s="38">
        <v>1.3215889999999999</v>
      </c>
      <c r="O11" s="38">
        <v>-0.34650019999999998</v>
      </c>
      <c r="P11" s="33">
        <f t="shared" si="0"/>
        <v>4</v>
      </c>
      <c r="Q11" s="33">
        <f t="shared" si="1"/>
        <v>2</v>
      </c>
    </row>
    <row r="12" spans="1:17" x14ac:dyDescent="0.25">
      <c r="A12" s="30" t="s">
        <v>84</v>
      </c>
      <c r="B12" s="33" t="s">
        <v>85</v>
      </c>
      <c r="C12" s="33">
        <v>2007</v>
      </c>
      <c r="D12" s="33">
        <v>1190</v>
      </c>
      <c r="E12" s="33">
        <v>945620</v>
      </c>
      <c r="F12" s="33">
        <v>0.52239800000000003</v>
      </c>
      <c r="G12" s="33">
        <v>65.355900000000005</v>
      </c>
      <c r="H12" s="37">
        <v>9500000</v>
      </c>
      <c r="I12" s="33">
        <v>3.5489999999999999</v>
      </c>
      <c r="J12" s="37">
        <v>1000000</v>
      </c>
      <c r="K12" s="37">
        <v>4300000</v>
      </c>
      <c r="L12" s="33">
        <v>8.43</v>
      </c>
      <c r="M12" s="38">
        <v>-0.81995929999999995</v>
      </c>
      <c r="N12" s="38">
        <v>0.58030859999999995</v>
      </c>
      <c r="O12" s="38">
        <v>-0.95110830000000002</v>
      </c>
      <c r="P12" s="33">
        <f t="shared" si="0"/>
        <v>4</v>
      </c>
      <c r="Q12" s="33">
        <f t="shared" si="1"/>
        <v>2</v>
      </c>
    </row>
    <row r="13" spans="1:17" x14ac:dyDescent="0.25">
      <c r="A13" s="30" t="s">
        <v>86</v>
      </c>
      <c r="B13" s="33" t="s">
        <v>87</v>
      </c>
      <c r="C13" s="33">
        <v>2007</v>
      </c>
      <c r="D13" s="33">
        <v>3780</v>
      </c>
      <c r="E13" s="33">
        <v>310427</v>
      </c>
      <c r="F13" s="33">
        <v>0.53948499999999999</v>
      </c>
      <c r="G13" s="33">
        <v>74.968599999999995</v>
      </c>
      <c r="H13" s="37">
        <v>3800000</v>
      </c>
      <c r="I13" s="33">
        <v>1.2090000000000001</v>
      </c>
      <c r="J13" s="37">
        <v>1100000</v>
      </c>
      <c r="K13" s="37">
        <v>1900000</v>
      </c>
      <c r="L13" s="33">
        <v>6.44</v>
      </c>
      <c r="M13" s="38">
        <v>-0.18668290000000001</v>
      </c>
      <c r="N13" s="38">
        <v>-1.0092639999999999</v>
      </c>
      <c r="O13" s="38">
        <v>-0.92401069999999996</v>
      </c>
      <c r="P13" s="33">
        <f t="shared" si="0"/>
        <v>3</v>
      </c>
      <c r="Q13" s="33">
        <f t="shared" si="1"/>
        <v>3</v>
      </c>
    </row>
    <row r="14" spans="1:17" x14ac:dyDescent="0.25">
      <c r="A14" s="30" t="s">
        <v>88</v>
      </c>
      <c r="B14" s="33" t="s">
        <v>89</v>
      </c>
      <c r="C14" s="33">
        <v>2007</v>
      </c>
      <c r="D14" s="33">
        <v>5920</v>
      </c>
      <c r="E14" s="33">
        <v>85650</v>
      </c>
      <c r="F14" s="33">
        <v>0.94706500000000005</v>
      </c>
      <c r="G14" s="33">
        <v>53.239100000000001</v>
      </c>
      <c r="H14" s="37">
        <v>1900000</v>
      </c>
      <c r="I14" s="33">
        <v>2.911</v>
      </c>
      <c r="J14" s="33">
        <v>100000</v>
      </c>
      <c r="K14" s="33">
        <v>946928</v>
      </c>
      <c r="L14" s="33">
        <v>8.64</v>
      </c>
      <c r="M14" s="38">
        <v>-1.009679</v>
      </c>
      <c r="N14" s="38">
        <v>0.82375710000000002</v>
      </c>
      <c r="O14" s="38">
        <v>-0.99449909999999997</v>
      </c>
      <c r="P14" s="33">
        <f t="shared" si="0"/>
        <v>4</v>
      </c>
      <c r="Q14" s="33">
        <f t="shared" si="1"/>
        <v>2</v>
      </c>
    </row>
    <row r="15" spans="1:17" x14ac:dyDescent="0.25">
      <c r="A15" s="30" t="s">
        <v>90</v>
      </c>
      <c r="B15" s="33" t="s">
        <v>91</v>
      </c>
      <c r="C15" s="33">
        <v>2007</v>
      </c>
      <c r="D15" s="33">
        <v>6060</v>
      </c>
      <c r="E15" s="37">
        <v>20000000</v>
      </c>
      <c r="F15" s="33">
        <v>38.545999999999999</v>
      </c>
      <c r="G15" s="33">
        <v>72.157700000000006</v>
      </c>
      <c r="H15" s="37">
        <v>190000000</v>
      </c>
      <c r="I15" s="33">
        <v>1.9410000000000001</v>
      </c>
      <c r="J15" s="37">
        <v>59000000</v>
      </c>
      <c r="K15" s="37">
        <v>98000000</v>
      </c>
      <c r="L15" s="33">
        <v>8.69</v>
      </c>
      <c r="M15" s="38">
        <v>1.3555489999999999</v>
      </c>
      <c r="N15" s="38">
        <v>2.0053070000000002</v>
      </c>
      <c r="O15" s="38">
        <v>4.0840079999999999</v>
      </c>
      <c r="P15" s="33">
        <f t="shared" si="0"/>
        <v>1</v>
      </c>
      <c r="Q15" s="33">
        <f t="shared" si="1"/>
        <v>1</v>
      </c>
    </row>
    <row r="16" spans="1:17" x14ac:dyDescent="0.25">
      <c r="A16" s="30" t="s">
        <v>92</v>
      </c>
      <c r="B16" s="33" t="s">
        <v>93</v>
      </c>
      <c r="C16" s="33">
        <v>2007</v>
      </c>
      <c r="D16" s="33">
        <v>4460</v>
      </c>
      <c r="E16" s="37">
        <v>1500000</v>
      </c>
      <c r="F16" s="33">
        <v>1.9899199999999999</v>
      </c>
      <c r="G16" s="33">
        <v>72.982699999999994</v>
      </c>
      <c r="H16" s="37">
        <v>7700000</v>
      </c>
      <c r="I16" s="33">
        <v>1.42</v>
      </c>
      <c r="J16" s="37">
        <v>2400000</v>
      </c>
      <c r="K16" s="37">
        <v>3600000</v>
      </c>
      <c r="L16" s="33">
        <v>3.13</v>
      </c>
      <c r="M16" s="38">
        <v>-6.5983100000000003E-2</v>
      </c>
      <c r="N16" s="38">
        <v>-1.0793919999999999</v>
      </c>
      <c r="O16" s="38">
        <v>-0.54458689999999998</v>
      </c>
      <c r="P16" s="33">
        <f t="shared" si="0"/>
        <v>3</v>
      </c>
      <c r="Q16" s="33">
        <f t="shared" si="1"/>
        <v>3</v>
      </c>
    </row>
    <row r="17" spans="1:17" x14ac:dyDescent="0.25">
      <c r="A17" s="30" t="s">
        <v>94</v>
      </c>
      <c r="B17" s="33" t="s">
        <v>95</v>
      </c>
      <c r="C17" s="33">
        <v>2007</v>
      </c>
      <c r="D17" s="33">
        <v>120</v>
      </c>
      <c r="E17" s="33">
        <v>222500</v>
      </c>
      <c r="F17" s="33">
        <v>7.9110300000000002</v>
      </c>
      <c r="G17" s="33">
        <v>49.985300000000002</v>
      </c>
      <c r="H17" s="37">
        <v>7800000</v>
      </c>
      <c r="I17" s="33">
        <v>4.7290000000000001</v>
      </c>
      <c r="J17" s="33">
        <v>55000</v>
      </c>
      <c r="K17" s="37">
        <v>4200000</v>
      </c>
      <c r="L17" s="33">
        <v>14.64</v>
      </c>
      <c r="M17" s="38">
        <v>-1.7552080000000001</v>
      </c>
      <c r="N17" s="38">
        <v>2.64656</v>
      </c>
      <c r="O17" s="38">
        <v>-0.38675029999999999</v>
      </c>
      <c r="P17" s="33">
        <f t="shared" si="0"/>
        <v>4</v>
      </c>
      <c r="Q17" s="33">
        <f t="shared" si="1"/>
        <v>2</v>
      </c>
    </row>
    <row r="18" spans="1:17" x14ac:dyDescent="0.25">
      <c r="A18" s="30" t="s">
        <v>96</v>
      </c>
      <c r="B18" s="33" t="s">
        <v>97</v>
      </c>
      <c r="C18" s="33">
        <v>2007</v>
      </c>
      <c r="D18" s="33">
        <v>40450</v>
      </c>
      <c r="E18" s="37">
        <v>16000000</v>
      </c>
      <c r="F18" s="33">
        <v>2.93974</v>
      </c>
      <c r="G18" s="33">
        <v>80.804400000000001</v>
      </c>
      <c r="H18" s="37">
        <v>33000000</v>
      </c>
      <c r="I18" s="33">
        <v>1.59</v>
      </c>
      <c r="J18" s="37">
        <v>24000000</v>
      </c>
      <c r="K18" s="37">
        <v>18000000</v>
      </c>
      <c r="L18" s="33">
        <v>3.5</v>
      </c>
      <c r="M18" s="38">
        <v>1.3266119999999999</v>
      </c>
      <c r="N18" s="38">
        <v>-1.920965</v>
      </c>
      <c r="O18" s="38">
        <v>0.5104706</v>
      </c>
      <c r="P18" s="33">
        <f t="shared" si="0"/>
        <v>1</v>
      </c>
      <c r="Q18" s="33">
        <f t="shared" si="1"/>
        <v>4</v>
      </c>
    </row>
    <row r="19" spans="1:17" x14ac:dyDescent="0.25">
      <c r="A19" s="30" t="s">
        <v>98</v>
      </c>
      <c r="B19" s="33" t="s">
        <v>99</v>
      </c>
      <c r="C19" s="33">
        <v>2007</v>
      </c>
      <c r="D19" s="33">
        <v>2480</v>
      </c>
      <c r="E19" s="33">
        <v>27873</v>
      </c>
      <c r="F19" s="33">
        <v>7.4970699999999999</v>
      </c>
      <c r="G19" s="33">
        <v>70.757300000000001</v>
      </c>
      <c r="H19" s="33">
        <v>491717</v>
      </c>
      <c r="I19" s="33">
        <v>2.82</v>
      </c>
      <c r="J19" s="33">
        <v>40730</v>
      </c>
      <c r="K19" s="33">
        <v>200259</v>
      </c>
      <c r="L19" s="33">
        <v>10.77</v>
      </c>
      <c r="M19" s="38">
        <v>-0.88513030000000004</v>
      </c>
      <c r="N19" s="38">
        <v>0.47413529999999998</v>
      </c>
      <c r="O19" s="38">
        <v>-0.1605412</v>
      </c>
      <c r="P19" s="33">
        <f t="shared" si="0"/>
        <v>4</v>
      </c>
      <c r="Q19" s="33">
        <f t="shared" si="1"/>
        <v>2</v>
      </c>
    </row>
    <row r="20" spans="1:17" x14ac:dyDescent="0.25">
      <c r="A20" s="30" t="s">
        <v>100</v>
      </c>
      <c r="B20" s="33" t="s">
        <v>101</v>
      </c>
      <c r="C20" s="33">
        <v>2007</v>
      </c>
      <c r="D20" s="33">
        <v>380</v>
      </c>
      <c r="E20" s="33">
        <v>205000</v>
      </c>
      <c r="F20" s="33">
        <v>12.232799999999999</v>
      </c>
      <c r="G20" s="33">
        <v>46.635599999999997</v>
      </c>
      <c r="H20" s="37">
        <v>4300000</v>
      </c>
      <c r="I20" s="33">
        <v>4.9020000000000001</v>
      </c>
      <c r="J20" s="33">
        <v>16000</v>
      </c>
      <c r="K20" s="37">
        <v>2000000</v>
      </c>
      <c r="L20" s="33">
        <v>13.46</v>
      </c>
      <c r="M20" s="38">
        <v>-1.8978379999999999</v>
      </c>
      <c r="N20" s="38">
        <v>2.9115340000000001</v>
      </c>
      <c r="O20" s="38">
        <v>0.22505620000000001</v>
      </c>
      <c r="P20" s="33">
        <f t="shared" si="0"/>
        <v>4</v>
      </c>
      <c r="Q20" s="33">
        <f t="shared" si="1"/>
        <v>1</v>
      </c>
    </row>
    <row r="21" spans="1:17" x14ac:dyDescent="0.25">
      <c r="A21" s="30" t="s">
        <v>102</v>
      </c>
      <c r="B21" s="33" t="s">
        <v>103</v>
      </c>
      <c r="C21" s="33">
        <v>2007</v>
      </c>
      <c r="D21" s="33">
        <v>8140</v>
      </c>
      <c r="E21" s="33">
        <v>467331</v>
      </c>
      <c r="F21" s="33">
        <v>3.4068700000000001</v>
      </c>
      <c r="G21" s="33">
        <v>78.503600000000006</v>
      </c>
      <c r="H21" s="37">
        <v>17000000</v>
      </c>
      <c r="I21" s="33">
        <v>1.9410000000000001</v>
      </c>
      <c r="J21" s="37">
        <v>5200000</v>
      </c>
      <c r="K21" s="37">
        <v>7300000</v>
      </c>
      <c r="L21" s="33">
        <v>5.98</v>
      </c>
      <c r="M21" s="38">
        <v>-0.1015921</v>
      </c>
      <c r="N21" s="38">
        <v>-0.91894430000000005</v>
      </c>
      <c r="O21" s="38">
        <v>-0.31331900000000001</v>
      </c>
      <c r="P21" s="33">
        <f t="shared" si="0"/>
        <v>3</v>
      </c>
      <c r="Q21" s="33">
        <f t="shared" si="1"/>
        <v>3</v>
      </c>
    </row>
    <row r="22" spans="1:17" x14ac:dyDescent="0.25">
      <c r="A22" s="30" t="s">
        <v>104</v>
      </c>
      <c r="B22" s="33" t="s">
        <v>105</v>
      </c>
      <c r="C22" s="33">
        <v>2007</v>
      </c>
      <c r="D22" s="33">
        <v>4070</v>
      </c>
      <c r="E22" s="37">
        <v>1100000</v>
      </c>
      <c r="F22" s="33">
        <v>10.147399999999999</v>
      </c>
      <c r="G22" s="33">
        <v>72.747299999999996</v>
      </c>
      <c r="H22" s="37">
        <v>44000000</v>
      </c>
      <c r="I22" s="33">
        <v>2.4529999999999998</v>
      </c>
      <c r="J22" s="37">
        <v>12000000</v>
      </c>
      <c r="K22" s="37">
        <v>18000000</v>
      </c>
      <c r="L22" s="33">
        <v>12.28</v>
      </c>
      <c r="M22" s="38">
        <v>-0.464837</v>
      </c>
      <c r="N22" s="38">
        <v>0.61340119999999998</v>
      </c>
      <c r="O22" s="38">
        <v>0.14686179999999999</v>
      </c>
      <c r="P22" s="33">
        <f t="shared" si="0"/>
        <v>4</v>
      </c>
      <c r="Q22" s="33">
        <f t="shared" si="1"/>
        <v>1</v>
      </c>
    </row>
    <row r="23" spans="1:17" x14ac:dyDescent="0.25">
      <c r="A23" s="30" t="s">
        <v>106</v>
      </c>
      <c r="B23" s="33" t="s">
        <v>107</v>
      </c>
      <c r="C23" s="33">
        <v>2007</v>
      </c>
      <c r="D23" s="33">
        <v>1370</v>
      </c>
      <c r="E23" s="33">
        <v>27450</v>
      </c>
      <c r="F23" s="33">
        <v>24.851800000000001</v>
      </c>
      <c r="G23" s="33">
        <v>53.417999999999999</v>
      </c>
      <c r="H23" s="37">
        <v>3600000</v>
      </c>
      <c r="I23" s="33">
        <v>4.46</v>
      </c>
      <c r="J23" s="33">
        <v>98000</v>
      </c>
      <c r="K23" s="37">
        <v>1500000</v>
      </c>
      <c r="L23" s="33">
        <v>14.49</v>
      </c>
      <c r="M23" s="38"/>
      <c r="N23" s="38"/>
      <c r="O23" s="38"/>
      <c r="P23" s="33"/>
      <c r="Q23" s="33"/>
    </row>
    <row r="24" spans="1:17" x14ac:dyDescent="0.25">
      <c r="A24" s="30" t="s">
        <v>108</v>
      </c>
      <c r="B24" s="33" t="s">
        <v>109</v>
      </c>
      <c r="C24" s="33">
        <v>2007</v>
      </c>
      <c r="D24" s="33">
        <v>5530</v>
      </c>
      <c r="E24" s="33">
        <v>64796</v>
      </c>
      <c r="F24" s="33">
        <v>3.2027899999999998</v>
      </c>
      <c r="G24" s="33">
        <v>78.794200000000004</v>
      </c>
      <c r="H24" s="37">
        <v>4500000</v>
      </c>
      <c r="I24" s="33">
        <v>1.9970000000000001</v>
      </c>
      <c r="J24" s="37">
        <v>1400000</v>
      </c>
      <c r="K24" s="37">
        <v>2100000</v>
      </c>
      <c r="L24" s="33">
        <v>4.21</v>
      </c>
      <c r="M24" s="38">
        <v>-0.17966109999999999</v>
      </c>
      <c r="N24" s="38">
        <v>-1.069278</v>
      </c>
      <c r="O24" s="38">
        <v>-0.30365740000000002</v>
      </c>
      <c r="P24" s="33">
        <f t="shared" si="0"/>
        <v>3</v>
      </c>
      <c r="Q24" s="33">
        <f t="shared" si="1"/>
        <v>3</v>
      </c>
    </row>
    <row r="25" spans="1:17" x14ac:dyDescent="0.25">
      <c r="A25" s="30" t="s">
        <v>110</v>
      </c>
      <c r="B25" s="33" t="s">
        <v>111</v>
      </c>
      <c r="C25" s="33">
        <v>2007</v>
      </c>
      <c r="D25" s="33">
        <v>12000</v>
      </c>
      <c r="E25" s="33">
        <v>556204</v>
      </c>
      <c r="F25" s="33">
        <v>5.0805300000000004</v>
      </c>
      <c r="G25" s="33">
        <v>75.705600000000004</v>
      </c>
      <c r="H25" s="37">
        <v>4400000</v>
      </c>
      <c r="I25" s="33">
        <v>1.4</v>
      </c>
      <c r="J25" s="37">
        <v>2000000</v>
      </c>
      <c r="K25" s="37">
        <v>2000000</v>
      </c>
      <c r="L25" s="33">
        <v>4.09</v>
      </c>
      <c r="M25" s="38">
        <v>-8.2788700000000007E-2</v>
      </c>
      <c r="N25" s="38">
        <v>-1.230294</v>
      </c>
      <c r="O25" s="38">
        <v>-5.1817E-3</v>
      </c>
      <c r="P25" s="33">
        <f t="shared" si="0"/>
        <v>3</v>
      </c>
      <c r="Q25" s="33">
        <f t="shared" si="1"/>
        <v>3</v>
      </c>
    </row>
    <row r="26" spans="1:17" x14ac:dyDescent="0.25">
      <c r="A26" s="30" t="s">
        <v>112</v>
      </c>
      <c r="B26" s="33" t="s">
        <v>113</v>
      </c>
      <c r="C26" s="33">
        <v>2007</v>
      </c>
      <c r="D26" s="33">
        <v>24430</v>
      </c>
      <c r="E26" s="33">
        <v>43556</v>
      </c>
      <c r="F26" s="33">
        <v>3.18573</v>
      </c>
      <c r="G26" s="33">
        <v>79.555099999999996</v>
      </c>
      <c r="H26" s="33">
        <v>853814</v>
      </c>
      <c r="I26" s="33">
        <v>1.5169999999999999</v>
      </c>
      <c r="J26" s="33">
        <v>325466</v>
      </c>
      <c r="K26" s="33">
        <v>430909</v>
      </c>
      <c r="L26" s="33">
        <v>3.13</v>
      </c>
      <c r="M26" s="38">
        <v>0.1112359</v>
      </c>
      <c r="N26" s="38">
        <v>-1.8896729999999999</v>
      </c>
      <c r="O26" s="38">
        <v>0.1158893</v>
      </c>
      <c r="P26" s="33">
        <f t="shared" si="0"/>
        <v>1</v>
      </c>
      <c r="Q26" s="33">
        <f t="shared" si="1"/>
        <v>4</v>
      </c>
    </row>
    <row r="27" spans="1:17" x14ac:dyDescent="0.25">
      <c r="A27" s="30" t="s">
        <v>114</v>
      </c>
      <c r="B27" s="33" t="s">
        <v>115</v>
      </c>
      <c r="C27" s="33">
        <v>2007</v>
      </c>
      <c r="D27" s="33">
        <v>14380</v>
      </c>
      <c r="E27" s="37">
        <v>1600000</v>
      </c>
      <c r="F27" s="33">
        <v>2.3315700000000001</v>
      </c>
      <c r="G27" s="33">
        <v>76.906099999999995</v>
      </c>
      <c r="H27" s="37">
        <v>10000000</v>
      </c>
      <c r="I27" s="33">
        <v>1.44</v>
      </c>
      <c r="J27" s="37">
        <v>5000000</v>
      </c>
      <c r="K27" s="37">
        <v>5200000</v>
      </c>
      <c r="L27" s="33">
        <v>3.13</v>
      </c>
      <c r="M27" s="38">
        <v>0.15217800000000001</v>
      </c>
      <c r="N27" s="38">
        <v>-1.4947360000000001</v>
      </c>
      <c r="O27" s="38">
        <v>-0.23314660000000001</v>
      </c>
      <c r="P27" s="33">
        <f t="shared" si="0"/>
        <v>1</v>
      </c>
      <c r="Q27" s="33">
        <f t="shared" si="1"/>
        <v>3</v>
      </c>
    </row>
    <row r="28" spans="1:17" x14ac:dyDescent="0.25">
      <c r="A28" s="30" t="s">
        <v>116</v>
      </c>
      <c r="B28" s="33" t="s">
        <v>117</v>
      </c>
      <c r="C28" s="33">
        <v>2007</v>
      </c>
      <c r="D28" s="33">
        <v>3150</v>
      </c>
      <c r="E28" s="33">
        <v>864353</v>
      </c>
      <c r="F28" s="33">
        <v>4.7674099999999999</v>
      </c>
      <c r="G28" s="33">
        <v>74.992999999999995</v>
      </c>
      <c r="H28" s="37">
        <v>13000000</v>
      </c>
      <c r="I28" s="33">
        <v>2.5990000000000002</v>
      </c>
      <c r="J28" s="37">
        <v>1900000</v>
      </c>
      <c r="K28" s="37">
        <v>5600000</v>
      </c>
      <c r="L28" s="33">
        <v>8.8699999999999992</v>
      </c>
      <c r="M28" s="38">
        <v>-0.51430580000000004</v>
      </c>
      <c r="N28" s="38">
        <v>-6.5994800000000006E-2</v>
      </c>
      <c r="O28" s="38">
        <v>-0.3784264</v>
      </c>
      <c r="P28" s="33">
        <f t="shared" si="0"/>
        <v>3</v>
      </c>
      <c r="Q28" s="33">
        <f t="shared" si="1"/>
        <v>3</v>
      </c>
    </row>
    <row r="29" spans="1:17" x14ac:dyDescent="0.25">
      <c r="A29" s="30" t="s">
        <v>118</v>
      </c>
      <c r="B29" s="33" t="s">
        <v>119</v>
      </c>
      <c r="C29" s="33">
        <v>2007</v>
      </c>
      <c r="D29" s="33">
        <v>13180</v>
      </c>
      <c r="E29" s="33">
        <v>280536</v>
      </c>
      <c r="F29" s="33">
        <v>-3.38001</v>
      </c>
      <c r="G29" s="33">
        <v>72.8934</v>
      </c>
      <c r="H29" s="37">
        <v>1300000</v>
      </c>
      <c r="I29" s="33">
        <v>1.63</v>
      </c>
      <c r="J29" s="33">
        <v>853827</v>
      </c>
      <c r="K29" s="33">
        <v>691979</v>
      </c>
      <c r="L29" s="33">
        <v>3.13</v>
      </c>
      <c r="M29" s="38">
        <v>-2.1177100000000001E-2</v>
      </c>
      <c r="N29" s="38">
        <v>-1.477609</v>
      </c>
      <c r="O29" s="38">
        <v>-1.0314749999999999</v>
      </c>
      <c r="P29" s="33">
        <f t="shared" si="0"/>
        <v>3</v>
      </c>
      <c r="Q29" s="33">
        <f t="shared" si="1"/>
        <v>3</v>
      </c>
    </row>
    <row r="30" spans="1:17" x14ac:dyDescent="0.25">
      <c r="A30" s="30" t="s">
        <v>120</v>
      </c>
      <c r="B30" s="33" t="s">
        <v>121</v>
      </c>
      <c r="C30" s="33">
        <v>2007</v>
      </c>
      <c r="D30" s="33">
        <v>330</v>
      </c>
      <c r="E30" s="33">
        <v>188082</v>
      </c>
      <c r="F30" s="33">
        <v>19.807099999999998</v>
      </c>
      <c r="G30" s="33">
        <v>55.6419</v>
      </c>
      <c r="H30" s="37">
        <v>1600000</v>
      </c>
      <c r="I30" s="33">
        <v>5.1349999999999998</v>
      </c>
      <c r="J30" s="33">
        <v>100243</v>
      </c>
      <c r="K30" s="33">
        <v>721998</v>
      </c>
      <c r="L30" s="33">
        <v>15.07</v>
      </c>
      <c r="M30" s="38">
        <v>-1.9641200000000001</v>
      </c>
      <c r="N30" s="38">
        <v>2.9954939999999999</v>
      </c>
      <c r="O30" s="38">
        <v>1.238254</v>
      </c>
      <c r="P30" s="33">
        <f t="shared" si="0"/>
        <v>4</v>
      </c>
      <c r="Q30" s="33">
        <f t="shared" si="1"/>
        <v>1</v>
      </c>
    </row>
    <row r="31" spans="1:17" x14ac:dyDescent="0.25">
      <c r="A31" s="30" t="s">
        <v>122</v>
      </c>
      <c r="B31" s="33" t="s">
        <v>123</v>
      </c>
      <c r="C31" s="33">
        <v>2007</v>
      </c>
      <c r="D31" s="33">
        <v>2110</v>
      </c>
      <c r="E31" s="33">
        <v>195622</v>
      </c>
      <c r="F31" s="33">
        <v>9.8524100000000008</v>
      </c>
      <c r="G31" s="33">
        <v>71.454899999999995</v>
      </c>
      <c r="H31" s="37">
        <v>4400000</v>
      </c>
      <c r="I31" s="33">
        <v>1.5720000000000001</v>
      </c>
      <c r="J31" s="33">
        <v>360000</v>
      </c>
      <c r="K31" s="37">
        <v>2300000</v>
      </c>
      <c r="L31" s="33">
        <v>1.1000000000000001</v>
      </c>
      <c r="M31" s="38">
        <v>-0.286049</v>
      </c>
      <c r="N31" s="38">
        <v>-0.80713239999999997</v>
      </c>
      <c r="O31" s="38">
        <v>0.52026790000000001</v>
      </c>
      <c r="P31" s="33">
        <f t="shared" si="0"/>
        <v>3</v>
      </c>
      <c r="Q31" s="33">
        <f t="shared" si="1"/>
        <v>4</v>
      </c>
    </row>
    <row r="32" spans="1:17" x14ac:dyDescent="0.25">
      <c r="A32" s="30" t="s">
        <v>124</v>
      </c>
      <c r="B32" s="33" t="s">
        <v>125</v>
      </c>
      <c r="C32" s="33">
        <v>2007</v>
      </c>
      <c r="D32" s="33">
        <v>2470</v>
      </c>
      <c r="E32" s="33">
        <v>855900</v>
      </c>
      <c r="F32" s="33">
        <v>5.5402699999999996</v>
      </c>
      <c r="G32" s="33">
        <v>70.116699999999994</v>
      </c>
      <c r="H32" s="37">
        <v>13000000</v>
      </c>
      <c r="I32" s="33">
        <v>4.1989999999999998</v>
      </c>
      <c r="J32" s="37">
        <v>1600000</v>
      </c>
      <c r="K32" s="37">
        <v>5100000</v>
      </c>
      <c r="L32" s="33">
        <v>5.46</v>
      </c>
      <c r="M32" s="38">
        <v>-0.763656</v>
      </c>
      <c r="N32" s="38">
        <v>0.46906009999999998</v>
      </c>
      <c r="O32" s="38">
        <v>-2.4951999999999999E-3</v>
      </c>
      <c r="P32" s="33">
        <f t="shared" si="0"/>
        <v>4</v>
      </c>
      <c r="Q32" s="33">
        <f t="shared" si="1"/>
        <v>2</v>
      </c>
    </row>
    <row r="33" spans="1:17" x14ac:dyDescent="0.25">
      <c r="A33" s="30" t="s">
        <v>126</v>
      </c>
      <c r="B33" s="33" t="s">
        <v>127</v>
      </c>
      <c r="C33" s="33">
        <v>2007</v>
      </c>
      <c r="D33" s="33">
        <v>1600</v>
      </c>
      <c r="E33" s="33">
        <v>429504</v>
      </c>
      <c r="F33" s="33">
        <v>9.0297699999999992</v>
      </c>
      <c r="G33" s="33">
        <v>71.978999999999999</v>
      </c>
      <c r="H33" s="37">
        <v>7200000</v>
      </c>
      <c r="I33" s="33">
        <v>3.339</v>
      </c>
      <c r="J33" s="33">
        <v>896000</v>
      </c>
      <c r="K33" s="37">
        <v>2700000</v>
      </c>
      <c r="L33" s="33">
        <v>6.51</v>
      </c>
      <c r="M33" s="38">
        <v>-0.7506311</v>
      </c>
      <c r="N33" s="38">
        <v>0.30427729999999997</v>
      </c>
      <c r="O33" s="38">
        <v>0.30685849999999998</v>
      </c>
      <c r="P33" s="33">
        <f t="shared" si="0"/>
        <v>4</v>
      </c>
      <c r="Q33" s="33">
        <f t="shared" si="1"/>
        <v>1</v>
      </c>
    </row>
    <row r="34" spans="1:17" x14ac:dyDescent="0.25">
      <c r="A34" s="30" t="s">
        <v>128</v>
      </c>
      <c r="B34" s="33" t="s">
        <v>129</v>
      </c>
      <c r="C34" s="33">
        <v>2007</v>
      </c>
      <c r="D34" s="33">
        <v>11670</v>
      </c>
      <c r="E34" s="37">
        <v>2900000</v>
      </c>
      <c r="F34" s="33">
        <v>3.0114399999999999</v>
      </c>
      <c r="G34" s="33">
        <v>73.467799999999997</v>
      </c>
      <c r="H34" s="37">
        <v>10000000</v>
      </c>
      <c r="I34" s="33">
        <v>1.32</v>
      </c>
      <c r="J34" s="37">
        <v>5200000</v>
      </c>
      <c r="K34" s="37">
        <v>4300000</v>
      </c>
      <c r="L34" s="33">
        <v>3.13</v>
      </c>
      <c r="M34" s="38">
        <v>0.1093204</v>
      </c>
      <c r="N34" s="38">
        <v>-1.253968</v>
      </c>
      <c r="O34" s="38">
        <v>-0.25070160000000002</v>
      </c>
      <c r="P34" s="33">
        <f t="shared" si="0"/>
        <v>1</v>
      </c>
      <c r="Q34" s="33">
        <f t="shared" si="1"/>
        <v>3</v>
      </c>
    </row>
    <row r="35" spans="1:17" x14ac:dyDescent="0.25">
      <c r="A35" s="30" t="s">
        <v>130</v>
      </c>
      <c r="B35" s="33" t="s">
        <v>131</v>
      </c>
      <c r="C35" s="33">
        <v>2007</v>
      </c>
      <c r="D35" s="33">
        <v>1520</v>
      </c>
      <c r="E35" s="37">
        <v>16000000</v>
      </c>
      <c r="F35" s="33">
        <v>2.3160099999999999</v>
      </c>
      <c r="G35" s="33">
        <v>70.435400000000001</v>
      </c>
      <c r="H35" s="37">
        <v>220000000</v>
      </c>
      <c r="I35" s="33">
        <v>2.206</v>
      </c>
      <c r="J35" s="37">
        <v>13000000</v>
      </c>
      <c r="K35" s="37">
        <v>110000000</v>
      </c>
      <c r="L35" s="33">
        <v>5.01</v>
      </c>
      <c r="M35" s="38">
        <v>1.460734</v>
      </c>
      <c r="N35" s="38">
        <v>0.43884659999999998</v>
      </c>
      <c r="O35" s="38">
        <v>-0.72945300000000002</v>
      </c>
      <c r="P35" s="33">
        <f t="shared" si="0"/>
        <v>1</v>
      </c>
      <c r="Q35" s="33">
        <f t="shared" si="1"/>
        <v>2</v>
      </c>
    </row>
    <row r="36" spans="1:17" x14ac:dyDescent="0.25">
      <c r="A36" s="30" t="s">
        <v>132</v>
      </c>
      <c r="B36" s="33" t="s">
        <v>133</v>
      </c>
      <c r="C36" s="33">
        <v>2007</v>
      </c>
      <c r="D36" s="33">
        <v>3540</v>
      </c>
      <c r="E36" s="37">
        <v>6600000</v>
      </c>
      <c r="F36" s="33">
        <v>-7.0248799999999996</v>
      </c>
      <c r="G36" s="33">
        <v>71.186700000000002</v>
      </c>
      <c r="H36" s="37">
        <v>71000000</v>
      </c>
      <c r="I36" s="33">
        <v>1.851</v>
      </c>
      <c r="J36" s="37">
        <v>13000000</v>
      </c>
      <c r="K36" s="37">
        <v>28000000</v>
      </c>
      <c r="L36" s="33">
        <v>17.55</v>
      </c>
      <c r="M36" s="38"/>
      <c r="N36" s="38"/>
      <c r="O36" s="38"/>
      <c r="P36" s="33"/>
      <c r="Q36" s="33"/>
    </row>
    <row r="37" spans="1:17" x14ac:dyDescent="0.25">
      <c r="A37" s="30" t="s">
        <v>134</v>
      </c>
      <c r="B37" s="33" t="s">
        <v>135</v>
      </c>
      <c r="C37" s="33">
        <v>2007</v>
      </c>
      <c r="D37" s="33">
        <v>22390</v>
      </c>
      <c r="E37" s="33">
        <v>102500</v>
      </c>
      <c r="F37" s="33">
        <v>5.90984</v>
      </c>
      <c r="G37" s="33">
        <v>80.604900000000001</v>
      </c>
      <c r="H37" s="37">
        <v>7200000</v>
      </c>
      <c r="I37" s="33">
        <v>2.9</v>
      </c>
      <c r="J37" s="37">
        <v>3300000</v>
      </c>
      <c r="K37" s="37">
        <v>3000000</v>
      </c>
      <c r="L37" s="33">
        <v>2.63</v>
      </c>
      <c r="M37" s="38">
        <v>-6.9724099999999997E-2</v>
      </c>
      <c r="N37" s="38">
        <v>-1.3075540000000001</v>
      </c>
      <c r="O37" s="38">
        <v>0.61218340000000004</v>
      </c>
      <c r="P37" s="33">
        <f t="shared" si="0"/>
        <v>3</v>
      </c>
      <c r="Q37" s="33">
        <f t="shared" si="1"/>
        <v>4</v>
      </c>
    </row>
    <row r="38" spans="1:17" x14ac:dyDescent="0.25">
      <c r="A38" s="30" t="s">
        <v>136</v>
      </c>
      <c r="B38" s="33" t="s">
        <v>137</v>
      </c>
      <c r="C38" s="33">
        <v>2007</v>
      </c>
      <c r="D38" s="33">
        <v>33620</v>
      </c>
      <c r="E38" s="37">
        <v>3900000</v>
      </c>
      <c r="F38" s="33">
        <v>3.8355399999999999</v>
      </c>
      <c r="G38" s="33">
        <v>81.583600000000004</v>
      </c>
      <c r="H38" s="37">
        <v>59000000</v>
      </c>
      <c r="I38" s="33">
        <v>1.34</v>
      </c>
      <c r="J38" s="37">
        <v>23000000</v>
      </c>
      <c r="K38" s="37">
        <v>25000000</v>
      </c>
      <c r="L38" s="33">
        <v>3.13</v>
      </c>
      <c r="M38" s="38">
        <v>0.973854</v>
      </c>
      <c r="N38" s="38">
        <v>-1.9955540000000001</v>
      </c>
      <c r="O38" s="38">
        <v>0.46347640000000001</v>
      </c>
      <c r="P38" s="33">
        <f t="shared" si="0"/>
        <v>1</v>
      </c>
      <c r="Q38" s="33">
        <f t="shared" si="1"/>
        <v>4</v>
      </c>
    </row>
    <row r="39" spans="1:17" x14ac:dyDescent="0.25">
      <c r="A39" s="30" t="s">
        <v>138</v>
      </c>
      <c r="B39" s="33" t="s">
        <v>139</v>
      </c>
      <c r="C39" s="33">
        <v>2007</v>
      </c>
      <c r="D39" s="33">
        <v>37780</v>
      </c>
      <c r="E39" s="37">
        <v>2000000</v>
      </c>
      <c r="F39" s="33">
        <v>2.6144099999999999</v>
      </c>
      <c r="G39" s="33">
        <v>82.507099999999994</v>
      </c>
      <c r="H39" s="37">
        <v>130000000</v>
      </c>
      <c r="I39" s="33">
        <v>1.34</v>
      </c>
      <c r="J39" s="37">
        <v>95000000</v>
      </c>
      <c r="K39" s="37">
        <v>67000000</v>
      </c>
      <c r="L39" s="33">
        <v>3.1</v>
      </c>
      <c r="M39" s="38">
        <v>2.3094049999999999</v>
      </c>
      <c r="N39" s="38">
        <v>-1.807601</v>
      </c>
      <c r="O39" s="38">
        <v>0.68509880000000001</v>
      </c>
      <c r="P39" s="33">
        <f t="shared" si="0"/>
        <v>1</v>
      </c>
      <c r="Q39" s="33">
        <f t="shared" si="1"/>
        <v>4</v>
      </c>
    </row>
    <row r="40" spans="1:17" x14ac:dyDescent="0.25">
      <c r="A40" s="30" t="s">
        <v>140</v>
      </c>
      <c r="B40" s="33" t="s">
        <v>141</v>
      </c>
      <c r="C40" s="33">
        <v>2007</v>
      </c>
      <c r="D40" s="33">
        <v>3020</v>
      </c>
      <c r="E40" s="33">
        <v>63832</v>
      </c>
      <c r="F40" s="33">
        <v>3.22994</v>
      </c>
      <c r="G40" s="33">
        <v>72.477599999999995</v>
      </c>
      <c r="H40" s="37">
        <v>5700000</v>
      </c>
      <c r="I40" s="33">
        <v>3.524</v>
      </c>
      <c r="J40" s="37">
        <v>1200000</v>
      </c>
      <c r="K40" s="37">
        <v>1800000</v>
      </c>
      <c r="L40" s="33">
        <v>9.2200000000000006</v>
      </c>
      <c r="M40" s="38">
        <v>-0.78556939999999997</v>
      </c>
      <c r="N40" s="38">
        <v>0.3300862</v>
      </c>
      <c r="O40" s="38">
        <v>-0.52716090000000004</v>
      </c>
      <c r="P40" s="33">
        <f t="shared" si="0"/>
        <v>4</v>
      </c>
      <c r="Q40" s="33">
        <f t="shared" si="1"/>
        <v>2</v>
      </c>
    </row>
    <row r="41" spans="1:17" x14ac:dyDescent="0.25">
      <c r="A41" s="30" t="s">
        <v>142</v>
      </c>
      <c r="B41" s="33" t="s">
        <v>143</v>
      </c>
      <c r="C41" s="33">
        <v>2007</v>
      </c>
      <c r="D41" s="33">
        <v>660</v>
      </c>
      <c r="E41" s="37">
        <v>2000000</v>
      </c>
      <c r="F41" s="33">
        <v>7.8578000000000001</v>
      </c>
      <c r="G41" s="33">
        <v>53.575699999999998</v>
      </c>
      <c r="H41" s="37">
        <v>38000000</v>
      </c>
      <c r="I41" s="33">
        <v>4.9619999999999997</v>
      </c>
      <c r="J41" s="37">
        <v>3000000</v>
      </c>
      <c r="K41" s="37">
        <v>18000000</v>
      </c>
      <c r="L41" s="33">
        <v>8.15</v>
      </c>
      <c r="M41" s="38">
        <v>-1.19459</v>
      </c>
      <c r="N41" s="38">
        <v>2.037585</v>
      </c>
      <c r="O41" s="38">
        <v>1.0599300000000001E-2</v>
      </c>
      <c r="P41" s="33">
        <f t="shared" si="0"/>
        <v>4</v>
      </c>
      <c r="Q41" s="33">
        <f t="shared" si="1"/>
        <v>1</v>
      </c>
    </row>
    <row r="42" spans="1:17" x14ac:dyDescent="0.25">
      <c r="A42" s="30" t="s">
        <v>144</v>
      </c>
      <c r="B42" s="33" t="s">
        <v>145</v>
      </c>
      <c r="C42" s="33">
        <v>2007</v>
      </c>
      <c r="D42" s="33">
        <v>21210</v>
      </c>
      <c r="E42" s="37">
        <v>1000000</v>
      </c>
      <c r="F42" s="33">
        <v>4.3801899999999998</v>
      </c>
      <c r="G42" s="33">
        <v>79.319500000000005</v>
      </c>
      <c r="H42" s="37">
        <v>48000000</v>
      </c>
      <c r="I42" s="33">
        <v>1.25</v>
      </c>
      <c r="J42" s="37">
        <v>36000000</v>
      </c>
      <c r="K42" s="37">
        <v>24000000</v>
      </c>
      <c r="L42" s="33">
        <v>7.37</v>
      </c>
      <c r="M42" s="38"/>
      <c r="N42" s="38"/>
      <c r="O42" s="38"/>
      <c r="P42" s="33"/>
      <c r="Q42" s="33"/>
    </row>
    <row r="43" spans="1:17" x14ac:dyDescent="0.25">
      <c r="A43" s="30" t="s">
        <v>146</v>
      </c>
      <c r="B43" s="33" t="s">
        <v>147</v>
      </c>
      <c r="C43" s="33">
        <v>2007</v>
      </c>
      <c r="D43" s="33">
        <v>43930</v>
      </c>
      <c r="E43" s="33">
        <v>1450</v>
      </c>
      <c r="F43" s="33">
        <v>2.4500500000000001</v>
      </c>
      <c r="G43" s="33">
        <v>77.837000000000003</v>
      </c>
      <c r="H43" s="37">
        <v>2700000</v>
      </c>
      <c r="I43" s="33">
        <v>2.1840000000000002</v>
      </c>
      <c r="J43" s="33">
        <v>900000</v>
      </c>
      <c r="K43" s="37">
        <v>1400000</v>
      </c>
      <c r="L43" s="33">
        <v>4.24</v>
      </c>
      <c r="M43" s="38">
        <v>0.1416056</v>
      </c>
      <c r="N43" s="38">
        <v>-1.9945759999999999</v>
      </c>
      <c r="O43" s="38">
        <v>0.43594650000000001</v>
      </c>
      <c r="P43" s="33">
        <f t="shared" si="0"/>
        <v>1</v>
      </c>
      <c r="Q43" s="33">
        <f t="shared" si="1"/>
        <v>4</v>
      </c>
    </row>
    <row r="44" spans="1:17" x14ac:dyDescent="0.25">
      <c r="A44" s="30" t="s">
        <v>148</v>
      </c>
      <c r="B44" s="33" t="s">
        <v>149</v>
      </c>
      <c r="C44" s="33">
        <v>2007</v>
      </c>
      <c r="D44" s="33">
        <v>620</v>
      </c>
      <c r="E44" s="33">
        <v>564107</v>
      </c>
      <c r="F44" s="33">
        <v>9.0498100000000008</v>
      </c>
      <c r="G44" s="33">
        <v>67.492699999999999</v>
      </c>
      <c r="H44" s="37">
        <v>5200000</v>
      </c>
      <c r="I44" s="33">
        <v>2.7</v>
      </c>
      <c r="J44" s="33">
        <v>750000</v>
      </c>
      <c r="K44" s="37">
        <v>2400000</v>
      </c>
      <c r="L44" s="33">
        <v>3.87</v>
      </c>
      <c r="M44" s="38">
        <v>-0.64304260000000002</v>
      </c>
      <c r="N44" s="38">
        <v>6.9731100000000004E-2</v>
      </c>
      <c r="O44" s="38">
        <v>0.31481949999999997</v>
      </c>
      <c r="P44" s="33">
        <f t="shared" si="0"/>
        <v>4</v>
      </c>
      <c r="Q44" s="33">
        <f t="shared" si="1"/>
        <v>1</v>
      </c>
    </row>
    <row r="45" spans="1:17" x14ac:dyDescent="0.25">
      <c r="A45" s="30" t="s">
        <v>150</v>
      </c>
      <c r="B45" s="33" t="s">
        <v>151</v>
      </c>
      <c r="C45" s="33">
        <v>2007</v>
      </c>
      <c r="D45" s="33">
        <v>610</v>
      </c>
      <c r="E45" s="33">
        <v>935498</v>
      </c>
      <c r="F45" s="33">
        <v>20.180900000000001</v>
      </c>
      <c r="G45" s="33">
        <v>64.5184</v>
      </c>
      <c r="H45" s="37">
        <v>6100000</v>
      </c>
      <c r="I45" s="33">
        <v>3.5310000000000001</v>
      </c>
      <c r="J45" s="33">
        <v>100000</v>
      </c>
      <c r="K45" s="37">
        <v>2900000</v>
      </c>
      <c r="L45" s="33">
        <v>14.18</v>
      </c>
      <c r="M45" s="38">
        <v>-1.438725</v>
      </c>
      <c r="N45" s="38">
        <v>1.93153</v>
      </c>
      <c r="O45" s="38">
        <v>1.263517</v>
      </c>
      <c r="P45" s="33">
        <f t="shared" si="0"/>
        <v>4</v>
      </c>
      <c r="Q45" s="33">
        <f t="shared" si="1"/>
        <v>1</v>
      </c>
    </row>
    <row r="46" spans="1:17" x14ac:dyDescent="0.25">
      <c r="A46" s="30" t="s">
        <v>152</v>
      </c>
      <c r="B46" s="33" t="s">
        <v>153</v>
      </c>
      <c r="C46" s="33">
        <v>2007</v>
      </c>
      <c r="D46" s="33">
        <v>10120</v>
      </c>
      <c r="E46" s="33">
        <v>523300</v>
      </c>
      <c r="F46" s="33">
        <v>-7.8026900000000001</v>
      </c>
      <c r="G46" s="33">
        <v>70.979500000000002</v>
      </c>
      <c r="H46" s="37">
        <v>2300000</v>
      </c>
      <c r="I46" s="33">
        <v>1.41</v>
      </c>
      <c r="J46" s="37">
        <v>1300000</v>
      </c>
      <c r="K46" s="37">
        <v>1200000</v>
      </c>
      <c r="L46" s="33">
        <v>3.13</v>
      </c>
      <c r="M46" s="38">
        <v>4.1299500000000003E-2</v>
      </c>
      <c r="N46" s="38">
        <v>-1.547693</v>
      </c>
      <c r="O46" s="38">
        <v>-1.7105459999999999</v>
      </c>
      <c r="P46" s="33">
        <f t="shared" si="0"/>
        <v>1</v>
      </c>
      <c r="Q46" s="33">
        <f t="shared" si="1"/>
        <v>3</v>
      </c>
    </row>
    <row r="47" spans="1:17" x14ac:dyDescent="0.25">
      <c r="A47" s="30" t="s">
        <v>154</v>
      </c>
      <c r="B47" s="33" t="s">
        <v>155</v>
      </c>
      <c r="C47" s="33">
        <v>2007</v>
      </c>
      <c r="D47" s="33">
        <v>9910</v>
      </c>
      <c r="E47" s="37">
        <v>1000000</v>
      </c>
      <c r="F47" s="33">
        <v>-1.80175</v>
      </c>
      <c r="G47" s="33">
        <v>70.888999999999996</v>
      </c>
      <c r="H47" s="37">
        <v>3400000</v>
      </c>
      <c r="I47" s="33">
        <v>1.35</v>
      </c>
      <c r="J47" s="37">
        <v>1700000</v>
      </c>
      <c r="K47" s="37">
        <v>1600000</v>
      </c>
      <c r="L47" s="33">
        <v>3.13</v>
      </c>
      <c r="M47" s="38">
        <v>-2.83015E-2</v>
      </c>
      <c r="N47" s="38">
        <v>-1.313939</v>
      </c>
      <c r="O47" s="38">
        <v>-0.94561519999999999</v>
      </c>
      <c r="P47" s="33">
        <f t="shared" si="0"/>
        <v>3</v>
      </c>
      <c r="Q47" s="33">
        <f t="shared" si="1"/>
        <v>3</v>
      </c>
    </row>
    <row r="48" spans="1:17" x14ac:dyDescent="0.25">
      <c r="A48" s="30" t="s">
        <v>156</v>
      </c>
      <c r="B48" s="33" t="s">
        <v>157</v>
      </c>
      <c r="C48" s="33">
        <v>2007</v>
      </c>
      <c r="D48" s="33">
        <v>3470</v>
      </c>
      <c r="E48" s="33">
        <v>178580</v>
      </c>
      <c r="F48" s="33">
        <v>2.3983500000000002</v>
      </c>
      <c r="G48" s="33">
        <v>74.071100000000001</v>
      </c>
      <c r="H48" s="37">
        <v>2000000</v>
      </c>
      <c r="I48" s="33">
        <v>1.446</v>
      </c>
      <c r="J48" s="33">
        <v>556037</v>
      </c>
      <c r="K48" s="33">
        <v>901556</v>
      </c>
      <c r="L48" s="33">
        <v>5.8</v>
      </c>
      <c r="M48" s="38">
        <v>-0.27400790000000003</v>
      </c>
      <c r="N48" s="38">
        <v>-0.86890869999999998</v>
      </c>
      <c r="O48" s="38">
        <v>-0.64282930000000005</v>
      </c>
      <c r="P48" s="33">
        <f t="shared" si="0"/>
        <v>3</v>
      </c>
      <c r="Q48" s="33">
        <f t="shared" si="1"/>
        <v>3</v>
      </c>
    </row>
    <row r="49" spans="1:17" x14ac:dyDescent="0.25">
      <c r="A49" s="30" t="s">
        <v>158</v>
      </c>
      <c r="B49" s="33" t="s">
        <v>159</v>
      </c>
      <c r="C49" s="33">
        <v>2007</v>
      </c>
      <c r="D49" s="33">
        <v>16690</v>
      </c>
      <c r="E49" s="33">
        <v>2800</v>
      </c>
      <c r="F49" s="33">
        <v>3.66106</v>
      </c>
      <c r="G49" s="33">
        <v>79.803200000000004</v>
      </c>
      <c r="H49" s="33">
        <v>409050</v>
      </c>
      <c r="I49" s="33">
        <v>1.37</v>
      </c>
      <c r="J49" s="33">
        <v>184104</v>
      </c>
      <c r="K49" s="33">
        <v>171961</v>
      </c>
      <c r="L49" s="33">
        <v>3.13</v>
      </c>
      <c r="M49" s="38">
        <v>5.0586899999999997E-2</v>
      </c>
      <c r="N49" s="38">
        <v>-1.73549</v>
      </c>
      <c r="O49" s="38">
        <v>-2.7591E-3</v>
      </c>
      <c r="P49" s="33">
        <f t="shared" si="0"/>
        <v>1</v>
      </c>
      <c r="Q49" s="33">
        <f t="shared" si="1"/>
        <v>3</v>
      </c>
    </row>
    <row r="50" spans="1:17" x14ac:dyDescent="0.25">
      <c r="A50" s="30" t="s">
        <v>160</v>
      </c>
      <c r="B50" s="33" t="s">
        <v>161</v>
      </c>
      <c r="C50" s="33">
        <v>2007</v>
      </c>
      <c r="D50" s="33">
        <v>5980</v>
      </c>
      <c r="E50" s="33">
        <v>108</v>
      </c>
      <c r="F50" s="33">
        <v>12.5609</v>
      </c>
      <c r="G50" s="33">
        <v>72.570700000000002</v>
      </c>
      <c r="H50" s="37">
        <v>1300000</v>
      </c>
      <c r="I50" s="33">
        <v>1.66</v>
      </c>
      <c r="J50" s="33">
        <v>257000</v>
      </c>
      <c r="K50" s="33">
        <v>559531</v>
      </c>
      <c r="L50" s="33">
        <v>2.56</v>
      </c>
      <c r="M50" s="38">
        <v>-0.37186639999999999</v>
      </c>
      <c r="N50" s="38">
        <v>-0.69990010000000002</v>
      </c>
      <c r="O50" s="38">
        <v>0.90016260000000003</v>
      </c>
      <c r="P50" s="33">
        <f t="shared" si="0"/>
        <v>3</v>
      </c>
      <c r="Q50" s="33">
        <f t="shared" si="1"/>
        <v>4</v>
      </c>
    </row>
    <row r="51" spans="1:17" x14ac:dyDescent="0.25">
      <c r="A51" s="30" t="s">
        <v>162</v>
      </c>
      <c r="B51" s="33" t="s">
        <v>163</v>
      </c>
      <c r="C51" s="33">
        <v>2007</v>
      </c>
      <c r="D51" s="33">
        <v>1280</v>
      </c>
      <c r="E51" s="33">
        <v>121777</v>
      </c>
      <c r="F51" s="33">
        <v>8.4572699999999994</v>
      </c>
      <c r="G51" s="33">
        <v>66.209299999999999</v>
      </c>
      <c r="H51" s="37">
        <v>2600000</v>
      </c>
      <c r="I51" s="33">
        <v>2.008</v>
      </c>
      <c r="J51" s="33">
        <v>320000</v>
      </c>
      <c r="K51" s="37">
        <v>1400000</v>
      </c>
      <c r="L51" s="33">
        <v>5.0999999999999996</v>
      </c>
      <c r="M51" s="38">
        <v>-0.62256670000000003</v>
      </c>
      <c r="N51" s="38">
        <v>-5.3412399999999999E-2</v>
      </c>
      <c r="O51" s="38">
        <v>0.1038654</v>
      </c>
      <c r="P51" s="33">
        <f t="shared" si="0"/>
        <v>3</v>
      </c>
      <c r="Q51" s="33">
        <f t="shared" si="1"/>
        <v>4</v>
      </c>
    </row>
    <row r="52" spans="1:17" x14ac:dyDescent="0.25">
      <c r="A52" s="30" t="s">
        <v>164</v>
      </c>
      <c r="B52" s="33" t="s">
        <v>165</v>
      </c>
      <c r="C52" s="33">
        <v>2007</v>
      </c>
      <c r="D52" s="33">
        <v>340</v>
      </c>
      <c r="E52" s="37">
        <v>1900000</v>
      </c>
      <c r="F52" s="33">
        <v>11.170199999999999</v>
      </c>
      <c r="G52" s="33">
        <v>47.756399999999999</v>
      </c>
      <c r="H52" s="37">
        <v>22000000</v>
      </c>
      <c r="I52" s="33">
        <v>5.157</v>
      </c>
      <c r="J52" s="33">
        <v>200000</v>
      </c>
      <c r="K52" s="37">
        <v>11000000</v>
      </c>
      <c r="L52" s="33">
        <v>8.0399999999999991</v>
      </c>
      <c r="M52" s="38">
        <v>-1.5232520000000001</v>
      </c>
      <c r="N52" s="38">
        <v>2.4673250000000002</v>
      </c>
      <c r="O52" s="38">
        <v>0.39563120000000002</v>
      </c>
      <c r="P52" s="33">
        <f t="shared" si="0"/>
        <v>4</v>
      </c>
      <c r="Q52" s="33">
        <f t="shared" si="1"/>
        <v>1</v>
      </c>
    </row>
    <row r="53" spans="1:17" x14ac:dyDescent="0.25">
      <c r="A53" s="30" t="s">
        <v>166</v>
      </c>
      <c r="B53" s="33" t="s">
        <v>167</v>
      </c>
      <c r="C53" s="33">
        <v>2007</v>
      </c>
      <c r="D53" s="33">
        <v>4110</v>
      </c>
      <c r="E53" s="33">
        <v>285200</v>
      </c>
      <c r="F53" s="33">
        <v>3.2564299999999999</v>
      </c>
      <c r="G53" s="33">
        <v>60.253500000000003</v>
      </c>
      <c r="H53" s="37">
        <v>2100000</v>
      </c>
      <c r="I53" s="33">
        <v>3.4350000000000001</v>
      </c>
      <c r="J53" s="33">
        <v>101000</v>
      </c>
      <c r="K53" s="33">
        <v>735225</v>
      </c>
      <c r="L53" s="33">
        <v>9.5299999999999994</v>
      </c>
      <c r="M53" s="38">
        <v>-1.0414049999999999</v>
      </c>
      <c r="N53" s="38">
        <v>0.89180519999999996</v>
      </c>
      <c r="O53" s="38">
        <v>-0.65531700000000004</v>
      </c>
      <c r="P53" s="33">
        <f t="shared" si="0"/>
        <v>4</v>
      </c>
      <c r="Q53" s="33">
        <f t="shared" si="1"/>
        <v>2</v>
      </c>
    </row>
    <row r="54" spans="1:17" x14ac:dyDescent="0.25">
      <c r="A54" s="30" t="s">
        <v>168</v>
      </c>
      <c r="B54" s="33" t="s">
        <v>169</v>
      </c>
      <c r="C54" s="33">
        <v>2007</v>
      </c>
      <c r="D54" s="33">
        <v>350</v>
      </c>
      <c r="E54" s="37">
        <v>3300000</v>
      </c>
      <c r="F54" s="33">
        <v>0.25379400000000002</v>
      </c>
      <c r="G54" s="33">
        <v>66.258099999999999</v>
      </c>
      <c r="H54" s="37">
        <v>28000000</v>
      </c>
      <c r="I54" s="33">
        <v>2.9980000000000002</v>
      </c>
      <c r="J54" s="33">
        <v>397515</v>
      </c>
      <c r="K54" s="37">
        <v>13000000</v>
      </c>
      <c r="L54" s="33">
        <v>13.39</v>
      </c>
      <c r="M54" s="38">
        <v>-0.74355689999999997</v>
      </c>
      <c r="N54" s="38">
        <v>0.90236229999999995</v>
      </c>
      <c r="O54" s="38">
        <v>-1.327877</v>
      </c>
      <c r="P54" s="33">
        <f t="shared" si="0"/>
        <v>4</v>
      </c>
      <c r="Q54" s="33">
        <f t="shared" si="1"/>
        <v>2</v>
      </c>
    </row>
    <row r="55" spans="1:17" x14ac:dyDescent="0.25">
      <c r="A55" s="30" t="s">
        <v>170</v>
      </c>
      <c r="B55" s="33" t="s">
        <v>171</v>
      </c>
      <c r="C55" s="33">
        <v>2007</v>
      </c>
      <c r="D55" s="33">
        <v>46510</v>
      </c>
      <c r="E55" s="33">
        <v>217000</v>
      </c>
      <c r="F55" s="33">
        <v>3.04514</v>
      </c>
      <c r="G55" s="33">
        <v>80.2761</v>
      </c>
      <c r="H55" s="37">
        <v>16000000</v>
      </c>
      <c r="I55" s="33">
        <v>1.72</v>
      </c>
      <c r="J55" s="37">
        <v>14000000</v>
      </c>
      <c r="K55" s="37">
        <v>8800000</v>
      </c>
      <c r="L55" s="33">
        <v>3.13</v>
      </c>
      <c r="M55" s="38">
        <v>0.57625760000000004</v>
      </c>
      <c r="N55" s="38">
        <v>-2.3494009999999999</v>
      </c>
      <c r="O55" s="38">
        <v>0.65423399999999998</v>
      </c>
      <c r="P55" s="33">
        <f t="shared" si="0"/>
        <v>1</v>
      </c>
      <c r="Q55" s="33">
        <f t="shared" si="1"/>
        <v>4</v>
      </c>
    </row>
    <row r="56" spans="1:17" x14ac:dyDescent="0.25">
      <c r="A56" s="30" t="s">
        <v>172</v>
      </c>
      <c r="B56" s="33" t="s">
        <v>173</v>
      </c>
      <c r="C56" s="33">
        <v>2007</v>
      </c>
      <c r="D56" s="33">
        <v>27050</v>
      </c>
      <c r="E56" s="33">
        <v>117089</v>
      </c>
      <c r="F56" s="33">
        <v>7.6658299999999997</v>
      </c>
      <c r="G56" s="33">
        <v>80.151200000000003</v>
      </c>
      <c r="H56" s="37">
        <v>4200000</v>
      </c>
      <c r="I56" s="33">
        <v>2.2000000000000002</v>
      </c>
      <c r="J56" s="37">
        <v>2900000</v>
      </c>
      <c r="K56" s="37">
        <v>2300000</v>
      </c>
      <c r="L56" s="33">
        <v>3.54</v>
      </c>
      <c r="M56" s="38">
        <v>-2.1373E-3</v>
      </c>
      <c r="N56" s="38">
        <v>-1.5105649999999999</v>
      </c>
      <c r="O56" s="38">
        <v>0.81560089999999996</v>
      </c>
      <c r="P56" s="33">
        <f t="shared" si="0"/>
        <v>3</v>
      </c>
      <c r="Q56" s="33">
        <f t="shared" si="1"/>
        <v>4</v>
      </c>
    </row>
    <row r="57" spans="1:17" x14ac:dyDescent="0.25">
      <c r="A57" s="30" t="s">
        <v>174</v>
      </c>
      <c r="B57" s="33" t="s">
        <v>175</v>
      </c>
      <c r="C57" s="33">
        <v>2007</v>
      </c>
      <c r="D57" s="33">
        <v>990</v>
      </c>
      <c r="E57" s="33">
        <v>468192</v>
      </c>
      <c r="F57" s="33">
        <v>3.5443699999999998</v>
      </c>
      <c r="G57" s="33">
        <v>72.766800000000003</v>
      </c>
      <c r="H57" s="37">
        <v>5600000</v>
      </c>
      <c r="I57" s="33">
        <v>2.76</v>
      </c>
      <c r="J57" s="33">
        <v>170000</v>
      </c>
      <c r="K57" s="37">
        <v>2200000</v>
      </c>
      <c r="L57" s="33">
        <v>5.77</v>
      </c>
      <c r="M57" s="38">
        <v>-0.53644930000000002</v>
      </c>
      <c r="N57" s="38">
        <v>-0.2154519</v>
      </c>
      <c r="O57" s="38">
        <v>-0.43002469999999998</v>
      </c>
      <c r="P57" s="33">
        <f t="shared" si="0"/>
        <v>3</v>
      </c>
      <c r="Q57" s="33">
        <f t="shared" si="1"/>
        <v>3</v>
      </c>
    </row>
    <row r="58" spans="1:17" x14ac:dyDescent="0.25">
      <c r="A58" s="30" t="s">
        <v>176</v>
      </c>
      <c r="B58" s="33" t="s">
        <v>177</v>
      </c>
      <c r="C58" s="33">
        <v>2007</v>
      </c>
      <c r="D58" s="33">
        <v>77250</v>
      </c>
      <c r="E58" s="33">
        <v>312168</v>
      </c>
      <c r="F58" s="33">
        <v>4.3124799999999999</v>
      </c>
      <c r="G58" s="33">
        <v>80.539500000000004</v>
      </c>
      <c r="H58" s="37">
        <v>4700000</v>
      </c>
      <c r="I58" s="33">
        <v>1.9</v>
      </c>
      <c r="J58" s="37">
        <v>3700000</v>
      </c>
      <c r="K58" s="37">
        <v>2600000</v>
      </c>
      <c r="L58" s="33">
        <v>3.13</v>
      </c>
      <c r="M58" s="38">
        <v>0.63968599999999998</v>
      </c>
      <c r="N58" s="38">
        <v>-3.1157650000000001</v>
      </c>
      <c r="O58" s="38">
        <v>1.4651780000000001</v>
      </c>
      <c r="P58" s="33">
        <f t="shared" si="0"/>
        <v>1</v>
      </c>
      <c r="Q58" s="33">
        <f t="shared" si="1"/>
        <v>4</v>
      </c>
    </row>
    <row r="59" spans="1:17" x14ac:dyDescent="0.25">
      <c r="A59" s="30" t="s">
        <v>178</v>
      </c>
      <c r="B59" s="33" t="s">
        <v>179</v>
      </c>
      <c r="C59" s="33">
        <v>2007</v>
      </c>
      <c r="D59" s="33">
        <v>14330</v>
      </c>
      <c r="E59" s="33">
        <v>4875</v>
      </c>
      <c r="F59" s="33">
        <v>2.12934</v>
      </c>
      <c r="G59" s="33">
        <v>75.667000000000002</v>
      </c>
      <c r="H59" s="37">
        <v>2700000</v>
      </c>
      <c r="I59" s="33">
        <v>3.13</v>
      </c>
      <c r="J59" s="33">
        <v>454800</v>
      </c>
      <c r="K59" s="37">
        <v>1000000</v>
      </c>
      <c r="L59" s="33">
        <v>4.66</v>
      </c>
      <c r="M59" s="38">
        <v>-0.36613849999999998</v>
      </c>
      <c r="N59" s="38">
        <v>-0.74855360000000004</v>
      </c>
      <c r="O59" s="38">
        <v>-0.19490499999999999</v>
      </c>
      <c r="P59" s="33">
        <f t="shared" si="0"/>
        <v>3</v>
      </c>
      <c r="Q59" s="33">
        <f t="shared" si="1"/>
        <v>3</v>
      </c>
    </row>
    <row r="60" spans="1:17" x14ac:dyDescent="0.25">
      <c r="A60" s="30" t="s">
        <v>180</v>
      </c>
      <c r="B60" s="33" t="s">
        <v>181</v>
      </c>
      <c r="C60" s="33">
        <v>2007</v>
      </c>
      <c r="D60" s="33">
        <v>860</v>
      </c>
      <c r="E60" s="37">
        <v>13000000</v>
      </c>
      <c r="F60" s="33">
        <v>3.8226900000000001</v>
      </c>
      <c r="G60" s="33">
        <v>66.207099999999997</v>
      </c>
      <c r="H60" s="37">
        <v>160000000</v>
      </c>
      <c r="I60" s="33">
        <v>4.0389999999999997</v>
      </c>
      <c r="J60" s="37">
        <v>18000000</v>
      </c>
      <c r="K60" s="37">
        <v>54000000</v>
      </c>
      <c r="L60" s="33">
        <v>11.48</v>
      </c>
      <c r="M60" s="38">
        <v>0.27195170000000002</v>
      </c>
      <c r="N60" s="38">
        <v>1.7258340000000001</v>
      </c>
      <c r="O60" s="38">
        <v>-0.6571205</v>
      </c>
      <c r="P60" s="33">
        <f t="shared" si="0"/>
        <v>1</v>
      </c>
      <c r="Q60" s="33">
        <f t="shared" si="1"/>
        <v>2</v>
      </c>
    </row>
    <row r="61" spans="1:17" x14ac:dyDescent="0.25">
      <c r="A61" s="30" t="s">
        <v>182</v>
      </c>
      <c r="B61" s="33" t="s">
        <v>183</v>
      </c>
      <c r="C61" s="33">
        <v>2007</v>
      </c>
      <c r="D61" s="33">
        <v>5500</v>
      </c>
      <c r="E61" s="33">
        <v>151474</v>
      </c>
      <c r="F61" s="33">
        <v>6.1930100000000001</v>
      </c>
      <c r="G61" s="33">
        <v>75.502099999999999</v>
      </c>
      <c r="H61" s="37">
        <v>3300000</v>
      </c>
      <c r="I61" s="33">
        <v>2.5760000000000001</v>
      </c>
      <c r="J61" s="33">
        <v>745281</v>
      </c>
      <c r="K61" s="37">
        <v>1500000</v>
      </c>
      <c r="L61" s="33">
        <v>7.18</v>
      </c>
      <c r="M61" s="38">
        <v>-0.52372249999999998</v>
      </c>
      <c r="N61" s="38">
        <v>-0.30486010000000002</v>
      </c>
      <c r="O61" s="38">
        <v>-5.03153E-2</v>
      </c>
      <c r="P61" s="33">
        <f t="shared" si="0"/>
        <v>3</v>
      </c>
      <c r="Q61" s="33">
        <f t="shared" si="1"/>
        <v>3</v>
      </c>
    </row>
    <row r="62" spans="1:17" x14ac:dyDescent="0.25">
      <c r="A62" s="30" t="s">
        <v>184</v>
      </c>
      <c r="B62" s="33" t="s">
        <v>185</v>
      </c>
      <c r="C62" s="33">
        <v>2007</v>
      </c>
      <c r="D62" s="33">
        <v>860</v>
      </c>
      <c r="E62" s="33">
        <v>3300</v>
      </c>
      <c r="F62" s="33">
        <v>7.0282900000000001</v>
      </c>
      <c r="G62" s="33">
        <v>60.794800000000002</v>
      </c>
      <c r="H62" s="37">
        <v>6400000</v>
      </c>
      <c r="I62" s="33">
        <v>4.125</v>
      </c>
      <c r="J62" s="33">
        <v>115000</v>
      </c>
      <c r="K62" s="37">
        <v>2800000</v>
      </c>
      <c r="L62" s="33">
        <v>1.56</v>
      </c>
      <c r="M62" s="38">
        <v>-0.90393310000000004</v>
      </c>
      <c r="N62" s="38">
        <v>0.5974701</v>
      </c>
      <c r="O62" s="38">
        <v>0.25263069999999999</v>
      </c>
      <c r="P62" s="33">
        <f t="shared" si="0"/>
        <v>4</v>
      </c>
      <c r="Q62" s="33">
        <f t="shared" si="1"/>
        <v>1</v>
      </c>
    </row>
    <row r="63" spans="1:17" x14ac:dyDescent="0.25">
      <c r="A63" s="30" t="s">
        <v>186</v>
      </c>
      <c r="B63" s="33" t="s">
        <v>187</v>
      </c>
      <c r="C63" s="33">
        <v>2007</v>
      </c>
      <c r="D63" s="33">
        <v>1710</v>
      </c>
      <c r="E63" s="33">
        <v>846000</v>
      </c>
      <c r="F63" s="33">
        <v>13.4244</v>
      </c>
      <c r="G63" s="33">
        <v>71.690299999999993</v>
      </c>
      <c r="H63" s="37">
        <v>6100000</v>
      </c>
      <c r="I63" s="33">
        <v>3.121</v>
      </c>
      <c r="J63" s="33">
        <v>530274</v>
      </c>
      <c r="K63" s="37">
        <v>2800000</v>
      </c>
      <c r="L63" s="33">
        <v>6.55</v>
      </c>
      <c r="M63" s="38">
        <v>-0.78897479999999998</v>
      </c>
      <c r="N63" s="38">
        <v>0.41661900000000002</v>
      </c>
      <c r="O63" s="38">
        <v>0.84830340000000004</v>
      </c>
      <c r="P63" s="33">
        <f t="shared" si="0"/>
        <v>4</v>
      </c>
      <c r="Q63" s="33">
        <f t="shared" si="1"/>
        <v>1</v>
      </c>
    </row>
    <row r="64" spans="1:17" x14ac:dyDescent="0.25">
      <c r="A64" s="30" t="s">
        <v>188</v>
      </c>
      <c r="B64" s="33" t="s">
        <v>189</v>
      </c>
      <c r="C64" s="33">
        <v>2007</v>
      </c>
      <c r="D64" s="33">
        <v>3340</v>
      </c>
      <c r="E64" s="37">
        <v>1200000</v>
      </c>
      <c r="F64" s="33">
        <v>20.197099999999999</v>
      </c>
      <c r="G64" s="33">
        <v>73.024799999999999</v>
      </c>
      <c r="H64" s="37">
        <v>29000000</v>
      </c>
      <c r="I64" s="33">
        <v>2.6120000000000001</v>
      </c>
      <c r="J64" s="37">
        <v>7000000</v>
      </c>
      <c r="K64" s="37">
        <v>13000000</v>
      </c>
      <c r="L64" s="33">
        <v>6.64</v>
      </c>
      <c r="M64" s="38">
        <v>-0.57217169999999995</v>
      </c>
      <c r="N64" s="38">
        <v>0.48289589999999999</v>
      </c>
      <c r="O64" s="38">
        <v>1.729608</v>
      </c>
      <c r="P64" s="33">
        <f t="shared" si="0"/>
        <v>4</v>
      </c>
      <c r="Q64" s="33">
        <f t="shared" si="1"/>
        <v>1</v>
      </c>
    </row>
    <row r="65" spans="1:17" x14ac:dyDescent="0.25">
      <c r="A65" s="30" t="s">
        <v>190</v>
      </c>
      <c r="B65" s="33" t="s">
        <v>191</v>
      </c>
      <c r="C65" s="33">
        <v>2007</v>
      </c>
      <c r="D65" s="33">
        <v>1600</v>
      </c>
      <c r="E65" s="37">
        <v>6900000</v>
      </c>
      <c r="F65" s="33">
        <v>5.5971399999999996</v>
      </c>
      <c r="G65" s="33">
        <v>71.581199999999995</v>
      </c>
      <c r="H65" s="37">
        <v>89000000</v>
      </c>
      <c r="I65" s="33">
        <v>3.1219999999999999</v>
      </c>
      <c r="J65" s="37">
        <v>5300000</v>
      </c>
      <c r="K65" s="37">
        <v>37000000</v>
      </c>
      <c r="L65" s="33">
        <v>4.49</v>
      </c>
      <c r="M65" s="38">
        <v>0.11479789999999999</v>
      </c>
      <c r="N65" s="38">
        <v>0.23931849999999999</v>
      </c>
      <c r="O65" s="38">
        <v>-9.6155299999999999E-2</v>
      </c>
      <c r="P65" s="33">
        <f t="shared" si="0"/>
        <v>1</v>
      </c>
      <c r="Q65" s="33">
        <f t="shared" si="1"/>
        <v>2</v>
      </c>
    </row>
    <row r="66" spans="1:17" x14ac:dyDescent="0.25">
      <c r="A66" s="30" t="s">
        <v>192</v>
      </c>
      <c r="B66" s="33" t="s">
        <v>193</v>
      </c>
      <c r="C66" s="33">
        <v>2007</v>
      </c>
      <c r="D66" s="33">
        <v>7550</v>
      </c>
      <c r="E66" s="37">
        <v>40000000</v>
      </c>
      <c r="F66" s="33">
        <v>-3.3546</v>
      </c>
      <c r="G66" s="33">
        <v>67.497600000000006</v>
      </c>
      <c r="H66" s="37">
        <v>140000000</v>
      </c>
      <c r="I66" s="33">
        <v>1.41</v>
      </c>
      <c r="J66" s="37">
        <v>35000000</v>
      </c>
      <c r="K66" s="37">
        <v>76000000</v>
      </c>
      <c r="L66" s="33">
        <v>8.01</v>
      </c>
      <c r="M66" s="38">
        <v>2.2962099999999999</v>
      </c>
      <c r="N66" s="38">
        <v>0.40763749999999999</v>
      </c>
      <c r="O66" s="38">
        <v>-1.4491700000000001</v>
      </c>
      <c r="P66" s="33">
        <f t="shared" si="0"/>
        <v>1</v>
      </c>
      <c r="Q66" s="33">
        <f t="shared" si="1"/>
        <v>2</v>
      </c>
    </row>
    <row r="67" spans="1:17" x14ac:dyDescent="0.25">
      <c r="A67" s="30" t="s">
        <v>194</v>
      </c>
      <c r="B67" s="33" t="s">
        <v>195</v>
      </c>
      <c r="C67" s="33">
        <v>2007</v>
      </c>
      <c r="D67" s="33">
        <v>14270</v>
      </c>
      <c r="E67" s="33">
        <v>784433</v>
      </c>
      <c r="F67" s="33">
        <v>6.7994700000000003</v>
      </c>
      <c r="G67" s="33">
        <v>74.419300000000007</v>
      </c>
      <c r="H67" s="37">
        <v>5400000</v>
      </c>
      <c r="I67" s="33">
        <v>1.25</v>
      </c>
      <c r="J67" s="37">
        <v>3000000</v>
      </c>
      <c r="K67" s="37">
        <v>2700000</v>
      </c>
      <c r="L67" s="33">
        <v>3.13</v>
      </c>
      <c r="M67" s="38">
        <v>-2.4741300000000001E-2</v>
      </c>
      <c r="N67" s="38">
        <v>-1.2946089999999999</v>
      </c>
      <c r="O67" s="38">
        <v>0.291597</v>
      </c>
      <c r="P67" s="33">
        <f t="shared" si="0"/>
        <v>3</v>
      </c>
      <c r="Q67" s="33">
        <f t="shared" si="1"/>
        <v>4</v>
      </c>
    </row>
    <row r="68" spans="1:17" x14ac:dyDescent="0.25">
      <c r="A68" s="30" t="s">
        <v>196</v>
      </c>
      <c r="B68" s="33" t="s">
        <v>197</v>
      </c>
      <c r="C68" s="33">
        <v>2007</v>
      </c>
      <c r="D68" s="33">
        <v>21510</v>
      </c>
      <c r="E68" s="33">
        <v>100089</v>
      </c>
      <c r="F68" s="33">
        <v>1.7171700000000001</v>
      </c>
      <c r="G68" s="33">
        <v>78.25</v>
      </c>
      <c r="H68" s="37">
        <v>2000000</v>
      </c>
      <c r="I68" s="33">
        <v>1.38</v>
      </c>
      <c r="J68" s="37">
        <v>1100000</v>
      </c>
      <c r="K68" s="37">
        <v>1000000</v>
      </c>
      <c r="L68" s="33">
        <v>3.13</v>
      </c>
      <c r="M68" s="38">
        <v>0.1219623</v>
      </c>
      <c r="N68" s="38">
        <v>-1.8492470000000001</v>
      </c>
      <c r="O68" s="38">
        <v>-0.16205539999999999</v>
      </c>
      <c r="P68" s="33">
        <f t="shared" si="0"/>
        <v>1</v>
      </c>
      <c r="Q68" s="33">
        <f t="shared" si="1"/>
        <v>3</v>
      </c>
    </row>
    <row r="69" spans="1:17" x14ac:dyDescent="0.25">
      <c r="A69" s="30" t="s">
        <v>198</v>
      </c>
      <c r="B69" s="33" t="s">
        <v>199</v>
      </c>
      <c r="C69" s="33">
        <v>2007</v>
      </c>
      <c r="D69" s="33">
        <v>5730</v>
      </c>
      <c r="E69" s="37">
        <v>3400000</v>
      </c>
      <c r="F69" s="33">
        <v>3.8317199999999998</v>
      </c>
      <c r="G69" s="33">
        <v>51.433300000000003</v>
      </c>
      <c r="H69" s="37">
        <v>48000000</v>
      </c>
      <c r="I69" s="33">
        <v>2.581</v>
      </c>
      <c r="J69" s="37">
        <v>4000000</v>
      </c>
      <c r="K69" s="37">
        <v>18000000</v>
      </c>
      <c r="L69" s="33">
        <v>5.6</v>
      </c>
      <c r="M69" s="38">
        <v>-0.53290870000000001</v>
      </c>
      <c r="N69" s="38">
        <v>0.79676029999999998</v>
      </c>
      <c r="O69" s="38">
        <v>-0.5327712</v>
      </c>
      <c r="P69" s="33">
        <f t="shared" ref="P69:P78" si="2">+IF(M69&gt;0,IF(M69&gt;0,1,2),IF(N69&gt;0,4,3))</f>
        <v>4</v>
      </c>
      <c r="Q69" s="33">
        <f t="shared" ref="Q69:Q78" si="3">+IF(N69&gt;0,IF(O69&gt;0,1,2),IF(O69&gt;0,4,3))</f>
        <v>2</v>
      </c>
    </row>
    <row r="70" spans="1:17" x14ac:dyDescent="0.25">
      <c r="A70" s="30" t="s">
        <v>200</v>
      </c>
      <c r="B70" s="33" t="s">
        <v>201</v>
      </c>
      <c r="C70" s="33">
        <v>2007</v>
      </c>
      <c r="D70" s="33">
        <v>4860</v>
      </c>
      <c r="E70" s="33">
        <v>210</v>
      </c>
      <c r="F70" s="33">
        <v>5.9065200000000004</v>
      </c>
      <c r="G70" s="33">
        <v>71.450400000000002</v>
      </c>
      <c r="H70" s="33">
        <v>109005</v>
      </c>
      <c r="I70" s="33">
        <v>2.1309999999999998</v>
      </c>
      <c r="J70" s="33">
        <v>57000</v>
      </c>
      <c r="K70" s="33">
        <v>52995.9</v>
      </c>
      <c r="L70" s="33">
        <v>11.64</v>
      </c>
      <c r="M70" s="38"/>
      <c r="N70" s="38"/>
      <c r="O70" s="38"/>
      <c r="P70" s="33"/>
      <c r="Q70" s="33"/>
    </row>
    <row r="71" spans="1:17" x14ac:dyDescent="0.25">
      <c r="A71" s="30" t="s">
        <v>202</v>
      </c>
      <c r="B71" s="33" t="s">
        <v>203</v>
      </c>
      <c r="C71" s="33">
        <v>2007</v>
      </c>
      <c r="D71" s="33">
        <v>2540</v>
      </c>
      <c r="E71" s="33">
        <v>48679</v>
      </c>
      <c r="F71" s="33">
        <v>1.9019999999999999</v>
      </c>
      <c r="G71" s="33">
        <v>45.302100000000003</v>
      </c>
      <c r="H71" s="37">
        <v>1200000</v>
      </c>
      <c r="I71" s="33">
        <v>3.6120000000000001</v>
      </c>
      <c r="J71" s="33">
        <v>47200</v>
      </c>
      <c r="K71" s="33">
        <v>431502</v>
      </c>
      <c r="L71" s="33">
        <v>7.73</v>
      </c>
      <c r="M71" s="38">
        <v>-1.303998</v>
      </c>
      <c r="N71" s="38">
        <v>1.5008950000000001</v>
      </c>
      <c r="O71" s="38">
        <v>-0.90666040000000003</v>
      </c>
      <c r="P71" s="33">
        <f t="shared" si="2"/>
        <v>4</v>
      </c>
      <c r="Q71" s="33">
        <f t="shared" si="3"/>
        <v>2</v>
      </c>
    </row>
    <row r="72" spans="1:17" x14ac:dyDescent="0.25">
      <c r="A72" s="30" t="s">
        <v>204</v>
      </c>
      <c r="B72" s="33" t="s">
        <v>205</v>
      </c>
      <c r="C72" s="33">
        <v>2007</v>
      </c>
      <c r="D72" s="33">
        <v>59530</v>
      </c>
      <c r="E72" s="33">
        <v>157975</v>
      </c>
      <c r="F72" s="33">
        <v>1.35701</v>
      </c>
      <c r="G72" s="33">
        <v>81.860500000000002</v>
      </c>
      <c r="H72" s="37">
        <v>7600000</v>
      </c>
      <c r="I72" s="33">
        <v>1.46</v>
      </c>
      <c r="J72" s="37">
        <v>5400000</v>
      </c>
      <c r="K72" s="37">
        <v>4300000</v>
      </c>
      <c r="L72" s="33">
        <v>3.91</v>
      </c>
      <c r="M72" s="38">
        <v>0.61818680000000004</v>
      </c>
      <c r="N72" s="38">
        <v>-2.9038119999999998</v>
      </c>
      <c r="O72" s="38">
        <v>0.63388509999999998</v>
      </c>
      <c r="P72" s="33">
        <f t="shared" si="2"/>
        <v>1</v>
      </c>
      <c r="Q72" s="33">
        <f t="shared" si="3"/>
        <v>4</v>
      </c>
    </row>
    <row r="73" spans="1:17" x14ac:dyDescent="0.25">
      <c r="A73" s="30" t="s">
        <v>206</v>
      </c>
      <c r="B73" s="33" t="s">
        <v>207</v>
      </c>
      <c r="C73" s="33">
        <v>2007</v>
      </c>
      <c r="D73" s="33">
        <v>400</v>
      </c>
      <c r="E73" s="37">
        <v>5000000</v>
      </c>
      <c r="F73" s="33">
        <v>6.5143300000000002</v>
      </c>
      <c r="G73" s="33">
        <v>54.9726</v>
      </c>
      <c r="H73" s="37">
        <v>41000000</v>
      </c>
      <c r="I73" s="33">
        <v>5.5919999999999996</v>
      </c>
      <c r="J73" s="33">
        <v>400000</v>
      </c>
      <c r="K73" s="37">
        <v>20000000</v>
      </c>
      <c r="L73" s="33">
        <v>8.1300000000000008</v>
      </c>
      <c r="M73" s="38">
        <v>-1.1539330000000001</v>
      </c>
      <c r="N73" s="38">
        <v>2.1942620000000002</v>
      </c>
      <c r="O73" s="38">
        <v>-0.1049585</v>
      </c>
      <c r="P73" s="33">
        <f t="shared" si="2"/>
        <v>4</v>
      </c>
      <c r="Q73" s="33">
        <f t="shared" si="3"/>
        <v>2</v>
      </c>
    </row>
    <row r="74" spans="1:17" x14ac:dyDescent="0.25">
      <c r="A74" s="30" t="s">
        <v>208</v>
      </c>
      <c r="B74" s="33" t="s">
        <v>209</v>
      </c>
      <c r="C74" s="33">
        <v>2007</v>
      </c>
      <c r="D74" s="33">
        <v>14630</v>
      </c>
      <c r="E74" s="33">
        <v>2050</v>
      </c>
      <c r="F74" s="33">
        <v>-0.28781499999999999</v>
      </c>
      <c r="G74" s="33">
        <v>69.100899999999996</v>
      </c>
      <c r="H74" s="37">
        <v>1300000</v>
      </c>
      <c r="I74" s="33">
        <v>1.625</v>
      </c>
      <c r="J74" s="33">
        <v>212800</v>
      </c>
      <c r="K74" s="33">
        <v>683445</v>
      </c>
      <c r="L74" s="33">
        <v>10.67</v>
      </c>
      <c r="M74" s="38">
        <v>-0.45938010000000001</v>
      </c>
      <c r="N74" s="38">
        <v>-0.50189349999999999</v>
      </c>
      <c r="O74" s="38">
        <v>-1.0382020000000001</v>
      </c>
      <c r="P74" s="33">
        <f t="shared" si="2"/>
        <v>3</v>
      </c>
      <c r="Q74" s="33">
        <f t="shared" si="3"/>
        <v>3</v>
      </c>
    </row>
    <row r="75" spans="1:17" x14ac:dyDescent="0.25">
      <c r="A75" s="30" t="s">
        <v>210</v>
      </c>
      <c r="B75" s="33" t="s">
        <v>211</v>
      </c>
      <c r="C75" s="33">
        <v>2007</v>
      </c>
      <c r="D75" s="33">
        <v>370</v>
      </c>
      <c r="E75" s="37">
        <v>1700000</v>
      </c>
      <c r="F75" s="33">
        <v>11.0273</v>
      </c>
      <c r="G75" s="33">
        <v>51.873800000000003</v>
      </c>
      <c r="H75" s="37">
        <v>31000000</v>
      </c>
      <c r="I75" s="33">
        <v>6.4189999999999996</v>
      </c>
      <c r="J75" s="37">
        <v>1100000</v>
      </c>
      <c r="K75" s="37">
        <v>13000000</v>
      </c>
      <c r="L75" s="33">
        <v>11.01</v>
      </c>
      <c r="M75" s="38">
        <v>-1.7198310000000001</v>
      </c>
      <c r="N75" s="38">
        <v>3.0130590000000002</v>
      </c>
      <c r="O75" s="38">
        <v>0.39310109999999998</v>
      </c>
      <c r="P75" s="33">
        <f t="shared" si="2"/>
        <v>4</v>
      </c>
      <c r="Q75" s="33">
        <f t="shared" si="3"/>
        <v>1</v>
      </c>
    </row>
    <row r="76" spans="1:17" x14ac:dyDescent="0.25">
      <c r="A76" s="30" t="s">
        <v>212</v>
      </c>
      <c r="B76" s="33" t="s">
        <v>213</v>
      </c>
      <c r="C76" s="33">
        <v>2007</v>
      </c>
      <c r="D76" s="33">
        <v>44070</v>
      </c>
      <c r="E76" s="37">
        <v>2900000</v>
      </c>
      <c r="F76" s="33">
        <v>2.6039500000000002</v>
      </c>
      <c r="G76" s="33">
        <v>79.623400000000004</v>
      </c>
      <c r="H76" s="37">
        <v>61000000</v>
      </c>
      <c r="I76" s="33">
        <v>1.9</v>
      </c>
      <c r="J76" s="37">
        <v>44000000</v>
      </c>
      <c r="K76" s="37">
        <v>31000000</v>
      </c>
      <c r="L76" s="33">
        <v>3.13</v>
      </c>
      <c r="M76" s="38">
        <v>1.2326140000000001</v>
      </c>
      <c r="N76" s="38">
        <v>-1.955686</v>
      </c>
      <c r="O76" s="38">
        <v>0.66053899999999999</v>
      </c>
      <c r="P76" s="33">
        <f t="shared" si="2"/>
        <v>1</v>
      </c>
      <c r="Q76" s="33">
        <f t="shared" si="3"/>
        <v>4</v>
      </c>
    </row>
    <row r="77" spans="1:17" x14ac:dyDescent="0.25">
      <c r="A77" s="30" t="s">
        <v>214</v>
      </c>
      <c r="B77" s="33" t="s">
        <v>215</v>
      </c>
      <c r="C77" s="33">
        <v>2007</v>
      </c>
      <c r="D77" s="33">
        <v>7550</v>
      </c>
      <c r="E77" s="37">
        <v>1100000</v>
      </c>
      <c r="F77" s="33">
        <v>2.6957800000000001</v>
      </c>
      <c r="G77" s="33">
        <v>73.562399999999997</v>
      </c>
      <c r="H77" s="37">
        <v>27000000</v>
      </c>
      <c r="I77" s="33">
        <v>2.58</v>
      </c>
      <c r="J77" s="37">
        <v>5700000</v>
      </c>
      <c r="K77" s="37">
        <v>12000000</v>
      </c>
      <c r="L77" s="33">
        <v>14.76</v>
      </c>
      <c r="M77" s="38">
        <v>-0.56792889999999996</v>
      </c>
      <c r="N77" s="38">
        <v>0.4128694</v>
      </c>
      <c r="O77" s="38">
        <v>-0.86940910000000005</v>
      </c>
      <c r="P77" s="33">
        <f t="shared" si="2"/>
        <v>4</v>
      </c>
      <c r="Q77" s="33">
        <f t="shared" si="3"/>
        <v>2</v>
      </c>
    </row>
    <row r="78" spans="1:17" x14ac:dyDescent="0.25">
      <c r="A78" s="39" t="s">
        <v>216</v>
      </c>
      <c r="B78" s="40" t="s">
        <v>217</v>
      </c>
      <c r="C78" s="40">
        <v>2007</v>
      </c>
      <c r="D78" s="40">
        <v>770</v>
      </c>
      <c r="E78" s="41">
        <v>8300000</v>
      </c>
      <c r="F78" s="40">
        <v>2.7167699999999999</v>
      </c>
      <c r="G78" s="40">
        <v>74.161799999999999</v>
      </c>
      <c r="H78" s="41">
        <v>85000000</v>
      </c>
      <c r="I78" s="40">
        <v>2.0920000000000001</v>
      </c>
      <c r="J78" s="41">
        <v>18000000</v>
      </c>
      <c r="K78" s="41">
        <v>45000000</v>
      </c>
      <c r="L78" s="40">
        <v>12.73</v>
      </c>
      <c r="M78" s="38">
        <v>0.27798650000000003</v>
      </c>
      <c r="N78" s="38">
        <v>0.5040249</v>
      </c>
      <c r="O78" s="38">
        <v>-0.94257650000000004</v>
      </c>
      <c r="P78" s="40">
        <f t="shared" si="2"/>
        <v>1</v>
      </c>
      <c r="Q78" s="40">
        <f t="shared" si="3"/>
        <v>2</v>
      </c>
    </row>
    <row r="80" spans="1:17" x14ac:dyDescent="0.25">
      <c r="B80" s="75" t="s">
        <v>42</v>
      </c>
      <c r="C80" s="76"/>
      <c r="D80" s="77"/>
      <c r="E80" s="70" t="s">
        <v>262</v>
      </c>
      <c r="F80" s="71"/>
      <c r="G80" s="72"/>
    </row>
    <row r="81" spans="1:7" x14ac:dyDescent="0.25">
      <c r="A81" s="42" t="s">
        <v>41</v>
      </c>
      <c r="B81" s="43" t="s">
        <v>38</v>
      </c>
      <c r="C81" s="44" t="s">
        <v>39</v>
      </c>
      <c r="D81" s="45" t="s">
        <v>40</v>
      </c>
      <c r="E81" s="44" t="s">
        <v>38</v>
      </c>
      <c r="F81" s="44" t="s">
        <v>39</v>
      </c>
      <c r="G81" s="45" t="s">
        <v>40</v>
      </c>
    </row>
    <row r="82" spans="1:7" ht="30" x14ac:dyDescent="0.25">
      <c r="A82" s="31" t="s">
        <v>47</v>
      </c>
      <c r="B82" s="46">
        <v>0.1573</v>
      </c>
      <c r="C82" s="47">
        <v>-0.42070000000000002</v>
      </c>
      <c r="D82" s="48">
        <v>0.34710000000000002</v>
      </c>
      <c r="E82" s="46">
        <f>B82*SQRT(B$91)</f>
        <v>0.30542135370664569</v>
      </c>
      <c r="F82" s="47">
        <f t="shared" ref="F82:G90" si="4">C82*SQRT(C$91)</f>
        <v>-0.68226074832134376</v>
      </c>
      <c r="G82" s="48">
        <f t="shared" si="4"/>
        <v>0.3256086620469425</v>
      </c>
    </row>
    <row r="83" spans="1:7" ht="30" x14ac:dyDescent="0.25">
      <c r="A83" s="31" t="s">
        <v>48</v>
      </c>
      <c r="B83" s="49">
        <v>0.46360000000000001</v>
      </c>
      <c r="C83" s="50">
        <v>0.19</v>
      </c>
      <c r="D83" s="51">
        <v>-4.4999999999999997E-3</v>
      </c>
      <c r="E83" s="49">
        <f t="shared" ref="E83:E90" si="5">B83*SQRT(B$91)</f>
        <v>0.90014837621361066</v>
      </c>
      <c r="F83" s="50">
        <f t="shared" si="4"/>
        <v>0.30812822006431023</v>
      </c>
      <c r="G83" s="51">
        <f t="shared" si="4"/>
        <v>-4.2213741838410864E-3</v>
      </c>
    </row>
    <row r="84" spans="1:7" x14ac:dyDescent="0.25">
      <c r="A84" s="80" t="s">
        <v>49</v>
      </c>
      <c r="B84" s="49">
        <v>-0.1164</v>
      </c>
      <c r="C84" s="50">
        <v>0.26500000000000001</v>
      </c>
      <c r="D84" s="51">
        <v>0.87649999999999995</v>
      </c>
      <c r="E84" s="49">
        <f t="shared" si="5"/>
        <v>-0.22600791844535004</v>
      </c>
      <c r="F84" s="50">
        <f t="shared" si="4"/>
        <v>0.42975778061601166</v>
      </c>
      <c r="G84" s="51">
        <f t="shared" si="4"/>
        <v>0.82222988269704722</v>
      </c>
    </row>
    <row r="85" spans="1:7" ht="30" x14ac:dyDescent="0.25">
      <c r="A85" s="31" t="s">
        <v>50</v>
      </c>
      <c r="B85" s="49">
        <v>0.19839999999999999</v>
      </c>
      <c r="C85" s="50">
        <v>-0.48359999999999997</v>
      </c>
      <c r="D85" s="51">
        <v>0.1023</v>
      </c>
      <c r="E85" s="49">
        <f t="shared" si="5"/>
        <v>0.38522311872472031</v>
      </c>
      <c r="F85" s="50">
        <f t="shared" si="4"/>
        <v>-0.7842674064373707</v>
      </c>
      <c r="G85" s="51">
        <f t="shared" si="4"/>
        <v>9.5965906445987376E-2</v>
      </c>
    </row>
    <row r="86" spans="1:7" x14ac:dyDescent="0.25">
      <c r="A86" s="31" t="s">
        <v>51</v>
      </c>
      <c r="B86" s="49">
        <v>0.45929999999999999</v>
      </c>
      <c r="C86" s="50">
        <v>0.2387</v>
      </c>
      <c r="D86" s="51">
        <v>-6.3299999999999995E-2</v>
      </c>
      <c r="E86" s="49">
        <f t="shared" si="5"/>
        <v>0.8917992864428631</v>
      </c>
      <c r="F86" s="50">
        <f t="shared" si="4"/>
        <v>0.38710634804921501</v>
      </c>
      <c r="G86" s="51">
        <f t="shared" si="4"/>
        <v>-5.9380663519364614E-2</v>
      </c>
    </row>
    <row r="87" spans="1:7" ht="30" x14ac:dyDescent="0.25">
      <c r="A87" s="31" t="s">
        <v>52</v>
      </c>
      <c r="B87" s="49">
        <v>-0.2097</v>
      </c>
      <c r="C87" s="50">
        <v>0.45710000000000001</v>
      </c>
      <c r="D87" s="51">
        <v>0.13070000000000001</v>
      </c>
      <c r="E87" s="49">
        <f t="shared" si="5"/>
        <v>-0.40716374998273114</v>
      </c>
      <c r="F87" s="50">
        <f t="shared" si="4"/>
        <v>0.74129162837576956</v>
      </c>
      <c r="G87" s="51">
        <f t="shared" si="4"/>
        <v>0.12260746796178447</v>
      </c>
    </row>
    <row r="88" spans="1:7" x14ac:dyDescent="0.25">
      <c r="A88" s="31" t="s">
        <v>53</v>
      </c>
      <c r="B88" s="49">
        <v>0.46339999999999998</v>
      </c>
      <c r="C88" s="50">
        <v>0.1062</v>
      </c>
      <c r="D88" s="51">
        <v>0.17100000000000001</v>
      </c>
      <c r="E88" s="49">
        <f t="shared" si="5"/>
        <v>0.89976004645683161</v>
      </c>
      <c r="F88" s="50">
        <f t="shared" si="4"/>
        <v>0.17222745774120921</v>
      </c>
      <c r="G88" s="51">
        <f t="shared" si="4"/>
        <v>0.16041221898596131</v>
      </c>
    </row>
    <row r="89" spans="1:7" x14ac:dyDescent="0.25">
      <c r="A89" s="31" t="s">
        <v>54</v>
      </c>
      <c r="B89" s="49">
        <v>0.45829999999999999</v>
      </c>
      <c r="C89" s="50">
        <v>0.23269999999999999</v>
      </c>
      <c r="D89" s="51">
        <v>-6.4100000000000004E-2</v>
      </c>
      <c r="E89" s="49">
        <f t="shared" si="5"/>
        <v>0.88985763765896841</v>
      </c>
      <c r="F89" s="50">
        <f t="shared" si="4"/>
        <v>0.37737598320507887</v>
      </c>
      <c r="G89" s="51">
        <f t="shared" si="4"/>
        <v>-6.013113004093637E-2</v>
      </c>
    </row>
    <row r="90" spans="1:7" ht="45" x14ac:dyDescent="0.25">
      <c r="A90" s="31" t="s">
        <v>55</v>
      </c>
      <c r="B90" s="52">
        <v>-0.1666</v>
      </c>
      <c r="C90" s="53">
        <v>0.38919999999999999</v>
      </c>
      <c r="D90" s="54">
        <v>-0.21510000000000001</v>
      </c>
      <c r="E90" s="52">
        <f t="shared" si="5"/>
        <v>-0.32347868739686697</v>
      </c>
      <c r="F90" s="53">
        <f t="shared" si="4"/>
        <v>0.63117633288962915</v>
      </c>
      <c r="G90" s="54">
        <f t="shared" si="4"/>
        <v>-0.20178168598760396</v>
      </c>
    </row>
    <row r="91" spans="1:7" x14ac:dyDescent="0.25">
      <c r="B91" s="38">
        <v>3.77</v>
      </c>
      <c r="C91" s="38">
        <v>2.63</v>
      </c>
      <c r="D91" s="38">
        <v>0.88</v>
      </c>
    </row>
  </sheetData>
  <mergeCells count="3">
    <mergeCell ref="M2:O2"/>
    <mergeCell ref="B80:D80"/>
    <mergeCell ref="E80:G80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7"/>
  <sheetViews>
    <sheetView workbookViewId="0"/>
  </sheetViews>
  <sheetFormatPr baseColWidth="10" defaultColWidth="9.140625" defaultRowHeight="12.75" x14ac:dyDescent="0.2"/>
  <cols>
    <col min="1" max="1" width="44.28515625" style="2" bestFit="1" customWidth="1"/>
    <col min="2" max="2" width="11.28515625" style="2" bestFit="1" customWidth="1"/>
    <col min="3" max="3" width="10.140625" style="2" bestFit="1" customWidth="1"/>
    <col min="4" max="4" width="13.28515625" style="2" bestFit="1" customWidth="1"/>
    <col min="5" max="5" width="11.7109375" style="2" bestFit="1" customWidth="1"/>
    <col min="6" max="6" width="12.85546875" style="2" bestFit="1" customWidth="1"/>
    <col min="7" max="7" width="11" style="2" bestFit="1" customWidth="1"/>
    <col min="8" max="8" width="12" style="2" bestFit="1" customWidth="1"/>
    <col min="9" max="9" width="8.7109375" style="2" bestFit="1" customWidth="1"/>
    <col min="10" max="10" width="8.5703125" style="2" bestFit="1" customWidth="1"/>
    <col min="11" max="11" width="10.140625" style="2" bestFit="1" customWidth="1"/>
    <col min="12" max="12" width="8.7109375" style="2" bestFit="1" customWidth="1"/>
    <col min="13" max="13" width="11.7109375" style="2" bestFit="1" customWidth="1"/>
    <col min="14" max="16" width="5.140625" style="2" bestFit="1" customWidth="1"/>
    <col min="17" max="18" width="11.42578125" style="2" bestFit="1" customWidth="1"/>
    <col min="19" max="16384" width="9.140625" style="2"/>
  </cols>
  <sheetData>
    <row r="2" spans="1:18" ht="77.25" customHeight="1" x14ac:dyDescent="0.2">
      <c r="A2" s="31" t="s">
        <v>218</v>
      </c>
      <c r="B2" s="31" t="s">
        <v>219</v>
      </c>
      <c r="C2" s="31" t="s">
        <v>220</v>
      </c>
      <c r="D2" s="31" t="s">
        <v>221</v>
      </c>
      <c r="E2" s="31" t="s">
        <v>222</v>
      </c>
      <c r="F2" s="31" t="s">
        <v>223</v>
      </c>
      <c r="G2" s="31" t="s">
        <v>224</v>
      </c>
      <c r="H2" s="31" t="s">
        <v>225</v>
      </c>
      <c r="I2" s="31" t="s">
        <v>226</v>
      </c>
      <c r="J2" s="31" t="s">
        <v>227</v>
      </c>
      <c r="K2" s="31" t="s">
        <v>228</v>
      </c>
      <c r="L2" s="31" t="s">
        <v>229</v>
      </c>
      <c r="M2" s="31" t="s">
        <v>230</v>
      </c>
      <c r="N2" s="78" t="s">
        <v>34</v>
      </c>
      <c r="O2" s="78"/>
      <c r="P2" s="78"/>
      <c r="Q2" s="32" t="s">
        <v>35</v>
      </c>
      <c r="R2" s="32" t="s">
        <v>35</v>
      </c>
    </row>
    <row r="3" spans="1:18" ht="14.25" customHeight="1" x14ac:dyDescent="0.25">
      <c r="A3" s="35" t="s">
        <v>249</v>
      </c>
      <c r="B3" s="35" t="s">
        <v>250</v>
      </c>
      <c r="C3" s="35" t="s">
        <v>251</v>
      </c>
      <c r="D3" s="35" t="s">
        <v>252</v>
      </c>
      <c r="E3" s="35" t="s">
        <v>253</v>
      </c>
      <c r="F3" s="35" t="s">
        <v>254</v>
      </c>
      <c r="G3" s="35" t="s">
        <v>255</v>
      </c>
      <c r="H3" s="35" t="s">
        <v>256</v>
      </c>
      <c r="I3" s="35" t="s">
        <v>257</v>
      </c>
      <c r="J3" s="35" t="s">
        <v>258</v>
      </c>
      <c r="K3" s="35" t="s">
        <v>259</v>
      </c>
      <c r="L3" s="35" t="s">
        <v>260</v>
      </c>
      <c r="M3" s="35" t="s">
        <v>261</v>
      </c>
      <c r="N3" s="62" t="s">
        <v>12</v>
      </c>
      <c r="O3" s="62" t="s">
        <v>13</v>
      </c>
      <c r="P3" s="62" t="s">
        <v>14</v>
      </c>
      <c r="Q3" s="63" t="s">
        <v>36</v>
      </c>
      <c r="R3" s="63" t="s">
        <v>37</v>
      </c>
    </row>
    <row r="4" spans="1:18" ht="15" x14ac:dyDescent="0.25">
      <c r="A4" s="57" t="s">
        <v>231</v>
      </c>
      <c r="B4" s="59">
        <v>2717</v>
      </c>
      <c r="C4" s="59">
        <v>324</v>
      </c>
      <c r="D4" s="59">
        <v>17072</v>
      </c>
      <c r="E4" s="59">
        <v>1580</v>
      </c>
      <c r="F4" s="59">
        <v>6760</v>
      </c>
      <c r="G4" s="59">
        <v>2417</v>
      </c>
      <c r="H4" s="59">
        <v>2045</v>
      </c>
      <c r="I4" s="59">
        <v>611</v>
      </c>
      <c r="J4" s="59">
        <v>81</v>
      </c>
      <c r="K4" s="59">
        <v>788</v>
      </c>
      <c r="L4" s="59">
        <v>212</v>
      </c>
      <c r="M4" s="59">
        <v>814</v>
      </c>
      <c r="N4" s="20">
        <v>-4.1183189999999996</v>
      </c>
      <c r="O4" s="20">
        <v>-0.26955499999999999</v>
      </c>
      <c r="P4" s="20">
        <v>-0.17449129999999999</v>
      </c>
      <c r="Q4" s="35">
        <f>+IF(N4&gt;0,IF(N4&gt;0,1,2),IF(O4&gt;0,4,3))</f>
        <v>3</v>
      </c>
      <c r="R4" s="35">
        <f>+IF(O4&gt;0,IF(P4&gt;0,1,2),IF(P4&gt;0,4,3))</f>
        <v>3</v>
      </c>
    </row>
    <row r="5" spans="1:18" x14ac:dyDescent="0.2">
      <c r="A5" s="56" t="s">
        <v>232</v>
      </c>
      <c r="B5" s="60">
        <v>3300</v>
      </c>
      <c r="C5" s="60">
        <v>353</v>
      </c>
      <c r="D5" s="60">
        <v>20795</v>
      </c>
      <c r="E5" s="60">
        <v>1511</v>
      </c>
      <c r="F5" s="60">
        <v>6621</v>
      </c>
      <c r="G5" s="60">
        <v>2973</v>
      </c>
      <c r="H5" s="60">
        <v>2591</v>
      </c>
      <c r="I5" s="60">
        <v>650</v>
      </c>
      <c r="J5" s="60">
        <v>80</v>
      </c>
      <c r="K5" s="60">
        <v>1472</v>
      </c>
      <c r="L5" s="60">
        <v>242</v>
      </c>
      <c r="M5" s="60">
        <v>659</v>
      </c>
      <c r="N5" s="15">
        <v>-2.6333709999999999</v>
      </c>
      <c r="O5" s="15">
        <v>0.2269012</v>
      </c>
      <c r="P5" s="15">
        <v>1.4700329999999999</v>
      </c>
      <c r="Q5" s="3">
        <f t="shared" ref="Q5:Q21" si="0">+IF(N5&gt;0,IF(N5&gt;0,1,2),IF(O5&gt;0,4,3))</f>
        <v>4</v>
      </c>
      <c r="R5" s="3">
        <f t="shared" ref="R5:R21" si="1">+IF(O5&gt;0,IF(P5&gt;0,1,2),IF(P5&gt;0,4,3))</f>
        <v>1</v>
      </c>
    </row>
    <row r="6" spans="1:18" ht="25.5" x14ac:dyDescent="0.2">
      <c r="A6" s="56" t="s">
        <v>233</v>
      </c>
      <c r="B6" s="60">
        <v>4905</v>
      </c>
      <c r="C6" s="60">
        <v>641</v>
      </c>
      <c r="D6" s="60">
        <v>20802</v>
      </c>
      <c r="E6" s="60">
        <v>1910</v>
      </c>
      <c r="F6" s="60">
        <v>8591</v>
      </c>
      <c r="G6" s="60">
        <v>3453</v>
      </c>
      <c r="H6" s="60">
        <v>3083</v>
      </c>
      <c r="I6" s="60">
        <v>657</v>
      </c>
      <c r="J6" s="60">
        <v>203</v>
      </c>
      <c r="K6" s="60">
        <v>2184</v>
      </c>
      <c r="L6" s="60">
        <v>474</v>
      </c>
      <c r="M6" s="60">
        <v>908</v>
      </c>
      <c r="N6" s="15">
        <v>2.1659130000000002</v>
      </c>
      <c r="O6" s="15">
        <v>2.571294</v>
      </c>
      <c r="P6" s="15">
        <v>1.3765179999999999</v>
      </c>
      <c r="Q6" s="3">
        <f t="shared" si="0"/>
        <v>1</v>
      </c>
      <c r="R6" s="3">
        <f t="shared" si="1"/>
        <v>1</v>
      </c>
    </row>
    <row r="7" spans="1:18" ht="25.5" x14ac:dyDescent="0.2">
      <c r="A7" s="56" t="s">
        <v>234</v>
      </c>
      <c r="B7" s="60">
        <v>4250</v>
      </c>
      <c r="C7" s="60">
        <v>510</v>
      </c>
      <c r="D7" s="60">
        <v>20620</v>
      </c>
      <c r="E7" s="60">
        <v>2206</v>
      </c>
      <c r="F7" s="60">
        <v>8840</v>
      </c>
      <c r="G7" s="60">
        <v>3485</v>
      </c>
      <c r="H7" s="60">
        <v>2861</v>
      </c>
      <c r="I7" s="60">
        <v>711</v>
      </c>
      <c r="J7" s="60">
        <v>114</v>
      </c>
      <c r="K7" s="60">
        <v>1486</v>
      </c>
      <c r="L7" s="60">
        <v>362</v>
      </c>
      <c r="M7" s="60">
        <v>863</v>
      </c>
      <c r="N7" s="15">
        <v>0.7154163</v>
      </c>
      <c r="O7" s="15">
        <v>0.65315400000000001</v>
      </c>
      <c r="P7" s="15">
        <v>0.46939510000000001</v>
      </c>
      <c r="Q7" s="3">
        <f t="shared" si="0"/>
        <v>1</v>
      </c>
      <c r="R7" s="3">
        <f t="shared" si="1"/>
        <v>1</v>
      </c>
    </row>
    <row r="8" spans="1:18" x14ac:dyDescent="0.2">
      <c r="A8" s="56" t="s">
        <v>235</v>
      </c>
      <c r="B8" s="60">
        <v>3642</v>
      </c>
      <c r="C8" s="60">
        <v>424</v>
      </c>
      <c r="D8" s="60">
        <v>15483</v>
      </c>
      <c r="E8" s="60">
        <v>1550</v>
      </c>
      <c r="F8" s="60">
        <v>7010</v>
      </c>
      <c r="G8" s="60">
        <v>3315</v>
      </c>
      <c r="H8" s="60">
        <v>2423</v>
      </c>
      <c r="I8" s="60">
        <v>460</v>
      </c>
      <c r="J8" s="60">
        <v>113</v>
      </c>
      <c r="K8" s="60">
        <v>1152</v>
      </c>
      <c r="L8" s="60">
        <v>397</v>
      </c>
      <c r="M8" s="60">
        <v>796</v>
      </c>
      <c r="N8" s="15">
        <v>-2.5423589999999998</v>
      </c>
      <c r="O8" s="15">
        <v>2.452448</v>
      </c>
      <c r="P8" s="15">
        <v>0.1175071</v>
      </c>
      <c r="Q8" s="3">
        <f t="shared" si="0"/>
        <v>4</v>
      </c>
      <c r="R8" s="3">
        <f t="shared" si="1"/>
        <v>1</v>
      </c>
    </row>
    <row r="9" spans="1:18" x14ac:dyDescent="0.2">
      <c r="A9" s="56" t="s">
        <v>236</v>
      </c>
      <c r="B9" s="60">
        <v>3600</v>
      </c>
      <c r="C9" s="60">
        <v>408</v>
      </c>
      <c r="D9" s="60">
        <v>18198</v>
      </c>
      <c r="E9" s="60">
        <v>2161</v>
      </c>
      <c r="F9" s="60">
        <v>8689</v>
      </c>
      <c r="G9" s="60">
        <v>3032</v>
      </c>
      <c r="H9" s="60">
        <v>2910</v>
      </c>
      <c r="I9" s="60">
        <v>733</v>
      </c>
      <c r="J9" s="60">
        <v>83</v>
      </c>
      <c r="K9" s="60">
        <v>920</v>
      </c>
      <c r="L9" s="60">
        <v>247</v>
      </c>
      <c r="M9" s="60">
        <v>670</v>
      </c>
      <c r="N9" s="15">
        <v>-1.139516</v>
      </c>
      <c r="O9" s="15">
        <v>-0.43053000000000002</v>
      </c>
      <c r="P9" s="15">
        <v>-0.18899630000000001</v>
      </c>
      <c r="Q9" s="3">
        <f t="shared" si="0"/>
        <v>3</v>
      </c>
      <c r="R9" s="3">
        <f t="shared" si="1"/>
        <v>3</v>
      </c>
    </row>
    <row r="10" spans="1:18" x14ac:dyDescent="0.2">
      <c r="A10" s="56" t="s">
        <v>237</v>
      </c>
      <c r="B10" s="60">
        <v>3944</v>
      </c>
      <c r="C10" s="60">
        <v>367</v>
      </c>
      <c r="D10" s="60">
        <v>16344</v>
      </c>
      <c r="E10" s="60">
        <v>1678</v>
      </c>
      <c r="F10" s="60">
        <v>9463</v>
      </c>
      <c r="G10" s="60">
        <v>2672</v>
      </c>
      <c r="H10" s="60">
        <v>2742</v>
      </c>
      <c r="I10" s="60">
        <v>614</v>
      </c>
      <c r="J10" s="60">
        <v>110</v>
      </c>
      <c r="K10" s="60">
        <v>1270</v>
      </c>
      <c r="L10" s="60">
        <v>504</v>
      </c>
      <c r="M10" s="60">
        <v>943</v>
      </c>
      <c r="N10" s="15">
        <v>-1.1777230000000001</v>
      </c>
      <c r="O10" s="15">
        <v>2.1134879999999998</v>
      </c>
      <c r="P10" s="15">
        <v>-1.0437019999999999</v>
      </c>
      <c r="Q10" s="3">
        <f t="shared" si="0"/>
        <v>4</v>
      </c>
      <c r="R10" s="3">
        <f t="shared" si="1"/>
        <v>2</v>
      </c>
    </row>
    <row r="11" spans="1:18" x14ac:dyDescent="0.2">
      <c r="A11" s="56" t="s">
        <v>238</v>
      </c>
      <c r="B11" s="60">
        <v>3649</v>
      </c>
      <c r="C11" s="60">
        <v>710</v>
      </c>
      <c r="D11" s="60">
        <v>18866</v>
      </c>
      <c r="E11" s="60">
        <v>2256</v>
      </c>
      <c r="F11" s="60">
        <v>10843</v>
      </c>
      <c r="G11" s="60">
        <v>3267</v>
      </c>
      <c r="H11" s="60">
        <v>2972</v>
      </c>
      <c r="I11" s="60">
        <v>711</v>
      </c>
      <c r="J11" s="60">
        <v>110</v>
      </c>
      <c r="K11" s="60">
        <v>1041</v>
      </c>
      <c r="L11" s="60">
        <v>329</v>
      </c>
      <c r="M11" s="60">
        <v>1220</v>
      </c>
      <c r="N11" s="15">
        <v>1.3293649999999999</v>
      </c>
      <c r="O11" s="15">
        <v>-4.7337900000000002E-2</v>
      </c>
      <c r="P11" s="15">
        <v>-2.0740509999999999</v>
      </c>
      <c r="Q11" s="3">
        <f t="shared" si="0"/>
        <v>1</v>
      </c>
      <c r="R11" s="3">
        <f t="shared" si="1"/>
        <v>3</v>
      </c>
    </row>
    <row r="12" spans="1:18" x14ac:dyDescent="0.2">
      <c r="A12" s="56" t="s">
        <v>239</v>
      </c>
      <c r="B12" s="60">
        <v>4260</v>
      </c>
      <c r="C12" s="60">
        <v>504</v>
      </c>
      <c r="D12" s="60">
        <v>21811</v>
      </c>
      <c r="E12" s="60">
        <v>2140</v>
      </c>
      <c r="F12" s="60">
        <v>8784</v>
      </c>
      <c r="G12" s="60">
        <v>2620</v>
      </c>
      <c r="H12" s="60">
        <v>2599</v>
      </c>
      <c r="I12" s="60">
        <v>710</v>
      </c>
      <c r="J12" s="60">
        <v>108</v>
      </c>
      <c r="K12" s="60">
        <v>895</v>
      </c>
      <c r="L12" s="60">
        <v>202</v>
      </c>
      <c r="M12" s="60">
        <v>909</v>
      </c>
      <c r="N12" s="15">
        <v>-0.20837240000000001</v>
      </c>
      <c r="O12" s="15">
        <v>-1.1574580000000001</v>
      </c>
      <c r="P12" s="15">
        <v>-2.3838000000000002E-2</v>
      </c>
      <c r="Q12" s="3">
        <f t="shared" si="0"/>
        <v>3</v>
      </c>
      <c r="R12" s="3">
        <f t="shared" si="1"/>
        <v>3</v>
      </c>
    </row>
    <row r="13" spans="1:18" x14ac:dyDescent="0.2">
      <c r="A13" s="56" t="s">
        <v>240</v>
      </c>
      <c r="B13" s="60">
        <v>3741</v>
      </c>
      <c r="C13" s="60">
        <v>349</v>
      </c>
      <c r="D13" s="60">
        <v>19016</v>
      </c>
      <c r="E13" s="60">
        <v>1677</v>
      </c>
      <c r="F13" s="60">
        <v>8427</v>
      </c>
      <c r="G13" s="60">
        <v>1565</v>
      </c>
      <c r="H13" s="60">
        <v>1807</v>
      </c>
      <c r="I13" s="60">
        <v>623</v>
      </c>
      <c r="J13" s="60">
        <v>25</v>
      </c>
      <c r="K13" s="60">
        <v>570</v>
      </c>
      <c r="L13" s="60">
        <v>124</v>
      </c>
      <c r="M13" s="60">
        <v>1183</v>
      </c>
      <c r="N13" s="15">
        <v>-3.4540999999999999</v>
      </c>
      <c r="O13" s="15">
        <v>-1.9833970000000001</v>
      </c>
      <c r="P13" s="15">
        <v>-1.4385300000000001</v>
      </c>
      <c r="Q13" s="3">
        <f t="shared" si="0"/>
        <v>3</v>
      </c>
      <c r="R13" s="3">
        <f t="shared" si="1"/>
        <v>3</v>
      </c>
    </row>
    <row r="14" spans="1:18" x14ac:dyDescent="0.2">
      <c r="A14" s="56" t="s">
        <v>241</v>
      </c>
      <c r="B14" s="60">
        <v>3942</v>
      </c>
      <c r="C14" s="60">
        <v>683</v>
      </c>
      <c r="D14" s="60">
        <v>19164</v>
      </c>
      <c r="E14" s="60">
        <v>1864</v>
      </c>
      <c r="F14" s="60">
        <v>8833</v>
      </c>
      <c r="G14" s="60">
        <v>3314</v>
      </c>
      <c r="H14" s="60">
        <v>3217</v>
      </c>
      <c r="I14" s="60">
        <v>733</v>
      </c>
      <c r="J14" s="60">
        <v>128</v>
      </c>
      <c r="K14" s="60">
        <v>871</v>
      </c>
      <c r="L14" s="60">
        <v>328</v>
      </c>
      <c r="M14" s="60">
        <v>832</v>
      </c>
      <c r="N14" s="15">
        <v>0.51387660000000002</v>
      </c>
      <c r="O14" s="15">
        <v>0.51571020000000001</v>
      </c>
      <c r="P14" s="15">
        <v>-0.67011259999999995</v>
      </c>
      <c r="Q14" s="3">
        <f t="shared" si="0"/>
        <v>1</v>
      </c>
      <c r="R14" s="3">
        <f t="shared" si="1"/>
        <v>2</v>
      </c>
    </row>
    <row r="15" spans="1:18" ht="25.5" x14ac:dyDescent="0.2">
      <c r="A15" s="56" t="s">
        <v>242</v>
      </c>
      <c r="B15" s="60">
        <v>4066</v>
      </c>
      <c r="C15" s="60">
        <v>498</v>
      </c>
      <c r="D15" s="60">
        <v>23624</v>
      </c>
      <c r="E15" s="60">
        <v>2292</v>
      </c>
      <c r="F15" s="60">
        <v>8495</v>
      </c>
      <c r="G15" s="60">
        <v>3027</v>
      </c>
      <c r="H15" s="60">
        <v>2828</v>
      </c>
      <c r="I15" s="60">
        <v>686</v>
      </c>
      <c r="J15" s="60">
        <v>110</v>
      </c>
      <c r="K15" s="60">
        <v>2043</v>
      </c>
      <c r="L15" s="60">
        <v>223</v>
      </c>
      <c r="M15" s="60">
        <v>920</v>
      </c>
      <c r="N15" s="15">
        <v>0.57063220000000003</v>
      </c>
      <c r="O15" s="15">
        <v>-0.60631029999999997</v>
      </c>
      <c r="P15" s="15">
        <v>1.5566869999999999</v>
      </c>
      <c r="Q15" s="3">
        <f t="shared" si="0"/>
        <v>1</v>
      </c>
      <c r="R15" s="3">
        <f t="shared" si="1"/>
        <v>4</v>
      </c>
    </row>
    <row r="16" spans="1:18" ht="25.5" x14ac:dyDescent="0.2">
      <c r="A16" s="56" t="s">
        <v>243</v>
      </c>
      <c r="B16" s="60">
        <v>3805</v>
      </c>
      <c r="C16" s="60">
        <v>455</v>
      </c>
      <c r="D16" s="60">
        <v>21135</v>
      </c>
      <c r="E16" s="60">
        <v>1824</v>
      </c>
      <c r="F16" s="60">
        <v>8202</v>
      </c>
      <c r="G16" s="60">
        <v>3036</v>
      </c>
      <c r="H16" s="60">
        <v>2873</v>
      </c>
      <c r="I16" s="60">
        <v>655</v>
      </c>
      <c r="J16" s="60">
        <v>142</v>
      </c>
      <c r="K16" s="60">
        <v>2252</v>
      </c>
      <c r="L16" s="60">
        <v>396</v>
      </c>
      <c r="M16" s="60">
        <v>879</v>
      </c>
      <c r="N16" s="15">
        <v>-5.0763099999999999E-2</v>
      </c>
      <c r="O16" s="15">
        <v>1.468099</v>
      </c>
      <c r="P16" s="15">
        <v>1.4302299999999999</v>
      </c>
      <c r="Q16" s="3">
        <f t="shared" si="0"/>
        <v>4</v>
      </c>
      <c r="R16" s="3">
        <f t="shared" si="1"/>
        <v>1</v>
      </c>
    </row>
    <row r="17" spans="1:18" x14ac:dyDescent="0.2">
      <c r="A17" s="56" t="s">
        <v>244</v>
      </c>
      <c r="B17" s="60">
        <v>3596</v>
      </c>
      <c r="C17" s="60">
        <v>503</v>
      </c>
      <c r="D17" s="60">
        <v>18698</v>
      </c>
      <c r="E17" s="60">
        <v>1793</v>
      </c>
      <c r="F17" s="60">
        <v>9330</v>
      </c>
      <c r="G17" s="60">
        <v>3326</v>
      </c>
      <c r="H17" s="60">
        <v>3814</v>
      </c>
      <c r="I17" s="60">
        <v>868</v>
      </c>
      <c r="J17" s="60">
        <v>98</v>
      </c>
      <c r="K17" s="60">
        <v>473</v>
      </c>
      <c r="L17" s="60">
        <v>340</v>
      </c>
      <c r="M17" s="60">
        <v>884</v>
      </c>
      <c r="N17" s="15">
        <v>0.29367919999999997</v>
      </c>
      <c r="O17" s="15">
        <v>0.14311019999999999</v>
      </c>
      <c r="P17" s="15">
        <v>-1.7997449999999999</v>
      </c>
      <c r="Q17" s="3">
        <f t="shared" si="0"/>
        <v>1</v>
      </c>
      <c r="R17" s="3">
        <f t="shared" si="1"/>
        <v>2</v>
      </c>
    </row>
    <row r="18" spans="1:18" x14ac:dyDescent="0.2">
      <c r="A18" s="56" t="s">
        <v>245</v>
      </c>
      <c r="B18" s="60">
        <v>3644</v>
      </c>
      <c r="C18" s="60">
        <v>647</v>
      </c>
      <c r="D18" s="60">
        <v>22207</v>
      </c>
      <c r="E18" s="60">
        <v>2407</v>
      </c>
      <c r="F18" s="60">
        <v>7171</v>
      </c>
      <c r="G18" s="60">
        <v>2249</v>
      </c>
      <c r="H18" s="60">
        <v>2459</v>
      </c>
      <c r="I18" s="60">
        <v>685</v>
      </c>
      <c r="J18" s="60">
        <v>83</v>
      </c>
      <c r="K18" s="60">
        <v>720</v>
      </c>
      <c r="L18" s="60">
        <v>101</v>
      </c>
      <c r="M18" s="60">
        <v>666</v>
      </c>
      <c r="N18" s="15">
        <v>-1.3708849999999999</v>
      </c>
      <c r="O18" s="15">
        <v>-2.591027</v>
      </c>
      <c r="P18" s="15">
        <v>0.8118803</v>
      </c>
      <c r="Q18" s="3">
        <f t="shared" si="0"/>
        <v>3</v>
      </c>
      <c r="R18" s="3">
        <f t="shared" si="1"/>
        <v>4</v>
      </c>
    </row>
    <row r="19" spans="1:18" ht="15.75" customHeight="1" x14ac:dyDescent="0.2">
      <c r="A19" s="56" t="s">
        <v>246</v>
      </c>
      <c r="B19" s="60">
        <v>4280</v>
      </c>
      <c r="C19" s="60">
        <v>714</v>
      </c>
      <c r="D19" s="60">
        <v>26064</v>
      </c>
      <c r="E19" s="60">
        <v>2413</v>
      </c>
      <c r="F19" s="60">
        <v>9535</v>
      </c>
      <c r="G19" s="60">
        <v>3319</v>
      </c>
      <c r="H19" s="60">
        <v>3247</v>
      </c>
      <c r="I19" s="60">
        <v>909</v>
      </c>
      <c r="J19" s="60">
        <v>150</v>
      </c>
      <c r="K19" s="60">
        <v>1555</v>
      </c>
      <c r="L19" s="60">
        <v>188</v>
      </c>
      <c r="M19" s="60">
        <v>958</v>
      </c>
      <c r="N19" s="15">
        <v>2.9637259999999999</v>
      </c>
      <c r="O19" s="15">
        <v>-1.6665479999999999</v>
      </c>
      <c r="P19" s="15">
        <v>0.81117640000000002</v>
      </c>
      <c r="Q19" s="3">
        <f t="shared" si="0"/>
        <v>1</v>
      </c>
      <c r="R19" s="3">
        <f t="shared" si="1"/>
        <v>4</v>
      </c>
    </row>
    <row r="20" spans="1:18" x14ac:dyDescent="0.2">
      <c r="A20" s="56" t="s">
        <v>247</v>
      </c>
      <c r="B20" s="60">
        <v>4596</v>
      </c>
      <c r="C20" s="60">
        <v>839</v>
      </c>
      <c r="D20" s="60">
        <v>22029</v>
      </c>
      <c r="E20" s="60">
        <v>2464</v>
      </c>
      <c r="F20" s="60">
        <v>9380</v>
      </c>
      <c r="G20" s="60">
        <v>3684</v>
      </c>
      <c r="H20" s="60">
        <v>4463</v>
      </c>
      <c r="I20" s="60">
        <v>833</v>
      </c>
      <c r="J20" s="60">
        <v>218</v>
      </c>
      <c r="K20" s="60">
        <v>1070</v>
      </c>
      <c r="L20" s="60">
        <v>342</v>
      </c>
      <c r="M20" s="60">
        <v>1490</v>
      </c>
      <c r="N20" s="15">
        <v>4.9016489999999999</v>
      </c>
      <c r="O20" s="15">
        <v>0.40217039999999998</v>
      </c>
      <c r="P20" s="15">
        <v>-1.6376040000000001</v>
      </c>
      <c r="Q20" s="3">
        <f t="shared" si="0"/>
        <v>1</v>
      </c>
      <c r="R20" s="3">
        <f t="shared" si="1"/>
        <v>2</v>
      </c>
    </row>
    <row r="21" spans="1:18" ht="25.5" x14ac:dyDescent="0.2">
      <c r="A21" s="58" t="s">
        <v>248</v>
      </c>
      <c r="B21" s="61">
        <v>4160</v>
      </c>
      <c r="C21" s="61">
        <v>673</v>
      </c>
      <c r="D21" s="61">
        <v>25622</v>
      </c>
      <c r="E21" s="61">
        <v>2687</v>
      </c>
      <c r="F21" s="61">
        <v>9563</v>
      </c>
      <c r="G21" s="61">
        <v>3239</v>
      </c>
      <c r="H21" s="61">
        <v>3320</v>
      </c>
      <c r="I21" s="61">
        <v>969</v>
      </c>
      <c r="J21" s="61">
        <v>146</v>
      </c>
      <c r="K21" s="61">
        <v>1853</v>
      </c>
      <c r="L21" s="61">
        <v>220</v>
      </c>
      <c r="M21" s="61">
        <v>969</v>
      </c>
      <c r="N21" s="25">
        <v>3.241152</v>
      </c>
      <c r="O21" s="25">
        <v>-1.794211</v>
      </c>
      <c r="P21" s="25">
        <v>1.0076449999999999</v>
      </c>
      <c r="Q21" s="9">
        <f t="shared" si="0"/>
        <v>1</v>
      </c>
      <c r="R21" s="9">
        <f t="shared" si="1"/>
        <v>4</v>
      </c>
    </row>
    <row r="23" spans="1:18" ht="15" x14ac:dyDescent="0.25">
      <c r="A23" s="30"/>
      <c r="B23" s="75" t="s">
        <v>42</v>
      </c>
      <c r="C23" s="76"/>
      <c r="D23" s="77"/>
      <c r="E23" s="79" t="s">
        <v>43</v>
      </c>
      <c r="F23" s="76"/>
      <c r="G23" s="77"/>
    </row>
    <row r="24" spans="1:18" ht="15" x14ac:dyDescent="0.25">
      <c r="A24" s="42" t="s">
        <v>41</v>
      </c>
      <c r="B24" s="43" t="s">
        <v>38</v>
      </c>
      <c r="C24" s="44" t="s">
        <v>39</v>
      </c>
      <c r="D24" s="45" t="s">
        <v>40</v>
      </c>
      <c r="E24" s="44" t="s">
        <v>38</v>
      </c>
      <c r="F24" s="44" t="s">
        <v>39</v>
      </c>
      <c r="G24" s="45" t="s">
        <v>40</v>
      </c>
    </row>
    <row r="25" spans="1:18" ht="15" x14ac:dyDescent="0.2">
      <c r="A25" s="31" t="s">
        <v>219</v>
      </c>
      <c r="B25" s="19">
        <v>0.32489010000000001</v>
      </c>
      <c r="C25" s="20">
        <v>0.1082434</v>
      </c>
      <c r="D25" s="21">
        <v>0.117896</v>
      </c>
      <c r="E25" s="19">
        <f>+B25*SQRT(B$37)</f>
        <v>0.77950336732062253</v>
      </c>
      <c r="F25" s="20">
        <f t="shared" ref="F25:G36" si="2">+C25*SQRT(C$37)</f>
        <v>0.16349842198154393</v>
      </c>
      <c r="G25" s="21">
        <f t="shared" si="2"/>
        <v>0.14293644137461378</v>
      </c>
    </row>
    <row r="26" spans="1:18" ht="15" x14ac:dyDescent="0.2">
      <c r="A26" s="31" t="s">
        <v>220</v>
      </c>
      <c r="B26" s="22">
        <v>0.36216930000000003</v>
      </c>
      <c r="C26" s="15">
        <v>-0.1079362</v>
      </c>
      <c r="D26" s="23">
        <v>-8.9107800000000001E-2</v>
      </c>
      <c r="E26" s="22">
        <f t="shared" ref="E26:E36" si="3">+B26*SQRT(B$37)</f>
        <v>0.86894672657047023</v>
      </c>
      <c r="F26" s="15">
        <f t="shared" si="2"/>
        <v>-0.16303440555899318</v>
      </c>
      <c r="G26" s="23">
        <f t="shared" si="2"/>
        <v>-0.10803379105924552</v>
      </c>
    </row>
    <row r="27" spans="1:18" ht="15" x14ac:dyDescent="0.2">
      <c r="A27" s="31" t="s">
        <v>221</v>
      </c>
      <c r="B27" s="22">
        <v>0.26637119999999997</v>
      </c>
      <c r="C27" s="15">
        <v>-0.36280960000000001</v>
      </c>
      <c r="D27" s="23">
        <v>0.407918</v>
      </c>
      <c r="E27" s="22">
        <f t="shared" si="3"/>
        <v>0.63909995212915072</v>
      </c>
      <c r="F27" s="15">
        <f t="shared" si="2"/>
        <v>-0.54801306204124378</v>
      </c>
      <c r="G27" s="23">
        <f t="shared" si="2"/>
        <v>0.494557468384421</v>
      </c>
    </row>
    <row r="28" spans="1:18" ht="15" x14ac:dyDescent="0.2">
      <c r="A28" s="31" t="s">
        <v>222</v>
      </c>
      <c r="B28" s="22">
        <v>0.31247570000000002</v>
      </c>
      <c r="C28" s="15">
        <v>-0.34605920000000001</v>
      </c>
      <c r="D28" s="23">
        <v>8.6594599999999994E-2</v>
      </c>
      <c r="E28" s="22">
        <f t="shared" si="3"/>
        <v>0.74971770563605555</v>
      </c>
      <c r="F28" s="15">
        <f t="shared" si="2"/>
        <v>-0.52271208325122376</v>
      </c>
      <c r="G28" s="23">
        <f t="shared" si="2"/>
        <v>0.1049868016409219</v>
      </c>
    </row>
    <row r="29" spans="1:18" ht="15" x14ac:dyDescent="0.2">
      <c r="A29" s="31" t="s">
        <v>223</v>
      </c>
      <c r="B29" s="22">
        <v>0.2888809</v>
      </c>
      <c r="C29" s="15">
        <v>-3.42656E-2</v>
      </c>
      <c r="D29" s="23">
        <v>-0.39343260000000002</v>
      </c>
      <c r="E29" s="22">
        <f t="shared" si="3"/>
        <v>0.69310709776817458</v>
      </c>
      <c r="F29" s="15">
        <f t="shared" si="2"/>
        <v>-5.1757165132015365E-2</v>
      </c>
      <c r="G29" s="23">
        <f t="shared" si="2"/>
        <v>-0.47699545162483775</v>
      </c>
    </row>
    <row r="30" spans="1:18" ht="15" x14ac:dyDescent="0.2">
      <c r="A30" s="31" t="s">
        <v>224</v>
      </c>
      <c r="B30" s="22">
        <v>0.29491879999999998</v>
      </c>
      <c r="C30" s="15">
        <v>0.31891029999999998</v>
      </c>
      <c r="D30" s="23">
        <v>6.6662200000000005E-2</v>
      </c>
      <c r="E30" s="22">
        <f t="shared" si="3"/>
        <v>0.70759372996024561</v>
      </c>
      <c r="F30" s="15">
        <f t="shared" si="2"/>
        <v>0.48170448086128825</v>
      </c>
      <c r="G30" s="23">
        <f t="shared" si="2"/>
        <v>8.0820872991473655E-2</v>
      </c>
    </row>
    <row r="31" spans="1:18" ht="15" x14ac:dyDescent="0.2">
      <c r="A31" s="31" t="s">
        <v>225</v>
      </c>
      <c r="B31" s="22">
        <v>0.35425489999999998</v>
      </c>
      <c r="C31" s="15">
        <v>9.9594000000000002E-2</v>
      </c>
      <c r="D31" s="23">
        <v>-0.18141370000000001</v>
      </c>
      <c r="E31" s="22">
        <f t="shared" si="3"/>
        <v>0.84995783940424896</v>
      </c>
      <c r="F31" s="15">
        <f t="shared" si="2"/>
        <v>0.15043376167812436</v>
      </c>
      <c r="G31" s="23">
        <f t="shared" si="2"/>
        <v>-0.21994494041020707</v>
      </c>
    </row>
    <row r="32" spans="1:18" ht="15" x14ac:dyDescent="0.2">
      <c r="A32" s="31" t="s">
        <v>226</v>
      </c>
      <c r="B32" s="22">
        <v>0.30401719999999999</v>
      </c>
      <c r="C32" s="15">
        <v>-0.31835029999999997</v>
      </c>
      <c r="D32" s="23">
        <v>-5.6046800000000001E-2</v>
      </c>
      <c r="E32" s="22">
        <f t="shared" si="3"/>
        <v>0.72942336846640488</v>
      </c>
      <c r="F32" s="15">
        <f t="shared" si="2"/>
        <v>-0.48085861759101339</v>
      </c>
      <c r="G32" s="23">
        <f t="shared" si="2"/>
        <v>-6.7950822270770025E-2</v>
      </c>
    </row>
    <row r="33" spans="1:7" ht="15" x14ac:dyDescent="0.2">
      <c r="A33" s="31" t="s">
        <v>227</v>
      </c>
      <c r="B33" s="22">
        <v>0.34692489999999998</v>
      </c>
      <c r="C33" s="15">
        <v>0.26927889999999999</v>
      </c>
      <c r="D33" s="23">
        <v>0.1281301</v>
      </c>
      <c r="E33" s="22">
        <f t="shared" si="3"/>
        <v>0.83237109335547688</v>
      </c>
      <c r="F33" s="15">
        <f t="shared" si="2"/>
        <v>0.40673773387500733</v>
      </c>
      <c r="G33" s="23">
        <f t="shared" si="2"/>
        <v>0.15534420613908359</v>
      </c>
    </row>
    <row r="34" spans="1:7" ht="15" x14ac:dyDescent="0.2">
      <c r="A34" s="31" t="s">
        <v>228</v>
      </c>
      <c r="B34" s="22">
        <v>0.1668897</v>
      </c>
      <c r="C34" s="15">
        <v>0.22794980000000001</v>
      </c>
      <c r="D34" s="23">
        <v>0.60643749999999996</v>
      </c>
      <c r="E34" s="22">
        <f t="shared" si="3"/>
        <v>0.40041565785208133</v>
      </c>
      <c r="F34" s="15">
        <f t="shared" si="2"/>
        <v>0.34431136301158821</v>
      </c>
      <c r="G34" s="23">
        <f t="shared" si="2"/>
        <v>0.73524138364420621</v>
      </c>
    </row>
    <row r="35" spans="1:7" ht="15" x14ac:dyDescent="0.2">
      <c r="A35" s="31" t="s">
        <v>229</v>
      </c>
      <c r="B35" s="22">
        <v>9.4261800000000007E-2</v>
      </c>
      <c r="C35" s="15">
        <v>0.62153389999999997</v>
      </c>
      <c r="D35" s="23">
        <v>-9.6596100000000004E-2</v>
      </c>
      <c r="E35" s="22">
        <f t="shared" si="3"/>
        <v>0.22616075562075624</v>
      </c>
      <c r="F35" s="15">
        <f t="shared" si="2"/>
        <v>0.93880838792974652</v>
      </c>
      <c r="G35" s="23">
        <f t="shared" si="2"/>
        <v>-0.11711256348532885</v>
      </c>
    </row>
    <row r="36" spans="1:7" ht="15" x14ac:dyDescent="0.2">
      <c r="A36" s="31" t="s">
        <v>230</v>
      </c>
      <c r="B36" s="24">
        <v>0.22189739999999999</v>
      </c>
      <c r="C36" s="25">
        <v>-1.8023999999999998E-2</v>
      </c>
      <c r="D36" s="26">
        <v>-0.46418189999999998</v>
      </c>
      <c r="E36" s="24">
        <f t="shared" si="3"/>
        <v>0.53239470977937187</v>
      </c>
      <c r="F36" s="25">
        <f t="shared" si="2"/>
        <v>-2.7224713541845025E-2</v>
      </c>
      <c r="G36" s="26">
        <f t="shared" si="2"/>
        <v>-0.56277150146321187</v>
      </c>
    </row>
    <row r="37" spans="1:7" x14ac:dyDescent="0.2">
      <c r="B37" s="3">
        <v>5.7565600000000003</v>
      </c>
      <c r="C37" s="3">
        <v>2.28152</v>
      </c>
      <c r="D37" s="3">
        <v>1.4699</v>
      </c>
    </row>
  </sheetData>
  <mergeCells count="3">
    <mergeCell ref="N2:P2"/>
    <mergeCell ref="B23:D23"/>
    <mergeCell ref="E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Juan Ignacio Menduiña</cp:lastModifiedBy>
  <dcterms:created xsi:type="dcterms:W3CDTF">1996-11-27T10:00:04Z</dcterms:created>
  <dcterms:modified xsi:type="dcterms:W3CDTF">2023-10-21T22:27:16Z</dcterms:modified>
</cp:coreProperties>
</file>