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ngkumar/Documents/Software/Fall 2021/ENSF607/final-project-uofeng607-888/sql/"/>
    </mc:Choice>
  </mc:AlternateContent>
  <xr:revisionPtr revIDLastSave="0" documentId="13_ncr:1_{ADB417C0-DB3C-C643-8B37-34FAF21F837C}" xr6:coauthVersionLast="47" xr6:coauthVersionMax="47" xr10:uidLastSave="{00000000-0000-0000-0000-000000000000}"/>
  <bookViews>
    <workbookView xWindow="0" yWindow="740" windowWidth="35540" windowHeight="17360" activeTab="1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  <sheet name="requests" sheetId="10" r:id="rId9"/>
  </sheets>
  <definedNames>
    <definedName name="_xlnm._FilterDatabase" localSheetId="0" hidden="1">animals!$A$1:$T$8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10" i="6"/>
  <c r="F10" i="6"/>
  <c r="E11" i="6"/>
  <c r="F11" i="6"/>
  <c r="F21" i="6"/>
  <c r="E21" i="6"/>
  <c r="I21" i="6" s="1"/>
  <c r="F9" i="6"/>
  <c r="E9" i="6"/>
  <c r="I9" i="6" s="1"/>
  <c r="F8" i="6"/>
  <c r="E8" i="6"/>
  <c r="I8" i="6" s="1"/>
  <c r="V1" i="1"/>
  <c r="L1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F3" i="5"/>
  <c r="F4" i="5"/>
  <c r="F5" i="5"/>
  <c r="F6" i="5"/>
  <c r="F7" i="5"/>
  <c r="F8" i="5"/>
  <c r="F2" i="5"/>
  <c r="D3" i="8"/>
  <c r="G3" i="8" s="1"/>
  <c r="D4" i="8"/>
  <c r="G4" i="8" s="1"/>
  <c r="D5" i="8"/>
  <c r="G5" i="8" s="1"/>
  <c r="D6" i="8"/>
  <c r="G6" i="8" s="1"/>
  <c r="D7" i="8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2" i="8"/>
  <c r="G2" i="8" s="1"/>
  <c r="B24" i="8"/>
  <c r="B25" i="8"/>
  <c r="B26" i="8"/>
  <c r="B27" i="8"/>
  <c r="B28" i="8"/>
  <c r="B29" i="8"/>
  <c r="B23" i="8"/>
  <c r="B17" i="8"/>
  <c r="B18" i="8"/>
  <c r="B19" i="8"/>
  <c r="B20" i="8"/>
  <c r="B21" i="8"/>
  <c r="B22" i="8"/>
  <c r="B16" i="8"/>
  <c r="B11" i="8"/>
  <c r="B12" i="8"/>
  <c r="B13" i="8"/>
  <c r="B14" i="8"/>
  <c r="B15" i="8"/>
  <c r="B10" i="8"/>
  <c r="H1" i="3"/>
  <c r="J1" i="4"/>
  <c r="G1" i="2"/>
  <c r="I1" i="5"/>
  <c r="G1" i="8"/>
  <c r="N8" i="7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G7" i="8"/>
  <c r="I3" i="7"/>
  <c r="I4" i="7"/>
  <c r="I5" i="7"/>
  <c r="I6" i="7"/>
  <c r="I7" i="7"/>
  <c r="I8" i="7"/>
  <c r="I2" i="7"/>
  <c r="C3" i="5"/>
  <c r="C4" i="5"/>
  <c r="C5" i="5"/>
  <c r="C6" i="5"/>
  <c r="C7" i="5"/>
  <c r="C8" i="5"/>
  <c r="C2" i="5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2" i="3"/>
  <c r="H2" i="3" s="1"/>
  <c r="F3" i="4"/>
  <c r="J3" i="4" s="1"/>
  <c r="F4" i="4"/>
  <c r="J4" i="4" s="1"/>
  <c r="F5" i="4"/>
  <c r="J5" i="4" s="1"/>
  <c r="F6" i="4"/>
  <c r="J6" i="4" s="1"/>
  <c r="F7" i="4"/>
  <c r="J7" i="4" s="1"/>
  <c r="F8" i="4"/>
  <c r="J8" i="4" s="1"/>
  <c r="F2" i="4"/>
  <c r="J2" i="4" s="1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Q2" i="1"/>
  <c r="Q3" i="1"/>
  <c r="Q4" i="1"/>
  <c r="Q5" i="1"/>
  <c r="Q6" i="1"/>
  <c r="Q7" i="1"/>
  <c r="Q8" i="1"/>
  <c r="P2" i="1"/>
  <c r="P3" i="1"/>
  <c r="P4" i="1"/>
  <c r="P5" i="1"/>
  <c r="P6" i="1"/>
  <c r="P7" i="1"/>
  <c r="P8" i="1"/>
  <c r="N3" i="1"/>
  <c r="N4" i="1"/>
  <c r="N5" i="1"/>
  <c r="N6" i="1"/>
  <c r="N7" i="1"/>
  <c r="N8" i="1"/>
  <c r="N2" i="1"/>
  <c r="I11" i="6" l="1"/>
  <c r="I19" i="6"/>
  <c r="I18" i="6"/>
  <c r="I17" i="6"/>
  <c r="I15" i="6"/>
  <c r="I12" i="6"/>
  <c r="I14" i="6"/>
  <c r="I13" i="6"/>
  <c r="I20" i="6"/>
  <c r="I16" i="6"/>
  <c r="I10" i="6"/>
  <c r="I7" i="5"/>
  <c r="V8" i="1"/>
  <c r="V7" i="1"/>
  <c r="V3" i="1"/>
  <c r="V6" i="1"/>
  <c r="V5" i="1"/>
  <c r="V4" i="1"/>
  <c r="V2" i="1"/>
  <c r="L2" i="10"/>
  <c r="L5" i="10"/>
  <c r="L3" i="10"/>
  <c r="L7" i="10"/>
  <c r="L4" i="10"/>
  <c r="L8" i="10"/>
  <c r="L6" i="10"/>
  <c r="I5" i="5"/>
  <c r="I6" i="5"/>
  <c r="I8" i="5"/>
  <c r="I4" i="5"/>
  <c r="I3" i="5"/>
  <c r="I2" i="5"/>
  <c r="G6" i="2"/>
  <c r="G5" i="2"/>
  <c r="G4" i="2"/>
  <c r="G3" i="2"/>
  <c r="G7" i="2"/>
  <c r="G8" i="2"/>
  <c r="G2" i="2"/>
</calcChain>
</file>

<file path=xl/sharedStrings.xml><?xml version="1.0" encoding="utf-8"?>
<sst xmlns="http://schemas.openxmlformats.org/spreadsheetml/2006/main" count="247" uniqueCount="227">
  <si>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</si>
  <si>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</si>
  <si>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</si>
  <si>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</si>
  <si>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</si>
  <si>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</si>
  <si>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</si>
  <si>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</si>
  <si>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</si>
  <si>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</si>
  <si>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</si>
  <si>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</si>
  <si>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</si>
  <si>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</si>
  <si>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</si>
  <si>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</si>
  <si>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</si>
  <si>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</si>
  <si>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</si>
  <si>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</si>
  <si>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</si>
  <si>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</si>
  <si>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</si>
  <si>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</si>
  <si>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</si>
  <si>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</si>
  <si>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</si>
  <si>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</si>
  <si>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</si>
  <si>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</si>
  <si>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</si>
  <si>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</si>
  <si>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</si>
  <si>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</si>
  <si>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</si>
  <si>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</si>
  <si>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</si>
  <si>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</si>
  <si>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</si>
  <si>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</si>
  <si>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</si>
  <si>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</si>
  <si>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</si>
  <si>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</si>
  <si>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</si>
  <si>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</si>
  <si>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</si>
  <si>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</si>
  <si>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</si>
  <si>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</si>
  <si>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</si>
  <si>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</si>
  <si>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</si>
  <si>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</si>
  <si>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</si>
  <si>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</si>
  <si>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</si>
  <si>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</si>
  <si>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</si>
  <si>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</si>
  <si>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</si>
  <si>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</si>
  <si>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</si>
  <si>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</si>
  <si>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</si>
  <si>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</si>
  <si>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</si>
  <si>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</si>
  <si>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</si>
  <si>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</si>
  <si>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</si>
  <si>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</si>
  <si>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</si>
  <si>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</si>
  <si>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</si>
  <si>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</si>
  <si>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</si>
  <si>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</si>
  <si>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</si>
  <si>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</si>
  <si>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</si>
  <si>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</si>
  <si>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</si>
  <si>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</si>
  <si>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</si>
  <si>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</si>
  <si>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</si>
  <si>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</si>
  <si>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</si>
  <si>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</si>
  <si>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</si>
  <si>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</si>
  <si>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</si>
  <si>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</si>
  <si>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</si>
  <si>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</si>
  <si>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</si>
  <si>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</si>
  <si>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</si>
  <si>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</si>
  <si>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</si>
  <si>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</si>
  <si>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</si>
  <si>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</si>
  <si>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</si>
  <si>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</si>
  <si>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</si>
  <si>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</si>
  <si>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</si>
  <si>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</si>
  <si>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</si>
  <si>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</si>
  <si>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</si>
  <si>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</si>
  <si>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</si>
  <si>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</si>
  <si>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</si>
  <si>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</si>
  <si>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</si>
  <si>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</si>
  <si>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</si>
  <si>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</si>
  <si>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</si>
  <si>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</si>
  <si>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</si>
  <si>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</si>
  <si>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</si>
  <si>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</si>
  <si>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</si>
  <si>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</si>
  <si>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</si>
  <si>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</si>
  <si>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</si>
  <si>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</si>
  <si>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</si>
  <si>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</si>
  <si>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</si>
  <si>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</si>
  <si>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</si>
  <si>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</si>
  <si>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</si>
  <si>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</si>
  <si>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</si>
  <si>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</si>
  <si>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</si>
  <si>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</si>
  <si>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</si>
  <si>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</si>
  <si>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</si>
  <si>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</si>
  <si>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</si>
  <si>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</si>
  <si>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</si>
  <si>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</si>
  <si>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</si>
  <si>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</si>
  <si>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</si>
  <si>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</si>
  <si>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</si>
  <si>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</si>
  <si>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</si>
  <si>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</si>
  <si>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</si>
  <si>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</si>
  <si>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</si>
  <si>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</si>
  <si>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</si>
  <si>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</si>
  <si>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</si>
  <si>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</si>
  <si>
    <t>leg broken</t>
  </si>
  <si>
    <t>neck</t>
  </si>
  <si>
    <t>r_requestid</t>
  </si>
  <si>
    <t>r_animalid</t>
  </si>
  <si>
    <t>r_requester</t>
  </si>
  <si>
    <t>r_requestdate</t>
  </si>
  <si>
    <t>r_requeststatus</t>
  </si>
  <si>
    <t>r_acceptadmindate</t>
  </si>
  <si>
    <t>r_approvedate</t>
  </si>
  <si>
    <t>r_canceldate</t>
  </si>
  <si>
    <t>r_rejectdate</t>
  </si>
  <si>
    <t>r_requestdesc</t>
  </si>
  <si>
    <t>a_requeststatus</t>
  </si>
  <si>
    <t>Emily</t>
  </si>
  <si>
    <t>Marasco</t>
  </si>
  <si>
    <t>1042 Hope Street, Edmonton AB</t>
  </si>
  <si>
    <t>Kevin</t>
  </si>
  <si>
    <t>Durant</t>
  </si>
  <si>
    <t>5463 Wallflower Road, San Francisco, CA 90315, USA</t>
  </si>
  <si>
    <t>Jason</t>
  </si>
  <si>
    <t>Jacob</t>
  </si>
  <si>
    <t>Fred</t>
  </si>
  <si>
    <t>Kyrie</t>
  </si>
  <si>
    <t>Irving</t>
  </si>
  <si>
    <t>Trinity</t>
  </si>
  <si>
    <t>Smith</t>
  </si>
  <si>
    <t>Hope</t>
  </si>
  <si>
    <t>Kailey</t>
  </si>
  <si>
    <t>Camen</t>
  </si>
  <si>
    <t>Hoeld</t>
  </si>
  <si>
    <t>Elizabeth</t>
  </si>
  <si>
    <t>Price</t>
  </si>
  <si>
    <t>Dillon</t>
  </si>
  <si>
    <t>Amber</t>
  </si>
  <si>
    <t>Fair</t>
  </si>
  <si>
    <t>Polinski</t>
  </si>
  <si>
    <t>Gurneet</t>
  </si>
  <si>
    <t>Dhillon</t>
  </si>
  <si>
    <t>Kaur</t>
  </si>
  <si>
    <t>Ravi</t>
  </si>
  <si>
    <t>Teja</t>
  </si>
  <si>
    <t>Challa</t>
  </si>
  <si>
    <t>Kamika</t>
  </si>
  <si>
    <t>Fukuda</t>
  </si>
  <si>
    <t>Kong</t>
  </si>
  <si>
    <t xml:space="preserve">1354 Douglasdale Blvd, Calgary,AB </t>
  </si>
  <si>
    <t>30 Building Way, San Francisco, CA 90315, USA</t>
  </si>
  <si>
    <t>6401 Jasper Ave, Edmonton AB</t>
  </si>
  <si>
    <t>93 Essense Hall, Crawley, London</t>
  </si>
  <si>
    <t>10 Guardian Manor, Fort McMurray, AB</t>
  </si>
  <si>
    <t>172 Silin Forest Road, Fort McMurray, AB</t>
  </si>
  <si>
    <t>2850 Delancey Crescent, San Francisco, CA 904361, USA</t>
  </si>
  <si>
    <t>#401 Arera Colony, Bhopal, MP, India</t>
  </si>
  <si>
    <t xml:space="preserve">326 Ricardo Road, Bogota, Colombia </t>
  </si>
  <si>
    <t xml:space="preserve">1792 Camille Street, Medellin, Colombia </t>
  </si>
  <si>
    <t>326 Hamptons Way, Calgary, AB</t>
  </si>
  <si>
    <t>564 Embarcodero Road, San Francisco, CA 953019,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</si>
</sst>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selection activeCell="A8" sqref="A8:XFD8"/>
    </sheetView>
  </sheetViews>
  <sheetFormatPr baseColWidth="10" defaultColWidth="8.83203125" defaultRowHeight="15" x14ac:dyDescent="0.2"/>
  <cols>
    <col min="1" max="1" width="9.83203125" bestFit="1" customWidth="1"/>
    <col min="2" max="2" width="10.1640625" bestFit="1" customWidth="1"/>
    <col min="3" max="3" width="8.83203125" bestFit="1" customWidth="1"/>
    <col min="4" max="4" width="11.6640625" bestFit="1" customWidth="1"/>
    <col min="5" max="5" width="15.83203125" bestFit="1" customWidth="1"/>
    <col min="6" max="6" width="7.5" bestFit="1" customWidth="1"/>
    <col min="7" max="7" width="8.1640625" bestFit="1" customWidth="1"/>
    <col min="8" max="8" width="5.6640625" bestFit="1" customWidth="1"/>
    <col min="9" max="9" width="10.5" bestFit="1" customWidth="1"/>
    <col min="10" max="10" width="7.83203125" bestFit="1" customWidth="1"/>
    <col min="11" max="11" width="7.83203125" customWidth="1"/>
    <col min="12" max="12" width="9.6640625" bestFit="1" customWidth="1"/>
    <col min="13" max="13" width="10.6640625" bestFit="1" customWidth="1"/>
    <col min="14" max="14" width="11.83203125" bestFit="1" customWidth="1"/>
    <col min="15" max="15" width="11.1640625" bestFit="1" customWidth="1"/>
    <col min="16" max="16" width="12" bestFit="1" customWidth="1"/>
    <col min="17" max="17" width="17.5" bestFit="1" customWidth="1"/>
    <col min="18" max="18" width="12.1640625" bestFit="1" customWidth="1"/>
    <col min="19" max="19" width="21.5" bestFit="1" customWidth="1"/>
    <col min="20" max="20" width="15" bestFit="1" customWidth="1"/>
  </cols>
  <sheetData>
    <row r="1" spans="1:22" x14ac:dyDescent="0.2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182</v>
      </c>
      <c r="L1" s="2" t="s">
        <v>7</v>
      </c>
      <c r="M1" s="2" t="s">
        <v>128</v>
      </c>
      <c r="N1" s="2" t="s">
        <v>11</v>
      </c>
      <c r="O1" s="2" t="s">
        <v>129</v>
      </c>
      <c r="P1" s="2" t="s">
        <v>8</v>
      </c>
      <c r="Q1" s="2" t="s">
        <v>5</v>
      </c>
      <c r="R1" s="2" t="s">
        <v>3</v>
      </c>
      <c r="S1" s="2" t="s">
        <v>4</v>
      </c>
      <c r="T1" s="2" t="s">
        <v>130</v>
      </c>
      <c r="V1" t="str">
        <f>_xlfn.CONCAT("INSERT INTO animals (",
A1,",",
B1,",",
C1,",",
D1,",",
E1,",",
F1,",",
G1,",",
H1,",",
I1,",",
J1,",",
K1,",",
L1,",",
M1,",",
N1,",",
O1,",",
P1,",",
Q1,",",
R1,",",
T1,",",
S1,") VALUES ")</f>
        <v xml:space="preserve">INSERT INTO animals (a_animalid,a_name,a_species,a_subspecies,a_breed,a_type,a_region,a_sex,a_birthdate,a_status,a_requeststatus,a_ownerid,a_profilepic,a_tattoonum,a_citytattoo,a_rfidnumber,a_microchipnumber,a_coatcolor,a_distinctfeature,a_continuousmedication) VALUES </v>
      </c>
    </row>
    <row r="2" spans="1:22" x14ac:dyDescent="0.2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1</v>
      </c>
      <c r="I2" s="1">
        <v>43070</v>
      </c>
      <c r="J2">
        <f ca="1">RANDBETWEEN(0,3)</f>
        <v>3</v>
      </c>
      <c r="K2">
        <v>0</v>
      </c>
      <c r="L2">
        <v>1</v>
      </c>
      <c r="N2">
        <f ca="1">RANDBETWEEN(123456789,345678912)</f>
        <v>267709606</v>
      </c>
      <c r="O2" t="s">
        <v>146</v>
      </c>
      <c r="P2">
        <f ca="1">RANDBETWEEN(123456789,345678912)</f>
        <v>198386680</v>
      </c>
      <c r="Q2">
        <f ca="1">RANDBETWEEN(123456789,345678912)</f>
        <v>140268702</v>
      </c>
      <c r="R2" t="s">
        <v>70</v>
      </c>
      <c r="S2" t="s">
        <v>144</v>
      </c>
      <c r="T2" t="s">
        <v>145</v>
      </c>
      <c r="V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IF(S2="","NULL",_xlfn.CONCAT("""",S2,"""")),",",
IF(T2="","NULL",_xlfn.CONCAT("""",T2,"""")),"),")</f>
        <v>("1","Ace","Dog","Canine","German shepherd",NULL,"Spain","1","2017-12-01","3","0","1",NULL,"267709606","HOC sha","198386680","140268702","Black","sleeping pills","he can fly"),</v>
      </c>
    </row>
    <row r="3" spans="1:22" x14ac:dyDescent="0.2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8" ca="1" si="0">RANDBETWEEN(0,1)</f>
        <v>1</v>
      </c>
      <c r="I3" s="1">
        <v>43436</v>
      </c>
      <c r="J3">
        <f t="shared" ref="J3:J8" ca="1" si="1">RANDBETWEEN(0,3)</f>
        <v>2</v>
      </c>
      <c r="K3">
        <v>0</v>
      </c>
      <c r="L3">
        <v>2</v>
      </c>
      <c r="N3">
        <f t="shared" ref="N3:Q8" ca="1" si="2">RANDBETWEEN(123456789,345678912)</f>
        <v>160806280</v>
      </c>
      <c r="O3" t="s">
        <v>147</v>
      </c>
      <c r="P3">
        <f t="shared" ca="1" si="2"/>
        <v>178192806</v>
      </c>
      <c r="Q3">
        <f t="shared" ca="1" si="2"/>
        <v>307378245</v>
      </c>
      <c r="R3" t="s">
        <v>64</v>
      </c>
      <c r="T3" t="s">
        <v>165</v>
      </c>
      <c r="V3" t="str">
        <f t="shared" ref="V3:V7" ca="1" si="3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IF(S3="","NULL",_xlfn.CONCAT("""",S3,"""")),",",
IF(T3="","NULL",_xlfn.CONCAT("""",T3,"""")),"),")</f>
        <v>("2","Ampersand","Monkey","Ape","Capuchin monkey",NULL,"France","1","2018-12-02","2","0","2",NULL,"160806280","ORE esd","178192806","307378245","Brown",NULL,"high jumps"),</v>
      </c>
    </row>
    <row r="4" spans="1:22" x14ac:dyDescent="0.2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1</v>
      </c>
      <c r="I4" s="1">
        <v>43924</v>
      </c>
      <c r="J4">
        <f t="shared" ca="1" si="1"/>
        <v>0</v>
      </c>
      <c r="K4">
        <v>0</v>
      </c>
      <c r="L4">
        <v>1</v>
      </c>
      <c r="N4">
        <f t="shared" ca="1" si="2"/>
        <v>203668024</v>
      </c>
      <c r="O4" t="s">
        <v>148</v>
      </c>
      <c r="P4">
        <f t="shared" ca="1" si="2"/>
        <v>168908815</v>
      </c>
      <c r="Q4">
        <f t="shared" ca="1" si="2"/>
        <v>163009282</v>
      </c>
      <c r="R4" t="s">
        <v>71</v>
      </c>
      <c r="T4" t="s">
        <v>166</v>
      </c>
      <c r="V4" t="str">
        <f t="shared" ca="1" si="3"/>
        <v>("3","Bat Cow","Cow","Bovine",NULL,"Dairy","US","1","2020-04-03","0","0","1",NULL,"203668024","NKN sds","168908815","163009282","Brown, White",NULL,"bat-shaped patch on face"),</v>
      </c>
    </row>
    <row r="5" spans="1:22" x14ac:dyDescent="0.2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1</v>
      </c>
      <c r="I5" s="1">
        <v>43080</v>
      </c>
      <c r="J5">
        <f t="shared" ca="1" si="1"/>
        <v>1</v>
      </c>
      <c r="K5">
        <v>0</v>
      </c>
      <c r="L5">
        <v>3</v>
      </c>
      <c r="N5">
        <f t="shared" ca="1" si="2"/>
        <v>333399701</v>
      </c>
      <c r="O5" t="s">
        <v>149</v>
      </c>
      <c r="P5">
        <f t="shared" ca="1" si="2"/>
        <v>292993719</v>
      </c>
      <c r="Q5">
        <f t="shared" ca="1" si="2"/>
        <v>150604516</v>
      </c>
      <c r="R5" t="s">
        <v>72</v>
      </c>
      <c r="T5" t="s">
        <v>167</v>
      </c>
      <c r="V5" t="str">
        <f t="shared" ca="1" si="3"/>
        <v>("4","Comet","Horse","Gallopping","Canadian horse",NULL,"Canada","1","2017-12-11","1","0","3",NULL,"333399701","HIS sdm","292993719","150604516","White",NULL,"spotted"),</v>
      </c>
    </row>
    <row r="6" spans="1:22" x14ac:dyDescent="0.2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1</v>
      </c>
      <c r="I6" s="1">
        <v>43465</v>
      </c>
      <c r="J6">
        <f t="shared" ca="1" si="1"/>
        <v>2</v>
      </c>
      <c r="K6">
        <v>0</v>
      </c>
      <c r="L6">
        <v>3</v>
      </c>
      <c r="N6">
        <f t="shared" ca="1" si="2"/>
        <v>342080231</v>
      </c>
      <c r="O6" t="s">
        <v>150</v>
      </c>
      <c r="P6">
        <f t="shared" ca="1" si="2"/>
        <v>334313560</v>
      </c>
      <c r="Q6">
        <f t="shared" ca="1" si="2"/>
        <v>344555022</v>
      </c>
      <c r="R6" t="s">
        <v>72</v>
      </c>
      <c r="V6" t="str">
        <f t="shared" ca="1" si="3"/>
        <v>("5","Krypto","Dog","Canine","Labrador retriever",NULL,"Africa","1","2018-12-31","2","0","3",NULL,"342080231","YSE mlc","334313560","344555022","White",NULL,NULL),</v>
      </c>
    </row>
    <row r="7" spans="1:22" x14ac:dyDescent="0.2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0</v>
      </c>
      <c r="I7" s="1">
        <v>43928</v>
      </c>
      <c r="J7">
        <f t="shared" ca="1" si="1"/>
        <v>2</v>
      </c>
      <c r="K7">
        <v>0</v>
      </c>
      <c r="L7">
        <v>4</v>
      </c>
      <c r="N7">
        <f t="shared" ca="1" si="2"/>
        <v>335518029</v>
      </c>
      <c r="O7" t="s">
        <v>151</v>
      </c>
      <c r="P7">
        <f t="shared" ca="1" si="2"/>
        <v>162582635</v>
      </c>
      <c r="Q7">
        <f t="shared" ca="1" si="2"/>
        <v>126720526</v>
      </c>
      <c r="R7" t="s">
        <v>72</v>
      </c>
      <c r="T7" t="s">
        <v>168</v>
      </c>
      <c r="V7" t="str">
        <f t="shared" ca="1" si="3"/>
        <v>("6","Snowy","Dog","Canine","Wire Fox Terrier",NULL,"London","0","2020-04-07","2","0","4",NULL,"335518029","JSD sda","162582635","126720526","White",NULL,"long ears"),</v>
      </c>
    </row>
    <row r="8" spans="1:22" x14ac:dyDescent="0.2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1</v>
      </c>
      <c r="I8" s="1">
        <v>44289</v>
      </c>
      <c r="J8">
        <f t="shared" ca="1" si="1"/>
        <v>1</v>
      </c>
      <c r="K8">
        <v>0</v>
      </c>
      <c r="L8">
        <v>3</v>
      </c>
      <c r="N8">
        <f t="shared" ca="1" si="2"/>
        <v>201062209</v>
      </c>
      <c r="O8" t="s">
        <v>152</v>
      </c>
      <c r="P8">
        <f t="shared" ca="1" si="2"/>
        <v>127757459</v>
      </c>
      <c r="Q8">
        <f t="shared" ca="1" si="2"/>
        <v>259345272</v>
      </c>
      <c r="R8" t="s">
        <v>73</v>
      </c>
      <c r="V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IF(S8="","NULL",_xlfn.CONCAT("""",S8,"""")),",",
IF(T8="","NULL",_xlfn.CONCAT("""",T8,"""")),");")</f>
        <v>("7","Streaky","Cat","Feline","Abyssinian",NULL,"Rome","1","2021-04-03","1","0","3",NULL,"201062209","DLF kjs","127757459","259345272","Orange",NULL,NULL);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21"/>
  <sheetViews>
    <sheetView tabSelected="1" workbookViewId="0">
      <selection activeCell="K37" sqref="K37"/>
    </sheetView>
  </sheetViews>
  <sheetFormatPr baseColWidth="10" defaultColWidth="8.83203125" defaultRowHeight="15" x14ac:dyDescent="0.2"/>
  <cols>
    <col min="1" max="5" width="10.83203125" customWidth="1"/>
    <col min="6" max="6" width="30.83203125" customWidth="1"/>
    <col min="7" max="7" width="10.83203125" customWidth="1"/>
  </cols>
  <sheetData>
    <row r="1" spans="1:9" x14ac:dyDescent="0.2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2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4034340123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("1","Damian","Bruce","Wayne","4034340123","damian.bruce.wayne@ucalgary.ca","Wayne Manor"),</v>
      </c>
    </row>
    <row r="3" spans="1:9" x14ac:dyDescent="0.2">
      <c r="A3">
        <v>2</v>
      </c>
      <c r="B3" t="s">
        <v>63</v>
      </c>
      <c r="D3" t="s">
        <v>64</v>
      </c>
      <c r="E3">
        <f t="shared" ref="E3:E20" ca="1" si="1">RANDBETWEEN(4031111111,4039999999)</f>
        <v>4038832120</v>
      </c>
      <c r="F3" t="str">
        <f t="shared" si="0"/>
        <v>yorrick.brown@ucalgary.ca</v>
      </c>
      <c r="I3" t="str">
        <f t="shared" ref="I3:I6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("2","Yorrick",NULL,"Brown","4038832120","yorrick.brown@ucalgary.ca",NULL),</v>
      </c>
    </row>
    <row r="4" spans="1:9" x14ac:dyDescent="0.2">
      <c r="A4">
        <v>3</v>
      </c>
      <c r="B4" t="s">
        <v>65</v>
      </c>
      <c r="C4" t="s">
        <v>77</v>
      </c>
      <c r="D4" t="s">
        <v>66</v>
      </c>
      <c r="E4">
        <f t="shared" ca="1" si="1"/>
        <v>4036803045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("3","Clark","Joseph","Kent","4036803045","clark.joseph.kent@ucalgary.ca","Smallville"),</v>
      </c>
    </row>
    <row r="5" spans="1:9" x14ac:dyDescent="0.2">
      <c r="A5">
        <v>4</v>
      </c>
      <c r="B5" t="s">
        <v>67</v>
      </c>
      <c r="E5">
        <f t="shared" ca="1" si="1"/>
        <v>4033186450</v>
      </c>
      <c r="F5" t="str">
        <f t="shared" si="0"/>
        <v>tintin@ucalgary.ca</v>
      </c>
      <c r="G5" t="s">
        <v>82</v>
      </c>
      <c r="I5" t="str">
        <f t="shared" ca="1" si="2"/>
        <v>("4","Tintin",NULL,NULL,"4033186450","tintin@ucalgary.ca","Marlinspike Hall, Belgium"),</v>
      </c>
    </row>
    <row r="6" spans="1:9" x14ac:dyDescent="0.2">
      <c r="A6">
        <v>5</v>
      </c>
      <c r="B6" t="s">
        <v>74</v>
      </c>
      <c r="E6">
        <f t="shared" ca="1" si="1"/>
        <v>4031686732</v>
      </c>
      <c r="F6" t="str">
        <f t="shared" si="0"/>
        <v>ucalgary@ucalgary.ca</v>
      </c>
      <c r="G6" t="s">
        <v>81</v>
      </c>
      <c r="I6" t="str">
        <f t="shared" ca="1" si="2"/>
        <v>("5","UCalgary",NULL,NULL,"4031686732","ucalgary@ucalgary.ca","2500 University Dr NW, Calgary, AB T2N 1N4"),</v>
      </c>
    </row>
    <row r="7" spans="1:9" x14ac:dyDescent="0.2">
      <c r="A7">
        <v>6</v>
      </c>
      <c r="B7" t="s">
        <v>75</v>
      </c>
      <c r="D7" t="s">
        <v>76</v>
      </c>
      <c r="E7">
        <f t="shared" ca="1" si="1"/>
        <v>4038169529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IF(G7="","NULL",_xlfn.CONCAT("""",G7,"""")),"),")</f>
        <v>("6","James",NULL,"Gunn","4038169529","james.gunn@ucalgary.ca","9336 Civic Center Drive, Beverly Hills, CA 90210-3604, USA"),</v>
      </c>
    </row>
    <row r="8" spans="1:9" x14ac:dyDescent="0.2">
      <c r="A8">
        <v>7</v>
      </c>
      <c r="B8" t="s">
        <v>183</v>
      </c>
      <c r="D8" t="s">
        <v>184</v>
      </c>
      <c r="E8">
        <f t="shared" ca="1" si="1"/>
        <v>4036274705</v>
      </c>
      <c r="F8" t="str">
        <f t="shared" ref="F8" si="3">_xlfn.CONCAT(LOWER(B8),IF(C8="","",_xlfn.CONCAT(".",LOWER(C8))),IF(D8="","",_xlfn.CONCAT(".",LOWER(D8))),"@ucalgary.ca")</f>
        <v>emily.marasco@ucalgary.ca</v>
      </c>
      <c r="G8" t="s">
        <v>185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IF(G8="","NULL",_xlfn.CONCAT("""",G8,"""")),"),")</f>
        <v>("7","Emily",NULL,"Marasco","4036274705","emily.marasco@ucalgary.ca","1042 Hope Street, Edmonton AB"),</v>
      </c>
    </row>
    <row r="9" spans="1:9" x14ac:dyDescent="0.2">
      <c r="A9">
        <v>8</v>
      </c>
      <c r="B9" t="s">
        <v>186</v>
      </c>
      <c r="D9" t="s">
        <v>187</v>
      </c>
      <c r="E9">
        <f t="shared" ca="1" si="1"/>
        <v>4039593033</v>
      </c>
      <c r="F9" t="str">
        <f t="shared" ref="F9" si="4">_xlfn.CONCAT(LOWER(B9),IF(C9="","",_xlfn.CONCAT(".",LOWER(C9))),IF(D9="","",_xlfn.CONCAT(".",LOWER(D9))),"@ucalgary.ca")</f>
        <v>kevin.durant@ucalgary.ca</v>
      </c>
      <c r="G9" t="s">
        <v>188</v>
      </c>
      <c r="I9" t="str">
        <f ca="1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IF(G9="","NULL",_xlfn.CONCAT("""",G9,"""")),"),")</f>
        <v>("8","Kevin",NULL,"Durant","4039593033","kevin.durant@ucalgary.ca","5463 Wallflower Road, San Francisco, CA 90315, USA"),</v>
      </c>
    </row>
    <row r="10" spans="1:9" x14ac:dyDescent="0.2">
      <c r="A10">
        <v>9</v>
      </c>
      <c r="B10" t="s">
        <v>189</v>
      </c>
      <c r="C10" t="s">
        <v>212</v>
      </c>
      <c r="D10" t="s">
        <v>213</v>
      </c>
      <c r="E10">
        <f t="shared" ca="1" si="1"/>
        <v>4038453400</v>
      </c>
      <c r="F10" t="str">
        <f t="shared" ref="F10:F12" si="5">_xlfn.CONCAT(LOWER(B10),IF(C10="","",_xlfn.CONCAT(".",LOWER(C10))),IF(D10="","",_xlfn.CONCAT(".",LOWER(D10))),"@ucalgary.ca")</f>
        <v>jason.kamika.fukuda@ucalgary.ca</v>
      </c>
      <c r="G10" t="s">
        <v>215</v>
      </c>
      <c r="I10" t="str">
        <f t="shared" ref="I10:I12" ca="1" si="6">_xlfn.CONCAT("(",
IF(A10="","NULL",_xlfn.CONCAT("""",A10,"""")),",",
IF(B10="","NULL",_xlfn.CONCAT("""",B10,"""")),",",
IF(C10="","NULL",_xlfn.CONCAT("""",C10,"""")),",",
IF(D10="","NULL",_xlfn.CONCAT("""",D10,"""")),",",
IF(E10="","NULL",_xlfn.CONCAT("""",E10,"""")),",",
IF(F10="","NULL",_xlfn.CONCAT("""",F10,"""")),",",
IF(G10="","NULL",_xlfn.CONCAT("""",G10,"""")),"),")</f>
        <v>("9","Jason","Kamika","Fukuda","4038453400","jason.kamika.fukuda@ucalgary.ca","1354 Douglasdale Blvd, Calgary,AB "),</v>
      </c>
    </row>
    <row r="11" spans="1:9" x14ac:dyDescent="0.2">
      <c r="A11">
        <v>10</v>
      </c>
      <c r="B11" t="s">
        <v>190</v>
      </c>
      <c r="C11" t="s">
        <v>116</v>
      </c>
      <c r="D11" t="s">
        <v>64</v>
      </c>
      <c r="E11">
        <f t="shared" ca="1" si="1"/>
        <v>4033251185</v>
      </c>
      <c r="F11" t="str">
        <f t="shared" si="5"/>
        <v>jacob.d.brown@ucalgary.ca</v>
      </c>
      <c r="G11" t="s">
        <v>216</v>
      </c>
      <c r="I11" t="str">
        <f t="shared" ca="1" si="6"/>
        <v>("10","Jacob","D","Brown","4033251185","jacob.d.brown@ucalgary.ca","30 Building Way, San Francisco, CA 90315, USA"),</v>
      </c>
    </row>
    <row r="12" spans="1:9" x14ac:dyDescent="0.2">
      <c r="A12">
        <v>11</v>
      </c>
      <c r="B12" t="s">
        <v>191</v>
      </c>
      <c r="D12" t="s">
        <v>214</v>
      </c>
      <c r="E12">
        <f t="shared" ca="1" si="1"/>
        <v>4036457953</v>
      </c>
      <c r="F12" t="str">
        <f t="shared" si="5"/>
        <v>fred.kong@ucalgary.ca</v>
      </c>
      <c r="G12" t="s">
        <v>217</v>
      </c>
      <c r="I12" t="str">
        <f t="shared" ca="1" si="6"/>
        <v>("11","Fred",NULL,"Kong","4036457953","fred.kong@ucalgary.ca","6401 Jasper Ave, Edmonton AB"),</v>
      </c>
    </row>
    <row r="13" spans="1:9" x14ac:dyDescent="0.2">
      <c r="A13">
        <v>12</v>
      </c>
      <c r="B13" t="s">
        <v>192</v>
      </c>
      <c r="D13" t="s">
        <v>193</v>
      </c>
      <c r="E13">
        <f t="shared" ca="1" si="1"/>
        <v>4034267631</v>
      </c>
      <c r="F13" t="str">
        <f t="shared" ref="F13:F20" si="7">_xlfn.CONCAT(LOWER(B13),IF(C13="","",_xlfn.CONCAT(".",LOWER(C13))),IF(D13="","",_xlfn.CONCAT(".",LOWER(D13))),"@ucalgary.ca")</f>
        <v>kyrie.irving@ucalgary.ca</v>
      </c>
      <c r="G13" t="s">
        <v>218</v>
      </c>
      <c r="I13" t="str">
        <f t="shared" ref="I13:I20" ca="1" si="8">_xlfn.CONCAT("(",
IF(A13="","NULL",_xlfn.CONCAT("""",A13,"""")),",",
IF(B13="","NULL",_xlfn.CONCAT("""",B13,"""")),",",
IF(C13="","NULL",_xlfn.CONCAT("""",C13,"""")),",",
IF(D13="","NULL",_xlfn.CONCAT("""",D13,"""")),",",
IF(E13="","NULL",_xlfn.CONCAT("""",E13,"""")),",",
IF(F13="","NULL",_xlfn.CONCAT("""",F13,"""")),",",
IF(G13="","NULL",_xlfn.CONCAT("""",G13,"""")),"),")</f>
        <v>("12","Kyrie",NULL,"Irving","4034267631","kyrie.irving@ucalgary.ca","93 Essense Hall, Crawley, London"),</v>
      </c>
    </row>
    <row r="14" spans="1:9" x14ac:dyDescent="0.2">
      <c r="A14">
        <v>13</v>
      </c>
      <c r="B14" t="s">
        <v>194</v>
      </c>
      <c r="C14" t="s">
        <v>196</v>
      </c>
      <c r="D14" t="s">
        <v>195</v>
      </c>
      <c r="E14">
        <f t="shared" ca="1" si="1"/>
        <v>4038575607</v>
      </c>
      <c r="F14" t="str">
        <f t="shared" si="7"/>
        <v>trinity.hope.smith@ucalgary.ca</v>
      </c>
      <c r="G14" t="s">
        <v>219</v>
      </c>
      <c r="I14" t="str">
        <f t="shared" ca="1" si="8"/>
        <v>("13","Trinity","Hope","Smith","4038575607","trinity.hope.smith@ucalgary.ca","10 Guardian Manor, Fort McMurray, AB"),</v>
      </c>
    </row>
    <row r="15" spans="1:9" x14ac:dyDescent="0.2">
      <c r="A15">
        <v>14</v>
      </c>
      <c r="B15" t="s">
        <v>197</v>
      </c>
      <c r="C15" t="s">
        <v>198</v>
      </c>
      <c r="D15" t="s">
        <v>199</v>
      </c>
      <c r="E15">
        <f t="shared" ca="1" si="1"/>
        <v>4035184239</v>
      </c>
      <c r="F15" t="str">
        <f t="shared" si="7"/>
        <v>kailey.camen.hoeld@ucalgary.ca</v>
      </c>
      <c r="G15" t="s">
        <v>220</v>
      </c>
      <c r="I15" t="str">
        <f t="shared" ca="1" si="8"/>
        <v>("14","Kailey","Camen","Hoeld","4035184239","kailey.camen.hoeld@ucalgary.ca","172 Silin Forest Road, Fort McMurray, AB"),</v>
      </c>
    </row>
    <row r="16" spans="1:9" x14ac:dyDescent="0.2">
      <c r="A16">
        <v>15</v>
      </c>
      <c r="B16" t="s">
        <v>200</v>
      </c>
      <c r="D16" t="s">
        <v>201</v>
      </c>
      <c r="E16">
        <f t="shared" ca="1" si="1"/>
        <v>4037769246</v>
      </c>
      <c r="F16" t="str">
        <f t="shared" si="7"/>
        <v>elizabeth.price@ucalgary.ca</v>
      </c>
      <c r="G16" t="s">
        <v>221</v>
      </c>
      <c r="I16" t="str">
        <f t="shared" ca="1" si="8"/>
        <v>("15","Elizabeth",NULL,"Price","4037769246","elizabeth.price@ucalgary.ca","2850 Delancey Crescent, San Francisco, CA 904361, USA"),</v>
      </c>
    </row>
    <row r="17" spans="1:9" x14ac:dyDescent="0.2">
      <c r="A17">
        <v>16</v>
      </c>
      <c r="B17" t="s">
        <v>202</v>
      </c>
      <c r="D17" t="s">
        <v>72</v>
      </c>
      <c r="E17">
        <f t="shared" ca="1" si="1"/>
        <v>4035575015</v>
      </c>
      <c r="F17" t="str">
        <f t="shared" si="7"/>
        <v>dillon.white@ucalgary.ca</v>
      </c>
      <c r="G17" t="s">
        <v>223</v>
      </c>
      <c r="I17" t="str">
        <f t="shared" ca="1" si="8"/>
        <v>("16","Dillon",NULL,"White","4035575015","dillon.white@ucalgary.ca","326 Ricardo Road, Bogota, Colombia "),</v>
      </c>
    </row>
    <row r="18" spans="1:9" x14ac:dyDescent="0.2">
      <c r="A18">
        <v>17</v>
      </c>
      <c r="B18" t="s">
        <v>203</v>
      </c>
      <c r="C18" t="s">
        <v>204</v>
      </c>
      <c r="D18" t="s">
        <v>205</v>
      </c>
      <c r="E18">
        <f t="shared" ca="1" si="1"/>
        <v>4034502790</v>
      </c>
      <c r="F18" t="str">
        <f t="shared" si="7"/>
        <v>amber.fair.polinski@ucalgary.ca</v>
      </c>
      <c r="G18" t="s">
        <v>224</v>
      </c>
      <c r="I18" t="str">
        <f t="shared" ca="1" si="8"/>
        <v>("17","Amber","Fair","Polinski","4034502790","amber.fair.polinski@ucalgary.ca","1792 Camille Street, Medellin, Colombia "),</v>
      </c>
    </row>
    <row r="19" spans="1:9" x14ac:dyDescent="0.2">
      <c r="A19">
        <v>18</v>
      </c>
      <c r="B19" t="s">
        <v>206</v>
      </c>
      <c r="C19" t="s">
        <v>208</v>
      </c>
      <c r="D19" t="s">
        <v>207</v>
      </c>
      <c r="E19">
        <f t="shared" ca="1" si="1"/>
        <v>4037535559</v>
      </c>
      <c r="F19" t="str">
        <f t="shared" si="7"/>
        <v>gurneet.kaur.dhillon@ucalgary.ca</v>
      </c>
      <c r="G19" t="s">
        <v>222</v>
      </c>
      <c r="I19" t="str">
        <f t="shared" ca="1" si="8"/>
        <v>("18","Gurneet","Kaur","Dhillon","4037535559","gurneet.kaur.dhillon@ucalgary.ca","#401 Arera Colony, Bhopal, MP, India"),</v>
      </c>
    </row>
    <row r="20" spans="1:9" x14ac:dyDescent="0.2">
      <c r="A20">
        <v>19</v>
      </c>
      <c r="B20" t="s">
        <v>209</v>
      </c>
      <c r="C20" t="s">
        <v>210</v>
      </c>
      <c r="D20" t="s">
        <v>211</v>
      </c>
      <c r="E20">
        <f t="shared" ca="1" si="1"/>
        <v>4035812945</v>
      </c>
      <c r="F20" t="str">
        <f t="shared" si="7"/>
        <v>ravi.teja.challa@ucalgary.ca</v>
      </c>
      <c r="G20" t="s">
        <v>225</v>
      </c>
      <c r="I20" t="str">
        <f t="shared" ca="1" si="8"/>
        <v>("19","Ravi","Teja","Challa","4035812945","ravi.teja.challa@ucalgary.ca","326 Hamptons Way, Calgary, AB"),</v>
      </c>
    </row>
    <row r="21" spans="1:9" x14ac:dyDescent="0.2">
      <c r="A21">
        <v>20</v>
      </c>
      <c r="B21" t="s">
        <v>186</v>
      </c>
      <c r="D21" t="s">
        <v>187</v>
      </c>
      <c r="E21">
        <f t="shared" ref="E21" ca="1" si="9">RANDBETWEEN(4031111111,4039999999)</f>
        <v>4037450149</v>
      </c>
      <c r="F21" t="str">
        <f t="shared" ref="F21" si="10">_xlfn.CONCAT(LOWER(B21),IF(C21="","",_xlfn.CONCAT(".",LOWER(C21))),IF(D21="","",_xlfn.CONCAT(".",LOWER(D21))),"@ucalgary.ca")</f>
        <v>kevin.durant@ucalgary.ca</v>
      </c>
      <c r="G21" t="s">
        <v>226</v>
      </c>
      <c r="I21" t="str">
        <f ca="1">_xlfn.CONCAT("(",
IF(A21="","NULL",_xlfn.CONCAT("""",A21,"""")),",",
IF(B21="","NULL",_xlfn.CONCAT("""",B21,"""")),",",
IF(C21="","NULL",_xlfn.CONCAT("""",C21,"""")),",",
IF(D21="","NULL",_xlfn.CONCAT("""",D21,"""")),",",
IF(E21="","NULL",_xlfn.CONCAT("""",E21,"""")),",",
IF(F21="","NULL",_xlfn.CONCAT("""",F21,"""")),",",
IF(G21="","NULL",_xlfn.CONCAT("""",G21,"""")),");")</f>
        <v>("20","Kevin",NULL,"Durant","4037450149","kevin.durant@ucalgary.ca","564 Embarcodero Road, San Francisco, CA 953019, USA");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8"/>
  <sheetViews>
    <sheetView workbookViewId="0"/>
  </sheetViews>
  <sheetFormatPr baseColWidth="10" defaultColWidth="8.83203125" defaultRowHeight="15" x14ac:dyDescent="0.2"/>
  <cols>
    <col min="1" max="8" width="10.83203125" customWidth="1"/>
    <col min="9" max="9" width="24.1640625" bestFit="1" customWidth="1"/>
    <col min="10" max="12" width="10.83203125" customWidth="1"/>
  </cols>
  <sheetData>
    <row r="1" spans="1:14" x14ac:dyDescent="0.2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2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2">
      <c r="A3">
        <v>2</v>
      </c>
      <c r="B3" s="1">
        <v>43436</v>
      </c>
      <c r="C3" s="1">
        <f t="shared" ref="C3:C8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8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2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2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2">
      <c r="A6">
        <v>5</v>
      </c>
      <c r="B6" s="1">
        <v>43465</v>
      </c>
      <c r="C6" s="1">
        <f t="shared" si="0"/>
        <v>43466</v>
      </c>
      <c r="D6" s="1">
        <f t="shared" ref="D6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2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2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IF(L8="","NULL",_xlfn.CONCAT("""",L8,"""")),");")</f>
        <v>("7","2021-04-03","2021-04-04","2023-12-30","Student",NULL,"E","4","student.e@ucalgary.ca","passw0rd",NULL,"0");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29"/>
  <sheetViews>
    <sheetView topLeftCell="A25" workbookViewId="0"/>
  </sheetViews>
  <sheetFormatPr baseColWidth="10" defaultColWidth="8.83203125" defaultRowHeight="15" x14ac:dyDescent="0.2"/>
  <cols>
    <col min="1" max="1" width="10.33203125" bestFit="1" customWidth="1"/>
    <col min="2" max="2" width="10.83203125" bestFit="1" customWidth="1"/>
    <col min="3" max="3" width="12.5" bestFit="1" customWidth="1"/>
    <col min="4" max="4" width="12.6640625" bestFit="1" customWidth="1"/>
    <col min="5" max="5" width="10.33203125" bestFit="1" customWidth="1"/>
  </cols>
  <sheetData>
    <row r="1" spans="1:7" x14ac:dyDescent="0.2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2">
      <c r="A2">
        <v>1</v>
      </c>
      <c r="B2">
        <v>5</v>
      </c>
      <c r="C2" s="1">
        <v>44105</v>
      </c>
      <c r="D2">
        <f ca="1">RANDBETWEEN(1,7)</f>
        <v>6</v>
      </c>
      <c r="E2">
        <v>1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("1","5","2020-10-01","6","1"),</v>
      </c>
    </row>
    <row r="3" spans="1:7" x14ac:dyDescent="0.2">
      <c r="A3">
        <v>2</v>
      </c>
      <c r="B3">
        <v>4</v>
      </c>
      <c r="C3" s="1">
        <v>44105</v>
      </c>
      <c r="D3">
        <f t="shared" ref="D3:D29" ca="1" si="0">RANDBETWEEN(1,7)</f>
        <v>6</v>
      </c>
      <c r="E3">
        <v>2</v>
      </c>
      <c r="G3" t="str">
        <f t="shared" ref="G3:G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("2","4","2020-10-01","6","2"),</v>
      </c>
    </row>
    <row r="4" spans="1:7" x14ac:dyDescent="0.2">
      <c r="A4">
        <v>3</v>
      </c>
      <c r="B4">
        <v>30</v>
      </c>
      <c r="C4" s="1">
        <v>44105</v>
      </c>
      <c r="D4">
        <f t="shared" ca="1" si="0"/>
        <v>7</v>
      </c>
      <c r="E4">
        <v>3</v>
      </c>
      <c r="G4" t="str">
        <f t="shared" ca="1" si="1"/>
        <v>("3","30","2020-10-01","7","3"),</v>
      </c>
    </row>
    <row r="5" spans="1:7" x14ac:dyDescent="0.2">
      <c r="A5">
        <v>4</v>
      </c>
      <c r="B5">
        <v>40</v>
      </c>
      <c r="C5" s="1">
        <v>44105</v>
      </c>
      <c r="D5">
        <f t="shared" ca="1" si="0"/>
        <v>5</v>
      </c>
      <c r="E5">
        <v>4</v>
      </c>
      <c r="G5" t="str">
        <f t="shared" ca="1" si="1"/>
        <v>("4","40","2020-10-01","5","4"),</v>
      </c>
    </row>
    <row r="6" spans="1:7" x14ac:dyDescent="0.2">
      <c r="A6">
        <v>5</v>
      </c>
      <c r="B6">
        <v>3</v>
      </c>
      <c r="C6" s="1">
        <v>44105</v>
      </c>
      <c r="D6">
        <f t="shared" ca="1" si="0"/>
        <v>7</v>
      </c>
      <c r="E6">
        <v>5</v>
      </c>
      <c r="G6" t="str">
        <f t="shared" ca="1" si="1"/>
        <v>("5","3","2020-10-01","7","5"),</v>
      </c>
    </row>
    <row r="7" spans="1:7" x14ac:dyDescent="0.2">
      <c r="A7">
        <v>6</v>
      </c>
      <c r="B7">
        <v>3</v>
      </c>
      <c r="C7" s="1">
        <v>44105</v>
      </c>
      <c r="D7">
        <f t="shared" ca="1" si="0"/>
        <v>5</v>
      </c>
      <c r="E7">
        <v>6</v>
      </c>
      <c r="G7" t="str">
        <f t="shared" ca="1" si="1"/>
        <v>("6","3","2020-10-01","5","6"),</v>
      </c>
    </row>
    <row r="8" spans="1:7" x14ac:dyDescent="0.2">
      <c r="A8">
        <v>7</v>
      </c>
      <c r="B8">
        <v>1</v>
      </c>
      <c r="C8" s="1">
        <v>44105</v>
      </c>
      <c r="D8">
        <f t="shared" ca="1" si="0"/>
        <v>2</v>
      </c>
      <c r="E8">
        <v>7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IF(E8="","NULL",_xlfn.CONCAT("""",E8,"""")),"),")</f>
        <v>("7","1","2020-10-01","2","7"),</v>
      </c>
    </row>
    <row r="9" spans="1:7" x14ac:dyDescent="0.2">
      <c r="A9">
        <v>8</v>
      </c>
      <c r="B9">
        <v>4</v>
      </c>
      <c r="C9" s="1">
        <v>44138</v>
      </c>
      <c r="D9">
        <f t="shared" ca="1" si="0"/>
        <v>7</v>
      </c>
      <c r="E9">
        <v>1</v>
      </c>
      <c r="G9" t="str">
        <f t="shared" ref="G9:G28" ca="1" si="2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IF(E9="","NULL",_xlfn.CONCAT("""",E9,"""")),"),")</f>
        <v>("8","4","2020-11-03","7","1"),</v>
      </c>
    </row>
    <row r="10" spans="1:7" x14ac:dyDescent="0.2">
      <c r="A10">
        <v>9</v>
      </c>
      <c r="B10">
        <f>B2+0.2</f>
        <v>5.2</v>
      </c>
      <c r="C10" s="1">
        <v>44138</v>
      </c>
      <c r="D10">
        <f t="shared" ca="1" si="0"/>
        <v>2</v>
      </c>
      <c r="E10">
        <v>2</v>
      </c>
      <c r="G10" t="str">
        <f t="shared" ca="1" si="2"/>
        <v>("9","5.2","2020-11-03","2","2"),</v>
      </c>
    </row>
    <row r="11" spans="1:7" x14ac:dyDescent="0.2">
      <c r="A11">
        <v>10</v>
      </c>
      <c r="B11">
        <f t="shared" ref="B11:B15" si="3">B3+0.2</f>
        <v>4.2</v>
      </c>
      <c r="C11" s="1">
        <v>44138</v>
      </c>
      <c r="D11">
        <f t="shared" ca="1" si="0"/>
        <v>5</v>
      </c>
      <c r="E11">
        <v>3</v>
      </c>
      <c r="G11" t="str">
        <f t="shared" ca="1" si="2"/>
        <v>("10","4.2","2020-11-03","5","3"),</v>
      </c>
    </row>
    <row r="12" spans="1:7" x14ac:dyDescent="0.2">
      <c r="A12">
        <v>11</v>
      </c>
      <c r="B12">
        <f t="shared" si="3"/>
        <v>30.2</v>
      </c>
      <c r="C12" s="1">
        <v>44138</v>
      </c>
      <c r="D12">
        <f t="shared" ca="1" si="0"/>
        <v>4</v>
      </c>
      <c r="E12">
        <v>4</v>
      </c>
      <c r="G12" t="str">
        <f t="shared" ca="1" si="2"/>
        <v>("11","30.2","2020-11-03","4","4"),</v>
      </c>
    </row>
    <row r="13" spans="1:7" x14ac:dyDescent="0.2">
      <c r="A13">
        <v>12</v>
      </c>
      <c r="B13">
        <f t="shared" si="3"/>
        <v>40.200000000000003</v>
      </c>
      <c r="C13" s="1">
        <v>44138</v>
      </c>
      <c r="D13">
        <f t="shared" ca="1" si="0"/>
        <v>6</v>
      </c>
      <c r="E13">
        <v>5</v>
      </c>
      <c r="G13" t="str">
        <f t="shared" ca="1" si="2"/>
        <v>("12","40.2","2020-11-03","6","5"),</v>
      </c>
    </row>
    <row r="14" spans="1:7" x14ac:dyDescent="0.2">
      <c r="A14">
        <v>13</v>
      </c>
      <c r="B14">
        <f t="shared" si="3"/>
        <v>3.2</v>
      </c>
      <c r="C14" s="1">
        <v>44138</v>
      </c>
      <c r="D14">
        <f t="shared" ca="1" si="0"/>
        <v>3</v>
      </c>
      <c r="E14">
        <v>6</v>
      </c>
      <c r="G14" t="str">
        <f t="shared" ca="1" si="2"/>
        <v>("13","3.2","2020-11-03","3","6"),</v>
      </c>
    </row>
    <row r="15" spans="1:7" x14ac:dyDescent="0.2">
      <c r="A15">
        <v>14</v>
      </c>
      <c r="B15">
        <f t="shared" si="3"/>
        <v>3.2</v>
      </c>
      <c r="C15" s="1">
        <v>44138</v>
      </c>
      <c r="D15">
        <f t="shared" ca="1" si="0"/>
        <v>5</v>
      </c>
      <c r="E15">
        <v>7</v>
      </c>
      <c r="G15" t="str">
        <f t="shared" ca="1" si="2"/>
        <v>("14","3.2","2020-11-03","5","7"),</v>
      </c>
    </row>
    <row r="16" spans="1:7" x14ac:dyDescent="0.2">
      <c r="A16">
        <v>15</v>
      </c>
      <c r="B16">
        <f>B8-0.4</f>
        <v>0.6</v>
      </c>
      <c r="C16" s="1">
        <v>44164</v>
      </c>
      <c r="D16">
        <f t="shared" ca="1" si="0"/>
        <v>5</v>
      </c>
      <c r="E16">
        <v>1</v>
      </c>
      <c r="G16" t="str">
        <f t="shared" ca="1" si="2"/>
        <v>("15","0.6","2020-11-29","5","1"),</v>
      </c>
    </row>
    <row r="17" spans="1:7" x14ac:dyDescent="0.2">
      <c r="A17">
        <v>16</v>
      </c>
      <c r="B17">
        <f t="shared" ref="B17:B22" si="4">B9-0.4</f>
        <v>3.6</v>
      </c>
      <c r="C17" s="1">
        <v>44164</v>
      </c>
      <c r="D17">
        <f t="shared" ca="1" si="0"/>
        <v>6</v>
      </c>
      <c r="E17">
        <v>2</v>
      </c>
      <c r="G17" t="str">
        <f t="shared" ca="1" si="2"/>
        <v>("16","3.6","2020-11-29","6","2"),</v>
      </c>
    </row>
    <row r="18" spans="1:7" x14ac:dyDescent="0.2">
      <c r="A18">
        <v>17</v>
      </c>
      <c r="B18">
        <f t="shared" si="4"/>
        <v>4.8</v>
      </c>
      <c r="C18" s="1">
        <v>44164</v>
      </c>
      <c r="D18">
        <f t="shared" ca="1" si="0"/>
        <v>1</v>
      </c>
      <c r="E18">
        <v>3</v>
      </c>
      <c r="G18" t="str">
        <f t="shared" ca="1" si="2"/>
        <v>("17","4.8","2020-11-29","1","3"),</v>
      </c>
    </row>
    <row r="19" spans="1:7" x14ac:dyDescent="0.2">
      <c r="A19">
        <v>18</v>
      </c>
      <c r="B19">
        <f t="shared" si="4"/>
        <v>3.8000000000000003</v>
      </c>
      <c r="C19" s="1">
        <v>44164</v>
      </c>
      <c r="D19">
        <f t="shared" ca="1" si="0"/>
        <v>5</v>
      </c>
      <c r="E19">
        <v>4</v>
      </c>
      <c r="G19" t="str">
        <f t="shared" ca="1" si="2"/>
        <v>("18","3.8","2020-11-29","5","4"),</v>
      </c>
    </row>
    <row r="20" spans="1:7" x14ac:dyDescent="0.2">
      <c r="A20">
        <v>19</v>
      </c>
      <c r="B20">
        <f t="shared" si="4"/>
        <v>29.8</v>
      </c>
      <c r="C20" s="1">
        <v>44164</v>
      </c>
      <c r="D20">
        <f t="shared" ca="1" si="0"/>
        <v>5</v>
      </c>
      <c r="E20">
        <v>5</v>
      </c>
      <c r="G20" t="str">
        <f t="shared" ca="1" si="2"/>
        <v>("19","29.8","2020-11-29","5","5"),</v>
      </c>
    </row>
    <row r="21" spans="1:7" x14ac:dyDescent="0.2">
      <c r="A21">
        <v>20</v>
      </c>
      <c r="B21">
        <f t="shared" si="4"/>
        <v>39.800000000000004</v>
      </c>
      <c r="C21" s="1">
        <v>44164</v>
      </c>
      <c r="D21">
        <f t="shared" ca="1" si="0"/>
        <v>2</v>
      </c>
      <c r="E21">
        <v>6</v>
      </c>
      <c r="G21" t="str">
        <f t="shared" ca="1" si="2"/>
        <v>("20","39.8","2020-11-29","2","6"),</v>
      </c>
    </row>
    <row r="22" spans="1:7" x14ac:dyDescent="0.2">
      <c r="A22">
        <v>21</v>
      </c>
      <c r="B22">
        <f t="shared" si="4"/>
        <v>2.8000000000000003</v>
      </c>
      <c r="C22" s="1">
        <v>44164</v>
      </c>
      <c r="D22">
        <f t="shared" ca="1" si="0"/>
        <v>6</v>
      </c>
      <c r="E22">
        <v>7</v>
      </c>
      <c r="G22" t="str">
        <f t="shared" ca="1" si="2"/>
        <v>("21","2.8","2020-11-29","6","7"),</v>
      </c>
    </row>
    <row r="23" spans="1:7" x14ac:dyDescent="0.2">
      <c r="A23">
        <v>22</v>
      </c>
      <c r="B23">
        <f>B15+0.6</f>
        <v>3.8000000000000003</v>
      </c>
      <c r="C23" s="1">
        <v>44255</v>
      </c>
      <c r="D23">
        <f t="shared" ca="1" si="0"/>
        <v>6</v>
      </c>
      <c r="E23">
        <v>1</v>
      </c>
      <c r="G23" t="str">
        <f t="shared" ca="1" si="2"/>
        <v>("22","3.8","2021-02-28","6","1"),</v>
      </c>
    </row>
    <row r="24" spans="1:7" x14ac:dyDescent="0.2">
      <c r="A24">
        <v>23</v>
      </c>
      <c r="B24">
        <f t="shared" ref="B24:B29" si="5">B16+0.6</f>
        <v>1.2</v>
      </c>
      <c r="C24" s="1">
        <v>44255</v>
      </c>
      <c r="D24">
        <f t="shared" ca="1" si="0"/>
        <v>7</v>
      </c>
      <c r="E24">
        <v>2</v>
      </c>
      <c r="G24" t="str">
        <f t="shared" ca="1" si="2"/>
        <v>("23","1.2","2021-02-28","7","2"),</v>
      </c>
    </row>
    <row r="25" spans="1:7" x14ac:dyDescent="0.2">
      <c r="A25">
        <v>24</v>
      </c>
      <c r="B25">
        <f t="shared" si="5"/>
        <v>4.2</v>
      </c>
      <c r="C25" s="1">
        <v>44255</v>
      </c>
      <c r="D25">
        <f t="shared" ca="1" si="0"/>
        <v>4</v>
      </c>
      <c r="E25">
        <v>3</v>
      </c>
      <c r="G25" t="str">
        <f t="shared" ca="1" si="2"/>
        <v>("24","4.2","2021-02-28","4","3"),</v>
      </c>
    </row>
    <row r="26" spans="1:7" x14ac:dyDescent="0.2">
      <c r="A26">
        <v>25</v>
      </c>
      <c r="B26">
        <f t="shared" si="5"/>
        <v>5.3999999999999995</v>
      </c>
      <c r="C26" s="1">
        <v>44255</v>
      </c>
      <c r="D26">
        <f t="shared" ca="1" si="0"/>
        <v>6</v>
      </c>
      <c r="E26">
        <v>4</v>
      </c>
      <c r="G26" t="str">
        <f t="shared" ca="1" si="2"/>
        <v>("25","5.4","2021-02-28","6","4"),</v>
      </c>
    </row>
    <row r="27" spans="1:7" x14ac:dyDescent="0.2">
      <c r="A27">
        <v>26</v>
      </c>
      <c r="B27">
        <f t="shared" si="5"/>
        <v>4.4000000000000004</v>
      </c>
      <c r="C27" s="1">
        <v>44255</v>
      </c>
      <c r="D27">
        <f t="shared" ca="1" si="0"/>
        <v>1</v>
      </c>
      <c r="E27">
        <v>5</v>
      </c>
      <c r="G27" t="str">
        <f t="shared" ca="1" si="2"/>
        <v>("26","4.4","2021-02-28","1","5"),</v>
      </c>
    </row>
    <row r="28" spans="1:7" x14ac:dyDescent="0.2">
      <c r="A28">
        <v>27</v>
      </c>
      <c r="B28">
        <f t="shared" si="5"/>
        <v>30.400000000000002</v>
      </c>
      <c r="C28" s="1">
        <v>44255</v>
      </c>
      <c r="D28">
        <f t="shared" ca="1" si="0"/>
        <v>1</v>
      </c>
      <c r="E28">
        <v>6</v>
      </c>
      <c r="G28" t="str">
        <f t="shared" ca="1" si="2"/>
        <v>("27","30.4","2021-02-28","1","6"),</v>
      </c>
    </row>
    <row r="29" spans="1:7" x14ac:dyDescent="0.2">
      <c r="A29">
        <v>28</v>
      </c>
      <c r="B29">
        <f t="shared" si="5"/>
        <v>40.400000000000006</v>
      </c>
      <c r="C29" s="1">
        <v>44255</v>
      </c>
      <c r="D29">
        <f t="shared" ca="1" si="0"/>
        <v>4</v>
      </c>
      <c r="E29">
        <v>7</v>
      </c>
      <c r="G29" t="str">
        <f ca="1">_xlfn.CONCAT("(",
IF(A29="","NULL",_xlfn.CONCAT("""",A29,"""")),",",
IF(B29="","NULL",_xlfn.CONCAT("""",B29,"""")),",",
IF(C29="","NULL",_xlfn.CONCAT("""",TEXT(C29,"YYYY-MM-DD"),"""")),",",
IF(D29="","NULL",_xlfn.CONCAT("""",D29,"""")),",",
IF(E29="","NULL",_xlfn.CONCAT("""",E29,"""")),");")</f>
        <v>("28","40.4","2021-02-28","4","7");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8"/>
  <sheetViews>
    <sheetView workbookViewId="0"/>
  </sheetViews>
  <sheetFormatPr baseColWidth="10" defaultColWidth="8.83203125" defaultRowHeight="15" x14ac:dyDescent="0.2"/>
  <cols>
    <col min="1" max="7" width="10.83203125" customWidth="1"/>
  </cols>
  <sheetData>
    <row r="1" spans="1:9" x14ac:dyDescent="0.2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2">
      <c r="A2">
        <v>1</v>
      </c>
      <c r="C2">
        <f ca="1">RANDBETWEEN(1,7)</f>
        <v>7</v>
      </c>
      <c r="D2" t="s">
        <v>100</v>
      </c>
      <c r="E2" t="s">
        <v>171</v>
      </c>
      <c r="F2">
        <f ca="1">RANDBETWEEN(1,7)</f>
        <v>1</v>
      </c>
      <c r="G2" s="1">
        <v>44105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("1",NULL,"7","image1.png","neck","1","2020-10-01"),</v>
      </c>
    </row>
    <row r="3" spans="1:9" x14ac:dyDescent="0.2">
      <c r="A3">
        <v>2</v>
      </c>
      <c r="C3">
        <f t="shared" ref="C3:C8" ca="1" si="0">RANDBETWEEN(1,7)</f>
        <v>1</v>
      </c>
      <c r="D3" t="s">
        <v>101</v>
      </c>
      <c r="F3">
        <f t="shared" ref="F3:F8" ca="1" si="1">RANDBETWEEN(1,7)</f>
        <v>4</v>
      </c>
      <c r="G3" s="1">
        <v>44105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("2",NULL,"1","image2.png",NULL,"4","2020-10-01"),</v>
      </c>
    </row>
    <row r="4" spans="1:9" x14ac:dyDescent="0.2">
      <c r="A4">
        <v>3</v>
      </c>
      <c r="C4">
        <f t="shared" ca="1" si="0"/>
        <v>7</v>
      </c>
      <c r="D4" t="s">
        <v>102</v>
      </c>
      <c r="F4">
        <f t="shared" ca="1" si="1"/>
        <v>3</v>
      </c>
      <c r="G4" s="1">
        <v>44105</v>
      </c>
      <c r="I4" t="str">
        <f t="shared" ca="1" si="2"/>
        <v>("3",NULL,"7","image4.png",NULL,"3","2020-10-01"),</v>
      </c>
    </row>
    <row r="5" spans="1:9" x14ac:dyDescent="0.2">
      <c r="A5">
        <v>4</v>
      </c>
      <c r="B5" t="s">
        <v>170</v>
      </c>
      <c r="C5">
        <f t="shared" ca="1" si="0"/>
        <v>2</v>
      </c>
      <c r="F5">
        <f t="shared" ca="1" si="1"/>
        <v>6</v>
      </c>
      <c r="G5" s="1">
        <v>44105</v>
      </c>
      <c r="I5" t="str">
        <f t="shared" ca="1" si="2"/>
        <v>("4","leg broken","2",NULL,NULL,"6","2020-10-01"),</v>
      </c>
    </row>
    <row r="6" spans="1:9" x14ac:dyDescent="0.2">
      <c r="A6">
        <v>5</v>
      </c>
      <c r="C6">
        <f t="shared" ca="1" si="0"/>
        <v>5</v>
      </c>
      <c r="D6" t="s">
        <v>103</v>
      </c>
      <c r="F6">
        <f t="shared" ca="1" si="1"/>
        <v>3</v>
      </c>
      <c r="G6" s="1">
        <v>44105</v>
      </c>
      <c r="I6" t="str">
        <f t="shared" ca="1" si="2"/>
        <v>("5",NULL,"5","image7.png",NULL,"3","2020-10-01"),</v>
      </c>
    </row>
    <row r="7" spans="1:9" x14ac:dyDescent="0.2">
      <c r="A7">
        <v>6</v>
      </c>
      <c r="C7">
        <f t="shared" ca="1" si="0"/>
        <v>7</v>
      </c>
      <c r="D7" t="s">
        <v>104</v>
      </c>
      <c r="F7">
        <f t="shared" ca="1" si="1"/>
        <v>1</v>
      </c>
      <c r="G7" s="1">
        <v>44105</v>
      </c>
      <c r="I7" t="str">
        <f t="shared" ca="1" si="2"/>
        <v>("6",NULL,"7","image6.png",NULL,"1","2020-10-01"),</v>
      </c>
    </row>
    <row r="8" spans="1:9" x14ac:dyDescent="0.2">
      <c r="A8">
        <v>7</v>
      </c>
      <c r="C8">
        <f t="shared" ca="1" si="0"/>
        <v>7</v>
      </c>
      <c r="D8" t="s">
        <v>105</v>
      </c>
      <c r="F8">
        <f t="shared" ca="1" si="1"/>
        <v>3</v>
      </c>
      <c r="G8" s="1">
        <v>44105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IF(G8="","NULL",_xlfn.CONCAT("""",TEXT(G8,"YYYY-MM-DD"),"""")),");")</f>
        <v>("7",NULL,"7","image5.png",NULL,"3","2020-10-01");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/>
  </sheetViews>
  <sheetFormatPr baseColWidth="10" defaultColWidth="8.83203125" defaultRowHeight="15" x14ac:dyDescent="0.2"/>
  <cols>
    <col min="1" max="1" width="21.1640625" customWidth="1"/>
    <col min="2" max="3" width="14.33203125" customWidth="1"/>
    <col min="4" max="5" width="20" customWidth="1"/>
  </cols>
  <sheetData>
    <row r="1" spans="1:7" x14ac:dyDescent="0.2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2">
      <c r="A2">
        <v>1</v>
      </c>
      <c r="B2" t="s">
        <v>96</v>
      </c>
      <c r="C2">
        <f ca="1">RANDBETWEEN(1,7)</f>
        <v>7</v>
      </c>
      <c r="D2" s="1">
        <v>44538</v>
      </c>
      <c r="E2">
        <f ca="1">RANDBETWEEN(1,7)</f>
        <v>4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terror","7","2021-12-08","4"),</v>
      </c>
    </row>
    <row r="3" spans="1:7" x14ac:dyDescent="0.2">
      <c r="A3">
        <v>2</v>
      </c>
      <c r="B3" t="s">
        <v>97</v>
      </c>
      <c r="C3">
        <f t="shared" ref="C3:C8" ca="1" si="0">RANDBETWEEN(1,7)</f>
        <v>6</v>
      </c>
      <c r="D3" s="1">
        <v>44539</v>
      </c>
      <c r="E3">
        <f t="shared" ref="E3:E8" ca="1" si="1">RANDBETWEEN(1,7)</f>
        <v>3</v>
      </c>
      <c r="G3" t="str">
        <f t="shared" ref="G3:G7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","6","2021-12-09","3"),</v>
      </c>
    </row>
    <row r="4" spans="1:7" x14ac:dyDescent="0.2">
      <c r="A4">
        <v>3</v>
      </c>
      <c r="B4" t="s">
        <v>98</v>
      </c>
      <c r="C4">
        <f t="shared" ca="1" si="0"/>
        <v>7</v>
      </c>
      <c r="D4" s="1">
        <v>44540</v>
      </c>
      <c r="E4">
        <f t="shared" ca="1" si="1"/>
        <v>3</v>
      </c>
      <c r="G4" t="str">
        <f t="shared" ca="1" si="2"/>
        <v>("3","Pregnant ","7","2021-12-10","3"),</v>
      </c>
    </row>
    <row r="5" spans="1:7" x14ac:dyDescent="0.2">
      <c r="A5">
        <v>4</v>
      </c>
      <c r="C5">
        <f t="shared" ca="1" si="0"/>
        <v>4</v>
      </c>
      <c r="D5" s="1">
        <v>44538</v>
      </c>
      <c r="E5">
        <f t="shared" ca="1" si="1"/>
        <v>4</v>
      </c>
      <c r="G5" t="str">
        <f t="shared" ca="1" si="2"/>
        <v>("4",NULL,"4","2021-12-08","4"),</v>
      </c>
    </row>
    <row r="6" spans="1:7" x14ac:dyDescent="0.2">
      <c r="A6">
        <v>5</v>
      </c>
      <c r="C6">
        <f t="shared" ca="1" si="0"/>
        <v>1</v>
      </c>
      <c r="D6" s="1">
        <v>44539</v>
      </c>
      <c r="E6">
        <f t="shared" ca="1" si="1"/>
        <v>5</v>
      </c>
      <c r="G6" t="str">
        <f t="shared" ca="1" si="2"/>
        <v>("5",NULL,"1","2021-12-09","5"),</v>
      </c>
    </row>
    <row r="7" spans="1:7" x14ac:dyDescent="0.2">
      <c r="A7">
        <v>6</v>
      </c>
      <c r="C7">
        <f t="shared" ca="1" si="0"/>
        <v>2</v>
      </c>
      <c r="D7" s="1">
        <v>44540</v>
      </c>
      <c r="E7">
        <f t="shared" ca="1" si="1"/>
        <v>4</v>
      </c>
      <c r="G7" t="str">
        <f t="shared" ca="1" si="2"/>
        <v>("6",NULL,"2","2021-12-10","4"),</v>
      </c>
    </row>
    <row r="8" spans="1:7" x14ac:dyDescent="0.2">
      <c r="A8">
        <v>7</v>
      </c>
      <c r="B8" t="s">
        <v>99</v>
      </c>
      <c r="C8">
        <f t="shared" ca="1" si="0"/>
        <v>6</v>
      </c>
      <c r="D8" s="1">
        <v>44538</v>
      </c>
      <c r="E8">
        <f t="shared" ca="1" si="1"/>
        <v>5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IF(E8="","NULL",_xlfn.CONCAT("""",E8,"""")),");")</f>
        <v>("7","Not sleeping","6","2021-12-08","5");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/>
  </sheetViews>
  <sheetFormatPr baseColWidth="10" defaultColWidth="8.83203125" defaultRowHeight="15" x14ac:dyDescent="0.2"/>
  <cols>
    <col min="1" max="1" width="10.83203125" customWidth="1"/>
    <col min="2" max="2" width="18.1640625" customWidth="1"/>
    <col min="3" max="3" width="16" customWidth="1"/>
    <col min="4" max="6" width="10.83203125" customWidth="1"/>
  </cols>
  <sheetData>
    <row r="1" spans="1:8" x14ac:dyDescent="0.2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2">
      <c r="A2">
        <v>1</v>
      </c>
      <c r="B2" t="s">
        <v>90</v>
      </c>
      <c r="C2" s="1">
        <v>44538</v>
      </c>
      <c r="D2">
        <f ca="1">RANDBETWEEN(1,7)</f>
        <v>1</v>
      </c>
      <c r="E2">
        <v>1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IF(F2="","NULL",_xlfn.CONCAT("",F2,"")),"),")</f>
        <v>("1","Limp Walk","2021-12-08","1","1",1),</v>
      </c>
    </row>
    <row r="3" spans="1:8" x14ac:dyDescent="0.2">
      <c r="A3">
        <v>2</v>
      </c>
      <c r="C3" s="1">
        <v>44177</v>
      </c>
      <c r="D3">
        <f t="shared" ref="D3:D8" ca="1" si="0">RANDBETWEEN(1,7)</f>
        <v>4</v>
      </c>
      <c r="E3">
        <v>1</v>
      </c>
      <c r="F3">
        <v>1</v>
      </c>
      <c r="H3" t="str">
        <f t="shared" ref="H3:H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IF(F3="","NULL",_xlfn.CONCAT("",F3,"")),"),")</f>
        <v>("2",NULL,"2020-12-12","4","1",1),</v>
      </c>
    </row>
    <row r="4" spans="1:8" x14ac:dyDescent="0.2">
      <c r="A4">
        <v>3</v>
      </c>
      <c r="B4" t="s">
        <v>91</v>
      </c>
      <c r="C4" s="1">
        <v>44332</v>
      </c>
      <c r="D4">
        <f t="shared" ca="1" si="0"/>
        <v>1</v>
      </c>
      <c r="E4">
        <v>2</v>
      </c>
      <c r="F4">
        <v>0</v>
      </c>
      <c r="H4" t="str">
        <f t="shared" ca="1" si="1"/>
        <v>("3","Diabetes","2021-05-16","1","2",0),</v>
      </c>
    </row>
    <row r="5" spans="1:8" x14ac:dyDescent="0.2">
      <c r="A5">
        <v>4</v>
      </c>
      <c r="B5" t="s">
        <v>92</v>
      </c>
      <c r="C5" s="1">
        <v>44345</v>
      </c>
      <c r="D5">
        <f t="shared" ca="1" si="0"/>
        <v>4</v>
      </c>
      <c r="E5">
        <v>1</v>
      </c>
      <c r="F5">
        <v>0</v>
      </c>
      <c r="H5" t="str">
        <f t="shared" ca="1" si="1"/>
        <v>("4","Inflammed limb","2021-05-29","4","1",0),</v>
      </c>
    </row>
    <row r="6" spans="1:8" x14ac:dyDescent="0.2">
      <c r="A6">
        <v>5</v>
      </c>
      <c r="B6" t="s">
        <v>93</v>
      </c>
      <c r="C6" s="1">
        <v>44332</v>
      </c>
      <c r="D6">
        <f t="shared" ca="1" si="0"/>
        <v>3</v>
      </c>
      <c r="E6">
        <v>5</v>
      </c>
      <c r="F6">
        <v>0</v>
      </c>
      <c r="H6" t="str">
        <f t="shared" ca="1" si="1"/>
        <v>("5","Bladder Infection","2021-05-16","3","5",0),</v>
      </c>
    </row>
    <row r="7" spans="1:8" x14ac:dyDescent="0.2">
      <c r="A7">
        <v>6</v>
      </c>
      <c r="B7" t="s">
        <v>94</v>
      </c>
      <c r="C7" s="1">
        <v>44517</v>
      </c>
      <c r="D7">
        <f t="shared" ca="1" si="0"/>
        <v>2</v>
      </c>
      <c r="E7">
        <v>3</v>
      </c>
      <c r="F7">
        <v>0</v>
      </c>
      <c r="H7" t="str">
        <f t="shared" ca="1" si="1"/>
        <v>("6","chronic kidney disease","2021-11-17","2","3",0),</v>
      </c>
    </row>
    <row r="8" spans="1:8" x14ac:dyDescent="0.2">
      <c r="A8">
        <v>7</v>
      </c>
      <c r="B8" t="s">
        <v>95</v>
      </c>
      <c r="C8" s="1">
        <v>44517</v>
      </c>
      <c r="D8">
        <f t="shared" ca="1" si="0"/>
        <v>7</v>
      </c>
      <c r="E8">
        <v>2</v>
      </c>
      <c r="F8">
        <v>0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IF(F8="","NULL",_xlfn.CONCAT("",F8,"")),");")</f>
        <v>("7","Upset Stomach","2021-11-17","7","2",0);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8"/>
  <sheetViews>
    <sheetView zoomScaleNormal="100" workbookViewId="0"/>
  </sheetViews>
  <sheetFormatPr baseColWidth="10" defaultColWidth="8.83203125" defaultRowHeight="15" x14ac:dyDescent="0.2"/>
  <cols>
    <col min="1" max="1" width="18" customWidth="1"/>
    <col min="2" max="5" width="17.83203125" customWidth="1"/>
    <col min="6" max="6" width="10.83203125" customWidth="1"/>
    <col min="7" max="7" width="14.6640625" bestFit="1" customWidth="1"/>
    <col min="8" max="8" width="10.83203125" customWidth="1"/>
  </cols>
  <sheetData>
    <row r="1" spans="1:10" x14ac:dyDescent="0.2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2">
      <c r="A2">
        <v>1</v>
      </c>
      <c r="B2" t="s">
        <v>83</v>
      </c>
      <c r="F2">
        <f ca="1">RANDBETWEEN(1,7)</f>
        <v>7</v>
      </c>
      <c r="G2" s="1">
        <v>44538</v>
      </c>
      <c r="H2">
        <v>1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exam",NULL,NULL,NULL,"7","2021-12-08","1"),</v>
      </c>
    </row>
    <row r="3" spans="1:10" x14ac:dyDescent="0.2">
      <c r="A3">
        <v>2</v>
      </c>
      <c r="B3" t="s">
        <v>84</v>
      </c>
      <c r="F3">
        <f t="shared" ref="F3:F8" ca="1" si="0">RANDBETWEEN(1,7)</f>
        <v>7</v>
      </c>
      <c r="G3" s="1">
        <v>44539</v>
      </c>
      <c r="H3">
        <v>2</v>
      </c>
      <c r="J3" t="str">
        <f t="shared" ref="J3:J7" ca="1" si="1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work",NULL,NULL,NULL,"7","2021-12-09","2"),</v>
      </c>
    </row>
    <row r="4" spans="1:10" x14ac:dyDescent="0.2">
      <c r="A4">
        <v>3</v>
      </c>
      <c r="B4" t="s">
        <v>85</v>
      </c>
      <c r="F4">
        <f t="shared" ca="1" si="0"/>
        <v>7</v>
      </c>
      <c r="G4" s="1">
        <v>44540</v>
      </c>
      <c r="H4">
        <v>5</v>
      </c>
      <c r="J4" t="str">
        <f t="shared" ca="1" si="1"/>
        <v>("3","Da2pp",NULL,NULL,NULL,"7","2021-12-10","5"),</v>
      </c>
    </row>
    <row r="5" spans="1:10" x14ac:dyDescent="0.2">
      <c r="A5">
        <v>4</v>
      </c>
      <c r="B5" t="s">
        <v>86</v>
      </c>
      <c r="F5">
        <f t="shared" ca="1" si="0"/>
        <v>1</v>
      </c>
      <c r="G5" s="1">
        <v>44538</v>
      </c>
      <c r="H5">
        <v>3</v>
      </c>
      <c r="J5" t="str">
        <f t="shared" ca="1" si="1"/>
        <v>("4","dental cleaning",NULL,NULL,NULL,"1","2021-12-08","3"),</v>
      </c>
    </row>
    <row r="6" spans="1:10" x14ac:dyDescent="0.2">
      <c r="A6">
        <v>5</v>
      </c>
      <c r="B6" t="s">
        <v>87</v>
      </c>
      <c r="F6">
        <f t="shared" ca="1" si="0"/>
        <v>7</v>
      </c>
      <c r="G6" s="1">
        <v>44539</v>
      </c>
      <c r="H6">
        <v>4</v>
      </c>
      <c r="J6" t="str">
        <f t="shared" ca="1" si="1"/>
        <v>("5","drontal deworm",NULL,NULL,NULL,"7","2021-12-09","4"),</v>
      </c>
    </row>
    <row r="7" spans="1:10" x14ac:dyDescent="0.2">
      <c r="A7">
        <v>6</v>
      </c>
      <c r="B7" t="s">
        <v>88</v>
      </c>
      <c r="F7">
        <f t="shared" ca="1" si="0"/>
        <v>2</v>
      </c>
      <c r="G7" s="1">
        <v>44540</v>
      </c>
      <c r="H7">
        <v>2</v>
      </c>
      <c r="J7" t="str">
        <f t="shared" ca="1" si="1"/>
        <v>("6","rabies vaccination",NULL,NULL,NULL,"2","2021-12-10","2"),</v>
      </c>
    </row>
    <row r="8" spans="1:10" x14ac:dyDescent="0.2">
      <c r="A8">
        <v>7</v>
      </c>
      <c r="B8" t="s">
        <v>89</v>
      </c>
      <c r="F8">
        <f t="shared" ca="1" si="0"/>
        <v>2</v>
      </c>
      <c r="G8" s="1">
        <v>44538</v>
      </c>
      <c r="H8">
        <v>4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IF(H8="","NULL",_xlfn.CONCAT("""",H8,"""")),");")</f>
        <v>("7","Revolution treatment",NULL,NULL,NULL,"2","2021-12-08","4");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L8"/>
  <sheetViews>
    <sheetView workbookViewId="0"/>
  </sheetViews>
  <sheetFormatPr baseColWidth="10" defaultColWidth="8.83203125" defaultRowHeight="15" x14ac:dyDescent="0.2"/>
  <cols>
    <col min="1" max="10" width="10.83203125" customWidth="1"/>
  </cols>
  <sheetData>
    <row r="1" spans="1:12" x14ac:dyDescent="0.2">
      <c r="A1" s="2" t="s">
        <v>172</v>
      </c>
      <c r="B1" s="2" t="s">
        <v>181</v>
      </c>
      <c r="C1" s="2" t="s">
        <v>176</v>
      </c>
      <c r="D1" s="2" t="s">
        <v>173</v>
      </c>
      <c r="E1" s="2" t="s">
        <v>174</v>
      </c>
      <c r="F1" s="2" t="s">
        <v>175</v>
      </c>
      <c r="G1" s="2" t="s">
        <v>177</v>
      </c>
      <c r="H1" s="2" t="s">
        <v>178</v>
      </c>
      <c r="I1" s="2" t="s">
        <v>179</v>
      </c>
      <c r="J1" s="2" t="s">
        <v>180</v>
      </c>
      <c r="L1" t="str">
        <f>_xlfn.CONCAT("INSERT INTO requests (",
A1,",",
B1,",",
C1,",",
D1,",",
E1,",",
F1,",",
G1,",",
H1,",",
I1,",",
J1,") VALUES ")</f>
        <v xml:space="preserve">INSERT INTO requests (r_requestid,r_requestdesc,r_requeststatus,r_animalid,r_requester,r_requestdate,r_acceptadmindate,r_approvedate,r_canceldate,r_rejectdate) VALUES </v>
      </c>
    </row>
    <row r="2" spans="1:12" x14ac:dyDescent="0.2">
      <c r="A2">
        <v>1</v>
      </c>
      <c r="D2">
        <f ca="1">RANDBETWEEN(1,7)</f>
        <v>1</v>
      </c>
      <c r="E2">
        <f ca="1">RANDBETWEEN(1,7)</f>
        <v>6</v>
      </c>
      <c r="F2" s="1">
        <v>44105</v>
      </c>
      <c r="G2" s="1"/>
      <c r="H2" s="1"/>
      <c r="I2" s="1"/>
      <c r="J2" s="1"/>
      <c r="L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IF(F2="","NULL",_xlfn.CONCAT("""",TEXT(F2,"YYYY-MM-DD"),"""")),",",
IF(G2="","NULL",_xlfn.CONCAT("""",TEXT(G2,"YYYY-MM-DD"),"""")),",",
IF(H2="","NULL",_xlfn.CONCAT("""",TEXT(H2,"YYYY-MM-DD"),"""")),",",
IF(I2="","NULL",_xlfn.CONCAT("""",TEXT(I2,"YYYY-MM-DD"),"""")),",",
IF(J2="","NULL",_xlfn.CONCAT("""",TEXT(J2,"YYYY-MM-DD"),"""")),"),")</f>
        <v>("1",NULL,NULL,"1","6","2020-10-01",NULL,NULL,NULL,NULL),</v>
      </c>
    </row>
    <row r="3" spans="1:12" x14ac:dyDescent="0.2">
      <c r="A3">
        <v>2</v>
      </c>
      <c r="D3">
        <f t="shared" ref="D3:D8" ca="1" si="0">RANDBETWEEN(1,7)</f>
        <v>2</v>
      </c>
      <c r="E3">
        <f t="shared" ref="E3:E8" ca="1" si="1">RANDBETWEEN(1,7)</f>
        <v>5</v>
      </c>
      <c r="F3" s="1">
        <v>44105</v>
      </c>
      <c r="G3" s="1"/>
      <c r="H3" s="1"/>
      <c r="I3" s="1"/>
      <c r="J3" s="1"/>
      <c r="L3" t="str">
        <f t="shared" ref="L3:L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IF(F3="","NULL",_xlfn.CONCAT("""",TEXT(F3,"YYYY-MM-DD"),"""")),",",
IF(G3="","NULL",_xlfn.CONCAT("""",TEXT(G3,"YYYY-MM-DD"),"""")),",",
IF(H3="","NULL",_xlfn.CONCAT("""",TEXT(H3,"YYYY-MM-DD"),"""")),",",
IF(I3="","NULL",_xlfn.CONCAT("""",TEXT(I3,"YYYY-MM-DD"),"""")),",",
IF(J3="","NULL",_xlfn.CONCAT("""",TEXT(J3,"YYYY-MM-DD"),"""")),"),")</f>
        <v>("2",NULL,NULL,"2","5","2020-10-01",NULL,NULL,NULL,NULL),</v>
      </c>
    </row>
    <row r="4" spans="1:12" x14ac:dyDescent="0.2">
      <c r="A4">
        <v>3</v>
      </c>
      <c r="D4">
        <f t="shared" ca="1" si="0"/>
        <v>2</v>
      </c>
      <c r="E4">
        <f t="shared" ca="1" si="1"/>
        <v>3</v>
      </c>
      <c r="F4" s="1">
        <v>44105</v>
      </c>
      <c r="G4" s="1"/>
      <c r="H4" s="1"/>
      <c r="I4" s="1"/>
      <c r="J4" s="1"/>
      <c r="L4" t="str">
        <f t="shared" ca="1" si="2"/>
        <v>("3",NULL,NULL,"2","3","2020-10-01",NULL,NULL,NULL,NULL),</v>
      </c>
    </row>
    <row r="5" spans="1:12" x14ac:dyDescent="0.2">
      <c r="A5">
        <v>4</v>
      </c>
      <c r="D5">
        <f t="shared" ca="1" si="0"/>
        <v>4</v>
      </c>
      <c r="E5">
        <f t="shared" ca="1" si="1"/>
        <v>6</v>
      </c>
      <c r="F5" s="1">
        <v>44105</v>
      </c>
      <c r="G5" s="1"/>
      <c r="H5" s="1"/>
      <c r="I5" s="1"/>
      <c r="J5" s="1"/>
      <c r="L5" t="str">
        <f t="shared" ca="1" si="2"/>
        <v>("4",NULL,NULL,"4","6","2020-10-01",NULL,NULL,NULL,NULL),</v>
      </c>
    </row>
    <row r="6" spans="1:12" x14ac:dyDescent="0.2">
      <c r="A6">
        <v>5</v>
      </c>
      <c r="D6">
        <f t="shared" ca="1" si="0"/>
        <v>4</v>
      </c>
      <c r="E6">
        <f t="shared" ca="1" si="1"/>
        <v>2</v>
      </c>
      <c r="F6" s="1">
        <v>44105</v>
      </c>
      <c r="G6" s="1"/>
      <c r="H6" s="1"/>
      <c r="I6" s="1"/>
      <c r="J6" s="1"/>
      <c r="L6" t="str">
        <f t="shared" ca="1" si="2"/>
        <v>("5",NULL,NULL,"4","2","2020-10-01",NULL,NULL,NULL,NULL),</v>
      </c>
    </row>
    <row r="7" spans="1:12" x14ac:dyDescent="0.2">
      <c r="A7">
        <v>6</v>
      </c>
      <c r="D7">
        <f t="shared" ca="1" si="0"/>
        <v>3</v>
      </c>
      <c r="E7">
        <f t="shared" ca="1" si="1"/>
        <v>4</v>
      </c>
      <c r="F7" s="1">
        <v>44105</v>
      </c>
      <c r="G7" s="1"/>
      <c r="H7" s="1"/>
      <c r="I7" s="1"/>
      <c r="J7" s="1"/>
      <c r="L7" t="str">
        <f t="shared" ca="1" si="2"/>
        <v>("6",NULL,NULL,"3","4","2020-10-01",NULL,NULL,NULL,NULL),</v>
      </c>
    </row>
    <row r="8" spans="1:12" x14ac:dyDescent="0.2">
      <c r="A8">
        <v>7</v>
      </c>
      <c r="D8">
        <f t="shared" ca="1" si="0"/>
        <v>2</v>
      </c>
      <c r="E8">
        <f t="shared" ca="1" si="1"/>
        <v>2</v>
      </c>
      <c r="F8" s="1">
        <v>44105</v>
      </c>
      <c r="G8" s="1"/>
      <c r="H8" s="1"/>
      <c r="I8" s="1"/>
      <c r="J8" s="1"/>
      <c r="L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IF(F8="","NULL",_xlfn.CONCAT("""",TEXT(F8,"YYYY-MM-DD"),"""")),",",
IF(G8="","NULL",_xlfn.CONCAT("""",TEXT(G8,"YYYY-MM-DD"),"""")),",",
IF(H8="","NULL",_xlfn.CONCAT("""",TEXT(H8,"YYYY-MM-DD"),"""")),",",
IF(I8="","NULL",_xlfn.CONCAT("""",TEXT(I8,"YYYY-MM-DD"),"""")),",",
IF(J8="","NULL",_xlfn.CONCAT("""",TEXT(J8,"YYYY-MM-DD"),"""")),");")</f>
        <v>("7",NULL,NULL,"2","2","2020-10-01",NULL,NULL,NULL,NULL);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2021-11-07T07:53:54Z</dcterms:created>
  <dcterms:modified xsi:type="dcterms:W3CDTF">2021-12-09T22:54:55Z</dcterms:modified>
</cp:coreProperties>
</file>