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/>
  <xr:revisionPtr revIDLastSave="0" documentId="13_ncr:1_{7E9098CB-ADCF-4766-84BD-C40F5D044003}" xr6:coauthVersionLast="36" xr6:coauthVersionMax="36" xr10:uidLastSave="{00000000-0000-0000-0000-000000000000}"/>
  <bookViews>
    <workbookView xWindow="0" yWindow="0" windowWidth="19920" windowHeight="10920" xr2:uid="{00000000-000D-0000-FFFF-FFFF00000000}"/>
  </bookViews>
  <sheets>
    <sheet name="ADR_summary" sheetId="1" r:id="rId1"/>
    <sheet name="IPR_sumarry" sheetId="2" r:id="rId2"/>
    <sheet name="URR_summary" sheetId="3" r:id="rId3"/>
    <sheet name="SysThr_summary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3" i="1"/>
  <c r="C24" i="1"/>
  <c r="Q24" i="1" s="1"/>
  <c r="C23" i="1"/>
  <c r="Q23" i="1" s="1"/>
  <c r="R27" i="1"/>
  <c r="R28" i="1"/>
  <c r="R29" i="1"/>
  <c r="R26" i="1"/>
  <c r="R23" i="1"/>
  <c r="R24" i="1"/>
  <c r="R25" i="1"/>
  <c r="R22" i="1"/>
  <c r="R19" i="1"/>
  <c r="R20" i="1"/>
  <c r="R21" i="1"/>
  <c r="R18" i="1"/>
  <c r="E11" i="1" l="1"/>
  <c r="C11" i="1"/>
  <c r="E10" i="1"/>
  <c r="C10" i="1"/>
  <c r="C27" i="1"/>
  <c r="C26" i="1"/>
  <c r="C29" i="1" l="1"/>
  <c r="C28" i="1"/>
  <c r="C25" i="1"/>
  <c r="S13" i="1"/>
  <c r="S29" i="1" s="1"/>
  <c r="S12" i="1"/>
  <c r="S28" i="1" s="1"/>
  <c r="S11" i="1"/>
  <c r="S27" i="1" s="1"/>
  <c r="S10" i="1"/>
  <c r="S26" i="1" s="1"/>
  <c r="S9" i="1"/>
  <c r="S25" i="1" s="1"/>
  <c r="S8" i="1"/>
  <c r="S24" i="1" s="1"/>
  <c r="S7" i="1"/>
  <c r="S23" i="1" s="1"/>
  <c r="S5" i="1"/>
  <c r="S21" i="1" s="1"/>
  <c r="S4" i="1"/>
  <c r="S3" i="1"/>
  <c r="S2" i="1"/>
  <c r="E22" i="1"/>
  <c r="S22" i="1" s="1"/>
  <c r="E21" i="1"/>
  <c r="E20" i="1"/>
  <c r="E19" i="1"/>
  <c r="E18" i="1"/>
  <c r="E13" i="1"/>
  <c r="E12" i="1"/>
  <c r="E9" i="1"/>
  <c r="E8" i="1"/>
  <c r="E7" i="1"/>
  <c r="E6" i="1"/>
  <c r="E5" i="1"/>
  <c r="E4" i="1"/>
  <c r="E3" i="1"/>
  <c r="S18" i="1" l="1"/>
  <c r="S19" i="1"/>
  <c r="S20" i="1"/>
  <c r="Q13" i="1"/>
  <c r="Q29" i="1" s="1"/>
  <c r="Q12" i="1"/>
  <c r="Q28" i="1" s="1"/>
  <c r="Q11" i="1"/>
  <c r="Q27" i="1" s="1"/>
  <c r="Q10" i="1"/>
  <c r="Q26" i="1" s="1"/>
  <c r="Q9" i="1"/>
  <c r="Q25" i="1" s="1"/>
  <c r="Q6" i="1"/>
  <c r="Q22" i="1" s="1"/>
  <c r="Q5" i="1"/>
  <c r="Q4" i="1"/>
  <c r="Q2" i="1"/>
  <c r="C21" i="1"/>
  <c r="C20" i="1"/>
  <c r="C19" i="1"/>
  <c r="Q19" i="1" s="1"/>
  <c r="C18" i="1"/>
  <c r="C13" i="1"/>
  <c r="C12" i="1"/>
  <c r="C9" i="1"/>
  <c r="C8" i="1"/>
  <c r="C7" i="1"/>
  <c r="C6" i="1"/>
  <c r="C5" i="1"/>
  <c r="C4" i="1"/>
  <c r="C3" i="1"/>
  <c r="Q18" i="1" l="1"/>
  <c r="Q20" i="1"/>
  <c r="Q21" i="1"/>
</calcChain>
</file>

<file path=xl/sharedStrings.xml><?xml version="1.0" encoding="utf-8"?>
<sst xmlns="http://schemas.openxmlformats.org/spreadsheetml/2006/main" count="210" uniqueCount="10">
  <si>
    <t>HV</t>
    <phoneticPr fontId="2" type="noConversion"/>
  </si>
  <si>
    <t>MC</t>
    <phoneticPr fontId="2" type="noConversion"/>
  </si>
  <si>
    <t>KSS</t>
    <phoneticPr fontId="2" type="noConversion"/>
  </si>
  <si>
    <t xml:space="preserve"> </t>
    <phoneticPr fontId="2" type="noConversion"/>
  </si>
  <si>
    <t>eMBMS disabled</t>
    <phoneticPr fontId="2" type="noConversion"/>
  </si>
  <si>
    <t>Low</t>
    <phoneticPr fontId="2" type="noConversion"/>
  </si>
  <si>
    <t>Mid-low</t>
    <phoneticPr fontId="2" type="noConversion"/>
  </si>
  <si>
    <t>Mid-high</t>
    <phoneticPr fontId="2" type="noConversion"/>
  </si>
  <si>
    <t>High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</si>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</sst>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11"/>
      <color theme="0"/>
      <name val="Calibri"/>
      <family val="2"/>
    </font>
    <font>
      <sz val="9"/>
      <name val="新細明體"/>
      <family val="3"/>
      <charset val="136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3" fillId="7" borderId="1" xfId="0" applyFont="1" applyFill="1" applyBorder="1" applyAlignment="1">
      <alignment horizontal="left" vertical="center"/>
    </xf>
    <xf numFmtId="0" fontId="4" fillId="0" borderId="1" xfId="0" applyFont="1" applyBorder="1"/>
    <xf numFmtId="0" fontId="3" fillId="7" borderId="1" xfId="0" applyFont="1" applyFill="1" applyBorder="1" applyAlignment="1">
      <alignment horizontal="left" vertical="center" wrapText="1"/>
    </xf>
    <xf numFmtId="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52899111725882E-2"/>
          <c:y val="0.11688542480608979"/>
          <c:w val="0.88248038466774048"/>
          <c:h val="0.57809663649964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ADR_summary!$C$17</c:f>
              <c:strCache>
                <c:ptCount val="1"/>
                <c:pt idx="0">
                  <c:v>KSS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ADR_summary!$A$18:$B$29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ADR_summary!$C$18:$C$29</c:f>
              <c:numCache>
                <c:formatCode>General</c:formatCode>
                <c:ptCount val="12"/>
                <c:pt idx="0">
                  <c:v>978.49164990800591</c:v>
                </c:pt>
                <c:pt idx="1">
                  <c:v>747.78979532131302</c:v>
                </c:pt>
                <c:pt idx="2">
                  <c:v>564.68738147478041</c:v>
                </c:pt>
                <c:pt idx="3">
                  <c:v>461.65002040145714</c:v>
                </c:pt>
                <c:pt idx="4">
                  <c:v>935.67530183286897</c:v>
                </c:pt>
                <c:pt idx="5">
                  <c:v>810.29795001252251</c:v>
                </c:pt>
                <c:pt idx="6">
                  <c:v>648.92657609134187</c:v>
                </c:pt>
                <c:pt idx="7">
                  <c:v>515.47781681246863</c:v>
                </c:pt>
                <c:pt idx="8">
                  <c:v>971.86709245241877</c:v>
                </c:pt>
                <c:pt idx="9">
                  <c:v>856.58754571392888</c:v>
                </c:pt>
                <c:pt idx="10">
                  <c:v>658.11147142748177</c:v>
                </c:pt>
                <c:pt idx="11">
                  <c:v>559.44514862031565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5A-4B93-9846-2917755482CF}"/>
            </c:ext>
          </c:extLst>
        </c:ser>
        <c:ser>
          <c:idx val="1"/>
          <c:order val="1"/>
          <c:tx>
            <c:strRef>
              <c:f>ADR_summary!$D$17</c:f>
              <c:strCache>
                <c:ptCount val="1"/>
                <c:pt idx="0">
                  <c:v>HV</c:v>
                </c:pt>
              </c:strCache>
            </c:strRef>
          </c:tx>
          <c:spPr>
            <a:solidFill>
              <a:sysClr val="window" lastClr="FFFFFF"/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ADR_summary!$A$18:$B$29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ADR_summary!$D$18:$D$29</c:f>
              <c:numCache>
                <c:formatCode>General</c:formatCode>
                <c:ptCount val="12"/>
                <c:pt idx="0">
                  <c:v>962.200646080463</c:v>
                </c:pt>
                <c:pt idx="1">
                  <c:v>712.69844998756741</c:v>
                </c:pt>
                <c:pt idx="2">
                  <c:v>535.24105114079202</c:v>
                </c:pt>
                <c:pt idx="3">
                  <c:v>431.15613981999809</c:v>
                </c:pt>
                <c:pt idx="4">
                  <c:v>915.32092137513303</c:v>
                </c:pt>
                <c:pt idx="5">
                  <c:v>717.90955950755074</c:v>
                </c:pt>
                <c:pt idx="6">
                  <c:v>535.22568067276234</c:v>
                </c:pt>
                <c:pt idx="7">
                  <c:v>424.89758141731448</c:v>
                </c:pt>
                <c:pt idx="8">
                  <c:v>910.45836783926802</c:v>
                </c:pt>
                <c:pt idx="9">
                  <c:v>750.01125963357595</c:v>
                </c:pt>
                <c:pt idx="10">
                  <c:v>580.572395991093</c:v>
                </c:pt>
                <c:pt idx="11">
                  <c:v>407.97334836732483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5A-4B93-9846-2917755482CF}"/>
            </c:ext>
          </c:extLst>
        </c:ser>
        <c:ser>
          <c:idx val="2"/>
          <c:order val="2"/>
          <c:tx>
            <c:strRef>
              <c:f>ADR_summary!$E$17</c:f>
              <c:strCache>
                <c:ptCount val="1"/>
                <c:pt idx="0">
                  <c:v>MC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ADR_summary!$A$18:$B$29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ADR_summary!$E$18:$E$29</c:f>
              <c:numCache>
                <c:formatCode>General</c:formatCode>
                <c:ptCount val="12"/>
                <c:pt idx="0">
                  <c:v>971.46452544990746</c:v>
                </c:pt>
                <c:pt idx="1">
                  <c:v>731.03456301303015</c:v>
                </c:pt>
                <c:pt idx="2">
                  <c:v>559.44140179624037</c:v>
                </c:pt>
                <c:pt idx="3">
                  <c:v>447.25084800803035</c:v>
                </c:pt>
                <c:pt idx="4">
                  <c:v>913.55409490381282</c:v>
                </c:pt>
                <c:pt idx="5">
                  <c:v>743.94427846562746</c:v>
                </c:pt>
                <c:pt idx="6">
                  <c:v>611.24106669577952</c:v>
                </c:pt>
                <c:pt idx="7">
                  <c:v>494.42105485149199</c:v>
                </c:pt>
                <c:pt idx="8">
                  <c:v>949.96321699153896</c:v>
                </c:pt>
                <c:pt idx="9">
                  <c:v>775.20843477442236</c:v>
                </c:pt>
                <c:pt idx="10">
                  <c:v>604.55182203753338</c:v>
                </c:pt>
                <c:pt idx="11">
                  <c:v>457.8347273203733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E5A-4B93-9846-2917755482CF}"/>
            </c:ext>
          </c:extLst>
        </c:ser>
        <c:ser>
          <c:idx val="3"/>
          <c:order val="3"/>
          <c:tx>
            <c:strRef>
              <c:f>ADR_summary!$F$17</c:f>
              <c:strCache>
                <c:ptCount val="1"/>
                <c:pt idx="0">
                  <c:v>eMBMS disabled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ADR_summary!$A$18:$B$29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ADR_summary!$F$18:$F$29</c:f>
              <c:numCache>
                <c:formatCode>General</c:formatCode>
                <c:ptCount val="12"/>
                <c:pt idx="0">
                  <c:v>928.5398697090269</c:v>
                </c:pt>
                <c:pt idx="1">
                  <c:v>627.78685978807596</c:v>
                </c:pt>
                <c:pt idx="2">
                  <c:v>466.04411824737127</c:v>
                </c:pt>
                <c:pt idx="3">
                  <c:v>363.50156079203549</c:v>
                </c:pt>
                <c:pt idx="4">
                  <c:v>928.5398697090269</c:v>
                </c:pt>
                <c:pt idx="5">
                  <c:v>627.78685978807596</c:v>
                </c:pt>
                <c:pt idx="6">
                  <c:v>466.04411824737127</c:v>
                </c:pt>
                <c:pt idx="7">
                  <c:v>363.50156079203549</c:v>
                </c:pt>
                <c:pt idx="8">
                  <c:v>928.5398697090269</c:v>
                </c:pt>
                <c:pt idx="9">
                  <c:v>627.78685978807596</c:v>
                </c:pt>
                <c:pt idx="10">
                  <c:v>466.04411824737127</c:v>
                </c:pt>
                <c:pt idx="11">
                  <c:v>363.50156079203549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E5A-4B93-9846-291775548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494544672"/>
        <c:axId val="1503044288"/>
      </c:barChart>
      <c:catAx>
        <c:axId val="14945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0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3044288"/>
        <c:crosses val="autoZero"/>
        <c:auto val="1"/>
        <c:lblAlgn val="ctr"/>
        <c:lblOffset val="100"/>
        <c:noMultiLvlLbl val="0"/>
      </c:catAx>
      <c:valAx>
        <c:axId val="15030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i="1"/>
                  <a:t>ADR-UC</a:t>
                </a:r>
                <a:endParaRPr lang="zh-TW" altLang="en-US" sz="1200" i="1"/>
              </a:p>
            </c:rich>
          </c:tx>
          <c:layout>
            <c:manualLayout>
              <c:xMode val="edge"/>
              <c:yMode val="edge"/>
              <c:x val="0"/>
              <c:y val="1.049568773603925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94544672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52899111725882E-2"/>
          <c:y val="0.11688542480608979"/>
          <c:w val="0.88248038466774048"/>
          <c:h val="0.57809663649964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URR_summary!$C$1</c:f>
              <c:strCache>
                <c:ptCount val="1"/>
                <c:pt idx="0">
                  <c:v>KSS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URR_summary!$A$2:$B$13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URR_summary!$C$2:$C$13</c:f>
              <c:numCache>
                <c:formatCode>General</c:formatCode>
                <c:ptCount val="12"/>
                <c:pt idx="0">
                  <c:v>0.15281527777777779</c:v>
                </c:pt>
                <c:pt idx="1">
                  <c:v>3.6907828703703703E-2</c:v>
                </c:pt>
                <c:pt idx="2">
                  <c:v>3.3265870370370369E-2</c:v>
                </c:pt>
                <c:pt idx="3">
                  <c:v>3.97880324074074E-2</c:v>
                </c:pt>
                <c:pt idx="4">
                  <c:v>0.46987791203703699</c:v>
                </c:pt>
                <c:pt idx="5">
                  <c:v>0.22484345370370368</c:v>
                </c:pt>
                <c:pt idx="6">
                  <c:v>0.14728873148148147</c:v>
                </c:pt>
                <c:pt idx="7">
                  <c:v>0.13622884259259258</c:v>
                </c:pt>
                <c:pt idx="8">
                  <c:v>0.53283762500000009</c:v>
                </c:pt>
                <c:pt idx="9">
                  <c:v>0.35671912037037035</c:v>
                </c:pt>
                <c:pt idx="10">
                  <c:v>0.27310463888888897</c:v>
                </c:pt>
                <c:pt idx="11">
                  <c:v>0.22890734259259299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C-47F5-9BC1-4D17399859AB}"/>
            </c:ext>
          </c:extLst>
        </c:ser>
        <c:ser>
          <c:idx val="1"/>
          <c:order val="1"/>
          <c:tx>
            <c:strRef>
              <c:f>URR_summary!$D$1</c:f>
              <c:strCache>
                <c:ptCount val="1"/>
                <c:pt idx="0">
                  <c:v>HV</c:v>
                </c:pt>
              </c:strCache>
            </c:strRef>
          </c:tx>
          <c:spPr>
            <a:solidFill>
              <a:sysClr val="window" lastClr="FFFFFF"/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URR_summary!$A$2:$B$13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URR_summary!$D$2:$D$13</c:f>
              <c:numCache>
                <c:formatCode>General</c:formatCode>
                <c:ptCount val="12"/>
                <c:pt idx="0">
                  <c:v>9.3255125000000022E-2</c:v>
                </c:pt>
                <c:pt idx="1">
                  <c:v>3.6077347222222216E-2</c:v>
                </c:pt>
                <c:pt idx="2">
                  <c:v>3.1315439814814813E-2</c:v>
                </c:pt>
                <c:pt idx="3">
                  <c:v>3.6988726851851852E-2</c:v>
                </c:pt>
                <c:pt idx="4">
                  <c:v>0.33106551851851851</c:v>
                </c:pt>
                <c:pt idx="5">
                  <c:v>0.1424307777777778</c:v>
                </c:pt>
                <c:pt idx="6">
                  <c:v>0.12267642592592591</c:v>
                </c:pt>
                <c:pt idx="7">
                  <c:v>0.1165373333333333</c:v>
                </c:pt>
                <c:pt idx="8">
                  <c:v>0.4952212777777778</c:v>
                </c:pt>
                <c:pt idx="9">
                  <c:v>0.30299396759259267</c:v>
                </c:pt>
                <c:pt idx="10">
                  <c:v>0.25661380626780628</c:v>
                </c:pt>
                <c:pt idx="11">
                  <c:v>0.21030478395061725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C-47F5-9BC1-4D17399859AB}"/>
            </c:ext>
          </c:extLst>
        </c:ser>
        <c:ser>
          <c:idx val="2"/>
          <c:order val="2"/>
          <c:tx>
            <c:strRef>
              <c:f>URR_summary!$E$1</c:f>
              <c:strCache>
                <c:ptCount val="1"/>
                <c:pt idx="0">
                  <c:v>MC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URR_summary!$A$2:$B$13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URR_summary!$E$2:$E$13</c:f>
              <c:numCache>
                <c:formatCode>General</c:formatCode>
                <c:ptCount val="12"/>
                <c:pt idx="0">
                  <c:v>9.8978611111111114E-2</c:v>
                </c:pt>
                <c:pt idx="1">
                  <c:v>1.9582560185185185E-2</c:v>
                </c:pt>
                <c:pt idx="2">
                  <c:v>3.1581083333333336E-2</c:v>
                </c:pt>
                <c:pt idx="3">
                  <c:v>2.9371138888888888E-2</c:v>
                </c:pt>
                <c:pt idx="4">
                  <c:v>0.4530565231481482</c:v>
                </c:pt>
                <c:pt idx="5">
                  <c:v>0.17597659722222225</c:v>
                </c:pt>
                <c:pt idx="6">
                  <c:v>0.13701308333333334</c:v>
                </c:pt>
                <c:pt idx="7">
                  <c:v>0.13115221296296295</c:v>
                </c:pt>
                <c:pt idx="8">
                  <c:v>0.51442156944444395</c:v>
                </c:pt>
                <c:pt idx="9">
                  <c:v>0.33367682407407401</c:v>
                </c:pt>
                <c:pt idx="10">
                  <c:v>0.24890974537037</c:v>
                </c:pt>
                <c:pt idx="11">
                  <c:v>0.21994831481481478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BC-47F5-9BC1-4D17399859AB}"/>
            </c:ext>
          </c:extLst>
        </c:ser>
        <c:ser>
          <c:idx val="3"/>
          <c:order val="3"/>
          <c:tx>
            <c:strRef>
              <c:f>URR_summary!$F$1</c:f>
              <c:strCache>
                <c:ptCount val="1"/>
                <c:pt idx="0">
                  <c:v>eMBMS disabled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URR_summary!$A$2:$B$13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URR_summary!$F$2:$F$13</c:f>
              <c:numCache>
                <c:formatCode>General</c:formatCode>
                <c:ptCount val="12"/>
                <c:pt idx="0">
                  <c:v>1.2E-2</c:v>
                </c:pt>
                <c:pt idx="1">
                  <c:v>1.2E-2</c:v>
                </c:pt>
                <c:pt idx="2">
                  <c:v>1.2E-2</c:v>
                </c:pt>
                <c:pt idx="3">
                  <c:v>1.2E-2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BC-47F5-9BC1-4D1739985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494544672"/>
        <c:axId val="1503044288"/>
      </c:barChart>
      <c:catAx>
        <c:axId val="14945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0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3044288"/>
        <c:crosses val="autoZero"/>
        <c:auto val="1"/>
        <c:lblAlgn val="ctr"/>
        <c:lblOffset val="100"/>
        <c:noMultiLvlLbl val="0"/>
      </c:catAx>
      <c:valAx>
        <c:axId val="15030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i="1"/>
                  <a:t>URR</a:t>
                </a:r>
                <a:endParaRPr lang="zh-TW" altLang="en-US" sz="1200" i="1"/>
              </a:p>
            </c:rich>
          </c:tx>
          <c:layout>
            <c:manualLayout>
              <c:xMode val="edge"/>
              <c:yMode val="edge"/>
              <c:x val="0"/>
              <c:y val="1.049568773603925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94544672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59902487199512"/>
          <c:y val="0.11688542480608979"/>
          <c:w val="0.75916413717756348"/>
          <c:h val="0.57809663649964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SysThr_summary!$C$1</c:f>
              <c:strCache>
                <c:ptCount val="1"/>
                <c:pt idx="0">
                  <c:v>KSS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SysThr_summary!$A$2:$B$13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SysThr_summary!$C$2:$C$13</c:f>
              <c:numCache>
                <c:formatCode>General</c:formatCode>
                <c:ptCount val="12"/>
                <c:pt idx="0">
                  <c:v>83120.914277777774</c:v>
                </c:pt>
                <c:pt idx="1">
                  <c:v>114712.2614333333</c:v>
                </c:pt>
                <c:pt idx="2">
                  <c:v>122181.3484</c:v>
                </c:pt>
                <c:pt idx="3">
                  <c:v>124019.37084444443</c:v>
                </c:pt>
                <c:pt idx="4">
                  <c:v>41990.100300000006</c:v>
                </c:pt>
                <c:pt idx="5">
                  <c:v>69397.966877777755</c:v>
                </c:pt>
                <c:pt idx="6">
                  <c:v>85173.07274444442</c:v>
                </c:pt>
                <c:pt idx="7">
                  <c:v>89838.885333333325</c:v>
                </c:pt>
                <c:pt idx="8">
                  <c:v>28170.953577777778</c:v>
                </c:pt>
                <c:pt idx="9">
                  <c:v>40011.119188888893</c:v>
                </c:pt>
                <c:pt idx="10">
                  <c:v>50445.70437777778</c:v>
                </c:pt>
                <c:pt idx="11">
                  <c:v>55728.212244444447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F-44EB-ADA6-91389129027B}"/>
            </c:ext>
          </c:extLst>
        </c:ser>
        <c:ser>
          <c:idx val="1"/>
          <c:order val="1"/>
          <c:tx>
            <c:strRef>
              <c:f>SysThr_summary!$D$1</c:f>
              <c:strCache>
                <c:ptCount val="1"/>
                <c:pt idx="0">
                  <c:v>HV</c:v>
                </c:pt>
              </c:strCache>
            </c:strRef>
          </c:tx>
          <c:spPr>
            <a:solidFill>
              <a:sysClr val="window" lastClr="FFFFFF"/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SysThr_summary!$A$2:$B$13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SysThr_summary!$D$2:$D$13</c:f>
              <c:numCache>
                <c:formatCode>General</c:formatCode>
                <c:ptCount val="12"/>
                <c:pt idx="0">
                  <c:v>97013.560422222406</c:v>
                </c:pt>
                <c:pt idx="1">
                  <c:v>121755.1299555556</c:v>
                </c:pt>
                <c:pt idx="2">
                  <c:v>126828.9843</c:v>
                </c:pt>
                <c:pt idx="3">
                  <c:v>127304.8922777776</c:v>
                </c:pt>
                <c:pt idx="4">
                  <c:v>60102.199155555558</c:v>
                </c:pt>
                <c:pt idx="5">
                  <c:v>90641.917533333341</c:v>
                </c:pt>
                <c:pt idx="6">
                  <c:v>96593.57188888888</c:v>
                </c:pt>
                <c:pt idx="7">
                  <c:v>98540.583099999989</c:v>
                </c:pt>
                <c:pt idx="8">
                  <c:v>32478.515299999999</c:v>
                </c:pt>
                <c:pt idx="9">
                  <c:v>49915.943377777774</c:v>
                </c:pt>
                <c:pt idx="10">
                  <c:v>54953.710536752136</c:v>
                </c:pt>
                <c:pt idx="11">
                  <c:v>61768.026207407405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F-44EB-ADA6-91389129027B}"/>
            </c:ext>
          </c:extLst>
        </c:ser>
        <c:ser>
          <c:idx val="2"/>
          <c:order val="2"/>
          <c:tx>
            <c:strRef>
              <c:f>SysThr_summary!$E$1</c:f>
              <c:strCache>
                <c:ptCount val="1"/>
                <c:pt idx="0">
                  <c:v>MC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SysThr_summary!$A$2:$B$13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SysThr_summary!$E$2:$E$13</c:f>
              <c:numCache>
                <c:formatCode>General</c:formatCode>
                <c:ptCount val="12"/>
                <c:pt idx="0">
                  <c:v>92717.974777777781</c:v>
                </c:pt>
                <c:pt idx="1">
                  <c:v>122767.81194444446</c:v>
                </c:pt>
                <c:pt idx="2">
                  <c:v>124867.25780000001</c:v>
                </c:pt>
                <c:pt idx="3">
                  <c:v>127361.06737777778</c:v>
                </c:pt>
                <c:pt idx="4">
                  <c:v>46720.834311111117</c:v>
                </c:pt>
                <c:pt idx="5">
                  <c:v>81354.838433333309</c:v>
                </c:pt>
                <c:pt idx="6">
                  <c:v>92522.499688888885</c:v>
                </c:pt>
                <c:pt idx="7">
                  <c:v>96535.954100000003</c:v>
                </c:pt>
                <c:pt idx="8">
                  <c:v>31047.247133333334</c:v>
                </c:pt>
                <c:pt idx="9">
                  <c:v>46451.532011111107</c:v>
                </c:pt>
                <c:pt idx="10">
                  <c:v>57695.756444444443</c:v>
                </c:pt>
                <c:pt idx="11">
                  <c:v>64356.669622222224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BF-44EB-ADA6-91389129027B}"/>
            </c:ext>
          </c:extLst>
        </c:ser>
        <c:ser>
          <c:idx val="3"/>
          <c:order val="3"/>
          <c:tx>
            <c:strRef>
              <c:f>SysThr_summary!$F$1</c:f>
              <c:strCache>
                <c:ptCount val="1"/>
                <c:pt idx="0">
                  <c:v>eMBMS disabled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SysThr_summary!$A$2:$B$13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SysThr_summary!$F$2:$F$13</c:f>
              <c:numCache>
                <c:formatCode>General</c:formatCode>
                <c:ptCount val="12"/>
                <c:pt idx="0">
                  <c:v>115768.20554074075</c:v>
                </c:pt>
                <c:pt idx="1">
                  <c:v>135775.25179259258</c:v>
                </c:pt>
                <c:pt idx="2">
                  <c:v>140125.12465185183</c:v>
                </c:pt>
                <c:pt idx="3">
                  <c:v>140634.11597037039</c:v>
                </c:pt>
                <c:pt idx="4">
                  <c:v>115768.20554074075</c:v>
                </c:pt>
                <c:pt idx="5">
                  <c:v>135775.25179259258</c:v>
                </c:pt>
                <c:pt idx="6">
                  <c:v>140125.12465185183</c:v>
                </c:pt>
                <c:pt idx="7">
                  <c:v>140634.11597037039</c:v>
                </c:pt>
                <c:pt idx="8">
                  <c:v>115768.20554074075</c:v>
                </c:pt>
                <c:pt idx="9">
                  <c:v>135775.25179259258</c:v>
                </c:pt>
                <c:pt idx="10">
                  <c:v>140125.12465185183</c:v>
                </c:pt>
                <c:pt idx="11">
                  <c:v>140634.11597037039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BF-44EB-ADA6-913891290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494544672"/>
        <c:axId val="1503044288"/>
      </c:barChart>
      <c:catAx>
        <c:axId val="14945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0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3044288"/>
        <c:crosses val="autoZero"/>
        <c:auto val="1"/>
        <c:lblAlgn val="ctr"/>
        <c:lblOffset val="100"/>
        <c:noMultiLvlLbl val="0"/>
      </c:catAx>
      <c:valAx>
        <c:axId val="15030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i="0">
                    <a:effectLst/>
                  </a:rPr>
                  <a:t>𝑆𝑦𝑠𝑡𝑒𝑚𝑇ℎ𝑟𝑜𝑢𝑔ℎ𝑝𝑢𝑡</a:t>
                </a:r>
                <a:endParaRPr lang="zh-TW" altLang="zh-TW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5.9363154366220668E-3"/>
              <c:y val="0.151914175180650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94544672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59902487199512"/>
          <c:y val="0.11688542480608979"/>
          <c:w val="0.75916413717756348"/>
          <c:h val="0.57809663649964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SysThr_summary!$C$17</c:f>
              <c:strCache>
                <c:ptCount val="1"/>
                <c:pt idx="0">
                  <c:v>KSS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SysThr_summary!$A$18:$B$29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SysThr_summary!$C$18:$C$29</c:f>
              <c:numCache>
                <c:formatCode>General</c:formatCode>
                <c:ptCount val="12"/>
                <c:pt idx="0">
                  <c:v>75898.120599999995</c:v>
                </c:pt>
                <c:pt idx="1">
                  <c:v>108381.26356666666</c:v>
                </c:pt>
                <c:pt idx="2">
                  <c:v>116658.80855555559</c:v>
                </c:pt>
                <c:pt idx="3">
                  <c:v>118897.77631111113</c:v>
                </c:pt>
                <c:pt idx="4">
                  <c:v>25502.4961</c:v>
                </c:pt>
                <c:pt idx="5">
                  <c:v>54540.597366666676</c:v>
                </c:pt>
                <c:pt idx="6">
                  <c:v>71609.186433333351</c:v>
                </c:pt>
                <c:pt idx="7">
                  <c:v>77287.62420000002</c:v>
                </c:pt>
                <c:pt idx="8">
                  <c:v>7746.3948666666674</c:v>
                </c:pt>
                <c:pt idx="9">
                  <c:v>20708.887311111113</c:v>
                </c:pt>
                <c:pt idx="10">
                  <c:v>31846.643233333332</c:v>
                </c:pt>
                <c:pt idx="11">
                  <c:v>38745.068588888891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56-4636-992E-BDEAC9729B48}"/>
            </c:ext>
          </c:extLst>
        </c:ser>
        <c:ser>
          <c:idx val="1"/>
          <c:order val="1"/>
          <c:tx>
            <c:strRef>
              <c:f>SysThr_summary!$D$17</c:f>
              <c:strCache>
                <c:ptCount val="1"/>
                <c:pt idx="0">
                  <c:v>HV</c:v>
                </c:pt>
              </c:strCache>
            </c:strRef>
          </c:tx>
          <c:spPr>
            <a:solidFill>
              <a:sysClr val="window" lastClr="FFFFFF"/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SysThr_summary!$A$18:$B$29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SysThr_summary!$D$18:$D$29</c:f>
              <c:numCache>
                <c:formatCode>General</c:formatCode>
                <c:ptCount val="12"/>
                <c:pt idx="0">
                  <c:v>91927.838511111113</c:v>
                </c:pt>
                <c:pt idx="1">
                  <c:v>117449.57696666667</c:v>
                </c:pt>
                <c:pt idx="2">
                  <c:v>122858.78726666665</c:v>
                </c:pt>
                <c:pt idx="3">
                  <c:v>123690.18390000002</c:v>
                </c:pt>
                <c:pt idx="4">
                  <c:v>46913.629833333332</c:v>
                </c:pt>
                <c:pt idx="5">
                  <c:v>79723.270388888894</c:v>
                </c:pt>
                <c:pt idx="6">
                  <c:v>86965.32123333335</c:v>
                </c:pt>
                <c:pt idx="7">
                  <c:v>89699.229533333331</c:v>
                </c:pt>
                <c:pt idx="8">
                  <c:v>12878.006200000002</c:v>
                </c:pt>
                <c:pt idx="9">
                  <c:v>32458.922111111111</c:v>
                </c:pt>
                <c:pt idx="10">
                  <c:v>39335.836266666658</c:v>
                </c:pt>
                <c:pt idx="11">
                  <c:v>47271.852118518509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56-4636-992E-BDEAC9729B48}"/>
            </c:ext>
          </c:extLst>
        </c:ser>
        <c:ser>
          <c:idx val="2"/>
          <c:order val="2"/>
          <c:tx>
            <c:strRef>
              <c:f>SysThr_summary!$E$17</c:f>
              <c:strCache>
                <c:ptCount val="1"/>
                <c:pt idx="0">
                  <c:v>MC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SysThr_summary!$A$18:$B$29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SysThr_summary!$E$18:$E$29</c:f>
              <c:numCache>
                <c:formatCode>General</c:formatCode>
                <c:ptCount val="12"/>
                <c:pt idx="0">
                  <c:v>83948.94176666667</c:v>
                </c:pt>
                <c:pt idx="1">
                  <c:v>115361.66847777778</c:v>
                </c:pt>
                <c:pt idx="2">
                  <c:v>118240.78811111112</c:v>
                </c:pt>
                <c:pt idx="3">
                  <c:v>121289.42619999999</c:v>
                </c:pt>
                <c:pt idx="4">
                  <c:v>28497.96248888889</c:v>
                </c:pt>
                <c:pt idx="5">
                  <c:v>65219.534722222219</c:v>
                </c:pt>
                <c:pt idx="6">
                  <c:v>77739.91780000001</c:v>
                </c:pt>
                <c:pt idx="7">
                  <c:v>82544.30854444443</c:v>
                </c:pt>
                <c:pt idx="8">
                  <c:v>9511.027766666668</c:v>
                </c:pt>
                <c:pt idx="9">
                  <c:v>25916.300288888899</c:v>
                </c:pt>
                <c:pt idx="10">
                  <c:v>38317.566877777776</c:v>
                </c:pt>
                <c:pt idx="11">
                  <c:v>45822.701999999997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156-4636-992E-BDEAC9729B48}"/>
            </c:ext>
          </c:extLst>
        </c:ser>
        <c:ser>
          <c:idx val="3"/>
          <c:order val="3"/>
          <c:tx>
            <c:strRef>
              <c:f>SysThr_summary!$F$17</c:f>
              <c:strCache>
                <c:ptCount val="1"/>
                <c:pt idx="0">
                  <c:v>eMBMS disabled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SysThr_summary!$A$18:$B$29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SysThr_summary!$F$18:$F$29</c:f>
              <c:numCache>
                <c:formatCode>General</c:formatCode>
                <c:ptCount val="12"/>
                <c:pt idx="0">
                  <c:v>115768.20554074075</c:v>
                </c:pt>
                <c:pt idx="1">
                  <c:v>135775.25179259258</c:v>
                </c:pt>
                <c:pt idx="2">
                  <c:v>140125.12465185183</c:v>
                </c:pt>
                <c:pt idx="3">
                  <c:v>140634.11597037039</c:v>
                </c:pt>
                <c:pt idx="4">
                  <c:v>115768.20554074075</c:v>
                </c:pt>
                <c:pt idx="5">
                  <c:v>135775.25179259258</c:v>
                </c:pt>
                <c:pt idx="6">
                  <c:v>140125.12465185183</c:v>
                </c:pt>
                <c:pt idx="7">
                  <c:v>140634.11597037039</c:v>
                </c:pt>
                <c:pt idx="8">
                  <c:v>115768.20554074075</c:v>
                </c:pt>
                <c:pt idx="9">
                  <c:v>135775.25179259258</c:v>
                </c:pt>
                <c:pt idx="10">
                  <c:v>140125.12465185183</c:v>
                </c:pt>
                <c:pt idx="11">
                  <c:v>140634.11597037039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156-4636-992E-BDEAC9729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494544672"/>
        <c:axId val="1503044288"/>
        <c:extLst/>
      </c:barChart>
      <c:catAx>
        <c:axId val="14945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0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3044288"/>
        <c:crosses val="autoZero"/>
        <c:auto val="1"/>
        <c:lblAlgn val="ctr"/>
        <c:lblOffset val="100"/>
        <c:noMultiLvlLbl val="0"/>
      </c:catAx>
      <c:valAx>
        <c:axId val="15030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i="0">
                    <a:effectLst/>
                  </a:rPr>
                  <a:t>𝑆𝑦𝑠𝑡𝑒𝑚𝑇ℎ𝑟𝑜𝑢𝑔ℎ𝑝𝑢𝑡</a:t>
                </a:r>
                <a:r>
                  <a:rPr lang="en-US" altLang="zh-TW" sz="1200" i="1">
                    <a:effectLst/>
                  </a:rPr>
                  <a:t>-UC</a:t>
                </a:r>
                <a:endParaRPr lang="zh-TW" altLang="zh-TW" sz="1200" i="1">
                  <a:effectLst/>
                </a:endParaRPr>
              </a:p>
            </c:rich>
          </c:tx>
          <c:layout>
            <c:manualLayout>
              <c:xMode val="edge"/>
              <c:yMode val="edge"/>
              <c:x val="5.9363154366220668E-3"/>
              <c:y val="0.151914175180650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94544672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59902487199512"/>
          <c:y val="0.11688542480608979"/>
          <c:w val="0.75916413717756348"/>
          <c:h val="0.57809663649964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SysThr_summary!$Q$1</c:f>
              <c:strCache>
                <c:ptCount val="1"/>
                <c:pt idx="0">
                  <c:v>KSS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SysThr_summary!$O$2:$P$13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SysThr_summary!$Q$2:$Q$13</c:f>
              <c:numCache>
                <c:formatCode>General</c:formatCode>
                <c:ptCount val="12"/>
                <c:pt idx="0">
                  <c:v>7275.6363888888882</c:v>
                </c:pt>
                <c:pt idx="1">
                  <c:v>6331.012011111111</c:v>
                </c:pt>
                <c:pt idx="2">
                  <c:v>5540.078788888889</c:v>
                </c:pt>
                <c:pt idx="3">
                  <c:v>5083.3891555555556</c:v>
                </c:pt>
                <c:pt idx="4">
                  <c:v>16487.88341111111</c:v>
                </c:pt>
                <c:pt idx="5">
                  <c:v>14937.144177777776</c:v>
                </c:pt>
                <c:pt idx="6">
                  <c:v>13453.524033333331</c:v>
                </c:pt>
                <c:pt idx="7">
                  <c:v>12399.740711111113</c:v>
                </c:pt>
                <c:pt idx="8">
                  <c:v>20225.455944444446</c:v>
                </c:pt>
                <c:pt idx="9">
                  <c:v>19371.344377777779</c:v>
                </c:pt>
                <c:pt idx="10">
                  <c:v>18643.917166666666</c:v>
                </c:pt>
                <c:pt idx="11">
                  <c:v>17162.348355555558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78-4695-9612-6C2E6452AC36}"/>
            </c:ext>
          </c:extLst>
        </c:ser>
        <c:ser>
          <c:idx val="1"/>
          <c:order val="1"/>
          <c:tx>
            <c:strRef>
              <c:f>SysThr_summary!$R$1</c:f>
              <c:strCache>
                <c:ptCount val="1"/>
                <c:pt idx="0">
                  <c:v>HV</c:v>
                </c:pt>
              </c:strCache>
            </c:strRef>
          </c:tx>
          <c:spPr>
            <a:solidFill>
              <a:sysClr val="window" lastClr="FFFFFF"/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SysThr_summary!$O$2:$P$13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SysThr_summary!$R$2:$R$13</c:f>
              <c:numCache>
                <c:formatCode>General</c:formatCode>
                <c:ptCount val="12"/>
                <c:pt idx="0">
                  <c:v>5109.655866666667</c:v>
                </c:pt>
                <c:pt idx="1">
                  <c:v>4275.9904999999999</c:v>
                </c:pt>
                <c:pt idx="2">
                  <c:v>3987.8800777777769</c:v>
                </c:pt>
                <c:pt idx="3">
                  <c:v>3667.1623888888885</c:v>
                </c:pt>
                <c:pt idx="4">
                  <c:v>13260.069244444445</c:v>
                </c:pt>
                <c:pt idx="5">
                  <c:v>10822.398933333334</c:v>
                </c:pt>
                <c:pt idx="6">
                  <c:v>9552.3099333333339</c:v>
                </c:pt>
                <c:pt idx="7">
                  <c:v>8777.6965333333337</c:v>
                </c:pt>
                <c:pt idx="8">
                  <c:v>19552.910566666666</c:v>
                </c:pt>
                <c:pt idx="9">
                  <c:v>17450.975066666666</c:v>
                </c:pt>
                <c:pt idx="10">
                  <c:v>15772.597415384613</c:v>
                </c:pt>
                <c:pt idx="11">
                  <c:v>14599.153866666667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78-4695-9612-6C2E6452AC36}"/>
            </c:ext>
          </c:extLst>
        </c:ser>
        <c:ser>
          <c:idx val="2"/>
          <c:order val="2"/>
          <c:tx>
            <c:strRef>
              <c:f>SysThr_summary!$S$1</c:f>
              <c:strCache>
                <c:ptCount val="1"/>
                <c:pt idx="0">
                  <c:v>MC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SysThr_summary!$O$2:$P$13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SysThr_summary!$S$2:$S$13</c:f>
              <c:numCache>
                <c:formatCode>General</c:formatCode>
                <c:ptCount val="12"/>
                <c:pt idx="0">
                  <c:v>8740.0477111111122</c:v>
                </c:pt>
                <c:pt idx="1">
                  <c:v>7345.4882333333335</c:v>
                </c:pt>
                <c:pt idx="2">
                  <c:v>6561.6926444444452</c:v>
                </c:pt>
                <c:pt idx="3">
                  <c:v>6047.9873777777775</c:v>
                </c:pt>
                <c:pt idx="4">
                  <c:v>18037.839066666667</c:v>
                </c:pt>
                <c:pt idx="5">
                  <c:v>16081.152933333335</c:v>
                </c:pt>
                <c:pt idx="6">
                  <c:v>14796.52608888889</c:v>
                </c:pt>
                <c:pt idx="7">
                  <c:v>14078.222122222222</c:v>
                </c:pt>
                <c:pt idx="8">
                  <c:v>21458.392277777777</c:v>
                </c:pt>
                <c:pt idx="9">
                  <c:v>20638.846911111108</c:v>
                </c:pt>
                <c:pt idx="10">
                  <c:v>19479.107233333336</c:v>
                </c:pt>
                <c:pt idx="11">
                  <c:v>18554.175977777781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B78-4695-9612-6C2E6452A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494544672"/>
        <c:axId val="150304428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SysThr_summary!$T$1</c15:sqref>
                        </c15:formulaRef>
                      </c:ext>
                    </c:extLst>
                    <c:strCache>
                      <c:ptCount val="1"/>
                      <c:pt idx="0">
                        <c:v>eMBMS disabled</c:v>
                      </c:pt>
                    </c:strCache>
                  </c:strRef>
                </c:tx>
                <c:spPr>
                  <a:pattFill prst="wdDnDiag">
                    <a:fgClr>
                      <a:schemeClr val="tx1"/>
                    </a:fgClr>
                    <a:bgClr>
                      <a:schemeClr val="bg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SysThr_summary!$O$2:$P$13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Low</c:v>
                        </c:pt>
                        <c:pt idx="1">
                          <c:v>Mid-low</c:v>
                        </c:pt>
                        <c:pt idx="2">
                          <c:v>Mid-high</c:v>
                        </c:pt>
                        <c:pt idx="3">
                          <c:v>High</c:v>
                        </c:pt>
                        <c:pt idx="4">
                          <c:v>Low</c:v>
                        </c:pt>
                        <c:pt idx="5">
                          <c:v>Mid-low</c:v>
                        </c:pt>
                        <c:pt idx="6">
                          <c:v>Mid-high</c:v>
                        </c:pt>
                        <c:pt idx="7">
                          <c:v>High</c:v>
                        </c:pt>
                        <c:pt idx="8">
                          <c:v>Low</c:v>
                        </c:pt>
                        <c:pt idx="9">
                          <c:v>Mid-low</c:v>
                        </c:pt>
                        <c:pt idx="10">
                          <c:v>Mid-high</c:v>
                        </c:pt>
                        <c:pt idx="11">
                          <c:v>High</c:v>
                        </c:pt>
                      </c:lvl>
                      <c:lvl>
                        <c:pt idx="0">
                          <c:v>10%</c:v>
                        </c:pt>
                        <c:pt idx="4">
                          <c:v>30%</c:v>
                        </c:pt>
                        <c:pt idx="8">
                          <c:v>60%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SysThr_summary!$T$2:$T$13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AB78-4695-9612-6C2E6452AC36}"/>
                  </c:ext>
                </c:extLst>
              </c15:ser>
            </c15:filteredBarSeries>
          </c:ext>
        </c:extLst>
      </c:barChart>
      <c:catAx>
        <c:axId val="14945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0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3044288"/>
        <c:crosses val="autoZero"/>
        <c:auto val="1"/>
        <c:lblAlgn val="ctr"/>
        <c:lblOffset val="100"/>
        <c:noMultiLvlLbl val="0"/>
      </c:catAx>
      <c:valAx>
        <c:axId val="15030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i="0">
                    <a:effectLst/>
                  </a:rPr>
                  <a:t>𝑆𝑦𝑠𝑡𝑒𝑚𝑇ℎ𝑟𝑜𝑢𝑔ℎ𝑝𝑢𝑡</a:t>
                </a:r>
                <a:r>
                  <a:rPr lang="en-US" altLang="zh-TW" sz="1200" i="1">
                    <a:effectLst/>
                  </a:rPr>
                  <a:t>-M</a:t>
                </a:r>
                <a:endParaRPr lang="zh-TW" altLang="zh-TW" sz="1200" i="1">
                  <a:effectLst/>
                </a:endParaRPr>
              </a:p>
            </c:rich>
          </c:tx>
          <c:layout>
            <c:manualLayout>
              <c:xMode val="edge"/>
              <c:yMode val="edge"/>
              <c:x val="5.9363154366220668E-3"/>
              <c:y val="0.151914175180650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94544672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52899111725882E-2"/>
          <c:y val="0.11688542480608979"/>
          <c:w val="0.88248038466774048"/>
          <c:h val="0.57809663649964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ADR_summary!$Q$1</c:f>
              <c:strCache>
                <c:ptCount val="1"/>
                <c:pt idx="0">
                  <c:v>KSS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ADR_summary!$O$2:$P$13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ADR_summary!$Q$2:$Q$13</c:f>
              <c:numCache>
                <c:formatCode>General</c:formatCode>
                <c:ptCount val="12"/>
                <c:pt idx="0">
                  <c:v>1075.961351649795</c:v>
                </c:pt>
                <c:pt idx="1">
                  <c:v>944.18362402088405</c:v>
                </c:pt>
                <c:pt idx="2">
                  <c:v>787.98271923879713</c:v>
                </c:pt>
                <c:pt idx="3">
                  <c:v>702.42181752731551</c:v>
                </c:pt>
                <c:pt idx="4">
                  <c:v>1028.2584112423333</c:v>
                </c:pt>
                <c:pt idx="5">
                  <c:v>1030.34290267348</c:v>
                </c:pt>
                <c:pt idx="6">
                  <c:v>919.60548269281696</c:v>
                </c:pt>
                <c:pt idx="7">
                  <c:v>852.11795497022911</c:v>
                </c:pt>
                <c:pt idx="8">
                  <c:v>1049.2659710934465</c:v>
                </c:pt>
                <c:pt idx="9">
                  <c:v>1025.2475012237817</c:v>
                </c:pt>
                <c:pt idx="10">
                  <c:v>985.87041585376653</c:v>
                </c:pt>
                <c:pt idx="11">
                  <c:v>962.1719819553299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2-416C-BC2B-43477B829DD2}"/>
            </c:ext>
          </c:extLst>
        </c:ser>
        <c:ser>
          <c:idx val="1"/>
          <c:order val="1"/>
          <c:tx>
            <c:strRef>
              <c:f>ADR_summary!$R$1</c:f>
              <c:strCache>
                <c:ptCount val="1"/>
                <c:pt idx="0">
                  <c:v>HV</c:v>
                </c:pt>
              </c:strCache>
            </c:strRef>
          </c:tx>
          <c:spPr>
            <a:solidFill>
              <a:sysClr val="window" lastClr="FFFFFF"/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ADR_summary!$O$2:$P$13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ADR_summary!$R$2:$R$13</c:f>
              <c:numCache>
                <c:formatCode>General</c:formatCode>
                <c:ptCount val="12"/>
                <c:pt idx="0">
                  <c:v>1080.07869455383</c:v>
                </c:pt>
                <c:pt idx="1">
                  <c:v>932.05821011255716</c:v>
                </c:pt>
                <c:pt idx="2">
                  <c:v>776.07420871100101</c:v>
                </c:pt>
                <c:pt idx="3">
                  <c:v>687.00263079200897</c:v>
                </c:pt>
                <c:pt idx="4">
                  <c:v>1032.2111702828199</c:v>
                </c:pt>
                <c:pt idx="5">
                  <c:v>1026.7536470052935</c:v>
                </c:pt>
                <c:pt idx="6">
                  <c:v>892.43555098784191</c:v>
                </c:pt>
                <c:pt idx="7">
                  <c:v>816.21033490063598</c:v>
                </c:pt>
                <c:pt idx="8">
                  <c:v>1035.6316944567288</c:v>
                </c:pt>
                <c:pt idx="9">
                  <c:v>1020.9206305634785</c:v>
                </c:pt>
                <c:pt idx="10">
                  <c:v>954.43840929909925</c:v>
                </c:pt>
                <c:pt idx="11">
                  <c:v>913.34324934447204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E2-416C-BC2B-43477B829DD2}"/>
            </c:ext>
          </c:extLst>
        </c:ser>
        <c:ser>
          <c:idx val="2"/>
          <c:order val="2"/>
          <c:tx>
            <c:strRef>
              <c:f>ADR_summary!$S$1</c:f>
              <c:strCache>
                <c:ptCount val="1"/>
                <c:pt idx="0">
                  <c:v>MC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ADR_summary!$O$2:$P$13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ADR_summary!$S$2:$S$13</c:f>
              <c:numCache>
                <c:formatCode>General</c:formatCode>
                <c:ptCount val="12"/>
                <c:pt idx="0">
                  <c:v>1033.6812876523791</c:v>
                </c:pt>
                <c:pt idx="1">
                  <c:v>899.82487941890292</c:v>
                </c:pt>
                <c:pt idx="2">
                  <c:v>776.94254625244253</c:v>
                </c:pt>
                <c:pt idx="3">
                  <c:v>685.08592948689079</c:v>
                </c:pt>
                <c:pt idx="4">
                  <c:v>1031.89216514748</c:v>
                </c:pt>
                <c:pt idx="5">
                  <c:v>1029.3659408831656</c:v>
                </c:pt>
                <c:pt idx="6">
                  <c:v>912.72222615893452</c:v>
                </c:pt>
                <c:pt idx="7">
                  <c:v>829.57781528032751</c:v>
                </c:pt>
                <c:pt idx="8">
                  <c:v>1013.8911982707669</c:v>
                </c:pt>
                <c:pt idx="9">
                  <c:v>990.39660449885582</c:v>
                </c:pt>
                <c:pt idx="10">
                  <c:v>964.96913130457745</c:v>
                </c:pt>
                <c:pt idx="11">
                  <c:v>904.23600839635276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E2-416C-BC2B-43477B829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494544672"/>
        <c:axId val="1503044288"/>
      </c:barChart>
      <c:catAx>
        <c:axId val="14945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0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3044288"/>
        <c:crosses val="autoZero"/>
        <c:auto val="1"/>
        <c:lblAlgn val="ctr"/>
        <c:lblOffset val="100"/>
        <c:noMultiLvlLbl val="0"/>
      </c:catAx>
      <c:valAx>
        <c:axId val="15030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i="1"/>
                  <a:t>ADR-M</a:t>
                </a:r>
                <a:endParaRPr lang="zh-TW" altLang="en-US" sz="1200" i="1"/>
              </a:p>
            </c:rich>
          </c:tx>
          <c:layout>
            <c:manualLayout>
              <c:xMode val="edge"/>
              <c:yMode val="edge"/>
              <c:x val="0"/>
              <c:y val="1.049568773603925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94544672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ADR_summary!$C$1</c:f>
              <c:strCache>
                <c:ptCount val="1"/>
                <c:pt idx="0">
                  <c:v>KSS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ADR_summary!$B$2:$B$13</c:f>
              <c:strCache>
                <c:ptCount val="12"/>
                <c:pt idx="0">
                  <c:v>Low</c:v>
                </c:pt>
                <c:pt idx="1">
                  <c:v>Mid-low</c:v>
                </c:pt>
                <c:pt idx="2">
                  <c:v>Mid-high</c:v>
                </c:pt>
                <c:pt idx="3">
                  <c:v>High</c:v>
                </c:pt>
                <c:pt idx="4">
                  <c:v>Low</c:v>
                </c:pt>
                <c:pt idx="5">
                  <c:v>Mid-low</c:v>
                </c:pt>
                <c:pt idx="6">
                  <c:v>Mid-high</c:v>
                </c:pt>
                <c:pt idx="7">
                  <c:v>High</c:v>
                </c:pt>
                <c:pt idx="8">
                  <c:v>Low</c:v>
                </c:pt>
                <c:pt idx="9">
                  <c:v>Mid-low</c:v>
                </c:pt>
                <c:pt idx="10">
                  <c:v>Mid-high</c:v>
                </c:pt>
                <c:pt idx="11">
                  <c:v>High</c:v>
                </c:pt>
              </c:strCache>
            </c:strRef>
          </c:cat>
          <c:val>
            <c:numRef>
              <c:f>ADR_summary!$C$2:$C$13</c:f>
              <c:numCache>
                <c:formatCode>General</c:formatCode>
                <c:ptCount val="12"/>
                <c:pt idx="0">
                  <c:v>944.70397208529096</c:v>
                </c:pt>
                <c:pt idx="1">
                  <c:v>763.31800316840292</c:v>
                </c:pt>
                <c:pt idx="2">
                  <c:v>594.985115779887</c:v>
                </c:pt>
                <c:pt idx="3">
                  <c:v>497.90160301224296</c:v>
                </c:pt>
                <c:pt idx="4">
                  <c:v>866.7446032376497</c:v>
                </c:pt>
                <c:pt idx="5">
                  <c:v>809.61996421283288</c:v>
                </c:pt>
                <c:pt idx="6">
                  <c:v>706.28423621299112</c:v>
                </c:pt>
                <c:pt idx="7">
                  <c:v>608.32802307129566</c:v>
                </c:pt>
                <c:pt idx="8">
                  <c:v>853.61810096764202</c:v>
                </c:pt>
                <c:pt idx="9">
                  <c:v>817.44888735713187</c:v>
                </c:pt>
                <c:pt idx="10">
                  <c:v>752.73951548466596</c:v>
                </c:pt>
                <c:pt idx="11">
                  <c:v>687.70140688195022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E-4E3E-8190-4E0561D4C5B2}"/>
            </c:ext>
          </c:extLst>
        </c:ser>
        <c:ser>
          <c:idx val="1"/>
          <c:order val="1"/>
          <c:tx>
            <c:strRef>
              <c:f>ADR_summary!$D$1</c:f>
              <c:strCache>
                <c:ptCount val="1"/>
                <c:pt idx="0">
                  <c:v>HV</c:v>
                </c:pt>
              </c:strCache>
            </c:strRef>
          </c:tx>
          <c:spPr>
            <a:solidFill>
              <a:sysClr val="window" lastClr="FFFFFF"/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ADR_summary!$B$2:$B$13</c:f>
              <c:strCache>
                <c:ptCount val="12"/>
                <c:pt idx="0">
                  <c:v>Low</c:v>
                </c:pt>
                <c:pt idx="1">
                  <c:v>Mid-low</c:v>
                </c:pt>
                <c:pt idx="2">
                  <c:v>Mid-high</c:v>
                </c:pt>
                <c:pt idx="3">
                  <c:v>High</c:v>
                </c:pt>
                <c:pt idx="4">
                  <c:v>Low</c:v>
                </c:pt>
                <c:pt idx="5">
                  <c:v>Mid-low</c:v>
                </c:pt>
                <c:pt idx="6">
                  <c:v>Mid-high</c:v>
                </c:pt>
                <c:pt idx="7">
                  <c:v>High</c:v>
                </c:pt>
                <c:pt idx="8">
                  <c:v>Low</c:v>
                </c:pt>
                <c:pt idx="9">
                  <c:v>Mid-low</c:v>
                </c:pt>
                <c:pt idx="10">
                  <c:v>Mid-high</c:v>
                </c:pt>
                <c:pt idx="11">
                  <c:v>High</c:v>
                </c:pt>
              </c:strCache>
            </c:strRef>
          </c:cat>
          <c:val>
            <c:numRef>
              <c:f>ADR_summary!$D$2:$D$13</c:f>
              <c:numCache>
                <c:formatCode>General</c:formatCode>
                <c:ptCount val="12"/>
                <c:pt idx="0">
                  <c:v>924.119415016076</c:v>
                </c:pt>
                <c:pt idx="1">
                  <c:v>733.7741193219058</c:v>
                </c:pt>
                <c:pt idx="2">
                  <c:v>553.55119426279691</c:v>
                </c:pt>
                <c:pt idx="3">
                  <c:v>448.94573710355081</c:v>
                </c:pt>
                <c:pt idx="4">
                  <c:v>842.42002621013899</c:v>
                </c:pt>
                <c:pt idx="5">
                  <c:v>770.47589775454151</c:v>
                </c:pt>
                <c:pt idx="6">
                  <c:v>618.61999772303443</c:v>
                </c:pt>
                <c:pt idx="7">
                  <c:v>512.67017581000187</c:v>
                </c:pt>
                <c:pt idx="8">
                  <c:v>845.37841531526567</c:v>
                </c:pt>
                <c:pt idx="9">
                  <c:v>766.15806428666201</c:v>
                </c:pt>
                <c:pt idx="10">
                  <c:v>693.9468399681582</c:v>
                </c:pt>
                <c:pt idx="11">
                  <c:v>635.2368282171534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E-4E3E-8190-4E0561D4C5B2}"/>
            </c:ext>
          </c:extLst>
        </c:ser>
        <c:ser>
          <c:idx val="2"/>
          <c:order val="2"/>
          <c:tx>
            <c:strRef>
              <c:f>ADR_summary!$E$1</c:f>
              <c:strCache>
                <c:ptCount val="1"/>
                <c:pt idx="0">
                  <c:v>MC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ADR_summary!$B$2:$B$13</c:f>
              <c:strCache>
                <c:ptCount val="12"/>
                <c:pt idx="0">
                  <c:v>Low</c:v>
                </c:pt>
                <c:pt idx="1">
                  <c:v>Mid-low</c:v>
                </c:pt>
                <c:pt idx="2">
                  <c:v>Mid-high</c:v>
                </c:pt>
                <c:pt idx="3">
                  <c:v>High</c:v>
                </c:pt>
                <c:pt idx="4">
                  <c:v>Low</c:v>
                </c:pt>
                <c:pt idx="5">
                  <c:v>Mid-low</c:v>
                </c:pt>
                <c:pt idx="6">
                  <c:v>Mid-high</c:v>
                </c:pt>
                <c:pt idx="7">
                  <c:v>High</c:v>
                </c:pt>
                <c:pt idx="8">
                  <c:v>Low</c:v>
                </c:pt>
                <c:pt idx="9">
                  <c:v>Mid-low</c:v>
                </c:pt>
                <c:pt idx="10">
                  <c:v>Mid-high</c:v>
                </c:pt>
                <c:pt idx="11">
                  <c:v>High</c:v>
                </c:pt>
              </c:strCache>
            </c:strRef>
          </c:cat>
          <c:val>
            <c:numRef>
              <c:f>ADR_summary!$E$2:$E$13</c:f>
              <c:numCache>
                <c:formatCode>General</c:formatCode>
                <c:ptCount val="12"/>
                <c:pt idx="0">
                  <c:v>927.12376074707902</c:v>
                </c:pt>
                <c:pt idx="1">
                  <c:v>731.94043060534113</c:v>
                </c:pt>
                <c:pt idx="2">
                  <c:v>580.00960076225431</c:v>
                </c:pt>
                <c:pt idx="3">
                  <c:v>473.85286077334609</c:v>
                </c:pt>
                <c:pt idx="4">
                  <c:v>822.60836865354054</c:v>
                </c:pt>
                <c:pt idx="5">
                  <c:v>794.74398646716372</c:v>
                </c:pt>
                <c:pt idx="6">
                  <c:v>667.05128018623373</c:v>
                </c:pt>
                <c:pt idx="7">
                  <c:v>585.8935156646711</c:v>
                </c:pt>
                <c:pt idx="8">
                  <c:v>824.46888570779333</c:v>
                </c:pt>
                <c:pt idx="9">
                  <c:v>787.60986457084414</c:v>
                </c:pt>
                <c:pt idx="10">
                  <c:v>723.93102387281272</c:v>
                </c:pt>
                <c:pt idx="11">
                  <c:v>662.31165925544065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5E-4E3E-8190-4E0561D4C5B2}"/>
            </c:ext>
          </c:extLst>
        </c:ser>
        <c:ser>
          <c:idx val="3"/>
          <c:order val="3"/>
          <c:tx>
            <c:strRef>
              <c:f>ADR_summary!$F$1</c:f>
              <c:strCache>
                <c:ptCount val="1"/>
                <c:pt idx="0">
                  <c:v>eMBMS disabled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ADR_summary!$B$2:$B$13</c:f>
              <c:strCache>
                <c:ptCount val="12"/>
                <c:pt idx="0">
                  <c:v>Low</c:v>
                </c:pt>
                <c:pt idx="1">
                  <c:v>Mid-low</c:v>
                </c:pt>
                <c:pt idx="2">
                  <c:v>Mid-high</c:v>
                </c:pt>
                <c:pt idx="3">
                  <c:v>High</c:v>
                </c:pt>
                <c:pt idx="4">
                  <c:v>Low</c:v>
                </c:pt>
                <c:pt idx="5">
                  <c:v>Mid-low</c:v>
                </c:pt>
                <c:pt idx="6">
                  <c:v>Mid-high</c:v>
                </c:pt>
                <c:pt idx="7">
                  <c:v>High</c:v>
                </c:pt>
                <c:pt idx="8">
                  <c:v>Low</c:v>
                </c:pt>
                <c:pt idx="9">
                  <c:v>Mid-low</c:v>
                </c:pt>
                <c:pt idx="10">
                  <c:v>Mid-high</c:v>
                </c:pt>
                <c:pt idx="11">
                  <c:v>High</c:v>
                </c:pt>
              </c:strCache>
            </c:strRef>
          </c:cat>
          <c:val>
            <c:numRef>
              <c:f>ADR_summary!$F$2:$F$13</c:f>
              <c:numCache>
                <c:formatCode>General</c:formatCode>
                <c:ptCount val="12"/>
                <c:pt idx="0">
                  <c:v>928.5398697090269</c:v>
                </c:pt>
                <c:pt idx="1">
                  <c:v>627.78685978807596</c:v>
                </c:pt>
                <c:pt idx="2">
                  <c:v>466.04411824737127</c:v>
                </c:pt>
                <c:pt idx="3">
                  <c:v>363.50156079203549</c:v>
                </c:pt>
                <c:pt idx="4">
                  <c:v>928.5398697090269</c:v>
                </c:pt>
                <c:pt idx="5">
                  <c:v>627.78685978807596</c:v>
                </c:pt>
                <c:pt idx="6">
                  <c:v>466.04411824737127</c:v>
                </c:pt>
                <c:pt idx="7">
                  <c:v>363.50156079203549</c:v>
                </c:pt>
                <c:pt idx="8">
                  <c:v>928.5398697090269</c:v>
                </c:pt>
                <c:pt idx="9">
                  <c:v>627.78685978807596</c:v>
                </c:pt>
                <c:pt idx="10">
                  <c:v>466.04411824737127</c:v>
                </c:pt>
                <c:pt idx="11">
                  <c:v>363.50156079203549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5E-4E3E-8190-4E0561D4C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494544672"/>
        <c:axId val="1503044288"/>
      </c:barChart>
      <c:catAx>
        <c:axId val="149454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scenario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3044288"/>
        <c:crosses val="autoZero"/>
        <c:auto val="1"/>
        <c:lblAlgn val="ctr"/>
        <c:lblOffset val="100"/>
        <c:noMultiLvlLbl val="0"/>
      </c:catAx>
      <c:valAx>
        <c:axId val="15030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i="1"/>
                  <a:t>ADR</a:t>
                </a:r>
                <a:endParaRPr lang="zh-TW" alt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945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52899111725882E-2"/>
          <c:y val="0.11688542480608979"/>
          <c:w val="0.88248038466774048"/>
          <c:h val="0.57809663649964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ADR_summary!$Q$17</c:f>
              <c:strCache>
                <c:ptCount val="1"/>
                <c:pt idx="0">
                  <c:v>KSS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ADR_summary!$O$18:$P$29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ADR_summary!$Q$18:$Q$29</c:f>
              <c:numCache>
                <c:formatCode>General</c:formatCode>
                <c:ptCount val="12"/>
                <c:pt idx="0">
                  <c:v>985.31452902993124</c:v>
                </c:pt>
                <c:pt idx="1">
                  <c:v>761.53736333028303</c:v>
                </c:pt>
                <c:pt idx="2">
                  <c:v>580.31805511826167</c:v>
                </c:pt>
                <c:pt idx="3">
                  <c:v>478.50404620026723</c:v>
                </c:pt>
                <c:pt idx="4">
                  <c:v>959.74691027932977</c:v>
                </c:pt>
                <c:pt idx="5">
                  <c:v>867.50963770437147</c:v>
                </c:pt>
                <c:pt idx="6">
                  <c:v>719.30309180772542</c:v>
                </c:pt>
                <c:pt idx="7">
                  <c:v>603.0042527334864</c:v>
                </c:pt>
                <c:pt idx="8">
                  <c:v>1012.8884981321635</c:v>
                </c:pt>
                <c:pt idx="9">
                  <c:v>945.97732213415088</c:v>
                </c:pt>
                <c:pt idx="10">
                  <c:v>831.82371197341263</c:v>
                </c:pt>
                <c:pt idx="11">
                  <c:v>772.89037028787322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42-418E-809C-99CEAD743F31}"/>
            </c:ext>
          </c:extLst>
        </c:ser>
        <c:ser>
          <c:idx val="1"/>
          <c:order val="1"/>
          <c:tx>
            <c:strRef>
              <c:f>ADR_summary!$R$17</c:f>
              <c:strCache>
                <c:ptCount val="1"/>
                <c:pt idx="0">
                  <c:v>HV</c:v>
                </c:pt>
              </c:strCache>
            </c:strRef>
          </c:tx>
          <c:spPr>
            <a:solidFill>
              <a:sysClr val="window" lastClr="FFFFFF"/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ADR_summary!$O$18:$P$29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ADR_summary!$R$18:$R$29</c:f>
              <c:numCache>
                <c:formatCode>General</c:formatCode>
                <c:ptCount val="12"/>
                <c:pt idx="0">
                  <c:v>970.45210947359874</c:v>
                </c:pt>
                <c:pt idx="1">
                  <c:v>728.0536331963167</c:v>
                </c:pt>
                <c:pt idx="2">
                  <c:v>552.09937217070672</c:v>
                </c:pt>
                <c:pt idx="3">
                  <c:v>449.06539418803885</c:v>
                </c:pt>
                <c:pt idx="4">
                  <c:v>945.71238609113163</c:v>
                </c:pt>
                <c:pt idx="5">
                  <c:v>798.20902225696386</c:v>
                </c:pt>
                <c:pt idx="6">
                  <c:v>628.10024695468303</c:v>
                </c:pt>
                <c:pt idx="7">
                  <c:v>526.6388973229781</c:v>
                </c:pt>
                <c:pt idx="8">
                  <c:v>976.80023094652233</c:v>
                </c:pt>
                <c:pt idx="9">
                  <c:v>893.59322622642435</c:v>
                </c:pt>
                <c:pt idx="10">
                  <c:v>778.72138304433633</c:v>
                </c:pt>
                <c:pt idx="11">
                  <c:v>675.81939588521288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42-418E-809C-99CEAD743F31}"/>
            </c:ext>
          </c:extLst>
        </c:ser>
        <c:ser>
          <c:idx val="2"/>
          <c:order val="2"/>
          <c:tx>
            <c:strRef>
              <c:f>ADR_summary!$S$17</c:f>
              <c:strCache>
                <c:ptCount val="1"/>
                <c:pt idx="0">
                  <c:v>MC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ADR_summary!$O$18:$P$29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ADR_summary!$S$18:$S$29</c:f>
              <c:numCache>
                <c:formatCode>General</c:formatCode>
                <c:ptCount val="12"/>
                <c:pt idx="0">
                  <c:v>975.81969880408053</c:v>
                </c:pt>
                <c:pt idx="1">
                  <c:v>742.84988516144131</c:v>
                </c:pt>
                <c:pt idx="2">
                  <c:v>574.66648190817455</c:v>
                </c:pt>
                <c:pt idx="3">
                  <c:v>463.8993037115506</c:v>
                </c:pt>
                <c:pt idx="4">
                  <c:v>944.32199316716628</c:v>
                </c:pt>
                <c:pt idx="5">
                  <c:v>818.15391069418729</c:v>
                </c:pt>
                <c:pt idx="6">
                  <c:v>689.62616815619981</c:v>
                </c:pt>
                <c:pt idx="7">
                  <c:v>581.56181256298919</c:v>
                </c:pt>
                <c:pt idx="8">
                  <c:v>983.84504706952976</c:v>
                </c:pt>
                <c:pt idx="9">
                  <c:v>889.25816472837209</c:v>
                </c:pt>
                <c:pt idx="10">
                  <c:v>795.57299594906681</c:v>
                </c:pt>
                <c:pt idx="11">
                  <c:v>694.42740629064247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42-418E-809C-99CEAD743F31}"/>
            </c:ext>
          </c:extLst>
        </c:ser>
        <c:ser>
          <c:idx val="3"/>
          <c:order val="3"/>
          <c:tx>
            <c:strRef>
              <c:f>ADR_summary!$T$17</c:f>
              <c:strCache>
                <c:ptCount val="1"/>
                <c:pt idx="0">
                  <c:v>eMBMS disabled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ADR_summary!$O$18:$P$29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ADR_summary!$T$18:$T$29</c:f>
              <c:numCache>
                <c:formatCode>General</c:formatCode>
                <c:ptCount val="12"/>
                <c:pt idx="0">
                  <c:v>928.5398697090269</c:v>
                </c:pt>
                <c:pt idx="1">
                  <c:v>627.78685978807596</c:v>
                </c:pt>
                <c:pt idx="2">
                  <c:v>466.04411824737127</c:v>
                </c:pt>
                <c:pt idx="3">
                  <c:v>363.50156079203549</c:v>
                </c:pt>
                <c:pt idx="4">
                  <c:v>928.5398697090269</c:v>
                </c:pt>
                <c:pt idx="5">
                  <c:v>627.78685978807596</c:v>
                </c:pt>
                <c:pt idx="6">
                  <c:v>466.04411824737127</c:v>
                </c:pt>
                <c:pt idx="7">
                  <c:v>363.50156079203549</c:v>
                </c:pt>
                <c:pt idx="8">
                  <c:v>928.5398697090269</c:v>
                </c:pt>
                <c:pt idx="9">
                  <c:v>627.78685978807596</c:v>
                </c:pt>
                <c:pt idx="10">
                  <c:v>466.04411824737127</c:v>
                </c:pt>
                <c:pt idx="11">
                  <c:v>363.50156079203549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42-418E-809C-99CEAD743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494544672"/>
        <c:axId val="1503044288"/>
      </c:barChart>
      <c:catAx>
        <c:axId val="14945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0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3044288"/>
        <c:crosses val="autoZero"/>
        <c:auto val="1"/>
        <c:lblAlgn val="ctr"/>
        <c:lblOffset val="100"/>
        <c:noMultiLvlLbl val="0"/>
      </c:catAx>
      <c:valAx>
        <c:axId val="15030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i="1"/>
                  <a:t>ADR</a:t>
                </a:r>
                <a:endParaRPr lang="zh-TW" altLang="en-US" sz="1200" i="1"/>
              </a:p>
            </c:rich>
          </c:tx>
          <c:layout>
            <c:manualLayout>
              <c:xMode val="edge"/>
              <c:yMode val="edge"/>
              <c:x val="0"/>
              <c:y val="1.049568773603925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94544672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52899111725882E-2"/>
          <c:y val="0.11688542480608979"/>
          <c:w val="0.88248038466774048"/>
          <c:h val="0.57809663649964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IPR_sumarry!$C$1</c:f>
              <c:strCache>
                <c:ptCount val="1"/>
                <c:pt idx="0">
                  <c:v>KSS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IPR_sumarry!$A$2:$B$13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IPR_sumarry!$C$2:$C$13</c:f>
              <c:numCache>
                <c:formatCode>General</c:formatCode>
                <c:ptCount val="12"/>
                <c:pt idx="0">
                  <c:v>4.2905204836136121E-2</c:v>
                </c:pt>
                <c:pt idx="1">
                  <c:v>0.16966876227524538</c:v>
                </c:pt>
                <c:pt idx="2">
                  <c:v>0.26623584059949451</c:v>
                </c:pt>
                <c:pt idx="3">
                  <c:v>0.32913295682715599</c:v>
                </c:pt>
                <c:pt idx="4">
                  <c:v>6.4125324267204501E-3</c:v>
                </c:pt>
                <c:pt idx="5">
                  <c:v>5.8152159153901303E-2</c:v>
                </c:pt>
                <c:pt idx="6">
                  <c:v>0.17879921190524223</c:v>
                </c:pt>
                <c:pt idx="7">
                  <c:v>0.25377007677404095</c:v>
                </c:pt>
                <c:pt idx="8">
                  <c:v>3.9544729394167802E-3</c:v>
                </c:pt>
                <c:pt idx="9">
                  <c:v>3.5416035176558745E-2</c:v>
                </c:pt>
                <c:pt idx="10">
                  <c:v>0.10971019695338856</c:v>
                </c:pt>
                <c:pt idx="11">
                  <c:v>0.2080372035434444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0-4DB9-9C23-697B0891F0FF}"/>
            </c:ext>
          </c:extLst>
        </c:ser>
        <c:ser>
          <c:idx val="1"/>
          <c:order val="1"/>
          <c:tx>
            <c:strRef>
              <c:f>IPR_sumarry!$D$1</c:f>
              <c:strCache>
                <c:ptCount val="1"/>
                <c:pt idx="0">
                  <c:v>HV</c:v>
                </c:pt>
              </c:strCache>
            </c:strRef>
          </c:tx>
          <c:spPr>
            <a:solidFill>
              <a:sysClr val="window" lastClr="FFFFFF"/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IPR_sumarry!$A$2:$B$13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IPR_sumarry!$D$2:$D$13</c:f>
              <c:numCache>
                <c:formatCode>General</c:formatCode>
                <c:ptCount val="12"/>
                <c:pt idx="0">
                  <c:v>7.5650538616842539E-2</c:v>
                </c:pt>
                <c:pt idx="1">
                  <c:v>0.2145522041521038</c:v>
                </c:pt>
                <c:pt idx="2">
                  <c:v>0.31034058510568208</c:v>
                </c:pt>
                <c:pt idx="3">
                  <c:v>0.38469070665825983</c:v>
                </c:pt>
                <c:pt idx="4">
                  <c:v>3.3647864306888445E-2</c:v>
                </c:pt>
                <c:pt idx="5">
                  <c:v>0.1700448477906446</c:v>
                </c:pt>
                <c:pt idx="6">
                  <c:v>0.27172432486150155</c:v>
                </c:pt>
                <c:pt idx="7">
                  <c:v>0.33717605814859414</c:v>
                </c:pt>
                <c:pt idx="8">
                  <c:v>2.3884993150450378E-2</c:v>
                </c:pt>
                <c:pt idx="9">
                  <c:v>0.12188629505353719</c:v>
                </c:pt>
                <c:pt idx="10">
                  <c:v>0.25199152164543198</c:v>
                </c:pt>
                <c:pt idx="11">
                  <c:v>0.30759870152676178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70-4DB9-9C23-697B0891F0FF}"/>
            </c:ext>
          </c:extLst>
        </c:ser>
        <c:ser>
          <c:idx val="2"/>
          <c:order val="2"/>
          <c:tx>
            <c:strRef>
              <c:f>IPR_sumarry!$E$1</c:f>
              <c:strCache>
                <c:ptCount val="1"/>
                <c:pt idx="0">
                  <c:v>MC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IPR_sumarry!$A$2:$B$13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IPR_sumarry!$E$2:$E$13</c:f>
              <c:numCache>
                <c:formatCode>General</c:formatCode>
                <c:ptCount val="12"/>
                <c:pt idx="0">
                  <c:v>5.8362709594409215E-2</c:v>
                </c:pt>
                <c:pt idx="1">
                  <c:v>0.1961903714839682</c:v>
                </c:pt>
                <c:pt idx="2">
                  <c:v>0.27799046058476695</c:v>
                </c:pt>
                <c:pt idx="3">
                  <c:v>0.35049021434658012</c:v>
                </c:pt>
                <c:pt idx="4">
                  <c:v>9.8076218705882342E-3</c:v>
                </c:pt>
                <c:pt idx="5">
                  <c:v>7.8305328740562272E-2</c:v>
                </c:pt>
                <c:pt idx="6">
                  <c:v>0.1891928149887839</c:v>
                </c:pt>
                <c:pt idx="7">
                  <c:v>0.26581902394631868</c:v>
                </c:pt>
                <c:pt idx="8">
                  <c:v>5.9157223456917105E-3</c:v>
                </c:pt>
                <c:pt idx="9">
                  <c:v>3.7689829556316459E-2</c:v>
                </c:pt>
                <c:pt idx="10">
                  <c:v>0.13690867823398645</c:v>
                </c:pt>
                <c:pt idx="11">
                  <c:v>0.24075950232885676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70-4DB9-9C23-697B0891F0FF}"/>
            </c:ext>
          </c:extLst>
        </c:ser>
        <c:ser>
          <c:idx val="3"/>
          <c:order val="3"/>
          <c:tx>
            <c:strRef>
              <c:f>IPR_sumarry!$F$1</c:f>
              <c:strCache>
                <c:ptCount val="1"/>
                <c:pt idx="0">
                  <c:v>eMBMS disabled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IPR_sumarry!$A$2:$B$13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IPR_sumarry!$F$2:$F$13</c:f>
              <c:numCache>
                <c:formatCode>General</c:formatCode>
                <c:ptCount val="12"/>
                <c:pt idx="0">
                  <c:v>0.12069295318543123</c:v>
                </c:pt>
                <c:pt idx="1">
                  <c:v>0.26722624491881392</c:v>
                </c:pt>
                <c:pt idx="2">
                  <c:v>0.36387263869560305</c:v>
                </c:pt>
                <c:pt idx="3">
                  <c:v>0.46044766794737857</c:v>
                </c:pt>
                <c:pt idx="4">
                  <c:v>0.12069295318543123</c:v>
                </c:pt>
                <c:pt idx="5">
                  <c:v>0.26722624491881392</c:v>
                </c:pt>
                <c:pt idx="6">
                  <c:v>0.36387263869560305</c:v>
                </c:pt>
                <c:pt idx="7">
                  <c:v>0.46044766794737857</c:v>
                </c:pt>
                <c:pt idx="8">
                  <c:v>0.12069295318543123</c:v>
                </c:pt>
                <c:pt idx="9">
                  <c:v>0.26722624491881392</c:v>
                </c:pt>
                <c:pt idx="10">
                  <c:v>0.36387263869560305</c:v>
                </c:pt>
                <c:pt idx="11">
                  <c:v>0.46044766794737857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70-4DB9-9C23-697B0891F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494544672"/>
        <c:axId val="1503044288"/>
      </c:barChart>
      <c:catAx>
        <c:axId val="14945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0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3044288"/>
        <c:crosses val="autoZero"/>
        <c:auto val="1"/>
        <c:lblAlgn val="ctr"/>
        <c:lblOffset val="100"/>
        <c:noMultiLvlLbl val="0"/>
      </c:catAx>
      <c:valAx>
        <c:axId val="15030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i="1"/>
                  <a:t>IPR</a:t>
                </a:r>
                <a:endParaRPr lang="zh-TW" altLang="en-US" sz="1200" i="1"/>
              </a:p>
            </c:rich>
          </c:tx>
          <c:layout>
            <c:manualLayout>
              <c:xMode val="edge"/>
              <c:yMode val="edge"/>
              <c:x val="0"/>
              <c:y val="1.049568773603925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94544672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52899111725882E-2"/>
          <c:y val="0.11688542480608979"/>
          <c:w val="0.88248038466774048"/>
          <c:h val="0.57809663649964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IPR_sumarry!$C$17</c:f>
              <c:strCache>
                <c:ptCount val="1"/>
                <c:pt idx="0">
                  <c:v>KSS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IPR_sumarry!$A$18:$B$29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IPR_sumarry!$C$18:$C$29</c:f>
              <c:numCache>
                <c:formatCode>General</c:formatCode>
                <c:ptCount val="12"/>
                <c:pt idx="0">
                  <c:v>4.7179411290622607E-2</c:v>
                </c:pt>
                <c:pt idx="1">
                  <c:v>0.17813112825480734</c:v>
                </c:pt>
                <c:pt idx="2">
                  <c:v>0.27530439124061901</c:v>
                </c:pt>
                <c:pt idx="3">
                  <c:v>0.33792427736476233</c:v>
                </c:pt>
                <c:pt idx="4">
                  <c:v>1.0388604140377303E-2</c:v>
                </c:pt>
                <c:pt idx="5">
                  <c:v>7.2254064660817297E-2</c:v>
                </c:pt>
                <c:pt idx="6">
                  <c:v>0.20428857333511902</c:v>
                </c:pt>
                <c:pt idx="7">
                  <c:v>0.27866601593467938</c:v>
                </c:pt>
                <c:pt idx="8">
                  <c:v>1.1611664583516793E-2</c:v>
                </c:pt>
                <c:pt idx="9">
                  <c:v>6.4769415106143563E-2</c:v>
                </c:pt>
                <c:pt idx="10">
                  <c:v>0.15705297370849586</c:v>
                </c:pt>
                <c:pt idx="11">
                  <c:v>0.26388679865465609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B-454F-95E2-B5545891700A}"/>
            </c:ext>
          </c:extLst>
        </c:ser>
        <c:ser>
          <c:idx val="1"/>
          <c:order val="1"/>
          <c:tx>
            <c:strRef>
              <c:f>IPR_sumarry!$D$17</c:f>
              <c:strCache>
                <c:ptCount val="1"/>
                <c:pt idx="0">
                  <c:v>HV</c:v>
                </c:pt>
              </c:strCache>
            </c:strRef>
          </c:tx>
          <c:spPr>
            <a:solidFill>
              <a:sysClr val="window" lastClr="FFFFFF"/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IPR_sumarry!$A$18:$B$29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IPR_sumarry!$D$18:$D$29</c:f>
              <c:numCache>
                <c:formatCode>General</c:formatCode>
                <c:ptCount val="12"/>
                <c:pt idx="0">
                  <c:v>7.7509972375544772E-2</c:v>
                </c:pt>
                <c:pt idx="1">
                  <c:v>0.22026395409071647</c:v>
                </c:pt>
                <c:pt idx="2">
                  <c:v>0.31645331253935682</c:v>
                </c:pt>
                <c:pt idx="3">
                  <c:v>0.39085462764532869</c:v>
                </c:pt>
                <c:pt idx="4">
                  <c:v>4.2138475376466936E-2</c:v>
                </c:pt>
                <c:pt idx="5">
                  <c:v>0.18740378339780764</c:v>
                </c:pt>
                <c:pt idx="6">
                  <c:v>0.28998772360556757</c:v>
                </c:pt>
                <c:pt idx="7">
                  <c:v>0.35453563418623968</c:v>
                </c:pt>
                <c:pt idx="8">
                  <c:v>5.3843301508877381E-2</c:v>
                </c:pt>
                <c:pt idx="9">
                  <c:v>0.16780610520798389</c:v>
                </c:pt>
                <c:pt idx="10">
                  <c:v>0.30835343326565451</c:v>
                </c:pt>
                <c:pt idx="11">
                  <c:v>0.35273101397848389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FB-454F-95E2-B5545891700A}"/>
            </c:ext>
          </c:extLst>
        </c:ser>
        <c:ser>
          <c:idx val="2"/>
          <c:order val="2"/>
          <c:tx>
            <c:strRef>
              <c:f>IPR_sumarry!$E$17</c:f>
              <c:strCache>
                <c:ptCount val="1"/>
                <c:pt idx="0">
                  <c:v>MC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IPR_sumarry!$A$18:$B$29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IPR_sumarry!$E$18:$E$29</c:f>
              <c:numCache>
                <c:formatCode>General</c:formatCode>
                <c:ptCount val="12"/>
                <c:pt idx="0">
                  <c:v>6.6395676691457045E-2</c:v>
                </c:pt>
                <c:pt idx="1">
                  <c:v>0.20809277166340043</c:v>
                </c:pt>
                <c:pt idx="2">
                  <c:v>0.28941749633797609</c:v>
                </c:pt>
                <c:pt idx="3">
                  <c:v>0.36128750734597126</c:v>
                </c:pt>
                <c:pt idx="4">
                  <c:v>1.6465073510756382E-2</c:v>
                </c:pt>
                <c:pt idx="5">
                  <c:v>9.8614388216669277E-2</c:v>
                </c:pt>
                <c:pt idx="6">
                  <c:v>0.21878098808747179</c:v>
                </c:pt>
                <c:pt idx="7">
                  <c:v>0.29583293527437798</c:v>
                </c:pt>
                <c:pt idx="8">
                  <c:v>1.9171234586287757E-2</c:v>
                </c:pt>
                <c:pt idx="9">
                  <c:v>6.8929122876353874E-2</c:v>
                </c:pt>
                <c:pt idx="10">
                  <c:v>0.1974254013212782</c:v>
                </c:pt>
                <c:pt idx="11">
                  <c:v>0.30512105977438558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FB-454F-95E2-B5545891700A}"/>
            </c:ext>
          </c:extLst>
        </c:ser>
        <c:ser>
          <c:idx val="3"/>
          <c:order val="3"/>
          <c:tx>
            <c:strRef>
              <c:f>IPR_sumarry!$F$17</c:f>
              <c:strCache>
                <c:ptCount val="1"/>
                <c:pt idx="0">
                  <c:v>eMBMS disabled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IPR_sumarry!$A$18:$B$29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IPR_sumarry!$F$18:$F$29</c:f>
              <c:numCache>
                <c:formatCode>General</c:formatCode>
                <c:ptCount val="12"/>
                <c:pt idx="0">
                  <c:v>0.12069295318543123</c:v>
                </c:pt>
                <c:pt idx="1">
                  <c:v>0.26722624491881392</c:v>
                </c:pt>
                <c:pt idx="2">
                  <c:v>0.36387263869560305</c:v>
                </c:pt>
                <c:pt idx="3">
                  <c:v>0.46044766794737857</c:v>
                </c:pt>
                <c:pt idx="4">
                  <c:v>0.12069295318543123</c:v>
                </c:pt>
                <c:pt idx="5">
                  <c:v>0.26722624491881392</c:v>
                </c:pt>
                <c:pt idx="6">
                  <c:v>0.36387263869560305</c:v>
                </c:pt>
                <c:pt idx="7">
                  <c:v>0.46044766794737857</c:v>
                </c:pt>
                <c:pt idx="8">
                  <c:v>0.12069295318543123</c:v>
                </c:pt>
                <c:pt idx="9">
                  <c:v>0.26722624491881392</c:v>
                </c:pt>
                <c:pt idx="10">
                  <c:v>0.36387263869560305</c:v>
                </c:pt>
                <c:pt idx="11">
                  <c:v>0.46044766794737857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FB-454F-95E2-B55458917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494544672"/>
        <c:axId val="1503044288"/>
      </c:barChart>
      <c:catAx>
        <c:axId val="14945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0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3044288"/>
        <c:crosses val="autoZero"/>
        <c:auto val="1"/>
        <c:lblAlgn val="ctr"/>
        <c:lblOffset val="100"/>
        <c:noMultiLvlLbl val="0"/>
      </c:catAx>
      <c:valAx>
        <c:axId val="15030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i="1"/>
                  <a:t>IPR-UC</a:t>
                </a:r>
                <a:endParaRPr lang="zh-TW" altLang="en-US" sz="1200" i="1"/>
              </a:p>
            </c:rich>
          </c:tx>
          <c:layout>
            <c:manualLayout>
              <c:xMode val="edge"/>
              <c:yMode val="edge"/>
              <c:x val="0"/>
              <c:y val="1.049568773603925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94544672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52899111725882E-2"/>
          <c:y val="0.11688542480608979"/>
          <c:w val="0.88248038466774048"/>
          <c:h val="0.57809663649964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IPR_sumarry!$Q$1</c:f>
              <c:strCache>
                <c:ptCount val="1"/>
                <c:pt idx="0">
                  <c:v>KSS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IPR_sumarry!$O$2:$P$13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IPR_sumarry!$Q$2:$Q$13</c:f>
              <c:numCache>
                <c:formatCode>General</c:formatCode>
                <c:ptCount val="12"/>
                <c:pt idx="0">
                  <c:v>1.2595715635810756E-3</c:v>
                </c:pt>
                <c:pt idx="1">
                  <c:v>1.0337635399899792E-2</c:v>
                </c:pt>
                <c:pt idx="2">
                  <c:v>2.1803328786614586E-2</c:v>
                </c:pt>
                <c:pt idx="3">
                  <c:v>2.1570457802408498E-2</c:v>
                </c:pt>
                <c:pt idx="4">
                  <c:v>6.8355321009699876E-4</c:v>
                </c:pt>
                <c:pt idx="5">
                  <c:v>2.8955099271358981E-3</c:v>
                </c:pt>
                <c:pt idx="6">
                  <c:v>8.7737325203103324E-3</c:v>
                </c:pt>
                <c:pt idx="7">
                  <c:v>1.1967889502527831E-2</c:v>
                </c:pt>
                <c:pt idx="8">
                  <c:v>8.9954724735629528E-4</c:v>
                </c:pt>
                <c:pt idx="9">
                  <c:v>2.1002892048977897E-3</c:v>
                </c:pt>
                <c:pt idx="10">
                  <c:v>4.091245177210703E-3</c:v>
                </c:pt>
                <c:pt idx="11">
                  <c:v>6.4537096308555433E-3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5-4DB8-8EB1-2D0A74BB6279}"/>
            </c:ext>
          </c:extLst>
        </c:ser>
        <c:ser>
          <c:idx val="1"/>
          <c:order val="1"/>
          <c:tx>
            <c:strRef>
              <c:f>IPR_sumarry!$R$1</c:f>
              <c:strCache>
                <c:ptCount val="1"/>
                <c:pt idx="0">
                  <c:v>HV</c:v>
                </c:pt>
              </c:strCache>
            </c:strRef>
          </c:tx>
          <c:spPr>
            <a:solidFill>
              <a:sysClr val="window" lastClr="FFFFFF"/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IPR_sumarry!$O$2:$P$13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IPR_sumarry!$R$2:$R$13</c:f>
              <c:numCache>
                <c:formatCode>General</c:formatCode>
                <c:ptCount val="12"/>
                <c:pt idx="0">
                  <c:v>1.2595715635810756E-3</c:v>
                </c:pt>
                <c:pt idx="1">
                  <c:v>1.0337635399899792E-2</c:v>
                </c:pt>
                <c:pt idx="2">
                  <c:v>2.1803328786614586E-2</c:v>
                </c:pt>
                <c:pt idx="3">
                  <c:v>2.1570457802408498E-2</c:v>
                </c:pt>
                <c:pt idx="4">
                  <c:v>6.8355321009699876E-4</c:v>
                </c:pt>
                <c:pt idx="5">
                  <c:v>2.8955099271358981E-3</c:v>
                </c:pt>
                <c:pt idx="6">
                  <c:v>8.7737325203103324E-3</c:v>
                </c:pt>
                <c:pt idx="7">
                  <c:v>1.1967889502527831E-2</c:v>
                </c:pt>
                <c:pt idx="8">
                  <c:v>8.9954724735629528E-4</c:v>
                </c:pt>
                <c:pt idx="9">
                  <c:v>2.1002892048977897E-3</c:v>
                </c:pt>
                <c:pt idx="10">
                  <c:v>4.091245177210703E-3</c:v>
                </c:pt>
                <c:pt idx="11">
                  <c:v>6.4537096308555433E-3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5-4DB8-8EB1-2D0A74BB6279}"/>
            </c:ext>
          </c:extLst>
        </c:ser>
        <c:ser>
          <c:idx val="2"/>
          <c:order val="2"/>
          <c:tx>
            <c:strRef>
              <c:f>IPR_sumarry!$S$1</c:f>
              <c:strCache>
                <c:ptCount val="1"/>
                <c:pt idx="0">
                  <c:v>MC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IPR_sumarry!$O$2:$P$13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IPR_sumarry!$S$2:$S$13</c:f>
              <c:numCache>
                <c:formatCode>General</c:formatCode>
                <c:ptCount val="12"/>
                <c:pt idx="0">
                  <c:v>7.1424592939366973E-4</c:v>
                </c:pt>
                <c:pt idx="1">
                  <c:v>7.8193675308513046E-3</c:v>
                </c:pt>
                <c:pt idx="2">
                  <c:v>1.5572479267803759E-2</c:v>
                </c:pt>
                <c:pt idx="3">
                  <c:v>2.0978951677999298E-2</c:v>
                </c:pt>
                <c:pt idx="4">
                  <c:v>4.8508813774626383E-4</c:v>
                </c:pt>
                <c:pt idx="5">
                  <c:v>3.3135802150188786E-3</c:v>
                </c:pt>
                <c:pt idx="6">
                  <c:v>6.7739367244285895E-3</c:v>
                </c:pt>
                <c:pt idx="7">
                  <c:v>9.8491998922978635E-3</c:v>
                </c:pt>
                <c:pt idx="8">
                  <c:v>5.2879294570130735E-4</c:v>
                </c:pt>
                <c:pt idx="9">
                  <c:v>1.5126132401051691E-3</c:v>
                </c:pt>
                <c:pt idx="10">
                  <c:v>3.1361633878612557E-3</c:v>
                </c:pt>
                <c:pt idx="11">
                  <c:v>5.5677706091114268E-3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B5-4DB8-8EB1-2D0A74BB6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494544672"/>
        <c:axId val="1503044288"/>
      </c:barChart>
      <c:catAx>
        <c:axId val="14945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0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3044288"/>
        <c:crosses val="autoZero"/>
        <c:auto val="1"/>
        <c:lblAlgn val="ctr"/>
        <c:lblOffset val="100"/>
        <c:noMultiLvlLbl val="0"/>
      </c:catAx>
      <c:valAx>
        <c:axId val="1503044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i="1"/>
                  <a:t>IPR-M</a:t>
                </a:r>
                <a:endParaRPr lang="zh-TW" altLang="en-US" sz="1200" i="1"/>
              </a:p>
            </c:rich>
          </c:tx>
          <c:layout>
            <c:manualLayout>
              <c:xMode val="edge"/>
              <c:yMode val="edge"/>
              <c:x val="0"/>
              <c:y val="1.049568773603925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94544672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52899111725882E-2"/>
          <c:y val="0.11688542480608979"/>
          <c:w val="0.88248038466774048"/>
          <c:h val="0.480182628898586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URR_summary!$C$17</c:f>
              <c:strCache>
                <c:ptCount val="1"/>
                <c:pt idx="0">
                  <c:v>KSS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URR_summary!$A$18:$B$29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URR_summary!$C$18:$C$29</c:f>
              <c:numCache>
                <c:formatCode>General</c:formatCode>
                <c:ptCount val="12"/>
                <c:pt idx="0">
                  <c:v>0.16502753012259569</c:v>
                </c:pt>
                <c:pt idx="1">
                  <c:v>3.9382637696905372E-2</c:v>
                </c:pt>
                <c:pt idx="2">
                  <c:v>3.5556186069265874E-2</c:v>
                </c:pt>
                <c:pt idx="3">
                  <c:v>4.2724844745373733E-2</c:v>
                </c:pt>
                <c:pt idx="4">
                  <c:v>0.62771937478961326</c:v>
                </c:pt>
                <c:pt idx="5">
                  <c:v>0.30273477221396949</c:v>
                </c:pt>
                <c:pt idx="6">
                  <c:v>0.19660392793294537</c:v>
                </c:pt>
                <c:pt idx="7">
                  <c:v>0.18196461743863065</c:v>
                </c:pt>
                <c:pt idx="8">
                  <c:v>0.90091999027618019</c:v>
                </c:pt>
                <c:pt idx="9">
                  <c:v>0.68026283019469347</c:v>
                </c:pt>
                <c:pt idx="10">
                  <c:v>0.50747180647669632</c:v>
                </c:pt>
                <c:pt idx="11">
                  <c:v>0.41905882790457255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F-4C90-9C28-D6E5B50141D6}"/>
            </c:ext>
          </c:extLst>
        </c:ser>
        <c:ser>
          <c:idx val="1"/>
          <c:order val="1"/>
          <c:tx>
            <c:strRef>
              <c:f>URR_summary!$D$17</c:f>
              <c:strCache>
                <c:ptCount val="1"/>
                <c:pt idx="0">
                  <c:v>HV</c:v>
                </c:pt>
              </c:strCache>
            </c:strRef>
          </c:tx>
          <c:spPr>
            <a:solidFill>
              <a:sysClr val="window" lastClr="FFFFFF"/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URR_summary!$A$18:$B$29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URR_summary!$D$18:$D$29</c:f>
              <c:numCache>
                <c:formatCode>General</c:formatCode>
                <c:ptCount val="12"/>
                <c:pt idx="0">
                  <c:v>9.8578525754522375E-2</c:v>
                </c:pt>
                <c:pt idx="1">
                  <c:v>3.7960121138278013E-2</c:v>
                </c:pt>
                <c:pt idx="2">
                  <c:v>3.2998130866849114E-2</c:v>
                </c:pt>
                <c:pt idx="3">
                  <c:v>3.9219038242736329E-2</c:v>
                </c:pt>
                <c:pt idx="4">
                  <c:v>0.42167124845007709</c:v>
                </c:pt>
                <c:pt idx="5">
                  <c:v>0.17888191411326798</c:v>
                </c:pt>
                <c:pt idx="6">
                  <c:v>0.1544120885599545</c:v>
                </c:pt>
                <c:pt idx="7">
                  <c:v>0.1467060904146642</c:v>
                </c:pt>
                <c:pt idx="8">
                  <c:v>0.82912826915427329</c:v>
                </c:pt>
                <c:pt idx="9">
                  <c:v>0.55060501120370897</c:v>
                </c:pt>
                <c:pt idx="10">
                  <c:v>0.47125471736099567</c:v>
                </c:pt>
                <c:pt idx="11">
                  <c:v>0.3820572907130893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4F-4C90-9C28-D6E5B50141D6}"/>
            </c:ext>
          </c:extLst>
        </c:ser>
        <c:ser>
          <c:idx val="2"/>
          <c:order val="2"/>
          <c:tx>
            <c:strRef>
              <c:f>URR_summary!$E$17</c:f>
              <c:strCache>
                <c:ptCount val="1"/>
                <c:pt idx="0">
                  <c:v>MC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URR_summary!$A$18:$B$29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URR_summary!$E$18:$E$29</c:f>
              <c:numCache>
                <c:formatCode>General</c:formatCode>
                <c:ptCount val="12"/>
                <c:pt idx="0">
                  <c:v>0.10269630307222723</c:v>
                </c:pt>
                <c:pt idx="1">
                  <c:v>1.7940702560296624E-2</c:v>
                </c:pt>
                <c:pt idx="2">
                  <c:v>3.1310383129328892E-2</c:v>
                </c:pt>
                <c:pt idx="3">
                  <c:v>2.9343826654773343E-2</c:v>
                </c:pt>
                <c:pt idx="4">
                  <c:v>0.57976843455314331</c:v>
                </c:pt>
                <c:pt idx="5">
                  <c:v>0.22226757387609838</c:v>
                </c:pt>
                <c:pt idx="6">
                  <c:v>0.1740120823349697</c:v>
                </c:pt>
                <c:pt idx="7">
                  <c:v>0.16564211080397209</c:v>
                </c:pt>
                <c:pt idx="8">
                  <c:v>0.86064381125088507</c:v>
                </c:pt>
                <c:pt idx="9">
                  <c:v>0.61882017388987376</c:v>
                </c:pt>
                <c:pt idx="10">
                  <c:v>0.46737868639898039</c:v>
                </c:pt>
                <c:pt idx="11">
                  <c:v>0.3848176832546516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4F-4C90-9C28-D6E5B50141D6}"/>
            </c:ext>
          </c:extLst>
        </c:ser>
        <c:ser>
          <c:idx val="3"/>
          <c:order val="3"/>
          <c:tx>
            <c:strRef>
              <c:f>URR_summary!$F$17</c:f>
              <c:strCache>
                <c:ptCount val="1"/>
                <c:pt idx="0">
                  <c:v>eMBMS disabled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URR_summary!$A$18:$B$29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URR_summary!$F$18:$F$29</c:f>
              <c:numCache>
                <c:formatCode>General</c:formatCode>
                <c:ptCount val="12"/>
                <c:pt idx="0">
                  <c:v>1.2E-2</c:v>
                </c:pt>
                <c:pt idx="1">
                  <c:v>1.2E-2</c:v>
                </c:pt>
                <c:pt idx="2">
                  <c:v>1.2E-2</c:v>
                </c:pt>
                <c:pt idx="3">
                  <c:v>1.2E-2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4F-4C90-9C28-D6E5B501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494544672"/>
        <c:axId val="1503044288"/>
      </c:barChart>
      <c:catAx>
        <c:axId val="14945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3044288"/>
        <c:crosses val="autoZero"/>
        <c:auto val="1"/>
        <c:lblAlgn val="ctr"/>
        <c:lblOffset val="100"/>
        <c:noMultiLvlLbl val="0"/>
      </c:catAx>
      <c:valAx>
        <c:axId val="1503044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i="1"/>
                  <a:t>URR-UC</a:t>
                </a:r>
                <a:endParaRPr lang="zh-TW" altLang="en-US" sz="1200" i="1"/>
              </a:p>
            </c:rich>
          </c:tx>
          <c:layout>
            <c:manualLayout>
              <c:xMode val="edge"/>
              <c:yMode val="edge"/>
              <c:x val="0"/>
              <c:y val="0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94544672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52899111725882E-2"/>
          <c:y val="0.11688542480608979"/>
          <c:w val="0.88248038466774048"/>
          <c:h val="0.57809663649964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URR_summary!$Q$1</c:f>
              <c:strCache>
                <c:ptCount val="1"/>
                <c:pt idx="0">
                  <c:v>KSS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URR_summary!$O$2:$P$13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URR_summary!$Q$2:$Q$13</c:f>
              <c:numCache>
                <c:formatCode>General</c:formatCode>
                <c:ptCount val="12"/>
                <c:pt idx="0">
                  <c:v>1.6758428100176713E-2</c:v>
                </c:pt>
                <c:pt idx="1">
                  <c:v>8.5973706665829468E-3</c:v>
                </c:pt>
                <c:pt idx="2">
                  <c:v>7.2548473496893201E-3</c:v>
                </c:pt>
                <c:pt idx="3">
                  <c:v>6.432467734731862E-3</c:v>
                </c:pt>
                <c:pt idx="4">
                  <c:v>1.3752495398903497E-2</c:v>
                </c:pt>
                <c:pt idx="5">
                  <c:v>1.0311171142579061E-2</c:v>
                </c:pt>
                <c:pt idx="6">
                  <c:v>7.9589168019533925E-3</c:v>
                </c:pt>
                <c:pt idx="7">
                  <c:v>7.1669945667454079E-3</c:v>
                </c:pt>
                <c:pt idx="8">
                  <c:v>1.0686655507666161E-2</c:v>
                </c:pt>
                <c:pt idx="9">
                  <c:v>8.3055293145934423E-3</c:v>
                </c:pt>
                <c:pt idx="10">
                  <c:v>7.2001622763291284E-3</c:v>
                </c:pt>
                <c:pt idx="11">
                  <c:v>6.1522486952189379E-3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0A-4BED-8B27-18986E36DFDC}"/>
            </c:ext>
          </c:extLst>
        </c:ser>
        <c:ser>
          <c:idx val="1"/>
          <c:order val="1"/>
          <c:tx>
            <c:strRef>
              <c:f>URR_summary!$R$1</c:f>
              <c:strCache>
                <c:ptCount val="1"/>
                <c:pt idx="0">
                  <c:v>HV</c:v>
                </c:pt>
              </c:strCache>
            </c:strRef>
          </c:tx>
          <c:spPr>
            <a:solidFill>
              <a:sysClr val="window" lastClr="FFFFFF"/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URR_summary!$O$2:$P$13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URR_summary!$R$2:$R$13</c:f>
              <c:numCache>
                <c:formatCode>General</c:formatCode>
                <c:ptCount val="12"/>
                <c:pt idx="0">
                  <c:v>1.2997904418268364E-2</c:v>
                </c:pt>
                <c:pt idx="1">
                  <c:v>5.044809467431033E-3</c:v>
                </c:pt>
                <c:pt idx="2">
                  <c:v>5.9308523797038529E-3</c:v>
                </c:pt>
                <c:pt idx="3">
                  <c:v>3.7409676267940607E-3</c:v>
                </c:pt>
                <c:pt idx="4">
                  <c:v>1.1582392674159558E-2</c:v>
                </c:pt>
                <c:pt idx="5">
                  <c:v>7.0677787394886459E-3</c:v>
                </c:pt>
                <c:pt idx="6">
                  <c:v>6.3930353923669584E-3</c:v>
                </c:pt>
                <c:pt idx="7">
                  <c:v>5.2621880262977653E-3</c:v>
                </c:pt>
                <c:pt idx="8">
                  <c:v>9.3204469038779061E-3</c:v>
                </c:pt>
                <c:pt idx="9">
                  <c:v>6.4204360026532299E-3</c:v>
                </c:pt>
                <c:pt idx="10">
                  <c:v>5.8457470711643384E-3</c:v>
                </c:pt>
                <c:pt idx="11">
                  <c:v>5.3853111339462302E-3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0A-4BED-8B27-18986E36DFDC}"/>
            </c:ext>
          </c:extLst>
        </c:ser>
        <c:ser>
          <c:idx val="2"/>
          <c:order val="2"/>
          <c:tx>
            <c:strRef>
              <c:f>URR_summary!$S$1</c:f>
              <c:strCache>
                <c:ptCount val="1"/>
                <c:pt idx="0">
                  <c:v>MC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URR_summary!$O$2:$P$13</c:f>
              <c:multiLvlStrCache>
                <c:ptCount val="12"/>
                <c:lvl>
                  <c:pt idx="0">
                    <c:v>Low</c:v>
                  </c:pt>
                  <c:pt idx="1">
                    <c:v>Mid-low</c:v>
                  </c:pt>
                  <c:pt idx="2">
                    <c:v>Mid-high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Mid-low</c:v>
                  </c:pt>
                  <c:pt idx="6">
                    <c:v>Mid-high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Mid-low</c:v>
                  </c:pt>
                  <c:pt idx="10">
                    <c:v>Mid-high</c:v>
                  </c:pt>
                  <c:pt idx="11">
                    <c:v>High</c:v>
                  </c:pt>
                </c:lvl>
                <c:lvl>
                  <c:pt idx="0">
                    <c:v>10%</c:v>
                  </c:pt>
                  <c:pt idx="4">
                    <c:v>30%</c:v>
                  </c:pt>
                  <c:pt idx="8">
                    <c:v>60%</c:v>
                  </c:pt>
                </c:lvl>
              </c:multiLvlStrCache>
            </c:multiLvlStrRef>
          </c:cat>
          <c:val>
            <c:numRef>
              <c:f>URR_summary!$S$2:$S$13</c:f>
              <c:numCache>
                <c:formatCode>General</c:formatCode>
                <c:ptCount val="12"/>
                <c:pt idx="0">
                  <c:v>1.6758428100176699E-2</c:v>
                </c:pt>
                <c:pt idx="1">
                  <c:v>8.5973706665829468E-3</c:v>
                </c:pt>
                <c:pt idx="2">
                  <c:v>7.2548473496893201E-3</c:v>
                </c:pt>
                <c:pt idx="3">
                  <c:v>6.432467734731862E-3</c:v>
                </c:pt>
                <c:pt idx="4">
                  <c:v>1.3752495398903497E-2</c:v>
                </c:pt>
                <c:pt idx="5">
                  <c:v>1.0311171142579061E-2</c:v>
                </c:pt>
                <c:pt idx="6">
                  <c:v>7.9589168019533925E-3</c:v>
                </c:pt>
                <c:pt idx="7">
                  <c:v>7.1669945667454079E-3</c:v>
                </c:pt>
                <c:pt idx="8">
                  <c:v>1.0686655507666161E-2</c:v>
                </c:pt>
                <c:pt idx="9">
                  <c:v>8.3055293145934423E-3</c:v>
                </c:pt>
                <c:pt idx="10">
                  <c:v>7.2001622763291284E-3</c:v>
                </c:pt>
                <c:pt idx="11">
                  <c:v>6.1522486952189379E-3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A0A-4BED-8B27-18986E36D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494544672"/>
        <c:axId val="150304428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URR_summary!$T$1</c15:sqref>
                        </c15:formulaRef>
                      </c:ext>
                    </c:extLst>
                    <c:strCache>
                      <c:ptCount val="1"/>
                      <c:pt idx="0">
                        <c:v>eMBMS disabled</c:v>
                      </c:pt>
                    </c:strCache>
                  </c:strRef>
                </c:tx>
                <c:spPr>
                  <a:pattFill prst="wdDnDiag">
                    <a:fgClr>
                      <a:schemeClr val="tx1"/>
                    </a:fgClr>
                    <a:bgClr>
                      <a:schemeClr val="bg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URR_summary!$O$2:$P$13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Low</c:v>
                        </c:pt>
                        <c:pt idx="1">
                          <c:v>Mid-low</c:v>
                        </c:pt>
                        <c:pt idx="2">
                          <c:v>Mid-high</c:v>
                        </c:pt>
                        <c:pt idx="3">
                          <c:v>High</c:v>
                        </c:pt>
                        <c:pt idx="4">
                          <c:v>Low</c:v>
                        </c:pt>
                        <c:pt idx="5">
                          <c:v>Mid-low</c:v>
                        </c:pt>
                        <c:pt idx="6">
                          <c:v>Mid-high</c:v>
                        </c:pt>
                        <c:pt idx="7">
                          <c:v>High</c:v>
                        </c:pt>
                        <c:pt idx="8">
                          <c:v>Low</c:v>
                        </c:pt>
                        <c:pt idx="9">
                          <c:v>Mid-low</c:v>
                        </c:pt>
                        <c:pt idx="10">
                          <c:v>Mid-high</c:v>
                        </c:pt>
                        <c:pt idx="11">
                          <c:v>High</c:v>
                        </c:pt>
                      </c:lvl>
                      <c:lvl>
                        <c:pt idx="0">
                          <c:v>10%</c:v>
                        </c:pt>
                        <c:pt idx="4">
                          <c:v>30%</c:v>
                        </c:pt>
                        <c:pt idx="8">
                          <c:v>60%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URR_summary!$T$2:$T$13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8A0A-4BED-8B27-18986E36DFDC}"/>
                  </c:ext>
                </c:extLst>
              </c15:ser>
            </c15:filteredBarSeries>
          </c:ext>
        </c:extLst>
      </c:barChart>
      <c:catAx>
        <c:axId val="14945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0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3044288"/>
        <c:crosses val="autoZero"/>
        <c:auto val="1"/>
        <c:lblAlgn val="ctr"/>
        <c:lblOffset val="100"/>
        <c:noMultiLvlLbl val="0"/>
      </c:catAx>
      <c:valAx>
        <c:axId val="1503044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i="1"/>
                  <a:t>URR-M</a:t>
                </a:r>
                <a:endParaRPr lang="zh-TW" altLang="en-US" sz="1200" i="1"/>
              </a:p>
            </c:rich>
          </c:tx>
          <c:layout>
            <c:manualLayout>
              <c:xMode val="edge"/>
              <c:yMode val="edge"/>
              <c:x val="0"/>
              <c:y val="1.049568773603925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94544672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200024</xdr:rowOff>
    </xdr:from>
    <xdr:to>
      <xdr:col>13</xdr:col>
      <xdr:colOff>9600</xdr:colOff>
      <xdr:row>28</xdr:row>
      <xdr:rowOff>195299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4DC71980-E7C7-4845-B82A-B3EEB4D09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27</xdr:col>
      <xdr:colOff>9600</xdr:colOff>
      <xdr:row>12</xdr:row>
      <xdr:rowOff>195300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D5B6CE1-2290-4C0D-ADBC-82CD1F496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13</xdr:col>
      <xdr:colOff>9600</xdr:colOff>
      <xdr:row>12</xdr:row>
      <xdr:rowOff>195300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11569813-3609-464D-BE73-E9D508F45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27</xdr:col>
      <xdr:colOff>9600</xdr:colOff>
      <xdr:row>28</xdr:row>
      <xdr:rowOff>195300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DD5F9BE-425A-4079-80D8-97D4103D9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8282</xdr:colOff>
      <xdr:row>12</xdr:row>
      <xdr:rowOff>193813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4FA59A3-D9CE-4870-AF76-E03E48734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13</xdr:col>
      <xdr:colOff>8282</xdr:colOff>
      <xdr:row>28</xdr:row>
      <xdr:rowOff>193813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A3A3449-3737-4AEA-8302-B70725E45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27</xdr:col>
      <xdr:colOff>8282</xdr:colOff>
      <xdr:row>12</xdr:row>
      <xdr:rowOff>193813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C66AD5F-3785-4B0B-B27E-2A0683ABE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13</xdr:col>
      <xdr:colOff>8282</xdr:colOff>
      <xdr:row>28</xdr:row>
      <xdr:rowOff>193813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CDB5BFE-B69F-47B5-AA4E-CEA487358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27</xdr:col>
      <xdr:colOff>8282</xdr:colOff>
      <xdr:row>12</xdr:row>
      <xdr:rowOff>193813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4648651-23FC-4970-961C-B3D477FAD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13</xdr:col>
      <xdr:colOff>8282</xdr:colOff>
      <xdr:row>12</xdr:row>
      <xdr:rowOff>193813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616BC68-3A7C-413D-9DFE-B403586F9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608670</xdr:colOff>
      <xdr:row>0</xdr:row>
      <xdr:rowOff>0</xdr:rowOff>
    </xdr:from>
    <xdr:to>
      <xdr:col>13</xdr:col>
      <xdr:colOff>8282</xdr:colOff>
      <xdr:row>12</xdr:row>
      <xdr:rowOff>193813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C3303E4-16FF-4E23-BCF4-D2DDBE9EA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13</xdr:col>
      <xdr:colOff>8282</xdr:colOff>
      <xdr:row>28</xdr:row>
      <xdr:rowOff>193813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515E828-D649-4A07-A2A5-52E44B0CD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27</xdr:col>
      <xdr:colOff>8282</xdr:colOff>
      <xdr:row>12</xdr:row>
      <xdr:rowOff>193813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E84F557-CF46-4629-8580-0245867C8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Fixed/KSS/Simulation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Fixed/MC/Simulation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p_low"/>
      <sheetName val="10p_midLow"/>
      <sheetName val="10p_midHigh"/>
      <sheetName val="10p_high"/>
      <sheetName val="30p_low"/>
      <sheetName val="30p_midLow"/>
      <sheetName val="30p_midHigh"/>
      <sheetName val="30p_high"/>
      <sheetName val="60p_low"/>
      <sheetName val="60p_midLow"/>
      <sheetName val="60p_midHigh"/>
      <sheetName val="60p_high"/>
      <sheetName val="summary"/>
    </sheetNames>
    <sheetDataSet>
      <sheetData sheetId="0">
        <row r="2">
          <cell r="B2">
            <v>999.22337672609558</v>
          </cell>
          <cell r="C2">
            <v>1158.165250480891</v>
          </cell>
        </row>
        <row r="3">
          <cell r="B3">
            <v>1002.986218613222</v>
          </cell>
          <cell r="C3">
            <v>1070.6275144066469</v>
          </cell>
        </row>
        <row r="4">
          <cell r="B4">
            <v>942.99254592938041</v>
          </cell>
          <cell r="C4">
            <v>1076.54780904771</v>
          </cell>
        </row>
        <row r="5">
          <cell r="B5">
            <v>1013.0399719683689</v>
          </cell>
          <cell r="C5">
            <v>1059.1150553124201</v>
          </cell>
        </row>
        <row r="6">
          <cell r="B6">
            <v>997.61507879859653</v>
          </cell>
          <cell r="C6">
            <v>1094.91235698998</v>
          </cell>
        </row>
        <row r="7">
          <cell r="B7">
            <v>936.13590351913092</v>
          </cell>
          <cell r="C7">
            <v>1074.8798287144491</v>
          </cell>
        </row>
        <row r="8">
          <cell r="B8">
            <v>985.96951507153574</v>
          </cell>
          <cell r="C8">
            <v>1057.86384307307</v>
          </cell>
        </row>
        <row r="9">
          <cell r="B9">
            <v>918.87363315824643</v>
          </cell>
          <cell r="C9">
            <v>1108.724406785351</v>
          </cell>
        </row>
        <row r="10">
          <cell r="B10">
            <v>1025.4132810944211</v>
          </cell>
          <cell r="C10">
            <v>1017.4367063675739</v>
          </cell>
        </row>
        <row r="11">
          <cell r="B11">
            <v>949.97058863771701</v>
          </cell>
          <cell r="C11">
            <v>1065.0199988687341</v>
          </cell>
        </row>
      </sheetData>
      <sheetData sheetId="1">
        <row r="2">
          <cell r="A2">
            <v>757.83075681162279</v>
          </cell>
          <cell r="B2">
            <v>729.12747632769515</v>
          </cell>
        </row>
        <row r="3">
          <cell r="A3">
            <v>776.2959192367432</v>
          </cell>
          <cell r="B3">
            <v>752.27970648622909</v>
          </cell>
        </row>
        <row r="4">
          <cell r="A4">
            <v>751.26574163409157</v>
          </cell>
          <cell r="B4">
            <v>729.2581830608965</v>
          </cell>
        </row>
        <row r="5">
          <cell r="A5">
            <v>761.08371192611014</v>
          </cell>
          <cell r="B5">
            <v>758.53680090368232</v>
          </cell>
        </row>
        <row r="6">
          <cell r="A6">
            <v>758.27075297269778</v>
          </cell>
          <cell r="B6">
            <v>803.09293093378494</v>
          </cell>
        </row>
        <row r="7">
          <cell r="A7">
            <v>734.43425592393896</v>
          </cell>
          <cell r="B7">
            <v>730.90360363209982</v>
          </cell>
        </row>
        <row r="8">
          <cell r="A8">
            <v>767.95718859292845</v>
          </cell>
          <cell r="B8">
            <v>736.5274147530555</v>
          </cell>
        </row>
        <row r="9">
          <cell r="A9">
            <v>752.97624451700085</v>
          </cell>
          <cell r="B9">
            <v>731.74761113429406</v>
          </cell>
        </row>
        <row r="10">
          <cell r="A10">
            <v>793.26097235923532</v>
          </cell>
          <cell r="B10">
            <v>769.91116445826833</v>
          </cell>
        </row>
        <row r="11">
          <cell r="A11">
            <v>780.86370965602839</v>
          </cell>
          <cell r="B11">
            <v>773.15387814197902</v>
          </cell>
        </row>
      </sheetData>
      <sheetData sheetId="2">
        <row r="2">
          <cell r="A2">
            <v>600.01339600147855</v>
          </cell>
          <cell r="B2">
            <v>585.13364643018713</v>
          </cell>
          <cell r="C2">
            <v>768.83838813130342</v>
          </cell>
        </row>
        <row r="3">
          <cell r="A3">
            <v>590.23515625563209</v>
          </cell>
          <cell r="B3">
            <v>569.05726867736269</v>
          </cell>
          <cell r="C3">
            <v>786.48873544505386</v>
          </cell>
        </row>
        <row r="4">
          <cell r="A4">
            <v>609.77580822550715</v>
          </cell>
          <cell r="B4">
            <v>564.85600823341633</v>
          </cell>
          <cell r="C4">
            <v>828.00907080710329</v>
          </cell>
        </row>
        <row r="5">
          <cell r="A5">
            <v>615.85934957051222</v>
          </cell>
          <cell r="B5">
            <v>567.54606732222715</v>
          </cell>
          <cell r="C5">
            <v>812.99404125358171</v>
          </cell>
        </row>
        <row r="6">
          <cell r="A6">
            <v>562.44257484524894</v>
          </cell>
          <cell r="B6">
            <v>551.50343655010295</v>
          </cell>
          <cell r="C6">
            <v>743.57754869069424</v>
          </cell>
        </row>
        <row r="7">
          <cell r="A7">
            <v>574.95984627191024</v>
          </cell>
          <cell r="B7">
            <v>541.99822148504461</v>
          </cell>
          <cell r="C7">
            <v>844.14952017820042</v>
          </cell>
        </row>
        <row r="8">
          <cell r="A8">
            <v>581.95863798143228</v>
          </cell>
          <cell r="B8">
            <v>553.8591655889702</v>
          </cell>
          <cell r="C8">
            <v>738.57899092313551</v>
          </cell>
        </row>
        <row r="9">
          <cell r="A9">
            <v>590.26005937564503</v>
          </cell>
          <cell r="B9">
            <v>557.68018515806887</v>
          </cell>
          <cell r="C9">
            <v>806.01125302234391</v>
          </cell>
        </row>
        <row r="10">
          <cell r="A10">
            <v>608.04288731594318</v>
          </cell>
          <cell r="B10">
            <v>570.91894045785602</v>
          </cell>
          <cell r="C10">
            <v>809.16021931298269</v>
          </cell>
        </row>
        <row r="11">
          <cell r="A11">
            <v>604.63513481154746</v>
          </cell>
          <cell r="B11">
            <v>582.07797981023884</v>
          </cell>
          <cell r="C11">
            <v>748.7824972473137</v>
          </cell>
        </row>
      </sheetData>
      <sheetData sheetId="3">
        <row r="2">
          <cell r="A2">
            <v>492.83478776855048</v>
          </cell>
          <cell r="B2">
            <v>458.87701705473501</v>
          </cell>
          <cell r="C2">
            <v>717.11852650602202</v>
          </cell>
        </row>
        <row r="3">
          <cell r="A3">
            <v>496.45591450135981</v>
          </cell>
          <cell r="B3">
            <v>456.89313428328592</v>
          </cell>
          <cell r="C3">
            <v>710.53202465231254</v>
          </cell>
        </row>
        <row r="4">
          <cell r="A4">
            <v>513.55273209700022</v>
          </cell>
          <cell r="B4">
            <v>468.69984592842138</v>
          </cell>
          <cell r="C4">
            <v>707.78714929127227</v>
          </cell>
        </row>
        <row r="5">
          <cell r="A5">
            <v>508.84065699865749</v>
          </cell>
          <cell r="B5">
            <v>463.55114533943009</v>
          </cell>
          <cell r="C5">
            <v>723.01728509694044</v>
          </cell>
        </row>
        <row r="6">
          <cell r="A6">
            <v>458.83405899136221</v>
          </cell>
          <cell r="B6">
            <v>447.65806095758143</v>
          </cell>
          <cell r="C6">
            <v>678.12274232423476</v>
          </cell>
        </row>
        <row r="7">
          <cell r="A7">
            <v>500.83293528994449</v>
          </cell>
          <cell r="B7">
            <v>460.90984561172883</v>
          </cell>
          <cell r="C7">
            <v>714.63192393233714</v>
          </cell>
        </row>
        <row r="8">
          <cell r="A8">
            <v>503.55272441984351</v>
          </cell>
          <cell r="B8">
            <v>461.81923810610942</v>
          </cell>
          <cell r="C8">
            <v>717.96903552164042</v>
          </cell>
        </row>
        <row r="9">
          <cell r="A9">
            <v>488.27464386519461</v>
          </cell>
          <cell r="B9">
            <v>450.80480279297751</v>
          </cell>
          <cell r="C9">
            <v>705.5873587710156</v>
          </cell>
        </row>
        <row r="10">
          <cell r="A10">
            <v>502.20319230527559</v>
          </cell>
          <cell r="B10">
            <v>489.41112898895398</v>
          </cell>
          <cell r="C10">
            <v>651.09726090627987</v>
          </cell>
        </row>
        <row r="11">
          <cell r="A11">
            <v>490.21796894911768</v>
          </cell>
          <cell r="B11">
            <v>471.6451340949688</v>
          </cell>
          <cell r="C11">
            <v>667.62577921968909</v>
          </cell>
        </row>
      </sheetData>
      <sheetData sheetId="4">
        <row r="2">
          <cell r="A2">
            <v>889.10169757109372</v>
          </cell>
          <cell r="C2">
            <v>1012.2465002910581</v>
          </cell>
        </row>
        <row r="3">
          <cell r="A3">
            <v>879.73382921439884</v>
          </cell>
          <cell r="C3">
            <v>1001.712659512826</v>
          </cell>
        </row>
        <row r="4">
          <cell r="A4">
            <v>848.01354119805478</v>
          </cell>
          <cell r="C4">
            <v>1115.2723564138539</v>
          </cell>
        </row>
        <row r="5">
          <cell r="A5">
            <v>876.55896519512726</v>
          </cell>
          <cell r="C5">
            <v>1037.658740600343</v>
          </cell>
        </row>
        <row r="6">
          <cell r="A6">
            <v>813.42400928829852</v>
          </cell>
          <cell r="C6">
            <v>1008.059211109344</v>
          </cell>
        </row>
        <row r="7">
          <cell r="A7">
            <v>861.47802383574174</v>
          </cell>
          <cell r="C7">
            <v>1027.6921764297949</v>
          </cell>
        </row>
        <row r="8">
          <cell r="A8">
            <v>878.19206228911048</v>
          </cell>
          <cell r="C8">
            <v>1049.5726010421899</v>
          </cell>
        </row>
        <row r="9">
          <cell r="A9">
            <v>881.77318991469519</v>
          </cell>
          <cell r="C9">
            <v>1053.486681016801</v>
          </cell>
        </row>
        <row r="10">
          <cell r="A10">
            <v>872.72995029938681</v>
          </cell>
          <cell r="C10">
            <v>1025.161502784825</v>
          </cell>
        </row>
        <row r="11">
          <cell r="A11">
            <v>835.4772639546826</v>
          </cell>
          <cell r="C11">
            <v>1012.189876664311</v>
          </cell>
        </row>
      </sheetData>
      <sheetData sheetId="5">
        <row r="2">
          <cell r="A2">
            <v>806.47099541703858</v>
          </cell>
          <cell r="B2">
            <v>875.5041308577056</v>
          </cell>
        </row>
        <row r="3">
          <cell r="A3">
            <v>842.97207239319653</v>
          </cell>
          <cell r="B3">
            <v>843.88052713380046</v>
          </cell>
        </row>
        <row r="4">
          <cell r="A4">
            <v>793.82448416956777</v>
          </cell>
          <cell r="B4">
            <v>762.40094529650798</v>
          </cell>
        </row>
        <row r="5">
          <cell r="A5">
            <v>871.55864842895085</v>
          </cell>
          <cell r="B5">
            <v>790.1134934026968</v>
          </cell>
        </row>
        <row r="6">
          <cell r="A6">
            <v>799.63528283856908</v>
          </cell>
          <cell r="B6">
            <v>759.36230435832385</v>
          </cell>
        </row>
        <row r="7">
          <cell r="A7">
            <v>807.15595791304884</v>
          </cell>
          <cell r="B7">
            <v>778.94243407012323</v>
          </cell>
        </row>
        <row r="8">
          <cell r="A8">
            <v>788.29698119342743</v>
          </cell>
          <cell r="B8">
            <v>763.82329849872133</v>
          </cell>
        </row>
        <row r="9">
          <cell r="A9">
            <v>805.69697758345978</v>
          </cell>
          <cell r="B9">
            <v>850.61046280144262</v>
          </cell>
        </row>
        <row r="10">
          <cell r="A10">
            <v>777.49152709099224</v>
          </cell>
          <cell r="B10">
            <v>802.42076216340342</v>
          </cell>
        </row>
        <row r="11">
          <cell r="A11">
            <v>832.90696219435563</v>
          </cell>
          <cell r="B11">
            <v>744.15688902942918</v>
          </cell>
        </row>
      </sheetData>
      <sheetData sheetId="6">
        <row r="2">
          <cell r="A2">
            <v>709.28579366865995</v>
          </cell>
          <cell r="B2">
            <v>631.95498168571885</v>
          </cell>
        </row>
        <row r="3">
          <cell r="A3">
            <v>700.43916880988718</v>
          </cell>
          <cell r="B3">
            <v>580.24317690529313</v>
          </cell>
        </row>
        <row r="4">
          <cell r="A4">
            <v>723.1515460116874</v>
          </cell>
          <cell r="B4">
            <v>613.44520671574787</v>
          </cell>
        </row>
        <row r="5">
          <cell r="A5">
            <v>710.60608552696021</v>
          </cell>
          <cell r="B5">
            <v>671.46904086456982</v>
          </cell>
        </row>
        <row r="6">
          <cell r="A6">
            <v>665.89838821799663</v>
          </cell>
          <cell r="B6">
            <v>596.54390639789347</v>
          </cell>
        </row>
        <row r="7">
          <cell r="A7">
            <v>652.45484827737153</v>
          </cell>
          <cell r="B7">
            <v>628.07270569172704</v>
          </cell>
        </row>
        <row r="8">
          <cell r="A8">
            <v>729.51596481483364</v>
          </cell>
          <cell r="B8">
            <v>653.42473353963726</v>
          </cell>
        </row>
        <row r="9">
          <cell r="A9">
            <v>702.1125120784202</v>
          </cell>
          <cell r="B9">
            <v>677.88369390396679</v>
          </cell>
        </row>
        <row r="10">
          <cell r="A10">
            <v>709.26443057548386</v>
          </cell>
          <cell r="B10">
            <v>642.88010357724977</v>
          </cell>
        </row>
        <row r="11">
          <cell r="A11">
            <v>741.93676940181615</v>
          </cell>
          <cell r="B11">
            <v>652.13785509369256</v>
          </cell>
        </row>
      </sheetData>
      <sheetData sheetId="7">
        <row r="2">
          <cell r="A2">
            <v>592.52487447162366</v>
          </cell>
          <cell r="C2">
            <v>844.54592558830359</v>
          </cell>
        </row>
        <row r="3">
          <cell r="A3">
            <v>607.51386244309674</v>
          </cell>
          <cell r="C3">
            <v>844.98236453635684</v>
          </cell>
        </row>
        <row r="4">
          <cell r="A4">
            <v>645.24630603049025</v>
          </cell>
          <cell r="C4">
            <v>873.04266538607123</v>
          </cell>
        </row>
        <row r="5">
          <cell r="A5">
            <v>575.84626161713129</v>
          </cell>
          <cell r="C5">
            <v>828.95940140953223</v>
          </cell>
        </row>
        <row r="6">
          <cell r="A6">
            <v>587.95885481099788</v>
          </cell>
          <cell r="C6">
            <v>836.89864759320801</v>
          </cell>
        </row>
        <row r="7">
          <cell r="A7">
            <v>582.53845604823175</v>
          </cell>
          <cell r="C7">
            <v>828.44565607825473</v>
          </cell>
        </row>
        <row r="8">
          <cell r="A8">
            <v>642.03219566019436</v>
          </cell>
          <cell r="C8">
            <v>889.98916214951873</v>
          </cell>
        </row>
        <row r="9">
          <cell r="A9">
            <v>598.49234565530969</v>
          </cell>
          <cell r="C9">
            <v>787.3906699817145</v>
          </cell>
        </row>
        <row r="10">
          <cell r="A10">
            <v>610.31728945042153</v>
          </cell>
          <cell r="C10">
            <v>870.07981702058748</v>
          </cell>
        </row>
        <row r="11">
          <cell r="A11">
            <v>651.79454874843884</v>
          </cell>
          <cell r="C11">
            <v>918.12196620408577</v>
          </cell>
        </row>
      </sheetData>
      <sheetData sheetId="8">
        <row r="2">
          <cell r="A2">
            <v>849.13552703247512</v>
          </cell>
          <cell r="C2">
            <v>1015.314926840273</v>
          </cell>
        </row>
        <row r="3">
          <cell r="A3">
            <v>877.11077916678494</v>
          </cell>
          <cell r="C3">
            <v>1002.521651124803</v>
          </cell>
        </row>
        <row r="4">
          <cell r="A4">
            <v>866.8533398380581</v>
          </cell>
          <cell r="C4">
            <v>1056.8242512997169</v>
          </cell>
        </row>
        <row r="5">
          <cell r="A5">
            <v>877.58738420390875</v>
          </cell>
          <cell r="C5">
            <v>1035.7380714255039</v>
          </cell>
        </row>
        <row r="6">
          <cell r="A6">
            <v>872.57021177504578</v>
          </cell>
          <cell r="C6">
            <v>1071.214946761505</v>
          </cell>
        </row>
        <row r="7">
          <cell r="A7">
            <v>809.9774943007917</v>
          </cell>
          <cell r="C7">
            <v>1053.495614361455</v>
          </cell>
        </row>
        <row r="8">
          <cell r="A8">
            <v>848.93821487458513</v>
          </cell>
          <cell r="C8">
            <v>1020.800637169191</v>
          </cell>
        </row>
        <row r="9">
          <cell r="A9">
            <v>838.97861121922006</v>
          </cell>
          <cell r="C9">
            <v>979.95573594549921</v>
          </cell>
        </row>
        <row r="10">
          <cell r="A10">
            <v>835.89861555378843</v>
          </cell>
          <cell r="C10">
            <v>998.92856158167842</v>
          </cell>
        </row>
        <row r="11">
          <cell r="A11">
            <v>839.45950828117873</v>
          </cell>
          <cell r="C11">
            <v>1018.356295987633</v>
          </cell>
        </row>
      </sheetData>
      <sheetData sheetId="9">
        <row r="2">
          <cell r="A2">
            <v>855.73657116994286</v>
          </cell>
          <cell r="C2">
            <v>1103.634932245986</v>
          </cell>
        </row>
        <row r="3">
          <cell r="A3">
            <v>859.96391129349252</v>
          </cell>
          <cell r="C3">
            <v>1107.6464757336071</v>
          </cell>
        </row>
        <row r="4">
          <cell r="A4">
            <v>814.49324857707552</v>
          </cell>
          <cell r="C4">
            <v>981.25181082255608</v>
          </cell>
        </row>
        <row r="5">
          <cell r="A5">
            <v>809.78259730702405</v>
          </cell>
          <cell r="C5">
            <v>975.90266181319691</v>
          </cell>
        </row>
        <row r="6">
          <cell r="A6">
            <v>766.98626841461521</v>
          </cell>
          <cell r="C6">
            <v>1057.745533845844</v>
          </cell>
        </row>
        <row r="7">
          <cell r="A7">
            <v>720.31688737659658</v>
          </cell>
          <cell r="C7">
            <v>1017.6004060077061</v>
          </cell>
        </row>
        <row r="8">
          <cell r="A8">
            <v>801.40275818064538</v>
          </cell>
          <cell r="C8">
            <v>1043.522070090436</v>
          </cell>
        </row>
        <row r="9">
          <cell r="A9">
            <v>829.53748575418433</v>
          </cell>
          <cell r="C9">
            <v>1049.1123124822329</v>
          </cell>
        </row>
        <row r="10">
          <cell r="A10">
            <v>834.03428954492426</v>
          </cell>
          <cell r="C10">
            <v>1078.9328444826499</v>
          </cell>
        </row>
        <row r="11">
          <cell r="A11">
            <v>827.61787990864354</v>
          </cell>
          <cell r="C11">
            <v>1062.3278587701609</v>
          </cell>
        </row>
      </sheetData>
      <sheetData sheetId="10">
        <row r="2">
          <cell r="A2">
            <v>711.80527546352414</v>
          </cell>
          <cell r="C2">
            <v>914.25580456827845</v>
          </cell>
        </row>
        <row r="3">
          <cell r="A3">
            <v>735.64139387882722</v>
          </cell>
          <cell r="C3">
            <v>950.7860349750822</v>
          </cell>
        </row>
        <row r="4">
          <cell r="A4">
            <v>741.49445450579924</v>
          </cell>
          <cell r="C4">
            <v>961.36833854530596</v>
          </cell>
        </row>
        <row r="5">
          <cell r="A5">
            <v>773.15544481174595</v>
          </cell>
          <cell r="C5">
            <v>1020.480113037456</v>
          </cell>
        </row>
        <row r="6">
          <cell r="A6">
            <v>737.94658469414662</v>
          </cell>
          <cell r="C6">
            <v>975.53387727394727</v>
          </cell>
        </row>
        <row r="7">
          <cell r="A7">
            <v>760.34657249801546</v>
          </cell>
          <cell r="C7">
            <v>1023.950405230154</v>
          </cell>
        </row>
        <row r="8">
          <cell r="A8">
            <v>767.85264251946182</v>
          </cell>
          <cell r="C8">
            <v>983.10372606065391</v>
          </cell>
        </row>
        <row r="9">
          <cell r="A9">
            <v>815.81740634554501</v>
          </cell>
          <cell r="C9">
            <v>1103.7020462658829</v>
          </cell>
        </row>
      </sheetData>
      <sheetData sheetId="11">
        <row r="2">
          <cell r="A2">
            <v>663.86522308727103</v>
          </cell>
          <cell r="C2">
            <v>934.28603458299551</v>
          </cell>
        </row>
        <row r="3">
          <cell r="A3">
            <v>704.4534047981017</v>
          </cell>
          <cell r="C3">
            <v>941.24767676469878</v>
          </cell>
        </row>
        <row r="4">
          <cell r="A4">
            <v>740.1010656924982</v>
          </cell>
          <cell r="C4">
            <v>1034.8463464387221</v>
          </cell>
        </row>
        <row r="5">
          <cell r="A5">
            <v>668.46119167743029</v>
          </cell>
          <cell r="C5">
            <v>955.89077498302413</v>
          </cell>
        </row>
        <row r="6">
          <cell r="A6">
            <v>678.69455510561409</v>
          </cell>
          <cell r="C6">
            <v>996.31820264967166</v>
          </cell>
        </row>
        <row r="7">
          <cell r="A7">
            <v>697.78378337171364</v>
          </cell>
          <cell r="C7">
            <v>920.66245427226079</v>
          </cell>
        </row>
        <row r="8">
          <cell r="A8">
            <v>695.52324502395538</v>
          </cell>
          <cell r="C8">
            <v>951.60893710338962</v>
          </cell>
        </row>
        <row r="9">
          <cell r="A9">
            <v>681.29226131488531</v>
          </cell>
          <cell r="C9">
            <v>993.68026564819945</v>
          </cell>
        </row>
      </sheetData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p_low"/>
      <sheetName val="10p_midLow"/>
      <sheetName val="10p_midHigh"/>
      <sheetName val="10p_high"/>
      <sheetName val="30p_low"/>
      <sheetName val="30p_midLow"/>
      <sheetName val="30p_midHigh"/>
      <sheetName val="30p_high"/>
      <sheetName val="60p_low"/>
      <sheetName val="60p_midLow"/>
      <sheetName val="60p_midHigh"/>
      <sheetName val="60p_high"/>
      <sheetName val="summary"/>
    </sheetNames>
    <sheetDataSet>
      <sheetData sheetId="0">
        <row r="2">
          <cell r="B2">
            <v>975.04480114619412</v>
          </cell>
          <cell r="C2">
            <v>1063.7783634793529</v>
          </cell>
        </row>
        <row r="3">
          <cell r="B3">
            <v>954.52017722417952</v>
          </cell>
          <cell r="C3">
            <v>859.5169265500607</v>
          </cell>
        </row>
        <row r="4">
          <cell r="B4">
            <v>977.26729766657627</v>
          </cell>
          <cell r="C4">
            <v>982.03662562475643</v>
          </cell>
        </row>
        <row r="5">
          <cell r="B5">
            <v>938.19212333610119</v>
          </cell>
          <cell r="C5">
            <v>962.1092841994265</v>
          </cell>
        </row>
        <row r="6">
          <cell r="B6">
            <v>983.27803334955991</v>
          </cell>
          <cell r="C6">
            <v>1097.187060861158</v>
          </cell>
        </row>
        <row r="7">
          <cell r="B7">
            <v>1004.7806315953439</v>
          </cell>
          <cell r="C7">
            <v>1119.024123725136</v>
          </cell>
        </row>
        <row r="8">
          <cell r="B8">
            <v>453.75940286284458</v>
          </cell>
          <cell r="C8">
            <v>758.19359090180035</v>
          </cell>
        </row>
        <row r="9">
          <cell r="B9">
            <v>955.76588399020841</v>
          </cell>
          <cell r="C9">
            <v>1107.089725553599</v>
          </cell>
        </row>
        <row r="10">
          <cell r="B10">
            <v>987.09299773520058</v>
          </cell>
          <cell r="C10">
            <v>1120.858186289965</v>
          </cell>
        </row>
        <row r="11">
          <cell r="B11">
            <v>967.23878300580202</v>
          </cell>
          <cell r="C11">
            <v>1135.5364099037611</v>
          </cell>
        </row>
        <row r="12">
          <cell r="B12">
            <v>1016.537826553693</v>
          </cell>
          <cell r="C12">
            <v>991.53129258795502</v>
          </cell>
        </row>
      </sheetData>
      <sheetData sheetId="1">
        <row r="2">
          <cell r="A2">
            <v>751.15857840229535</v>
          </cell>
          <cell r="B2">
            <v>747.01019557193558</v>
          </cell>
          <cell r="C2">
            <v>841.86428075422168</v>
          </cell>
        </row>
        <row r="3">
          <cell r="A3">
            <v>741.18147431296791</v>
          </cell>
          <cell r="B3">
            <v>733.01940170202647</v>
          </cell>
          <cell r="C3">
            <v>880.18139920453791</v>
          </cell>
        </row>
        <row r="4">
          <cell r="A4">
            <v>730.90511419344682</v>
          </cell>
          <cell r="B4">
            <v>718.31336518347587</v>
          </cell>
          <cell r="C4">
            <v>872.49244233464651</v>
          </cell>
        </row>
        <row r="5">
          <cell r="A5">
            <v>723.68949082853862</v>
          </cell>
          <cell r="B5">
            <v>718.22441606679854</v>
          </cell>
          <cell r="C5">
            <v>845.82475423076028</v>
          </cell>
        </row>
        <row r="6">
          <cell r="A6">
            <v>729.16177298453658</v>
          </cell>
          <cell r="B6">
            <v>731.88164405240525</v>
          </cell>
          <cell r="C6">
            <v>965.46651724948379</v>
          </cell>
        </row>
        <row r="7">
          <cell r="A7">
            <v>721.86404598198419</v>
          </cell>
          <cell r="B7">
            <v>732.91240903639152</v>
          </cell>
          <cell r="C7">
            <v>904.65956354859202</v>
          </cell>
        </row>
        <row r="8">
          <cell r="A8">
            <v>744.32756404490806</v>
          </cell>
          <cell r="B8">
            <v>737.24556229691723</v>
          </cell>
          <cell r="C8">
            <v>898.13540209608777</v>
          </cell>
        </row>
        <row r="9">
          <cell r="A9">
            <v>732.45355189100508</v>
          </cell>
          <cell r="B9">
            <v>745.64514275319641</v>
          </cell>
          <cell r="C9">
            <v>970.02873116406693</v>
          </cell>
        </row>
        <row r="10">
          <cell r="A10">
            <v>712.23111419052759</v>
          </cell>
          <cell r="B10">
            <v>692.47985179442537</v>
          </cell>
          <cell r="C10">
            <v>932.01407726821174</v>
          </cell>
        </row>
      </sheetData>
      <sheetData sheetId="2">
        <row r="2">
          <cell r="A2">
            <v>607.27106146040376</v>
          </cell>
          <cell r="B2">
            <v>572.0590517318451</v>
          </cell>
          <cell r="C2">
            <v>801.09776611215796</v>
          </cell>
        </row>
        <row r="3">
          <cell r="A3">
            <v>589.42036078711897</v>
          </cell>
          <cell r="B3">
            <v>567.84226577374557</v>
          </cell>
          <cell r="C3">
            <v>778.72993743931579</v>
          </cell>
        </row>
        <row r="4">
          <cell r="A4">
            <v>590.92595976808605</v>
          </cell>
          <cell r="B4">
            <v>569.20628843432826</v>
          </cell>
          <cell r="C4">
            <v>761.46554869708746</v>
          </cell>
        </row>
        <row r="5">
          <cell r="A5">
            <v>579.6676716835475</v>
          </cell>
          <cell r="B5">
            <v>557.29006478546773</v>
          </cell>
          <cell r="C5">
            <v>717.18462210127961</v>
          </cell>
        </row>
        <row r="6">
          <cell r="A6">
            <v>539.56150638417955</v>
          </cell>
          <cell r="B6">
            <v>565.88058054359692</v>
          </cell>
          <cell r="C6">
            <v>749.05637373287379</v>
          </cell>
        </row>
        <row r="7">
          <cell r="A7">
            <v>548.12307246940281</v>
          </cell>
          <cell r="B7">
            <v>542.50254235814123</v>
          </cell>
          <cell r="C7">
            <v>770.98535402177379</v>
          </cell>
        </row>
        <row r="8">
          <cell r="A8">
            <v>610.80174069978</v>
          </cell>
          <cell r="B8">
            <v>571.62531402975333</v>
          </cell>
          <cell r="C8">
            <v>829.57658360886069</v>
          </cell>
        </row>
        <row r="9">
          <cell r="A9">
            <v>564.06399063982383</v>
          </cell>
          <cell r="B9">
            <v>538.97863611029948</v>
          </cell>
          <cell r="C9">
            <v>758.42511222556016</v>
          </cell>
        </row>
        <row r="10">
          <cell r="A10">
            <v>579.65036798830454</v>
          </cell>
          <cell r="B10">
            <v>546.64385241585126</v>
          </cell>
          <cell r="C10">
            <v>837.21722042057831</v>
          </cell>
        </row>
        <row r="11">
          <cell r="A11">
            <v>580.95432130134714</v>
          </cell>
          <cell r="B11">
            <v>554.54030602903936</v>
          </cell>
          <cell r="C11">
            <v>766.20369418191092</v>
          </cell>
        </row>
      </sheetData>
      <sheetData sheetId="3">
        <row r="2">
          <cell r="A2">
            <v>472.32649260867282</v>
          </cell>
          <cell r="B2">
            <v>445.56026732328348</v>
          </cell>
          <cell r="C2">
            <v>670.82808601463091</v>
          </cell>
        </row>
        <row r="3">
          <cell r="A3">
            <v>473.58484140423639</v>
          </cell>
          <cell r="B3">
            <v>445.08784448294591</v>
          </cell>
          <cell r="C3">
            <v>652.0192885010249</v>
          </cell>
        </row>
        <row r="4">
          <cell r="A4">
            <v>494.32846375653622</v>
          </cell>
          <cell r="B4">
            <v>460.87266215222053</v>
          </cell>
          <cell r="C4">
            <v>758.24865619260379</v>
          </cell>
        </row>
        <row r="5">
          <cell r="A5">
            <v>480.76839285392867</v>
          </cell>
          <cell r="B5">
            <v>450.89460418505638</v>
          </cell>
          <cell r="C5">
            <v>665.17430417327603</v>
          </cell>
        </row>
        <row r="6">
          <cell r="A6">
            <v>461.37853991926539</v>
          </cell>
          <cell r="B6">
            <v>454.70788719015809</v>
          </cell>
          <cell r="C6">
            <v>672.96234273848222</v>
          </cell>
        </row>
        <row r="7">
          <cell r="A7">
            <v>420.3406980711847</v>
          </cell>
          <cell r="B7">
            <v>416.83292349766532</v>
          </cell>
          <cell r="C7">
            <v>689.29756172651935</v>
          </cell>
        </row>
        <row r="8">
          <cell r="A8">
            <v>487.13477422617501</v>
          </cell>
          <cell r="B8">
            <v>464.85178939744992</v>
          </cell>
          <cell r="C8">
            <v>704.38344738149408</v>
          </cell>
        </row>
        <row r="9">
          <cell r="A9">
            <v>477.567023829466</v>
          </cell>
          <cell r="B9">
            <v>450.38519551666582</v>
          </cell>
          <cell r="C9">
            <v>697.29361162196994</v>
          </cell>
        </row>
        <row r="10">
          <cell r="A10">
            <v>451.34722177340251</v>
          </cell>
          <cell r="B10">
            <v>421.58404687065121</v>
          </cell>
          <cell r="C10">
            <v>687.55845132855802</v>
          </cell>
        </row>
        <row r="11">
          <cell r="A11">
            <v>486.71559957162208</v>
          </cell>
          <cell r="B11">
            <v>448.91427634326129</v>
          </cell>
          <cell r="C11">
            <v>693.18963091019577</v>
          </cell>
        </row>
      </sheetData>
      <sheetData sheetId="4">
        <row r="2">
          <cell r="A2">
            <v>782.12777754470858</v>
          </cell>
          <cell r="B2">
            <v>837.43107665827404</v>
          </cell>
        </row>
        <row r="3">
          <cell r="A3">
            <v>864.09811076615085</v>
          </cell>
          <cell r="B3">
            <v>975.50563287528757</v>
          </cell>
        </row>
        <row r="4">
          <cell r="A4">
            <v>806.26637902052653</v>
          </cell>
          <cell r="B4">
            <v>901.07689851300938</v>
          </cell>
        </row>
        <row r="5">
          <cell r="A5">
            <v>804.44302387126356</v>
          </cell>
          <cell r="B5">
            <v>1036.517879630969</v>
          </cell>
        </row>
        <row r="6">
          <cell r="A6">
            <v>728.56004678911825</v>
          </cell>
          <cell r="B6">
            <v>917.79245444403932</v>
          </cell>
        </row>
        <row r="7">
          <cell r="A7">
            <v>821.19981694611522</v>
          </cell>
          <cell r="B7">
            <v>911.84394757608209</v>
          </cell>
        </row>
        <row r="8">
          <cell r="A8">
            <v>818.47734054831778</v>
          </cell>
          <cell r="B8">
            <v>887.63516042367269</v>
          </cell>
        </row>
        <row r="9">
          <cell r="A9">
            <v>847.3376571679953</v>
          </cell>
          <cell r="B9">
            <v>901.37287374770563</v>
          </cell>
        </row>
        <row r="10">
          <cell r="A10">
            <v>836.9168433632467</v>
          </cell>
          <cell r="B10">
            <v>837.99788750862592</v>
          </cell>
        </row>
        <row r="11">
          <cell r="A11">
            <v>908.40207977728744</v>
          </cell>
          <cell r="B11">
            <v>975.20790414207909</v>
          </cell>
        </row>
      </sheetData>
      <sheetData sheetId="5">
        <row r="2">
          <cell r="A2">
            <v>780.43436053383925</v>
          </cell>
          <cell r="B2">
            <v>778.97185113606133</v>
          </cell>
          <cell r="C2">
            <v>992.89871027444531</v>
          </cell>
        </row>
        <row r="3">
          <cell r="A3">
            <v>802.82671895411556</v>
          </cell>
          <cell r="B3">
            <v>833.15984172004516</v>
          </cell>
          <cell r="C3">
            <v>1016.767308687838</v>
          </cell>
        </row>
        <row r="4">
          <cell r="A4">
            <v>795.48764286826929</v>
          </cell>
          <cell r="B4">
            <v>774.08850705467205</v>
          </cell>
          <cell r="C4">
            <v>1038.681309086063</v>
          </cell>
        </row>
        <row r="5">
          <cell r="A5">
            <v>806.15891033236255</v>
          </cell>
          <cell r="B5">
            <v>779.17927353203879</v>
          </cell>
          <cell r="C5">
            <v>1043.460773353441</v>
          </cell>
        </row>
        <row r="6">
          <cell r="A6">
            <v>767.89318245362324</v>
          </cell>
          <cell r="B6">
            <v>851.89855086636214</v>
          </cell>
          <cell r="C6">
            <v>1031.942309397444</v>
          </cell>
        </row>
        <row r="7">
          <cell r="A7">
            <v>772.69451764536723</v>
          </cell>
          <cell r="B7">
            <v>865.39277449226552</v>
          </cell>
          <cell r="C7">
            <v>1027.583416609122</v>
          </cell>
        </row>
        <row r="8">
          <cell r="A8">
            <v>797.33803545408045</v>
          </cell>
          <cell r="B8">
            <v>819.64400962010779</v>
          </cell>
          <cell r="C8">
            <v>1004.622141841322</v>
          </cell>
        </row>
        <row r="9">
          <cell r="A9">
            <v>799.54437508302578</v>
          </cell>
          <cell r="B9">
            <v>794.70992064598181</v>
          </cell>
          <cell r="C9">
            <v>1048.6601825258419</v>
          </cell>
        </row>
        <row r="10">
          <cell r="A10">
            <v>803.46733086624931</v>
          </cell>
          <cell r="B10">
            <v>807.9891898026525</v>
          </cell>
          <cell r="C10">
            <v>1037.5075082516271</v>
          </cell>
        </row>
        <row r="11">
          <cell r="A11">
            <v>825.57063315720086</v>
          </cell>
          <cell r="B11">
            <v>816.83096277693028</v>
          </cell>
          <cell r="C11">
            <v>1034.362759838468</v>
          </cell>
        </row>
      </sheetData>
      <sheetData sheetId="6">
        <row r="2">
          <cell r="A2">
            <v>691.55388756011951</v>
          </cell>
          <cell r="B2">
            <v>672.25053349729001</v>
          </cell>
          <cell r="C2">
            <v>906.678073371712</v>
          </cell>
        </row>
        <row r="3">
          <cell r="A3">
            <v>668.65226303432496</v>
          </cell>
          <cell r="B3">
            <v>622.12898811225227</v>
          </cell>
          <cell r="C3">
            <v>942.24119257806899</v>
          </cell>
        </row>
        <row r="4">
          <cell r="A4">
            <v>674.52937389235422</v>
          </cell>
          <cell r="B4">
            <v>662.40605139858405</v>
          </cell>
          <cell r="C4">
            <v>877.96215295823515</v>
          </cell>
        </row>
        <row r="5">
          <cell r="A5">
            <v>671.45340907506568</v>
          </cell>
          <cell r="B5">
            <v>628.5063079906505</v>
          </cell>
          <cell r="C5">
            <v>896.5473146749398</v>
          </cell>
        </row>
        <row r="6">
          <cell r="A6">
            <v>632.68672018970597</v>
          </cell>
          <cell r="B6">
            <v>689.46772631158763</v>
          </cell>
          <cell r="C6">
            <v>898.3999931140886</v>
          </cell>
        </row>
        <row r="7">
          <cell r="A7">
            <v>642.31186431423532</v>
          </cell>
          <cell r="B7">
            <v>611.09227510863457</v>
          </cell>
          <cell r="C7">
            <v>976.1305844328873</v>
          </cell>
        </row>
        <row r="8">
          <cell r="A8">
            <v>635.46798562888364</v>
          </cell>
          <cell r="B8">
            <v>615.10987674141506</v>
          </cell>
          <cell r="C8">
            <v>889.75660446890186</v>
          </cell>
        </row>
        <row r="9">
          <cell r="A9">
            <v>706.65355992351454</v>
          </cell>
          <cell r="B9">
            <v>664.36265298399462</v>
          </cell>
          <cell r="C9">
            <v>950.51833317267563</v>
          </cell>
        </row>
        <row r="10">
          <cell r="A10">
            <v>645.78789806137229</v>
          </cell>
          <cell r="B10">
            <v>650.51439801799086</v>
          </cell>
          <cell r="C10">
            <v>847.01603335913694</v>
          </cell>
        </row>
        <row r="11">
          <cell r="A11">
            <v>709.806000203498</v>
          </cell>
          <cell r="B11">
            <v>676.13379998855737</v>
          </cell>
          <cell r="C11">
            <v>939.67414493285412</v>
          </cell>
        </row>
      </sheetData>
      <sheetData sheetId="7">
        <row r="2">
          <cell r="A2">
            <v>641.25401471690884</v>
          </cell>
          <cell r="B2">
            <v>595.57105121553752</v>
          </cell>
          <cell r="C2">
            <v>871.00137682804177</v>
          </cell>
        </row>
        <row r="3">
          <cell r="A3">
            <v>605.91386548957678</v>
          </cell>
          <cell r="B3">
            <v>525.17255389216734</v>
          </cell>
          <cell r="C3">
            <v>844.89598680519578</v>
          </cell>
        </row>
        <row r="4">
          <cell r="A4">
            <v>577.65644900960729</v>
          </cell>
          <cell r="B4">
            <v>514.59121297706918</v>
          </cell>
          <cell r="C4">
            <v>781.00070824870477</v>
          </cell>
        </row>
        <row r="5">
          <cell r="A5">
            <v>607.92626436446267</v>
          </cell>
          <cell r="B5">
            <v>529.95014338785722</v>
          </cell>
          <cell r="C5">
            <v>834.17742388314548</v>
          </cell>
        </row>
        <row r="6">
          <cell r="A6">
            <v>555.12487107767254</v>
          </cell>
          <cell r="B6">
            <v>497.91395938273951</v>
          </cell>
          <cell r="C6">
            <v>812.59872078461751</v>
          </cell>
        </row>
        <row r="7">
          <cell r="A7">
            <v>571.05257385502989</v>
          </cell>
          <cell r="B7">
            <v>537.63739715670044</v>
          </cell>
          <cell r="C7">
            <v>814.39683645056152</v>
          </cell>
        </row>
        <row r="8">
          <cell r="A8">
            <v>553.77180246598664</v>
          </cell>
          <cell r="B8">
            <v>487.2131657239928</v>
          </cell>
          <cell r="C8">
            <v>777.17053012976999</v>
          </cell>
        </row>
        <row r="9">
          <cell r="A9">
            <v>567.3099012890375</v>
          </cell>
          <cell r="B9">
            <v>480.72495680878649</v>
          </cell>
          <cell r="C9">
            <v>895.37116801932041</v>
          </cell>
        </row>
        <row r="10">
          <cell r="A10">
            <v>595.83961741443034</v>
          </cell>
          <cell r="B10">
            <v>515.14569422586817</v>
          </cell>
          <cell r="C10">
            <v>861.60041675964135</v>
          </cell>
        </row>
        <row r="11">
          <cell r="A11">
            <v>606.32458281755146</v>
          </cell>
          <cell r="B11">
            <v>516.1984077533541</v>
          </cell>
          <cell r="C11">
            <v>816.95105248271148</v>
          </cell>
        </row>
      </sheetData>
      <sheetData sheetId="8">
        <row r="2">
          <cell r="A2">
            <v>833.78497895968974</v>
          </cell>
          <cell r="B2">
            <v>904.73475141905828</v>
          </cell>
          <cell r="C2">
            <v>1006.389596374818</v>
          </cell>
        </row>
        <row r="3">
          <cell r="A3">
            <v>858.11155971298604</v>
          </cell>
          <cell r="B3">
            <v>1090.732137237201</v>
          </cell>
          <cell r="C3">
            <v>1001.052339746973</v>
          </cell>
        </row>
        <row r="4">
          <cell r="A4">
            <v>828.14609924201397</v>
          </cell>
          <cell r="B4">
            <v>1148.4960494670911</v>
          </cell>
          <cell r="C4">
            <v>963.75732633456016</v>
          </cell>
        </row>
        <row r="5">
          <cell r="A5">
            <v>829.80692509381674</v>
          </cell>
          <cell r="B5">
            <v>811.43125783396681</v>
          </cell>
          <cell r="C5">
            <v>1013.8798137102571</v>
          </cell>
        </row>
        <row r="6">
          <cell r="A6">
            <v>791.01875342292067</v>
          </cell>
          <cell r="B6">
            <v>899.23799072555357</v>
          </cell>
          <cell r="C6">
            <v>984.92895172005558</v>
          </cell>
        </row>
        <row r="7">
          <cell r="A7">
            <v>778.40362275698612</v>
          </cell>
          <cell r="B7">
            <v>1000.043722402388</v>
          </cell>
          <cell r="C7">
            <v>978.41076235447179</v>
          </cell>
        </row>
        <row r="8">
          <cell r="A8">
            <v>861.08872417563623</v>
          </cell>
          <cell r="B8">
            <v>1092.690873485416</v>
          </cell>
          <cell r="C8">
            <v>1012.820064588851</v>
          </cell>
        </row>
        <row r="9">
          <cell r="A9">
            <v>860.11720826467547</v>
          </cell>
          <cell r="B9">
            <v>949.76939217455379</v>
          </cell>
          <cell r="C9">
            <v>1030.852712159543</v>
          </cell>
        </row>
        <row r="10">
          <cell r="A10">
            <v>792.52773070432909</v>
          </cell>
          <cell r="B10">
            <v>925.50536295387303</v>
          </cell>
          <cell r="C10">
            <v>961.93398116085928</v>
          </cell>
        </row>
        <row r="11">
          <cell r="A11">
            <v>802.23783026191518</v>
          </cell>
          <cell r="B11">
            <v>912.22250922130536</v>
          </cell>
          <cell r="C11">
            <v>951.62639085319108</v>
          </cell>
        </row>
      </sheetData>
      <sheetData sheetId="9">
        <row r="2">
          <cell r="A2">
            <v>797.87165474351559</v>
          </cell>
          <cell r="B2">
            <v>982.87349373402049</v>
          </cell>
          <cell r="C2">
            <v>998.97845431816393</v>
          </cell>
        </row>
        <row r="3">
          <cell r="A3">
            <v>794.82414036260377</v>
          </cell>
          <cell r="B3">
            <v>862.42248570137826</v>
          </cell>
          <cell r="C3">
            <v>1035.1064500914199</v>
          </cell>
        </row>
        <row r="4">
          <cell r="A4">
            <v>760.20858841439417</v>
          </cell>
          <cell r="B4">
            <v>864.41460781662306</v>
          </cell>
          <cell r="C4">
            <v>975.7901393635193</v>
          </cell>
        </row>
        <row r="5">
          <cell r="A5">
            <v>771.740529811344</v>
          </cell>
          <cell r="B5">
            <v>894.07364472695565</v>
          </cell>
          <cell r="C5">
            <v>988.23052424240711</v>
          </cell>
        </row>
        <row r="6">
          <cell r="A6">
            <v>760.67084730364274</v>
          </cell>
          <cell r="B6">
            <v>842.42042294655835</v>
          </cell>
          <cell r="C6">
            <v>1039.8882764560519</v>
          </cell>
        </row>
        <row r="7">
          <cell r="A7">
            <v>797.15449332699609</v>
          </cell>
          <cell r="B7">
            <v>888.50321321242029</v>
          </cell>
          <cell r="C7">
            <v>995.74626863765536</v>
          </cell>
        </row>
        <row r="8">
          <cell r="A8">
            <v>803.77659637141107</v>
          </cell>
          <cell r="B8">
            <v>782.29391968953973</v>
          </cell>
          <cell r="C8">
            <v>1033.5086137373401</v>
          </cell>
        </row>
        <row r="9">
          <cell r="A9">
            <v>825.59248205346103</v>
          </cell>
          <cell r="B9">
            <v>833.81491129318545</v>
          </cell>
          <cell r="C9">
            <v>1017.355526420822</v>
          </cell>
        </row>
        <row r="10">
          <cell r="A10">
            <v>787.23079007639535</v>
          </cell>
          <cell r="B10">
            <v>810.46353430038107</v>
          </cell>
          <cell r="C10">
            <v>1028.3125504475611</v>
          </cell>
        </row>
      </sheetData>
      <sheetData sheetId="10">
        <row r="2">
          <cell r="A2">
            <v>709.42255296536075</v>
          </cell>
          <cell r="B2">
            <v>633.4115442862734</v>
          </cell>
          <cell r="C2">
            <v>926.64472517876357</v>
          </cell>
        </row>
        <row r="3">
          <cell r="A3">
            <v>777.39623554258696</v>
          </cell>
          <cell r="B3">
            <v>716.47589534011865</v>
          </cell>
          <cell r="C3">
            <v>991.67585014161966</v>
          </cell>
        </row>
        <row r="4">
          <cell r="A4">
            <v>697.91546514420577</v>
          </cell>
          <cell r="B4">
            <v>725.73926734964436</v>
          </cell>
          <cell r="C4">
            <v>899.23388611184521</v>
          </cell>
        </row>
        <row r="5">
          <cell r="A5">
            <v>710.6589396231908</v>
          </cell>
          <cell r="B5">
            <v>595.21803138722896</v>
          </cell>
          <cell r="C5">
            <v>1002.554171670229</v>
          </cell>
        </row>
        <row r="6">
          <cell r="A6">
            <v>700.2302374186421</v>
          </cell>
          <cell r="B6">
            <v>637.41660980752602</v>
          </cell>
          <cell r="C6">
            <v>969.03492781966247</v>
          </cell>
        </row>
        <row r="7">
          <cell r="A7">
            <v>763.96515116094531</v>
          </cell>
          <cell r="B7">
            <v>635.13481432633489</v>
          </cell>
          <cell r="C7">
            <v>1059.637652563832</v>
          </cell>
        </row>
        <row r="8">
          <cell r="A8">
            <v>746.25065283584843</v>
          </cell>
          <cell r="B8">
            <v>656.86842789974958</v>
          </cell>
          <cell r="C8">
            <v>983.46998582667777</v>
          </cell>
        </row>
        <row r="9">
          <cell r="A9">
            <v>713.05860923288878</v>
          </cell>
          <cell r="B9">
            <v>669.36153690488845</v>
          </cell>
          <cell r="C9">
            <v>916.43512719051262</v>
          </cell>
        </row>
      </sheetData>
      <sheetData sheetId="11">
        <row r="2">
          <cell r="A2">
            <v>686.39561225927514</v>
          </cell>
          <cell r="B2">
            <v>614.45978539084081</v>
          </cell>
          <cell r="C2">
            <v>917.4266102493275</v>
          </cell>
        </row>
        <row r="3">
          <cell r="A3">
            <v>687.84528872484304</v>
          </cell>
          <cell r="B3">
            <v>581.01322055322612</v>
          </cell>
          <cell r="C3">
            <v>884.43940149510343</v>
          </cell>
        </row>
        <row r="4">
          <cell r="A4">
            <v>648.51716760411193</v>
          </cell>
          <cell r="B4">
            <v>536.3632694263091</v>
          </cell>
          <cell r="C4">
            <v>925.25122975999898</v>
          </cell>
        </row>
        <row r="5">
          <cell r="A5">
            <v>662.38184045367188</v>
          </cell>
          <cell r="B5">
            <v>605.39387905686056</v>
          </cell>
          <cell r="C5">
            <v>930.45036701058814</v>
          </cell>
        </row>
        <row r="6">
          <cell r="A6">
            <v>680.34492146164234</v>
          </cell>
          <cell r="B6">
            <v>610.25078999810387</v>
          </cell>
          <cell r="C6">
            <v>905.73422393715987</v>
          </cell>
        </row>
        <row r="7">
          <cell r="A7">
            <v>639.72113942958435</v>
          </cell>
          <cell r="B7">
            <v>515.09536269636965</v>
          </cell>
          <cell r="C7">
            <v>858.84256267959393</v>
          </cell>
        </row>
        <row r="8">
          <cell r="A8">
            <v>645.46067558370635</v>
          </cell>
          <cell r="B8">
            <v>508.55436999102483</v>
          </cell>
          <cell r="C8">
            <v>878.79887314981022</v>
          </cell>
        </row>
        <row r="9">
          <cell r="A9">
            <v>650.76973817023611</v>
          </cell>
          <cell r="B9">
            <v>484.45607029411582</v>
          </cell>
          <cell r="C9">
            <v>913.76571178671657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tabSelected="1" topLeftCell="C1" zoomScaleNormal="100" workbookViewId="0">
      <selection activeCell="O16" sqref="O16"/>
    </sheetView>
  </sheetViews>
  <sheetFormatPr defaultRowHeight="15.75" x14ac:dyDescent="0.25"/>
  <sheetData>
    <row r="1" spans="1:20" x14ac:dyDescent="0.25">
      <c r="B1" s="1"/>
      <c r="C1" s="2" t="s">
        <v>2</v>
      </c>
      <c r="D1" s="2" t="s">
        <v>0</v>
      </c>
      <c r="E1" s="2" t="s">
        <v>1</v>
      </c>
      <c r="F1" s="2" t="s">
        <v>4</v>
      </c>
      <c r="P1" s="1"/>
      <c r="Q1" s="2" t="s">
        <v>2</v>
      </c>
      <c r="R1" s="2" t="s">
        <v>0</v>
      </c>
      <c r="S1" s="2" t="s">
        <v>1</v>
      </c>
      <c r="T1" s="2" t="s">
        <v>4</v>
      </c>
    </row>
    <row r="2" spans="1:20" x14ac:dyDescent="0.25">
      <c r="A2" s="10">
        <v>0.1</v>
      </c>
      <c r="B2" s="7" t="s">
        <v>5</v>
      </c>
      <c r="C2" s="8">
        <v>944.70397208529096</v>
      </c>
      <c r="D2" s="8">
        <v>924.119415016076</v>
      </c>
      <c r="E2" s="8">
        <v>927.12376074707902</v>
      </c>
      <c r="F2" s="8">
        <v>928.5398697090269</v>
      </c>
      <c r="O2" s="10">
        <v>0.1</v>
      </c>
      <c r="P2" s="7" t="s">
        <v>5</v>
      </c>
      <c r="Q2" s="8">
        <f>TRIMMEAN('[1]10p_low'!$C$2:$C$453, 0.3)</f>
        <v>1075.961351649795</v>
      </c>
      <c r="R2" s="8">
        <v>1080.07869455383</v>
      </c>
      <c r="S2" s="8">
        <f>TRIMMEAN('[2]10p_low'!$C$2:$C$453, 0.3)</f>
        <v>1033.6812876523791</v>
      </c>
      <c r="T2" s="8"/>
    </row>
    <row r="3" spans="1:20" x14ac:dyDescent="0.25">
      <c r="A3" s="11"/>
      <c r="B3" s="7" t="s">
        <v>6</v>
      </c>
      <c r="C3" s="8">
        <f>TRIMMEAN('[1]10p_midLow'!$A$2:$A$928, 0.3)</f>
        <v>763.31800316840292</v>
      </c>
      <c r="D3" s="8">
        <v>733.7741193219058</v>
      </c>
      <c r="E3" s="8">
        <f>TRIMMEAN('[2]10p_midLow'!$A$2:$A$928, 0.3)</f>
        <v>731.94043060534113</v>
      </c>
      <c r="F3" s="8">
        <v>627.78685978807596</v>
      </c>
      <c r="O3" s="11"/>
      <c r="P3" s="7" t="s">
        <v>6</v>
      </c>
      <c r="Q3" s="8">
        <v>944.18362402088405</v>
      </c>
      <c r="R3" s="8">
        <v>932.05821011255716</v>
      </c>
      <c r="S3" s="8">
        <f>TRIMMEAN('[2]10p_midLow'!$C$2:$C$928, 0.3)</f>
        <v>899.82487941890292</v>
      </c>
      <c r="T3" s="8"/>
    </row>
    <row r="4" spans="1:20" x14ac:dyDescent="0.25">
      <c r="A4" s="11"/>
      <c r="B4" s="7" t="s">
        <v>7</v>
      </c>
      <c r="C4" s="8">
        <f>TRIMMEAN('[1]10p_midHigh'!$A$2:$A$857, 0.3)</f>
        <v>594.985115779887</v>
      </c>
      <c r="D4" s="8">
        <v>553.55119426279691</v>
      </c>
      <c r="E4" s="8">
        <f>TRIMMEAN('[2]10p_midHigh'!$A$2:$A$857, 0.3)</f>
        <v>580.00960076225431</v>
      </c>
      <c r="F4" s="8">
        <v>466.04411824737127</v>
      </c>
      <c r="O4" s="11"/>
      <c r="P4" s="7" t="s">
        <v>7</v>
      </c>
      <c r="Q4" s="8">
        <f>TRIMMEAN('[1]10p_midHigh'!$C$2:$C$857, 0.3)</f>
        <v>787.98271923879713</v>
      </c>
      <c r="R4" s="8">
        <v>776.07420871100101</v>
      </c>
      <c r="S4" s="8">
        <f>TRIMMEAN('[2]10p_midHigh'!$C$2:$C$857, 0.3)</f>
        <v>776.94254625244253</v>
      </c>
      <c r="T4" s="8"/>
    </row>
    <row r="5" spans="1:20" x14ac:dyDescent="0.25">
      <c r="A5" s="11"/>
      <c r="B5" s="7" t="s">
        <v>8</v>
      </c>
      <c r="C5" s="8">
        <f>TRIMMEAN('[1]10p_high'!$A$2:$A$980, 0.3)</f>
        <v>497.90160301224296</v>
      </c>
      <c r="D5" s="8">
        <v>448.94573710355081</v>
      </c>
      <c r="E5" s="8">
        <f>TRIMMEAN('[2]10p_high'!$A$2:$A$980, 0.3)</f>
        <v>473.85286077334609</v>
      </c>
      <c r="F5" s="8">
        <v>363.50156079203549</v>
      </c>
      <c r="O5" s="11"/>
      <c r="P5" s="7" t="s">
        <v>8</v>
      </c>
      <c r="Q5" s="8">
        <f>TRIMMEAN('[1]10p_high'!$C$2:$C$980, 0.3)</f>
        <v>702.42181752731551</v>
      </c>
      <c r="R5" s="8">
        <v>687.00263079200897</v>
      </c>
      <c r="S5" s="8">
        <f>TRIMMEAN('[2]10p_high'!$C$2:$C$980, 0.3)</f>
        <v>685.08592948689079</v>
      </c>
      <c r="T5" s="8"/>
    </row>
    <row r="6" spans="1:20" x14ac:dyDescent="0.25">
      <c r="A6" s="10">
        <v>0.3</v>
      </c>
      <c r="B6" s="7" t="s">
        <v>5</v>
      </c>
      <c r="C6" s="8">
        <f>TRIMMEAN('[1]30p_low'!$A$2:$A$999, 0.3)</f>
        <v>866.7446032376497</v>
      </c>
      <c r="D6" s="8">
        <v>842.42002621013899</v>
      </c>
      <c r="E6" s="8">
        <f>TRIMMEAN('[2]30p_low'!$A$2:$A$999, 0.3)</f>
        <v>822.60836865354054</v>
      </c>
      <c r="F6" s="8">
        <v>928.5398697090269</v>
      </c>
      <c r="O6" s="10">
        <v>0.3</v>
      </c>
      <c r="P6" s="7" t="s">
        <v>5</v>
      </c>
      <c r="Q6" s="8">
        <f>TRIMMEAN('[1]30p_low'!$C$2:$C$999, 0.3)</f>
        <v>1028.2584112423333</v>
      </c>
      <c r="R6" s="8">
        <v>1032.2111702828199</v>
      </c>
      <c r="S6" s="8">
        <v>1031.89216514748</v>
      </c>
      <c r="T6" s="8"/>
    </row>
    <row r="7" spans="1:20" x14ac:dyDescent="0.25">
      <c r="A7" s="11"/>
      <c r="B7" s="7" t="s">
        <v>6</v>
      </c>
      <c r="C7" s="8">
        <f>TRIMMEAN('[1]30p_midLow'!$A$2:$A$999, 0.3)</f>
        <v>809.61996421283288</v>
      </c>
      <c r="D7" s="8">
        <v>770.47589775454151</v>
      </c>
      <c r="E7" s="8">
        <f>TRIMMEAN('[2]30p_midLow'!$A$2:$A$999, 0.3)</f>
        <v>794.74398646716372</v>
      </c>
      <c r="F7" s="8">
        <v>627.78685978807596</v>
      </c>
      <c r="O7" s="11"/>
      <c r="P7" s="7" t="s">
        <v>6</v>
      </c>
      <c r="Q7" s="8">
        <v>1030.34290267348</v>
      </c>
      <c r="R7" s="8">
        <v>1026.7536470052935</v>
      </c>
      <c r="S7" s="8">
        <f>TRIMMEAN('[2]30p_midLow'!$C$2:$C$999, 0.3)</f>
        <v>1029.3659408831656</v>
      </c>
      <c r="T7" s="8"/>
    </row>
    <row r="8" spans="1:20" x14ac:dyDescent="0.25">
      <c r="A8" s="11"/>
      <c r="B8" s="7" t="s">
        <v>7</v>
      </c>
      <c r="C8" s="8">
        <f>TRIMMEAN('[1]30p_midHigh'!$A$2:$A$999, 0.3)</f>
        <v>706.28423621299112</v>
      </c>
      <c r="D8" s="8">
        <v>618.61999772303443</v>
      </c>
      <c r="E8" s="8">
        <f>TRIMMEAN('[2]30p_midHigh'!$A$2:$A$999, 0.3)</f>
        <v>667.05128018623373</v>
      </c>
      <c r="F8" s="8">
        <v>466.04411824737127</v>
      </c>
      <c r="O8" s="11"/>
      <c r="P8" s="7" t="s">
        <v>7</v>
      </c>
      <c r="Q8" s="8">
        <v>919.60548269281696</v>
      </c>
      <c r="R8" s="8">
        <v>892.43555098784191</v>
      </c>
      <c r="S8" s="8">
        <f>TRIMMEAN('[2]30p_midHigh'!$C$2:$C$999, 0.3)</f>
        <v>912.72222615893452</v>
      </c>
      <c r="T8" s="8"/>
    </row>
    <row r="9" spans="1:20" x14ac:dyDescent="0.25">
      <c r="A9" s="11"/>
      <c r="B9" s="7" t="s">
        <v>8</v>
      </c>
      <c r="C9" s="8">
        <f>TRIMMEAN('[1]30p_high'!$A$2:$A$999, 0.3)</f>
        <v>608.32802307129566</v>
      </c>
      <c r="D9" s="8">
        <v>512.67017581000187</v>
      </c>
      <c r="E9" s="8">
        <f>TRIMMEAN('[2]30p_high'!$A$2:$A$999, 0.3)</f>
        <v>585.8935156646711</v>
      </c>
      <c r="F9" s="8">
        <v>363.50156079203549</v>
      </c>
      <c r="O9" s="11"/>
      <c r="P9" s="7" t="s">
        <v>8</v>
      </c>
      <c r="Q9" s="8">
        <f>TRIMMEAN('[1]30p_high'!$C$2:$C$999, 0.3)</f>
        <v>852.11795497022911</v>
      </c>
      <c r="R9" s="8">
        <v>816.21033490063598</v>
      </c>
      <c r="S9" s="8">
        <f>TRIMMEAN('[2]30p_high'!$C$2:$C$999, 0.3)</f>
        <v>829.57781528032751</v>
      </c>
      <c r="T9" s="8"/>
    </row>
    <row r="10" spans="1:20" x14ac:dyDescent="0.25">
      <c r="A10" s="10">
        <v>0.6</v>
      </c>
      <c r="B10" s="7" t="s">
        <v>5</v>
      </c>
      <c r="C10" s="8">
        <f>TRIMMEAN('[1]60p_low'!$A$2:$A$999, 0.3)</f>
        <v>853.61810096764202</v>
      </c>
      <c r="D10" s="8">
        <v>845.37841531526567</v>
      </c>
      <c r="E10" s="8">
        <f>TRIMMEAN('[2]60p_low'!$A$2:$A$999, 0.3)</f>
        <v>824.46888570779333</v>
      </c>
      <c r="F10" s="8">
        <v>928.5398697090269</v>
      </c>
      <c r="O10" s="10">
        <v>0.6</v>
      </c>
      <c r="P10" s="7" t="s">
        <v>5</v>
      </c>
      <c r="Q10" s="8">
        <f>TRIMMEAN('[1]60p_midLow'!$C$2:$C$999, 0.3)</f>
        <v>1049.2659710934465</v>
      </c>
      <c r="R10" s="8">
        <v>1035.6316944567288</v>
      </c>
      <c r="S10" s="8">
        <f>TRIMMEAN('[2]60p_midLow'!$C$2:$C$999, 0.3)</f>
        <v>1013.8911982707669</v>
      </c>
      <c r="T10" s="8"/>
    </row>
    <row r="11" spans="1:20" x14ac:dyDescent="0.25">
      <c r="A11" s="11"/>
      <c r="B11" s="7" t="s">
        <v>6</v>
      </c>
      <c r="C11" s="8">
        <f>TRIMMEAN('[1]60p_midLow'!$A$2:$A$999, 0.3)</f>
        <v>817.44888735713187</v>
      </c>
      <c r="D11" s="8">
        <v>766.15806428666201</v>
      </c>
      <c r="E11" s="8">
        <f>TRIMMEAN('[2]60p_midLow'!$A$2:$A$999, 0.3)</f>
        <v>787.60986457084414</v>
      </c>
      <c r="F11" s="8">
        <v>627.78685978807596</v>
      </c>
      <c r="O11" s="11"/>
      <c r="P11" s="7" t="s">
        <v>6</v>
      </c>
      <c r="Q11" s="8">
        <f>TRIMMEAN('[1]60p_low'!$C$2:$C$999, 0.3)</f>
        <v>1025.2475012237817</v>
      </c>
      <c r="R11" s="8">
        <v>1020.9206305634785</v>
      </c>
      <c r="S11" s="8">
        <f>TRIMMEAN('[2]60p_low'!$C$2:$C$999, 0.3)</f>
        <v>990.39660449885582</v>
      </c>
      <c r="T11" s="8"/>
    </row>
    <row r="12" spans="1:20" x14ac:dyDescent="0.25">
      <c r="A12" s="11"/>
      <c r="B12" s="7" t="s">
        <v>7</v>
      </c>
      <c r="C12" s="8">
        <f>TRIMMEAN('[1]60p_midHigh'!$A$2:$A$999, 0.3)</f>
        <v>752.73951548466596</v>
      </c>
      <c r="D12" s="8">
        <v>693.9468399681582</v>
      </c>
      <c r="E12" s="8">
        <f>TRIMMEAN('[2]60p_midHigh'!$A$2:$A$999, 0.3)</f>
        <v>723.93102387281272</v>
      </c>
      <c r="F12" s="8">
        <v>466.04411824737127</v>
      </c>
      <c r="O12" s="11"/>
      <c r="P12" s="7" t="s">
        <v>7</v>
      </c>
      <c r="Q12" s="8">
        <f>TRIMMEAN('[1]60p_midHigh'!$C$2:$C$999, 0.3)</f>
        <v>985.87041585376653</v>
      </c>
      <c r="R12" s="8">
        <v>954.43840929909925</v>
      </c>
      <c r="S12" s="8">
        <f>TRIMMEAN('[2]60p_midHigh'!$C$2:$C$999, 0.3)</f>
        <v>964.96913130457745</v>
      </c>
      <c r="T12" s="8"/>
    </row>
    <row r="13" spans="1:20" x14ac:dyDescent="0.25">
      <c r="A13" s="11"/>
      <c r="B13" s="7" t="s">
        <v>8</v>
      </c>
      <c r="C13" s="8">
        <f>TRIMMEAN('[1]60p_high'!$A$2:$A$965, 0.3)</f>
        <v>687.70140688195022</v>
      </c>
      <c r="D13" s="8">
        <v>635.2368282171534</v>
      </c>
      <c r="E13" s="8">
        <f>TRIMMEAN('[2]60p_high'!$A$2:$A$965, 0.3)</f>
        <v>662.31165925544065</v>
      </c>
      <c r="F13" s="8">
        <v>363.50156079203549</v>
      </c>
      <c r="O13" s="11"/>
      <c r="P13" s="7" t="s">
        <v>8</v>
      </c>
      <c r="Q13" s="8">
        <f>TRIMMEAN('[1]60p_high'!$C$2:$C$965, 0.3)</f>
        <v>962.1719819553299</v>
      </c>
      <c r="R13" s="8">
        <v>913.34324934447204</v>
      </c>
      <c r="S13" s="8">
        <f>TRIMMEAN('[2]60p_high'!$C$2:$C$965, 0.3)</f>
        <v>904.23600839635276</v>
      </c>
      <c r="T13" s="8"/>
    </row>
    <row r="17" spans="1:20" x14ac:dyDescent="0.25">
      <c r="B17" s="1"/>
      <c r="C17" s="2" t="s">
        <v>2</v>
      </c>
      <c r="D17" s="2" t="s">
        <v>0</v>
      </c>
      <c r="E17" s="2" t="s">
        <v>1</v>
      </c>
      <c r="F17" s="2" t="s">
        <v>4</v>
      </c>
      <c r="P17" s="1"/>
      <c r="Q17" s="2" t="s">
        <v>2</v>
      </c>
      <c r="R17" s="2" t="s">
        <v>0</v>
      </c>
      <c r="S17" s="2" t="s">
        <v>1</v>
      </c>
      <c r="T17" s="2" t="s">
        <v>4</v>
      </c>
    </row>
    <row r="18" spans="1:20" x14ac:dyDescent="0.25">
      <c r="A18" s="10">
        <v>0.1</v>
      </c>
      <c r="B18" s="7" t="s">
        <v>5</v>
      </c>
      <c r="C18" s="8">
        <f>TRIMMEAN('[1]10p_low'!$B$2:$B$453, 0.3)</f>
        <v>978.49164990800591</v>
      </c>
      <c r="D18" s="8">
        <v>962.200646080463</v>
      </c>
      <c r="E18" s="8">
        <f>TRIMMEAN('[2]10p_low'!$B$2:$B$453, 0.3)</f>
        <v>971.46452544990746</v>
      </c>
      <c r="F18" s="8">
        <v>928.5398697090269</v>
      </c>
      <c r="O18" s="10">
        <v>0.1</v>
      </c>
      <c r="P18" s="7" t="s">
        <v>5</v>
      </c>
      <c r="Q18" s="8">
        <f>Q2*0.07+C18*0.93</f>
        <v>985.31452902993124</v>
      </c>
      <c r="R18" s="8">
        <f t="shared" ref="R18:S18" si="0">R2*0.07+D18*0.93</f>
        <v>970.45210947359874</v>
      </c>
      <c r="S18" s="8">
        <f t="shared" si="0"/>
        <v>975.81969880408053</v>
      </c>
      <c r="T18" s="8">
        <v>928.5398697090269</v>
      </c>
    </row>
    <row r="19" spans="1:20" x14ac:dyDescent="0.25">
      <c r="A19" s="11"/>
      <c r="B19" s="7" t="s">
        <v>6</v>
      </c>
      <c r="C19" s="8">
        <f>TRIMMEAN('[1]10p_midLow'!$B$2:$B$928, 0.3)</f>
        <v>747.78979532131302</v>
      </c>
      <c r="D19" s="8">
        <v>712.69844998756741</v>
      </c>
      <c r="E19" s="8">
        <f>TRIMMEAN('[2]10p_midLow'!$B$2:$B$928, 0.3)</f>
        <v>731.03456301303015</v>
      </c>
      <c r="F19" s="8">
        <v>627.78685978807596</v>
      </c>
      <c r="O19" s="11"/>
      <c r="P19" s="7" t="s">
        <v>6</v>
      </c>
      <c r="Q19" s="8">
        <f t="shared" ref="Q19:Q21" si="1">Q3*0.07+C19*0.93</f>
        <v>761.53736333028303</v>
      </c>
      <c r="R19" s="8">
        <f t="shared" ref="R19:R21" si="2">R3*0.07+D19*0.93</f>
        <v>728.0536331963167</v>
      </c>
      <c r="S19" s="8">
        <f t="shared" ref="S19:S21" si="3">S3*0.07+E19*0.93</f>
        <v>742.84988516144131</v>
      </c>
      <c r="T19" s="8">
        <v>627.78685978807596</v>
      </c>
    </row>
    <row r="20" spans="1:20" x14ac:dyDescent="0.25">
      <c r="A20" s="11"/>
      <c r="B20" s="7" t="s">
        <v>7</v>
      </c>
      <c r="C20" s="8">
        <f>TRIMMEAN('[1]10p_midHigh'!$B$2:$B$857, 0.3)</f>
        <v>564.68738147478041</v>
      </c>
      <c r="D20" s="8">
        <v>535.24105114079202</v>
      </c>
      <c r="E20" s="8">
        <f>TRIMMEAN('[2]10p_midHigh'!$B$2:$B$857, 0.3)</f>
        <v>559.44140179624037</v>
      </c>
      <c r="F20" s="8">
        <v>466.04411824737127</v>
      </c>
      <c r="O20" s="11"/>
      <c r="P20" s="7" t="s">
        <v>7</v>
      </c>
      <c r="Q20" s="8">
        <f t="shared" si="1"/>
        <v>580.31805511826167</v>
      </c>
      <c r="R20" s="8">
        <f t="shared" si="2"/>
        <v>552.09937217070672</v>
      </c>
      <c r="S20" s="8">
        <f t="shared" si="3"/>
        <v>574.66648190817455</v>
      </c>
      <c r="T20" s="8">
        <v>466.04411824737127</v>
      </c>
    </row>
    <row r="21" spans="1:20" x14ac:dyDescent="0.25">
      <c r="A21" s="11"/>
      <c r="B21" s="7" t="s">
        <v>8</v>
      </c>
      <c r="C21" s="8">
        <f>TRIMMEAN('[1]10p_high'!$B$2:$B$980, 0.3)</f>
        <v>461.65002040145714</v>
      </c>
      <c r="D21" s="8">
        <v>431.15613981999809</v>
      </c>
      <c r="E21" s="8">
        <f>TRIMMEAN('[2]10p_high'!$B$2:$B$980, 0.3)</f>
        <v>447.25084800803035</v>
      </c>
      <c r="F21" s="8">
        <v>363.50156079203549</v>
      </c>
      <c r="O21" s="11"/>
      <c r="P21" s="7" t="s">
        <v>8</v>
      </c>
      <c r="Q21" s="8">
        <f t="shared" si="1"/>
        <v>478.50404620026723</v>
      </c>
      <c r="R21" s="8">
        <f t="shared" si="2"/>
        <v>449.06539418803885</v>
      </c>
      <c r="S21" s="8">
        <f t="shared" si="3"/>
        <v>463.8993037115506</v>
      </c>
      <c r="T21" s="8">
        <v>363.50156079203549</v>
      </c>
    </row>
    <row r="22" spans="1:20" x14ac:dyDescent="0.25">
      <c r="A22" s="10">
        <v>0.3</v>
      </c>
      <c r="B22" s="7" t="s">
        <v>5</v>
      </c>
      <c r="C22" s="8">
        <v>935.67530183286897</v>
      </c>
      <c r="D22" s="8">
        <v>915.32092137513303</v>
      </c>
      <c r="E22" s="8">
        <f>TRIMMEAN('[2]30p_low'!$B$2:$B$999, 0.3)</f>
        <v>913.55409490381282</v>
      </c>
      <c r="F22" s="8">
        <v>928.5398697090269</v>
      </c>
      <c r="O22" s="10">
        <v>0.3</v>
      </c>
      <c r="P22" s="7" t="s">
        <v>5</v>
      </c>
      <c r="Q22" s="8">
        <f>Q6*0.26+C22*0.74</f>
        <v>959.74691027932977</v>
      </c>
      <c r="R22" s="8">
        <f t="shared" ref="R22:S22" si="4">R6*0.26+D22*0.74</f>
        <v>945.71238609113163</v>
      </c>
      <c r="S22" s="8">
        <f t="shared" si="4"/>
        <v>944.32199316716628</v>
      </c>
      <c r="T22" s="8">
        <v>928.5398697090269</v>
      </c>
    </row>
    <row r="23" spans="1:20" x14ac:dyDescent="0.25">
      <c r="A23" s="11"/>
      <c r="B23" s="7" t="s">
        <v>6</v>
      </c>
      <c r="C23" s="8">
        <f>TRIMMEAN('[2]30p_midLow'!$B$2:$B$999, 0.3)</f>
        <v>810.29795001252251</v>
      </c>
      <c r="D23" s="8">
        <v>717.90955950755074</v>
      </c>
      <c r="E23" s="8">
        <f>TRIMMEAN('[1]30p_midLow'!$B$2:$B$999, 0.3)-50</f>
        <v>743.94427846562746</v>
      </c>
      <c r="F23" s="8">
        <v>627.78685978807596</v>
      </c>
      <c r="O23" s="11"/>
      <c r="P23" s="7" t="s">
        <v>6</v>
      </c>
      <c r="Q23" s="8">
        <f t="shared" ref="Q23:Q25" si="5">Q7*0.26+C23*0.74</f>
        <v>867.50963770437147</v>
      </c>
      <c r="R23" s="8">
        <f t="shared" ref="R23:R25" si="6">R7*0.26+D23*0.74</f>
        <v>798.20902225696386</v>
      </c>
      <c r="S23" s="8">
        <f t="shared" ref="S23:S25" si="7">S7*0.26+E23*0.74</f>
        <v>818.15391069418729</v>
      </c>
      <c r="T23" s="8">
        <v>627.78685978807596</v>
      </c>
    </row>
    <row r="24" spans="1:20" x14ac:dyDescent="0.25">
      <c r="A24" s="11"/>
      <c r="B24" s="7" t="s">
        <v>7</v>
      </c>
      <c r="C24" s="8">
        <f>TRIMMEAN('[2]30p_midHigh'!$B$2:$B$999, 0.3)</f>
        <v>648.92657609134187</v>
      </c>
      <c r="D24" s="8">
        <v>535.22568067276234</v>
      </c>
      <c r="E24" s="8">
        <f>TRIMMEAN('[1]30p_midHigh'!$B$2:$B$999, 0.3)-25</f>
        <v>611.24106669577952</v>
      </c>
      <c r="F24" s="8">
        <v>466.04411824737127</v>
      </c>
      <c r="O24" s="11"/>
      <c r="P24" s="7" t="s">
        <v>7</v>
      </c>
      <c r="Q24" s="8">
        <f t="shared" si="5"/>
        <v>719.30309180772542</v>
      </c>
      <c r="R24" s="8">
        <f t="shared" si="6"/>
        <v>628.10024695468303</v>
      </c>
      <c r="S24" s="8">
        <f t="shared" si="7"/>
        <v>689.62616815619981</v>
      </c>
      <c r="T24" s="8">
        <v>466.04411824737127</v>
      </c>
    </row>
    <row r="25" spans="1:20" x14ac:dyDescent="0.25">
      <c r="A25" s="11"/>
      <c r="B25" s="7" t="s">
        <v>8</v>
      </c>
      <c r="C25" s="8">
        <f>TRIMMEAN('[2]30p_high'!$B$2:$B$999, 0.3)</f>
        <v>515.47781681246863</v>
      </c>
      <c r="D25" s="8">
        <v>424.89758141731448</v>
      </c>
      <c r="E25" s="8">
        <v>494.42105485149199</v>
      </c>
      <c r="F25" s="8">
        <v>363.50156079203549</v>
      </c>
      <c r="O25" s="11"/>
      <c r="P25" s="7" t="s">
        <v>8</v>
      </c>
      <c r="Q25" s="8">
        <f t="shared" si="5"/>
        <v>603.0042527334864</v>
      </c>
      <c r="R25" s="8">
        <f t="shared" si="6"/>
        <v>526.6388973229781</v>
      </c>
      <c r="S25" s="8">
        <f t="shared" si="7"/>
        <v>581.56181256298919</v>
      </c>
      <c r="T25" s="8">
        <v>363.50156079203549</v>
      </c>
    </row>
    <row r="26" spans="1:20" x14ac:dyDescent="0.25">
      <c r="A26" s="10">
        <v>0.6</v>
      </c>
      <c r="B26" s="7" t="s">
        <v>5</v>
      </c>
      <c r="C26" s="8">
        <f>TRIMMEAN('[2]60p_low'!$B$2:$B$999, 0.3)</f>
        <v>971.86709245241877</v>
      </c>
      <c r="D26" s="8">
        <v>910.45836783926802</v>
      </c>
      <c r="E26" s="8">
        <v>949.96321699153896</v>
      </c>
      <c r="F26" s="8">
        <v>928.5398697090269</v>
      </c>
      <c r="O26" s="10">
        <v>0.6</v>
      </c>
      <c r="P26" s="7" t="s">
        <v>5</v>
      </c>
      <c r="Q26" s="8">
        <f>Q10*0.53+C26*0.47</f>
        <v>1012.8884981321635</v>
      </c>
      <c r="R26" s="8">
        <f t="shared" ref="R26:S26" si="8">R10*0.53+D26*0.47</f>
        <v>976.80023094652233</v>
      </c>
      <c r="S26" s="8">
        <f t="shared" si="8"/>
        <v>983.84504706952976</v>
      </c>
      <c r="T26" s="8">
        <v>928.5398697090269</v>
      </c>
    </row>
    <row r="27" spans="1:20" x14ac:dyDescent="0.25">
      <c r="A27" s="11"/>
      <c r="B27" s="7" t="s">
        <v>6</v>
      </c>
      <c r="C27" s="8">
        <f>TRIMMEAN('[2]60p_midLow'!$B$2:$B$999, 0.3)</f>
        <v>856.58754571392888</v>
      </c>
      <c r="D27" s="8">
        <v>750.01125963357595</v>
      </c>
      <c r="E27" s="8">
        <v>775.20843477442236</v>
      </c>
      <c r="F27" s="8">
        <v>627.78685978807596</v>
      </c>
      <c r="O27" s="11"/>
      <c r="P27" s="7" t="s">
        <v>6</v>
      </c>
      <c r="Q27" s="8">
        <f t="shared" ref="Q27:Q29" si="9">Q11*0.53+C27*0.47</f>
        <v>945.97732213415088</v>
      </c>
      <c r="R27" s="8">
        <f t="shared" ref="R27:R29" si="10">R11*0.53+D27*0.47</f>
        <v>893.59322622642435</v>
      </c>
      <c r="S27" s="8">
        <f t="shared" ref="S27:S29" si="11">S11*0.53+E27*0.47</f>
        <v>889.25816472837209</v>
      </c>
      <c r="T27" s="8">
        <v>627.78685978807596</v>
      </c>
    </row>
    <row r="28" spans="1:20" x14ac:dyDescent="0.25">
      <c r="A28" s="11"/>
      <c r="B28" s="7" t="s">
        <v>7</v>
      </c>
      <c r="C28" s="8">
        <f>TRIMMEAN('[2]60p_midHigh'!$B$2:$B$999, 0.3)</f>
        <v>658.11147142748177</v>
      </c>
      <c r="D28" s="8">
        <v>580.572395991093</v>
      </c>
      <c r="E28" s="8">
        <v>604.55182203753338</v>
      </c>
      <c r="F28" s="8">
        <v>466.04411824737127</v>
      </c>
      <c r="O28" s="11"/>
      <c r="P28" s="7" t="s">
        <v>7</v>
      </c>
      <c r="Q28" s="8">
        <f t="shared" si="9"/>
        <v>831.82371197341263</v>
      </c>
      <c r="R28" s="8">
        <f t="shared" si="10"/>
        <v>778.72138304433633</v>
      </c>
      <c r="S28" s="8">
        <f t="shared" si="11"/>
        <v>795.57299594906681</v>
      </c>
      <c r="T28" s="8">
        <v>466.04411824737127</v>
      </c>
    </row>
    <row r="29" spans="1:20" x14ac:dyDescent="0.25">
      <c r="A29" s="11"/>
      <c r="B29" s="7" t="s">
        <v>8</v>
      </c>
      <c r="C29" s="8">
        <f>TRIMMEAN('[2]60p_high'!$B$2:$B$965, 0.3)</f>
        <v>559.44514862031565</v>
      </c>
      <c r="D29" s="8">
        <v>407.97334836732483</v>
      </c>
      <c r="E29" s="8">
        <v>457.8347273203733</v>
      </c>
      <c r="F29" s="8">
        <v>363.50156079203549</v>
      </c>
      <c r="O29" s="11"/>
      <c r="P29" s="7" t="s">
        <v>8</v>
      </c>
      <c r="Q29" s="8">
        <f t="shared" si="9"/>
        <v>772.89037028787322</v>
      </c>
      <c r="R29" s="8">
        <f t="shared" si="10"/>
        <v>675.81939588521288</v>
      </c>
      <c r="S29" s="8">
        <f t="shared" si="11"/>
        <v>694.42740629064247</v>
      </c>
      <c r="T29" s="8">
        <v>363.50156079203549</v>
      </c>
    </row>
  </sheetData>
  <mergeCells count="12">
    <mergeCell ref="O18:O21"/>
    <mergeCell ref="O22:O25"/>
    <mergeCell ref="O26:O29"/>
    <mergeCell ref="O2:O5"/>
    <mergeCell ref="O6:O9"/>
    <mergeCell ref="O10:O13"/>
    <mergeCell ref="A2:A5"/>
    <mergeCell ref="A6:A9"/>
    <mergeCell ref="A10:A13"/>
    <mergeCell ref="A18:A21"/>
    <mergeCell ref="A22:A25"/>
    <mergeCell ref="A26:A29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11705-0131-401F-873A-FEBD3CC5214A}">
  <dimension ref="A1:T29"/>
  <sheetViews>
    <sheetView zoomScale="90" zoomScaleNormal="90" workbookViewId="0">
      <selection activeCell="X32" sqref="X32"/>
    </sheetView>
  </sheetViews>
  <sheetFormatPr defaultRowHeight="15.75" x14ac:dyDescent="0.25"/>
  <cols>
    <col min="8" max="8" width="9.140625" customWidth="1"/>
  </cols>
  <sheetData>
    <row r="1" spans="1:20" x14ac:dyDescent="0.25">
      <c r="B1" s="1"/>
      <c r="C1" s="3" t="s">
        <v>2</v>
      </c>
      <c r="D1" s="3" t="s">
        <v>0</v>
      </c>
      <c r="E1" s="3" t="s">
        <v>1</v>
      </c>
      <c r="F1" s="3" t="s">
        <v>4</v>
      </c>
      <c r="P1" s="1"/>
      <c r="Q1" s="3" t="s">
        <v>2</v>
      </c>
      <c r="R1" s="3" t="s">
        <v>0</v>
      </c>
      <c r="S1" s="3" t="s">
        <v>1</v>
      </c>
      <c r="T1" s="3" t="s">
        <v>4</v>
      </c>
    </row>
    <row r="2" spans="1:20" x14ac:dyDescent="0.25">
      <c r="A2" s="10">
        <v>0.1</v>
      </c>
      <c r="B2" s="7" t="s">
        <v>5</v>
      </c>
      <c r="C2" s="6">
        <v>4.2905204836136121E-2</v>
      </c>
      <c r="D2" s="6">
        <v>7.5650538616842539E-2</v>
      </c>
      <c r="E2" s="6">
        <v>5.8362709594409215E-2</v>
      </c>
      <c r="F2" s="8">
        <v>0.12069295318543123</v>
      </c>
      <c r="O2" s="10">
        <v>0.1</v>
      </c>
      <c r="P2" s="7" t="s">
        <v>5</v>
      </c>
      <c r="Q2" s="6">
        <v>1.2595715635810756E-3</v>
      </c>
      <c r="R2" s="8">
        <v>1.2595715635810756E-3</v>
      </c>
      <c r="S2" s="6">
        <v>7.1424592939366973E-4</v>
      </c>
      <c r="T2" s="8"/>
    </row>
    <row r="3" spans="1:20" x14ac:dyDescent="0.25">
      <c r="A3" s="11"/>
      <c r="B3" s="7" t="s">
        <v>6</v>
      </c>
      <c r="C3" s="6">
        <v>0.16966876227524538</v>
      </c>
      <c r="D3" s="6">
        <v>0.2145522041521038</v>
      </c>
      <c r="E3" s="6">
        <v>0.1961903714839682</v>
      </c>
      <c r="F3" s="8">
        <v>0.26722624491881392</v>
      </c>
      <c r="O3" s="11"/>
      <c r="P3" s="7" t="s">
        <v>6</v>
      </c>
      <c r="Q3" s="6">
        <v>1.0337635399899792E-2</v>
      </c>
      <c r="R3" s="8">
        <v>1.0337635399899792E-2</v>
      </c>
      <c r="S3" s="6">
        <v>7.8193675308513046E-3</v>
      </c>
      <c r="T3" s="8"/>
    </row>
    <row r="4" spans="1:20" x14ac:dyDescent="0.25">
      <c r="A4" s="11"/>
      <c r="B4" s="7" t="s">
        <v>7</v>
      </c>
      <c r="C4" s="6">
        <v>0.26623584059949451</v>
      </c>
      <c r="D4" s="6">
        <v>0.31034058510568208</v>
      </c>
      <c r="E4" s="6">
        <v>0.27799046058476695</v>
      </c>
      <c r="F4" s="8">
        <v>0.36387263869560305</v>
      </c>
      <c r="O4" s="11"/>
      <c r="P4" s="7" t="s">
        <v>7</v>
      </c>
      <c r="Q4" s="6">
        <v>2.1803328786614586E-2</v>
      </c>
      <c r="R4" s="8">
        <v>2.1803328786614586E-2</v>
      </c>
      <c r="S4" s="6">
        <v>1.5572479267803759E-2</v>
      </c>
      <c r="T4" s="8"/>
    </row>
    <row r="5" spans="1:20" x14ac:dyDescent="0.25">
      <c r="A5" s="11"/>
      <c r="B5" s="7" t="s">
        <v>8</v>
      </c>
      <c r="C5" s="6">
        <v>0.32913295682715599</v>
      </c>
      <c r="D5" s="6">
        <v>0.38469070665825983</v>
      </c>
      <c r="E5" s="6">
        <v>0.35049021434658012</v>
      </c>
      <c r="F5" s="8">
        <v>0.46044766794737857</v>
      </c>
      <c r="O5" s="11"/>
      <c r="P5" s="7" t="s">
        <v>8</v>
      </c>
      <c r="Q5" s="6">
        <v>2.1570457802408498E-2</v>
      </c>
      <c r="R5" s="8">
        <v>2.1570457802408498E-2</v>
      </c>
      <c r="S5" s="6">
        <v>2.0978951677999298E-2</v>
      </c>
      <c r="T5" s="8"/>
    </row>
    <row r="6" spans="1:20" x14ac:dyDescent="0.25">
      <c r="A6" s="10">
        <v>0.3</v>
      </c>
      <c r="B6" s="7" t="s">
        <v>5</v>
      </c>
      <c r="C6" s="6">
        <v>6.4125324267204501E-3</v>
      </c>
      <c r="D6" s="6">
        <v>3.3647864306888445E-2</v>
      </c>
      <c r="E6" s="6">
        <v>9.8076218705882342E-3</v>
      </c>
      <c r="F6" s="8">
        <v>0.12069295318543123</v>
      </c>
      <c r="O6" s="10">
        <v>0.3</v>
      </c>
      <c r="P6" s="7" t="s">
        <v>5</v>
      </c>
      <c r="Q6" s="6">
        <v>6.8355321009699876E-4</v>
      </c>
      <c r="R6" s="8">
        <v>6.8355321009699876E-4</v>
      </c>
      <c r="S6" s="6">
        <v>4.8508813774626383E-4</v>
      </c>
      <c r="T6" s="8"/>
    </row>
    <row r="7" spans="1:20" x14ac:dyDescent="0.25">
      <c r="A7" s="11"/>
      <c r="B7" s="7" t="s">
        <v>6</v>
      </c>
      <c r="C7" s="6">
        <v>5.8152159153901303E-2</v>
      </c>
      <c r="D7" s="6">
        <v>0.1700448477906446</v>
      </c>
      <c r="E7" s="6">
        <v>7.8305328740562272E-2</v>
      </c>
      <c r="F7" s="8">
        <v>0.26722624491881392</v>
      </c>
      <c r="O7" s="11"/>
      <c r="P7" s="7" t="s">
        <v>6</v>
      </c>
      <c r="Q7" s="6">
        <v>2.8955099271358981E-3</v>
      </c>
      <c r="R7" s="8">
        <v>2.8955099271358981E-3</v>
      </c>
      <c r="S7" s="6">
        <v>3.3135802150188786E-3</v>
      </c>
      <c r="T7" s="8"/>
    </row>
    <row r="8" spans="1:20" x14ac:dyDescent="0.25">
      <c r="A8" s="11"/>
      <c r="B8" s="7" t="s">
        <v>7</v>
      </c>
      <c r="C8" s="6">
        <v>0.17879921190524223</v>
      </c>
      <c r="D8" s="6">
        <v>0.27172432486150155</v>
      </c>
      <c r="E8" s="6">
        <v>0.1891928149887839</v>
      </c>
      <c r="F8" s="8">
        <v>0.36387263869560305</v>
      </c>
      <c r="O8" s="11"/>
      <c r="P8" s="7" t="s">
        <v>7</v>
      </c>
      <c r="Q8" s="6">
        <v>8.7737325203103324E-3</v>
      </c>
      <c r="R8" s="8">
        <v>8.7737325203103324E-3</v>
      </c>
      <c r="S8" s="6">
        <v>6.7739367244285895E-3</v>
      </c>
      <c r="T8" s="8"/>
    </row>
    <row r="9" spans="1:20" x14ac:dyDescent="0.25">
      <c r="A9" s="11"/>
      <c r="B9" s="7" t="s">
        <v>8</v>
      </c>
      <c r="C9" s="6">
        <v>0.25377007677404095</v>
      </c>
      <c r="D9" s="6">
        <v>0.33717605814859414</v>
      </c>
      <c r="E9" s="6">
        <v>0.26581902394631868</v>
      </c>
      <c r="F9" s="8">
        <v>0.46044766794737857</v>
      </c>
      <c r="O9" s="11"/>
      <c r="P9" s="7" t="s">
        <v>8</v>
      </c>
      <c r="Q9" s="6">
        <v>1.1967889502527831E-2</v>
      </c>
      <c r="R9" s="8">
        <v>1.1967889502527831E-2</v>
      </c>
      <c r="S9" s="6">
        <v>9.8491998922978635E-3</v>
      </c>
      <c r="T9" s="8"/>
    </row>
    <row r="10" spans="1:20" x14ac:dyDescent="0.25">
      <c r="A10" s="10">
        <v>0.6</v>
      </c>
      <c r="B10" s="7" t="s">
        <v>5</v>
      </c>
      <c r="C10" s="6">
        <v>3.9544729394167802E-3</v>
      </c>
      <c r="D10" s="6">
        <v>2.3884993150450378E-2</v>
      </c>
      <c r="E10" s="6">
        <v>5.9157223456917105E-3</v>
      </c>
      <c r="F10" s="8">
        <v>0.12069295318543123</v>
      </c>
      <c r="O10" s="10">
        <v>0.6</v>
      </c>
      <c r="P10" s="7" t="s">
        <v>5</v>
      </c>
      <c r="Q10" s="6">
        <v>8.9954724735629528E-4</v>
      </c>
      <c r="R10" s="8">
        <v>8.9954724735629528E-4</v>
      </c>
      <c r="S10" s="6">
        <v>5.2879294570130735E-4</v>
      </c>
      <c r="T10" s="8"/>
    </row>
    <row r="11" spans="1:20" x14ac:dyDescent="0.25">
      <c r="A11" s="11"/>
      <c r="B11" s="7" t="s">
        <v>6</v>
      </c>
      <c r="C11" s="6">
        <v>3.5416035176558745E-2</v>
      </c>
      <c r="D11" s="6">
        <v>0.12188629505353719</v>
      </c>
      <c r="E11" s="6">
        <v>3.7689829556316459E-2</v>
      </c>
      <c r="F11" s="8">
        <v>0.26722624491881392</v>
      </c>
      <c r="O11" s="11"/>
      <c r="P11" s="7" t="s">
        <v>6</v>
      </c>
      <c r="Q11" s="6">
        <v>2.1002892048977897E-3</v>
      </c>
      <c r="R11" s="8">
        <v>2.1002892048977897E-3</v>
      </c>
      <c r="S11" s="6">
        <v>1.5126132401051691E-3</v>
      </c>
      <c r="T11" s="8"/>
    </row>
    <row r="12" spans="1:20" x14ac:dyDescent="0.25">
      <c r="A12" s="11"/>
      <c r="B12" s="7" t="s">
        <v>7</v>
      </c>
      <c r="C12" s="6">
        <v>0.10971019695338856</v>
      </c>
      <c r="D12" s="6">
        <v>0.25199152164543198</v>
      </c>
      <c r="E12" s="6">
        <v>0.13690867823398645</v>
      </c>
      <c r="F12" s="8">
        <v>0.36387263869560305</v>
      </c>
      <c r="O12" s="11"/>
      <c r="P12" s="7" t="s">
        <v>7</v>
      </c>
      <c r="Q12" s="6">
        <v>4.091245177210703E-3</v>
      </c>
      <c r="R12" s="8">
        <v>4.091245177210703E-3</v>
      </c>
      <c r="S12" s="6">
        <v>3.1361633878612557E-3</v>
      </c>
      <c r="T12" s="8"/>
    </row>
    <row r="13" spans="1:20" x14ac:dyDescent="0.25">
      <c r="A13" s="11"/>
      <c r="B13" s="7" t="s">
        <v>8</v>
      </c>
      <c r="C13" s="6">
        <v>0.2080372035434444</v>
      </c>
      <c r="D13" s="6">
        <v>0.30759870152676178</v>
      </c>
      <c r="E13" s="6">
        <v>0.24075950232885676</v>
      </c>
      <c r="F13" s="8">
        <v>0.46044766794737857</v>
      </c>
      <c r="O13" s="11"/>
      <c r="P13" s="7" t="s">
        <v>8</v>
      </c>
      <c r="Q13" s="6">
        <v>6.4537096308555433E-3</v>
      </c>
      <c r="R13" s="8">
        <v>6.4537096308555433E-3</v>
      </c>
      <c r="S13" s="6">
        <v>5.5677706091114268E-3</v>
      </c>
      <c r="T13" s="8"/>
    </row>
    <row r="15" spans="1:20" x14ac:dyDescent="0.25">
      <c r="Q15" s="8">
        <v>1.2595715635810756E-3</v>
      </c>
      <c r="R15" s="8">
        <v>3.5322641410027701E-2</v>
      </c>
      <c r="S15" s="8">
        <v>7.1424592939366973E-4</v>
      </c>
    </row>
    <row r="16" spans="1:20" x14ac:dyDescent="0.25">
      <c r="Q16" s="8">
        <v>1.0337635399899792E-2</v>
      </c>
      <c r="R16" s="8">
        <v>4.360019622945098E-2</v>
      </c>
      <c r="S16" s="8">
        <v>7.8193675308513046E-3</v>
      </c>
    </row>
    <row r="17" spans="1:19" x14ac:dyDescent="0.25">
      <c r="B17" s="1"/>
      <c r="C17" s="3" t="s">
        <v>2</v>
      </c>
      <c r="D17" s="3" t="s">
        <v>0</v>
      </c>
      <c r="E17" s="3" t="s">
        <v>1</v>
      </c>
      <c r="F17" s="3" t="s">
        <v>4</v>
      </c>
      <c r="Q17" s="8">
        <v>2.1803328786614586E-2</v>
      </c>
      <c r="R17" s="8">
        <v>5.3862379053424427E-2</v>
      </c>
      <c r="S17" s="8">
        <v>1.5572479267803759E-2</v>
      </c>
    </row>
    <row r="18" spans="1:19" x14ac:dyDescent="0.25">
      <c r="A18" s="10">
        <v>0.1</v>
      </c>
      <c r="B18" s="7" t="s">
        <v>5</v>
      </c>
      <c r="C18" s="6">
        <v>4.7179411290622607E-2</v>
      </c>
      <c r="D18" s="6">
        <v>7.7509972375544772E-2</v>
      </c>
      <c r="E18" s="6">
        <v>6.6395676691457045E-2</v>
      </c>
      <c r="F18" s="8">
        <v>0.12069295318543123</v>
      </c>
      <c r="Q18" s="8">
        <v>3.1570457802408455E-2</v>
      </c>
      <c r="R18" s="8">
        <v>6.1076679342714484E-2</v>
      </c>
      <c r="S18" s="8">
        <v>2.0978951677999298E-2</v>
      </c>
    </row>
    <row r="19" spans="1:19" x14ac:dyDescent="0.25">
      <c r="A19" s="11"/>
      <c r="B19" s="7" t="s">
        <v>6</v>
      </c>
      <c r="C19" s="6">
        <v>0.17813112825480734</v>
      </c>
      <c r="D19" s="6">
        <v>0.22026395409071647</v>
      </c>
      <c r="E19" s="6">
        <v>0.20809277166340043</v>
      </c>
      <c r="F19" s="8">
        <v>0.26722624491881392</v>
      </c>
      <c r="Q19" s="8">
        <v>6.8355321009699876E-4</v>
      </c>
      <c r="R19" s="8">
        <v>4.6366426071608293E-3</v>
      </c>
      <c r="S19" s="8">
        <v>4.8508813774626383E-4</v>
      </c>
    </row>
    <row r="20" spans="1:19" x14ac:dyDescent="0.25">
      <c r="A20" s="11"/>
      <c r="B20" s="7" t="s">
        <v>7</v>
      </c>
      <c r="C20" s="6">
        <v>0.27530439124061901</v>
      </c>
      <c r="D20" s="6">
        <v>0.31645331253935682</v>
      </c>
      <c r="E20" s="6">
        <v>0.28941749633797609</v>
      </c>
      <c r="F20" s="8">
        <v>0.36387263869560305</v>
      </c>
      <c r="Q20" s="8">
        <v>2.8955099271358981E-3</v>
      </c>
      <c r="R20" s="8">
        <v>1.7647572342944298E-2</v>
      </c>
      <c r="S20" s="8">
        <v>3.3135802150188786E-3</v>
      </c>
    </row>
    <row r="21" spans="1:19" x14ac:dyDescent="0.25">
      <c r="A21" s="11"/>
      <c r="B21" s="7" t="s">
        <v>8</v>
      </c>
      <c r="C21" s="6">
        <v>0.33792427736476233</v>
      </c>
      <c r="D21" s="6">
        <v>0.39085462764532869</v>
      </c>
      <c r="E21" s="6">
        <v>0.36128750734597126</v>
      </c>
      <c r="F21" s="8">
        <v>0.46044766794737857</v>
      </c>
      <c r="Q21" s="8">
        <v>8.7737325203103324E-3</v>
      </c>
      <c r="R21" s="8">
        <v>2.4455827589929011E-2</v>
      </c>
      <c r="S21" s="8">
        <v>6.7739367244285895E-3</v>
      </c>
    </row>
    <row r="22" spans="1:19" x14ac:dyDescent="0.25">
      <c r="A22" s="10">
        <v>0.3</v>
      </c>
      <c r="B22" s="7" t="s">
        <v>5</v>
      </c>
      <c r="C22" s="6">
        <v>1.0388604140377303E-2</v>
      </c>
      <c r="D22" s="6">
        <v>4.2138475376466936E-2</v>
      </c>
      <c r="E22" s="6">
        <v>1.6465073510756382E-2</v>
      </c>
      <c r="F22" s="8">
        <v>0.12069295318543123</v>
      </c>
      <c r="Q22" s="8">
        <v>1.1967889502527831E-2</v>
      </c>
      <c r="R22" s="8">
        <v>2.6972454715491818E-2</v>
      </c>
      <c r="S22" s="8">
        <v>9.8491998922978635E-3</v>
      </c>
    </row>
    <row r="23" spans="1:19" x14ac:dyDescent="0.25">
      <c r="A23" s="11"/>
      <c r="B23" s="7" t="s">
        <v>6</v>
      </c>
      <c r="C23" s="6">
        <v>7.2254064660817297E-2</v>
      </c>
      <c r="D23" s="6">
        <v>0.18740378339780764</v>
      </c>
      <c r="E23" s="6">
        <v>9.8614388216669277E-2</v>
      </c>
      <c r="F23" s="8">
        <v>0.26722624491881392</v>
      </c>
      <c r="Q23" s="8">
        <v>8.9954724735629528E-4</v>
      </c>
      <c r="R23" s="8">
        <v>1.4594508804877497E-3</v>
      </c>
      <c r="S23" s="8">
        <v>5.2879294570130735E-4</v>
      </c>
    </row>
    <row r="24" spans="1:19" x14ac:dyDescent="0.25">
      <c r="A24" s="11"/>
      <c r="B24" s="7" t="s">
        <v>7</v>
      </c>
      <c r="C24" s="6">
        <v>0.20428857333511902</v>
      </c>
      <c r="D24" s="6">
        <v>0.28998772360556757</v>
      </c>
      <c r="E24" s="6">
        <v>0.21878098808747179</v>
      </c>
      <c r="F24" s="8">
        <v>0.36387263869560305</v>
      </c>
      <c r="Q24" s="8">
        <v>2.1002892048977897E-3</v>
      </c>
      <c r="R24" s="8">
        <v>8.1690188889888774E-3</v>
      </c>
      <c r="S24" s="8">
        <v>1.5126132401051691E-3</v>
      </c>
    </row>
    <row r="25" spans="1:19" x14ac:dyDescent="0.25">
      <c r="A25" s="11"/>
      <c r="B25" s="7" t="s">
        <v>8</v>
      </c>
      <c r="C25" s="6">
        <v>0.27866601593467938</v>
      </c>
      <c r="D25" s="6">
        <v>0.35453563418623968</v>
      </c>
      <c r="E25" s="6">
        <v>0.29583293527437798</v>
      </c>
      <c r="F25" s="8">
        <v>0.46044766794737857</v>
      </c>
      <c r="Q25" s="8">
        <v>4.091245177210703E-3</v>
      </c>
      <c r="R25" s="8">
        <v>1.455219345905834E-2</v>
      </c>
      <c r="S25" s="8">
        <v>3.1361633878612557E-3</v>
      </c>
    </row>
    <row r="26" spans="1:19" x14ac:dyDescent="0.25">
      <c r="A26" s="10">
        <v>0.6</v>
      </c>
      <c r="B26" s="7" t="s">
        <v>5</v>
      </c>
      <c r="C26" s="6">
        <v>1.1611664583516793E-2</v>
      </c>
      <c r="D26" s="6">
        <v>5.3843301508877381E-2</v>
      </c>
      <c r="E26" s="6">
        <v>1.9171234586287757E-2</v>
      </c>
      <c r="F26" s="8">
        <v>0.12069295318543123</v>
      </c>
      <c r="Q26" s="8">
        <v>6.4537096308555433E-3</v>
      </c>
      <c r="R26" s="8">
        <v>1.8682712915866852E-2</v>
      </c>
      <c r="S26" s="8">
        <v>5.5677706091114268E-3</v>
      </c>
    </row>
    <row r="27" spans="1:19" x14ac:dyDescent="0.25">
      <c r="A27" s="11"/>
      <c r="B27" s="7" t="s">
        <v>6</v>
      </c>
      <c r="C27" s="6">
        <v>6.4769415106143563E-2</v>
      </c>
      <c r="D27" s="6">
        <v>0.16780610520798389</v>
      </c>
      <c r="E27" s="6">
        <v>6.8929122876353874E-2</v>
      </c>
      <c r="F27" s="8">
        <v>0.26722624491881392</v>
      </c>
    </row>
    <row r="28" spans="1:19" x14ac:dyDescent="0.25">
      <c r="A28" s="11"/>
      <c r="B28" s="7" t="s">
        <v>7</v>
      </c>
      <c r="C28" s="6">
        <v>0.15705297370849586</v>
      </c>
      <c r="D28" s="6">
        <v>0.30835343326565451</v>
      </c>
      <c r="E28" s="6">
        <v>0.1974254013212782</v>
      </c>
      <c r="F28" s="8">
        <v>0.36387263869560305</v>
      </c>
    </row>
    <row r="29" spans="1:19" x14ac:dyDescent="0.25">
      <c r="A29" s="11"/>
      <c r="B29" s="7" t="s">
        <v>8</v>
      </c>
      <c r="C29" s="6">
        <v>0.26388679865465609</v>
      </c>
      <c r="D29" s="6">
        <v>0.35273101397848389</v>
      </c>
      <c r="E29" s="6">
        <v>0.30512105977438558</v>
      </c>
      <c r="F29" s="8">
        <v>0.46044766794737857</v>
      </c>
    </row>
  </sheetData>
  <mergeCells count="9">
    <mergeCell ref="O2:O5"/>
    <mergeCell ref="O6:O9"/>
    <mergeCell ref="O10:O13"/>
    <mergeCell ref="A2:A5"/>
    <mergeCell ref="A6:A9"/>
    <mergeCell ref="A10:A13"/>
    <mergeCell ref="A18:A21"/>
    <mergeCell ref="A22:A25"/>
    <mergeCell ref="A26:A29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75509-D4FA-42F5-8C09-4FB57B8F308A}">
  <dimension ref="A1:Z29"/>
  <sheetViews>
    <sheetView zoomScaleNormal="100" workbookViewId="0">
      <selection activeCell="O2" sqref="O2:P13"/>
    </sheetView>
  </sheetViews>
  <sheetFormatPr defaultRowHeight="15.75" x14ac:dyDescent="0.25"/>
  <sheetData>
    <row r="1" spans="1:20" x14ac:dyDescent="0.25">
      <c r="B1" s="1"/>
      <c r="C1" s="4" t="s">
        <v>2</v>
      </c>
      <c r="D1" s="4" t="s">
        <v>0</v>
      </c>
      <c r="E1" s="4" t="s">
        <v>1</v>
      </c>
      <c r="F1" s="4" t="s">
        <v>4</v>
      </c>
      <c r="P1" s="1"/>
      <c r="Q1" s="4" t="s">
        <v>2</v>
      </c>
      <c r="R1" s="4" t="s">
        <v>0</v>
      </c>
      <c r="S1" s="4" t="s">
        <v>1</v>
      </c>
      <c r="T1" s="4" t="s">
        <v>4</v>
      </c>
    </row>
    <row r="2" spans="1:20" x14ac:dyDescent="0.25">
      <c r="A2" s="10">
        <v>0.1</v>
      </c>
      <c r="B2" s="9" t="s">
        <v>5</v>
      </c>
      <c r="C2" s="6">
        <v>0.15281527777777779</v>
      </c>
      <c r="D2" s="6">
        <v>9.3255125000000022E-2</v>
      </c>
      <c r="E2" s="6">
        <v>9.8978611111111114E-2</v>
      </c>
      <c r="F2" s="8">
        <v>1.2E-2</v>
      </c>
      <c r="O2" s="10">
        <v>0.1</v>
      </c>
      <c r="P2" s="7" t="s">
        <v>5</v>
      </c>
      <c r="Q2" s="6">
        <v>1.6758428100176713E-2</v>
      </c>
      <c r="R2" s="6">
        <v>1.2997904418268364E-2</v>
      </c>
      <c r="S2" s="8">
        <v>1.6758428100176699E-2</v>
      </c>
      <c r="T2" s="8"/>
    </row>
    <row r="3" spans="1:20" x14ac:dyDescent="0.25">
      <c r="A3" s="11"/>
      <c r="B3" s="7" t="s">
        <v>6</v>
      </c>
      <c r="C3" s="6">
        <v>3.6907828703703703E-2</v>
      </c>
      <c r="D3" s="6">
        <v>3.6077347222222216E-2</v>
      </c>
      <c r="E3" s="6">
        <v>1.9582560185185185E-2</v>
      </c>
      <c r="F3" s="8">
        <v>1.2E-2</v>
      </c>
      <c r="O3" s="11"/>
      <c r="P3" s="7" t="s">
        <v>6</v>
      </c>
      <c r="Q3" s="6">
        <v>8.5973706665829468E-3</v>
      </c>
      <c r="R3" s="6">
        <v>5.044809467431033E-3</v>
      </c>
      <c r="S3" s="8">
        <v>8.5973706665829468E-3</v>
      </c>
      <c r="T3" s="8"/>
    </row>
    <row r="4" spans="1:20" x14ac:dyDescent="0.25">
      <c r="A4" s="11"/>
      <c r="B4" s="7" t="s">
        <v>7</v>
      </c>
      <c r="C4" s="6">
        <v>3.3265870370370369E-2</v>
      </c>
      <c r="D4" s="6">
        <v>3.1315439814814813E-2</v>
      </c>
      <c r="E4" s="6">
        <v>3.1581083333333336E-2</v>
      </c>
      <c r="F4" s="8">
        <v>1.2E-2</v>
      </c>
      <c r="O4" s="11"/>
      <c r="P4" s="7" t="s">
        <v>7</v>
      </c>
      <c r="Q4" s="6">
        <v>7.2548473496893201E-3</v>
      </c>
      <c r="R4" s="6">
        <v>5.9308523797038529E-3</v>
      </c>
      <c r="S4" s="8">
        <v>7.2548473496893201E-3</v>
      </c>
      <c r="T4" s="8"/>
    </row>
    <row r="5" spans="1:20" x14ac:dyDescent="0.25">
      <c r="A5" s="11"/>
      <c r="B5" s="7" t="s">
        <v>8</v>
      </c>
      <c r="C5" s="6">
        <v>3.97880324074074E-2</v>
      </c>
      <c r="D5" s="6">
        <v>3.6988726851851852E-2</v>
      </c>
      <c r="E5" s="6">
        <v>2.9371138888888888E-2</v>
      </c>
      <c r="F5" s="8">
        <v>1.2E-2</v>
      </c>
      <c r="O5" s="11"/>
      <c r="P5" s="7" t="s">
        <v>8</v>
      </c>
      <c r="Q5" s="6">
        <v>6.432467734731862E-3</v>
      </c>
      <c r="R5" s="6">
        <v>3.7409676267940607E-3</v>
      </c>
      <c r="S5" s="8">
        <v>6.432467734731862E-3</v>
      </c>
      <c r="T5" s="8"/>
    </row>
    <row r="6" spans="1:20" x14ac:dyDescent="0.25">
      <c r="A6" s="10">
        <v>0.3</v>
      </c>
      <c r="B6" s="7" t="s">
        <v>5</v>
      </c>
      <c r="C6" s="6">
        <v>0.46987791203703699</v>
      </c>
      <c r="D6" s="6">
        <v>0.33106551851851851</v>
      </c>
      <c r="E6" s="6">
        <v>0.4530565231481482</v>
      </c>
      <c r="F6" s="8">
        <v>1.2E-2</v>
      </c>
      <c r="O6" s="10">
        <v>0.3</v>
      </c>
      <c r="P6" s="7" t="s">
        <v>5</v>
      </c>
      <c r="Q6" s="6">
        <v>1.3752495398903497E-2</v>
      </c>
      <c r="R6" s="6">
        <v>1.1582392674159558E-2</v>
      </c>
      <c r="S6" s="8">
        <v>1.3752495398903497E-2</v>
      </c>
      <c r="T6" s="8"/>
    </row>
    <row r="7" spans="1:20" x14ac:dyDescent="0.25">
      <c r="A7" s="11"/>
      <c r="B7" s="7" t="s">
        <v>6</v>
      </c>
      <c r="C7" s="6">
        <v>0.22484345370370368</v>
      </c>
      <c r="D7" s="6">
        <v>0.1424307777777778</v>
      </c>
      <c r="E7" s="6">
        <v>0.17597659722222225</v>
      </c>
      <c r="F7" s="8">
        <v>1.2E-2</v>
      </c>
      <c r="O7" s="11"/>
      <c r="P7" s="7" t="s">
        <v>6</v>
      </c>
      <c r="Q7" s="6">
        <v>1.0311171142579061E-2</v>
      </c>
      <c r="R7" s="6">
        <v>7.0677787394886459E-3</v>
      </c>
      <c r="S7" s="8">
        <v>1.0311171142579061E-2</v>
      </c>
      <c r="T7" s="8"/>
    </row>
    <row r="8" spans="1:20" x14ac:dyDescent="0.25">
      <c r="A8" s="11"/>
      <c r="B8" s="7" t="s">
        <v>7</v>
      </c>
      <c r="C8" s="6">
        <v>0.14728873148148147</v>
      </c>
      <c r="D8" s="6">
        <v>0.12267642592592591</v>
      </c>
      <c r="E8" s="6">
        <v>0.13701308333333334</v>
      </c>
      <c r="F8" s="8">
        <v>1.2E-2</v>
      </c>
      <c r="O8" s="11"/>
      <c r="P8" s="7" t="s">
        <v>7</v>
      </c>
      <c r="Q8" s="6">
        <v>7.9589168019533925E-3</v>
      </c>
      <c r="R8" s="6">
        <v>6.3930353923669584E-3</v>
      </c>
      <c r="S8" s="8">
        <v>7.9589168019533925E-3</v>
      </c>
      <c r="T8" s="8"/>
    </row>
    <row r="9" spans="1:20" x14ac:dyDescent="0.25">
      <c r="A9" s="11"/>
      <c r="B9" s="7" t="s">
        <v>8</v>
      </c>
      <c r="C9" s="6">
        <v>0.13622884259259258</v>
      </c>
      <c r="D9" s="6">
        <v>0.1165373333333333</v>
      </c>
      <c r="E9" s="6">
        <v>0.13115221296296295</v>
      </c>
      <c r="F9" s="8">
        <v>1.2E-2</v>
      </c>
      <c r="O9" s="11"/>
      <c r="P9" s="7" t="s">
        <v>8</v>
      </c>
      <c r="Q9" s="6">
        <v>7.1669945667454079E-3</v>
      </c>
      <c r="R9" s="6">
        <v>5.2621880262977653E-3</v>
      </c>
      <c r="S9" s="8">
        <v>7.1669945667454079E-3</v>
      </c>
      <c r="T9" s="8"/>
    </row>
    <row r="10" spans="1:20" x14ac:dyDescent="0.25">
      <c r="A10" s="10">
        <v>0.6</v>
      </c>
      <c r="B10" s="7" t="s">
        <v>5</v>
      </c>
      <c r="C10" s="6">
        <v>0.53283762500000009</v>
      </c>
      <c r="D10" s="6">
        <v>0.4952212777777778</v>
      </c>
      <c r="E10" s="6">
        <v>0.51442156944444395</v>
      </c>
      <c r="F10" s="8">
        <v>1.2E-2</v>
      </c>
      <c r="O10" s="10">
        <v>0.6</v>
      </c>
      <c r="P10" s="7" t="s">
        <v>5</v>
      </c>
      <c r="Q10" s="6">
        <v>1.0686655507666161E-2</v>
      </c>
      <c r="R10" s="6">
        <v>9.3204469038779061E-3</v>
      </c>
      <c r="S10" s="8">
        <v>1.0686655507666161E-2</v>
      </c>
      <c r="T10" s="8"/>
    </row>
    <row r="11" spans="1:20" x14ac:dyDescent="0.25">
      <c r="A11" s="11"/>
      <c r="B11" s="7" t="s">
        <v>6</v>
      </c>
      <c r="C11" s="6">
        <v>0.35671912037037035</v>
      </c>
      <c r="D11" s="6">
        <v>0.30299396759259267</v>
      </c>
      <c r="E11" s="6">
        <v>0.33367682407407401</v>
      </c>
      <c r="F11" s="8">
        <v>1.2E-2</v>
      </c>
      <c r="O11" s="11"/>
      <c r="P11" s="7" t="s">
        <v>6</v>
      </c>
      <c r="Q11" s="6">
        <v>8.3055293145934423E-3</v>
      </c>
      <c r="R11" s="6">
        <v>6.4204360026532299E-3</v>
      </c>
      <c r="S11" s="8">
        <v>8.3055293145934423E-3</v>
      </c>
      <c r="T11" s="8"/>
    </row>
    <row r="12" spans="1:20" x14ac:dyDescent="0.25">
      <c r="A12" s="11"/>
      <c r="B12" s="7" t="s">
        <v>7</v>
      </c>
      <c r="C12" s="6">
        <v>0.27310463888888897</v>
      </c>
      <c r="D12" s="6">
        <v>0.25661380626780628</v>
      </c>
      <c r="E12" s="6">
        <v>0.24890974537037</v>
      </c>
      <c r="F12" s="8">
        <v>1.2E-2</v>
      </c>
      <c r="O12" s="11"/>
      <c r="P12" s="7" t="s">
        <v>7</v>
      </c>
      <c r="Q12" s="6">
        <v>7.2001622763291284E-3</v>
      </c>
      <c r="R12" s="6">
        <v>5.8457470711643384E-3</v>
      </c>
      <c r="S12" s="8">
        <v>7.2001622763291284E-3</v>
      </c>
      <c r="T12" s="8"/>
    </row>
    <row r="13" spans="1:20" x14ac:dyDescent="0.25">
      <c r="A13" s="11"/>
      <c r="B13" s="7" t="s">
        <v>8</v>
      </c>
      <c r="C13" s="6">
        <v>0.22890734259259299</v>
      </c>
      <c r="D13" s="6">
        <v>0.21030478395061725</v>
      </c>
      <c r="E13" s="6">
        <v>0.21994831481481478</v>
      </c>
      <c r="F13" s="8">
        <v>1.2E-2</v>
      </c>
      <c r="O13" s="11"/>
      <c r="P13" s="7" t="s">
        <v>8</v>
      </c>
      <c r="Q13" s="6">
        <v>6.1522486952189379E-3</v>
      </c>
      <c r="R13" s="6">
        <v>5.3853111339462302E-3</v>
      </c>
      <c r="S13" s="8">
        <v>6.1522486952189379E-3</v>
      </c>
      <c r="T13" s="8"/>
    </row>
    <row r="17" spans="1:26" x14ac:dyDescent="0.25">
      <c r="B17" s="1"/>
      <c r="C17" s="4" t="s">
        <v>2</v>
      </c>
      <c r="D17" s="4" t="s">
        <v>0</v>
      </c>
      <c r="E17" s="4" t="s">
        <v>1</v>
      </c>
      <c r="F17" s="4" t="s">
        <v>4</v>
      </c>
    </row>
    <row r="18" spans="1:26" x14ac:dyDescent="0.25">
      <c r="A18" s="10">
        <v>0.1</v>
      </c>
      <c r="B18" s="7" t="s">
        <v>5</v>
      </c>
      <c r="C18" s="6">
        <v>0.16502753012259569</v>
      </c>
      <c r="D18" s="6">
        <v>9.8578525754522375E-2</v>
      </c>
      <c r="E18" s="6">
        <v>0.10269630307222723</v>
      </c>
      <c r="F18" s="8">
        <v>1.2E-2</v>
      </c>
    </row>
    <row r="19" spans="1:26" x14ac:dyDescent="0.25">
      <c r="A19" s="11"/>
      <c r="B19" s="7" t="s">
        <v>6</v>
      </c>
      <c r="C19" s="6">
        <v>3.9382637696905372E-2</v>
      </c>
      <c r="D19" s="6">
        <v>3.7960121138278013E-2</v>
      </c>
      <c r="E19" s="6">
        <v>1.7940702560296624E-2</v>
      </c>
      <c r="F19" s="8">
        <v>1.2E-2</v>
      </c>
    </row>
    <row r="20" spans="1:26" x14ac:dyDescent="0.25">
      <c r="A20" s="11"/>
      <c r="B20" s="7" t="s">
        <v>7</v>
      </c>
      <c r="C20" s="6">
        <v>3.5556186069265874E-2</v>
      </c>
      <c r="D20" s="6">
        <v>3.2998130866849114E-2</v>
      </c>
      <c r="E20" s="6">
        <v>3.1310383129328892E-2</v>
      </c>
      <c r="F20" s="8">
        <v>1.2E-2</v>
      </c>
    </row>
    <row r="21" spans="1:26" x14ac:dyDescent="0.25">
      <c r="A21" s="11"/>
      <c r="B21" s="7" t="s">
        <v>8</v>
      </c>
      <c r="C21" s="6">
        <v>4.2724844745373733E-2</v>
      </c>
      <c r="D21" s="6">
        <v>3.9219038242736329E-2</v>
      </c>
      <c r="E21" s="6">
        <v>2.9343826654773343E-2</v>
      </c>
      <c r="F21" s="8">
        <v>1.2E-2</v>
      </c>
      <c r="S21" t="s">
        <v>9</v>
      </c>
    </row>
    <row r="22" spans="1:26" x14ac:dyDescent="0.25">
      <c r="A22" s="10">
        <v>0.3</v>
      </c>
      <c r="B22" s="7" t="s">
        <v>5</v>
      </c>
      <c r="C22" s="6">
        <v>0.62771937478961326</v>
      </c>
      <c r="D22" s="6">
        <v>0.42167124845007709</v>
      </c>
      <c r="E22" s="6">
        <v>0.57976843455314331</v>
      </c>
      <c r="F22" s="8">
        <v>1.2E-2</v>
      </c>
    </row>
    <row r="23" spans="1:26" x14ac:dyDescent="0.25">
      <c r="A23" s="11"/>
      <c r="B23" s="7" t="s">
        <v>6</v>
      </c>
      <c r="C23" s="6">
        <v>0.30273477221396949</v>
      </c>
      <c r="D23" s="6">
        <v>0.17888191411326798</v>
      </c>
      <c r="E23" s="6">
        <v>0.22226757387609838</v>
      </c>
      <c r="F23" s="8">
        <v>1.2E-2</v>
      </c>
    </row>
    <row r="24" spans="1:26" x14ac:dyDescent="0.25">
      <c r="A24" s="11"/>
      <c r="B24" s="7" t="s">
        <v>7</v>
      </c>
      <c r="C24" s="6">
        <v>0.19660392793294537</v>
      </c>
      <c r="D24" s="6">
        <v>0.1544120885599545</v>
      </c>
      <c r="E24" s="6">
        <v>0.1740120823349697</v>
      </c>
      <c r="F24" s="8">
        <v>1.2E-2</v>
      </c>
      <c r="Z24" t="s">
        <v>3</v>
      </c>
    </row>
    <row r="25" spans="1:26" x14ac:dyDescent="0.25">
      <c r="A25" s="11"/>
      <c r="B25" s="7" t="s">
        <v>8</v>
      </c>
      <c r="C25" s="6">
        <v>0.18196461743863065</v>
      </c>
      <c r="D25" s="6">
        <v>0.1467060904146642</v>
      </c>
      <c r="E25" s="6">
        <v>0.16564211080397209</v>
      </c>
      <c r="F25" s="8">
        <v>1.2E-2</v>
      </c>
    </row>
    <row r="26" spans="1:26" x14ac:dyDescent="0.25">
      <c r="A26" s="10">
        <v>0.6</v>
      </c>
      <c r="B26" s="7" t="s">
        <v>5</v>
      </c>
      <c r="C26" s="6">
        <v>0.90091999027618019</v>
      </c>
      <c r="D26" s="6">
        <v>0.82912826915427329</v>
      </c>
      <c r="E26" s="6">
        <v>0.86064381125088507</v>
      </c>
      <c r="F26" s="8">
        <v>1.2E-2</v>
      </c>
    </row>
    <row r="27" spans="1:26" x14ac:dyDescent="0.25">
      <c r="A27" s="11"/>
      <c r="B27" s="7" t="s">
        <v>6</v>
      </c>
      <c r="C27" s="6">
        <v>0.68026283019469347</v>
      </c>
      <c r="D27" s="6">
        <v>0.55060501120370897</v>
      </c>
      <c r="E27" s="6">
        <v>0.61882017388987376</v>
      </c>
      <c r="F27" s="8">
        <v>1.2E-2</v>
      </c>
    </row>
    <row r="28" spans="1:26" x14ac:dyDescent="0.25">
      <c r="A28" s="11"/>
      <c r="B28" s="7" t="s">
        <v>7</v>
      </c>
      <c r="C28" s="6">
        <v>0.50747180647669632</v>
      </c>
      <c r="D28" s="6">
        <v>0.47125471736099567</v>
      </c>
      <c r="E28" s="6">
        <v>0.46737868639898039</v>
      </c>
      <c r="F28" s="8">
        <v>1.2E-2</v>
      </c>
    </row>
    <row r="29" spans="1:26" x14ac:dyDescent="0.25">
      <c r="A29" s="11"/>
      <c r="B29" s="7" t="s">
        <v>8</v>
      </c>
      <c r="C29" s="6">
        <v>0.41905882790457255</v>
      </c>
      <c r="D29" s="6">
        <v>0.3820572907130893</v>
      </c>
      <c r="E29" s="6">
        <v>0.3848176832546516</v>
      </c>
      <c r="F29" s="8">
        <v>1.2E-2</v>
      </c>
    </row>
  </sheetData>
  <mergeCells count="9">
    <mergeCell ref="O2:O5"/>
    <mergeCell ref="O6:O9"/>
    <mergeCell ref="O10:O13"/>
    <mergeCell ref="A2:A5"/>
    <mergeCell ref="A6:A9"/>
    <mergeCell ref="A10:A13"/>
    <mergeCell ref="A18:A21"/>
    <mergeCell ref="A22:A25"/>
    <mergeCell ref="A26:A29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4FBD2-0275-4D84-8701-66588B6A8607}">
  <dimension ref="A1:T29"/>
  <sheetViews>
    <sheetView zoomScale="85" zoomScaleNormal="85" workbookViewId="0">
      <selection activeCell="R21" sqref="R21"/>
    </sheetView>
  </sheetViews>
  <sheetFormatPr defaultRowHeight="15.75" x14ac:dyDescent="0.25"/>
  <sheetData>
    <row r="1" spans="1:20" x14ac:dyDescent="0.25">
      <c r="B1" s="1"/>
      <c r="C1" s="5" t="s">
        <v>2</v>
      </c>
      <c r="D1" s="5" t="s">
        <v>0</v>
      </c>
      <c r="E1" s="5" t="s">
        <v>1</v>
      </c>
      <c r="F1" s="5" t="s">
        <v>4</v>
      </c>
      <c r="P1" s="1"/>
      <c r="Q1" s="5" t="s">
        <v>2</v>
      </c>
      <c r="R1" s="5" t="s">
        <v>0</v>
      </c>
      <c r="S1" s="5" t="s">
        <v>1</v>
      </c>
      <c r="T1" s="5" t="s">
        <v>4</v>
      </c>
    </row>
    <row r="2" spans="1:20" x14ac:dyDescent="0.25">
      <c r="A2" s="10">
        <v>0.1</v>
      </c>
      <c r="B2" s="7" t="s">
        <v>5</v>
      </c>
      <c r="C2" s="6">
        <v>83120.914277777774</v>
      </c>
      <c r="D2" s="6">
        <v>97013.560422222406</v>
      </c>
      <c r="E2" s="6">
        <v>92717.974777777781</v>
      </c>
      <c r="F2" s="8">
        <v>115768.20554074075</v>
      </c>
      <c r="O2" s="10">
        <v>0.1</v>
      </c>
      <c r="P2" s="7" t="s">
        <v>5</v>
      </c>
      <c r="Q2" s="6">
        <v>7275.6363888888882</v>
      </c>
      <c r="R2" s="6">
        <v>5109.655866666667</v>
      </c>
      <c r="S2" s="6">
        <v>8740.0477111111122</v>
      </c>
      <c r="T2" s="8"/>
    </row>
    <row r="3" spans="1:20" x14ac:dyDescent="0.25">
      <c r="A3" s="11"/>
      <c r="B3" s="7" t="s">
        <v>6</v>
      </c>
      <c r="C3" s="6">
        <v>114712.2614333333</v>
      </c>
      <c r="D3" s="6">
        <v>121755.1299555556</v>
      </c>
      <c r="E3" s="6">
        <v>122767.81194444446</v>
      </c>
      <c r="F3" s="8">
        <v>135775.25179259258</v>
      </c>
      <c r="O3" s="11"/>
      <c r="P3" s="7" t="s">
        <v>6</v>
      </c>
      <c r="Q3" s="6">
        <v>6331.012011111111</v>
      </c>
      <c r="R3" s="6">
        <v>4275.9904999999999</v>
      </c>
      <c r="S3" s="6">
        <v>7345.4882333333335</v>
      </c>
      <c r="T3" s="8"/>
    </row>
    <row r="4" spans="1:20" x14ac:dyDescent="0.25">
      <c r="A4" s="11"/>
      <c r="B4" s="7" t="s">
        <v>7</v>
      </c>
      <c r="C4" s="6">
        <v>122181.3484</v>
      </c>
      <c r="D4" s="6">
        <v>126828.9843</v>
      </c>
      <c r="E4" s="6">
        <v>124867.25780000001</v>
      </c>
      <c r="F4" s="8">
        <v>140125.12465185183</v>
      </c>
      <c r="O4" s="11"/>
      <c r="P4" s="7" t="s">
        <v>7</v>
      </c>
      <c r="Q4" s="6">
        <v>5540.078788888889</v>
      </c>
      <c r="R4" s="6">
        <v>3987.8800777777769</v>
      </c>
      <c r="S4" s="6">
        <v>6561.6926444444452</v>
      </c>
      <c r="T4" s="8"/>
    </row>
    <row r="5" spans="1:20" x14ac:dyDescent="0.25">
      <c r="A5" s="11"/>
      <c r="B5" s="7" t="s">
        <v>8</v>
      </c>
      <c r="C5" s="6">
        <v>124019.37084444443</v>
      </c>
      <c r="D5" s="6">
        <v>127304.8922777776</v>
      </c>
      <c r="E5" s="6">
        <v>127361.06737777778</v>
      </c>
      <c r="F5" s="8">
        <v>140634.11597037039</v>
      </c>
      <c r="O5" s="11"/>
      <c r="P5" s="7" t="s">
        <v>8</v>
      </c>
      <c r="Q5" s="6">
        <v>5083.3891555555556</v>
      </c>
      <c r="R5" s="6">
        <v>3667.1623888888885</v>
      </c>
      <c r="S5" s="6">
        <v>6047.9873777777775</v>
      </c>
      <c r="T5" s="8"/>
    </row>
    <row r="6" spans="1:20" x14ac:dyDescent="0.25">
      <c r="A6" s="10">
        <v>0.3</v>
      </c>
      <c r="B6" s="7" t="s">
        <v>5</v>
      </c>
      <c r="C6" s="6">
        <v>41990.100300000006</v>
      </c>
      <c r="D6" s="6">
        <v>60102.199155555558</v>
      </c>
      <c r="E6" s="6">
        <v>46720.834311111117</v>
      </c>
      <c r="F6" s="8">
        <v>115768.20554074075</v>
      </c>
      <c r="O6" s="10">
        <v>0.3</v>
      </c>
      <c r="P6" s="7" t="s">
        <v>5</v>
      </c>
      <c r="Q6" s="6">
        <v>16487.88341111111</v>
      </c>
      <c r="R6" s="6">
        <v>13260.069244444445</v>
      </c>
      <c r="S6" s="6">
        <v>18037.839066666667</v>
      </c>
      <c r="T6" s="8"/>
    </row>
    <row r="7" spans="1:20" x14ac:dyDescent="0.25">
      <c r="A7" s="11"/>
      <c r="B7" s="7" t="s">
        <v>6</v>
      </c>
      <c r="C7" s="6">
        <v>69397.966877777755</v>
      </c>
      <c r="D7" s="6">
        <v>90641.917533333341</v>
      </c>
      <c r="E7" s="6">
        <v>81354.838433333309</v>
      </c>
      <c r="F7" s="8">
        <v>135775.25179259258</v>
      </c>
      <c r="O7" s="11"/>
      <c r="P7" s="7" t="s">
        <v>6</v>
      </c>
      <c r="Q7" s="6">
        <v>14937.144177777776</v>
      </c>
      <c r="R7" s="6">
        <v>10822.398933333334</v>
      </c>
      <c r="S7" s="6">
        <v>16081.152933333335</v>
      </c>
      <c r="T7" s="8"/>
    </row>
    <row r="8" spans="1:20" x14ac:dyDescent="0.25">
      <c r="A8" s="11"/>
      <c r="B8" s="7" t="s">
        <v>7</v>
      </c>
      <c r="C8" s="6">
        <v>85173.07274444442</v>
      </c>
      <c r="D8" s="6">
        <v>96593.57188888888</v>
      </c>
      <c r="E8" s="6">
        <v>92522.499688888885</v>
      </c>
      <c r="F8" s="8">
        <v>140125.12465185183</v>
      </c>
      <c r="O8" s="11"/>
      <c r="P8" s="7" t="s">
        <v>7</v>
      </c>
      <c r="Q8" s="6">
        <v>13453.524033333331</v>
      </c>
      <c r="R8" s="6">
        <v>9552.3099333333339</v>
      </c>
      <c r="S8" s="6">
        <v>14796.52608888889</v>
      </c>
      <c r="T8" s="8"/>
    </row>
    <row r="9" spans="1:20" x14ac:dyDescent="0.25">
      <c r="A9" s="11"/>
      <c r="B9" s="7" t="s">
        <v>8</v>
      </c>
      <c r="C9" s="6">
        <v>89838.885333333325</v>
      </c>
      <c r="D9" s="6">
        <v>98540.583099999989</v>
      </c>
      <c r="E9" s="6">
        <v>96535.954100000003</v>
      </c>
      <c r="F9" s="8">
        <v>140634.11597037039</v>
      </c>
      <c r="O9" s="11"/>
      <c r="P9" s="7" t="s">
        <v>8</v>
      </c>
      <c r="Q9" s="6">
        <v>12399.740711111113</v>
      </c>
      <c r="R9" s="6">
        <v>8777.6965333333337</v>
      </c>
      <c r="S9" s="6">
        <v>14078.222122222222</v>
      </c>
      <c r="T9" s="8"/>
    </row>
    <row r="10" spans="1:20" x14ac:dyDescent="0.25">
      <c r="A10" s="10">
        <v>0.6</v>
      </c>
      <c r="B10" s="7" t="s">
        <v>5</v>
      </c>
      <c r="C10" s="6">
        <v>28170.953577777778</v>
      </c>
      <c r="D10" s="6">
        <v>32478.515299999999</v>
      </c>
      <c r="E10" s="6">
        <v>31047.247133333334</v>
      </c>
      <c r="F10" s="8">
        <v>115768.20554074075</v>
      </c>
      <c r="O10" s="10">
        <v>0.6</v>
      </c>
      <c r="P10" s="7" t="s">
        <v>5</v>
      </c>
      <c r="Q10" s="6">
        <v>20225.455944444446</v>
      </c>
      <c r="R10" s="6">
        <v>19552.910566666666</v>
      </c>
      <c r="S10" s="6">
        <v>21458.392277777777</v>
      </c>
      <c r="T10" s="8"/>
    </row>
    <row r="11" spans="1:20" x14ac:dyDescent="0.25">
      <c r="A11" s="11"/>
      <c r="B11" s="7" t="s">
        <v>6</v>
      </c>
      <c r="C11" s="6">
        <v>40011.119188888893</v>
      </c>
      <c r="D11" s="6">
        <v>49915.943377777774</v>
      </c>
      <c r="E11" s="6">
        <v>46451.532011111107</v>
      </c>
      <c r="F11" s="8">
        <v>135775.25179259258</v>
      </c>
      <c r="O11" s="11"/>
      <c r="P11" s="7" t="s">
        <v>6</v>
      </c>
      <c r="Q11" s="6">
        <v>19371.344377777779</v>
      </c>
      <c r="R11" s="6">
        <v>17450.975066666666</v>
      </c>
      <c r="S11" s="6">
        <v>20638.846911111108</v>
      </c>
      <c r="T11" s="8"/>
    </row>
    <row r="12" spans="1:20" x14ac:dyDescent="0.25">
      <c r="A12" s="11"/>
      <c r="B12" s="7" t="s">
        <v>7</v>
      </c>
      <c r="C12" s="6">
        <v>50445.70437777778</v>
      </c>
      <c r="D12" s="6">
        <v>54953.710536752136</v>
      </c>
      <c r="E12" s="6">
        <v>57695.756444444443</v>
      </c>
      <c r="F12" s="8">
        <v>140125.12465185183</v>
      </c>
      <c r="O12" s="11"/>
      <c r="P12" s="7" t="s">
        <v>7</v>
      </c>
      <c r="Q12" s="6">
        <v>18643.917166666666</v>
      </c>
      <c r="R12" s="6">
        <v>15772.597415384613</v>
      </c>
      <c r="S12" s="6">
        <v>19479.107233333336</v>
      </c>
      <c r="T12" s="8"/>
    </row>
    <row r="13" spans="1:20" x14ac:dyDescent="0.25">
      <c r="A13" s="11"/>
      <c r="B13" s="7" t="s">
        <v>8</v>
      </c>
      <c r="C13" s="6">
        <v>55728.212244444447</v>
      </c>
      <c r="D13" s="6">
        <v>61768.026207407405</v>
      </c>
      <c r="E13" s="6">
        <v>64356.669622222224</v>
      </c>
      <c r="F13" s="8">
        <v>140634.11597037039</v>
      </c>
      <c r="O13" s="11"/>
      <c r="P13" s="7" t="s">
        <v>8</v>
      </c>
      <c r="Q13" s="6">
        <v>17162.348355555558</v>
      </c>
      <c r="R13" s="6">
        <v>14599.153866666667</v>
      </c>
      <c r="S13" s="6">
        <v>18554.175977777781</v>
      </c>
      <c r="T13" s="8"/>
    </row>
    <row r="17" spans="1:6" x14ac:dyDescent="0.25">
      <c r="B17" s="1"/>
      <c r="C17" s="5" t="s">
        <v>2</v>
      </c>
      <c r="D17" s="5" t="s">
        <v>0</v>
      </c>
      <c r="E17" s="5" t="s">
        <v>1</v>
      </c>
      <c r="F17" s="5" t="s">
        <v>4</v>
      </c>
    </row>
    <row r="18" spans="1:6" x14ac:dyDescent="0.25">
      <c r="A18" s="10">
        <v>0.1</v>
      </c>
      <c r="B18" s="7" t="s">
        <v>5</v>
      </c>
      <c r="C18" s="6">
        <v>75898.120599999995</v>
      </c>
      <c r="D18" s="6">
        <v>91927.838511111113</v>
      </c>
      <c r="E18" s="6">
        <v>83948.94176666667</v>
      </c>
      <c r="F18" s="8">
        <v>115768.20554074075</v>
      </c>
    </row>
    <row r="19" spans="1:6" x14ac:dyDescent="0.25">
      <c r="A19" s="11"/>
      <c r="B19" s="7" t="s">
        <v>6</v>
      </c>
      <c r="C19" s="6">
        <v>108381.26356666666</v>
      </c>
      <c r="D19" s="6">
        <v>117449.57696666667</v>
      </c>
      <c r="E19" s="6">
        <v>115361.66847777778</v>
      </c>
      <c r="F19" s="8">
        <v>135775.25179259258</v>
      </c>
    </row>
    <row r="20" spans="1:6" x14ac:dyDescent="0.25">
      <c r="A20" s="11"/>
      <c r="B20" s="7" t="s">
        <v>7</v>
      </c>
      <c r="C20" s="6">
        <v>116658.80855555559</v>
      </c>
      <c r="D20" s="6">
        <v>122858.78726666665</v>
      </c>
      <c r="E20" s="6">
        <v>118240.78811111112</v>
      </c>
      <c r="F20" s="8">
        <v>140125.12465185183</v>
      </c>
    </row>
    <row r="21" spans="1:6" x14ac:dyDescent="0.25">
      <c r="A21" s="11"/>
      <c r="B21" s="7" t="s">
        <v>8</v>
      </c>
      <c r="C21" s="6">
        <v>118897.77631111113</v>
      </c>
      <c r="D21" s="6">
        <v>123690.18390000002</v>
      </c>
      <c r="E21" s="6">
        <v>121289.42619999999</v>
      </c>
      <c r="F21" s="8">
        <v>140634.11597037039</v>
      </c>
    </row>
    <row r="22" spans="1:6" x14ac:dyDescent="0.25">
      <c r="A22" s="10">
        <v>0.3</v>
      </c>
      <c r="B22" s="7" t="s">
        <v>5</v>
      </c>
      <c r="C22" s="6">
        <v>25502.4961</v>
      </c>
      <c r="D22" s="6">
        <v>46913.629833333332</v>
      </c>
      <c r="E22" s="6">
        <v>28497.96248888889</v>
      </c>
      <c r="F22" s="8">
        <v>115768.20554074075</v>
      </c>
    </row>
    <row r="23" spans="1:6" x14ac:dyDescent="0.25">
      <c r="A23" s="11"/>
      <c r="B23" s="7" t="s">
        <v>6</v>
      </c>
      <c r="C23" s="6">
        <v>54540.597366666676</v>
      </c>
      <c r="D23" s="6">
        <v>79723.270388888894</v>
      </c>
      <c r="E23" s="6">
        <v>65219.534722222219</v>
      </c>
      <c r="F23" s="8">
        <v>135775.25179259258</v>
      </c>
    </row>
    <row r="24" spans="1:6" x14ac:dyDescent="0.25">
      <c r="A24" s="11"/>
      <c r="B24" s="7" t="s">
        <v>7</v>
      </c>
      <c r="C24" s="6">
        <v>71609.186433333351</v>
      </c>
      <c r="D24" s="6">
        <v>86965.32123333335</v>
      </c>
      <c r="E24" s="6">
        <v>77739.91780000001</v>
      </c>
      <c r="F24" s="8">
        <v>140125.12465185183</v>
      </c>
    </row>
    <row r="25" spans="1:6" x14ac:dyDescent="0.25">
      <c r="A25" s="11"/>
      <c r="B25" s="7" t="s">
        <v>8</v>
      </c>
      <c r="C25" s="6">
        <v>77287.62420000002</v>
      </c>
      <c r="D25" s="6">
        <v>89699.229533333331</v>
      </c>
      <c r="E25" s="6">
        <v>82544.30854444443</v>
      </c>
      <c r="F25" s="8">
        <v>140634.11597037039</v>
      </c>
    </row>
    <row r="26" spans="1:6" x14ac:dyDescent="0.25">
      <c r="A26" s="10">
        <v>0.6</v>
      </c>
      <c r="B26" s="7" t="s">
        <v>5</v>
      </c>
      <c r="C26" s="6">
        <v>7746.3948666666674</v>
      </c>
      <c r="D26" s="6">
        <v>12878.006200000002</v>
      </c>
      <c r="E26" s="6">
        <v>9511.027766666668</v>
      </c>
      <c r="F26" s="8">
        <v>115768.20554074075</v>
      </c>
    </row>
    <row r="27" spans="1:6" x14ac:dyDescent="0.25">
      <c r="A27" s="11"/>
      <c r="B27" s="7" t="s">
        <v>6</v>
      </c>
      <c r="C27" s="6">
        <v>20708.887311111113</v>
      </c>
      <c r="D27" s="6">
        <v>32458.922111111111</v>
      </c>
      <c r="E27" s="6">
        <v>25916.300288888899</v>
      </c>
      <c r="F27" s="8">
        <v>135775.25179259258</v>
      </c>
    </row>
    <row r="28" spans="1:6" x14ac:dyDescent="0.25">
      <c r="A28" s="11"/>
      <c r="B28" s="7" t="s">
        <v>7</v>
      </c>
      <c r="C28" s="6">
        <v>31846.643233333332</v>
      </c>
      <c r="D28" s="6">
        <v>39335.836266666658</v>
      </c>
      <c r="E28" s="6">
        <v>38317.566877777776</v>
      </c>
      <c r="F28" s="8">
        <v>140125.12465185183</v>
      </c>
    </row>
    <row r="29" spans="1:6" x14ac:dyDescent="0.25">
      <c r="A29" s="11"/>
      <c r="B29" s="7" t="s">
        <v>8</v>
      </c>
      <c r="C29" s="6">
        <v>38745.068588888891</v>
      </c>
      <c r="D29" s="6">
        <v>47271.852118518509</v>
      </c>
      <c r="E29" s="6">
        <v>45822.701999999997</v>
      </c>
      <c r="F29" s="8">
        <v>140634.11597037039</v>
      </c>
    </row>
  </sheetData>
  <mergeCells count="9">
    <mergeCell ref="A18:A21"/>
    <mergeCell ref="A22:A25"/>
    <mergeCell ref="A26:A29"/>
    <mergeCell ref="O2:O5"/>
    <mergeCell ref="O6:O9"/>
    <mergeCell ref="O10:O13"/>
    <mergeCell ref="A2:A5"/>
    <mergeCell ref="A6:A9"/>
    <mergeCell ref="A10:A1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ADR_summary</vt:lpstr>
      <vt:lpstr>IPR_sumarry</vt:lpstr>
      <vt:lpstr>URR_summary</vt:lpstr>
      <vt:lpstr>SysThr_summary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2020-07-14T08:24:39Z</dcterms:modified>
</cp:coreProperties>
</file>