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Labs\T11\"/>
    </mc:Choice>
  </mc:AlternateContent>
  <bookViews>
    <workbookView xWindow="120" yWindow="15" windowWidth="19020" windowHeight="11895" activeTab="1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H17" i="3" l="1"/>
  <c r="I17" i="3" s="1"/>
  <c r="H16" i="3"/>
  <c r="I16" i="3" s="1"/>
  <c r="H15" i="3"/>
  <c r="I15" i="3" s="1"/>
  <c r="D15" i="3"/>
  <c r="C15" i="3"/>
  <c r="H14" i="3"/>
  <c r="I14" i="3" s="1"/>
  <c r="C14" i="3"/>
  <c r="D14" i="3" s="1"/>
  <c r="H13" i="3"/>
  <c r="I13" i="3" s="1"/>
  <c r="D13" i="3"/>
  <c r="C13" i="3"/>
  <c r="H12" i="3"/>
  <c r="I12" i="3" s="1"/>
  <c r="C12" i="3"/>
  <c r="D12" i="3" s="1"/>
  <c r="H11" i="3"/>
  <c r="I11" i="3" s="1"/>
  <c r="D11" i="3"/>
  <c r="C11" i="3"/>
  <c r="H10" i="3"/>
  <c r="I10" i="3" s="1"/>
  <c r="C10" i="3"/>
  <c r="D10" i="3" s="1"/>
  <c r="H9" i="3"/>
  <c r="I9" i="3" s="1"/>
  <c r="D9" i="3"/>
  <c r="C9" i="3"/>
  <c r="H8" i="3"/>
  <c r="I8" i="3" s="1"/>
  <c r="C8" i="3"/>
  <c r="D8" i="3" s="1"/>
  <c r="H7" i="3"/>
  <c r="I7" i="3" s="1"/>
  <c r="D7" i="3"/>
  <c r="C7" i="3"/>
  <c r="H6" i="3"/>
  <c r="I6" i="3" s="1"/>
  <c r="C6" i="3"/>
  <c r="D6" i="3" s="1"/>
  <c r="H5" i="3"/>
  <c r="I5" i="3" s="1"/>
  <c r="D5" i="3"/>
  <c r="C5" i="3"/>
  <c r="H4" i="3"/>
  <c r="I4" i="3" s="1"/>
  <c r="C4" i="3"/>
  <c r="D4" i="3" s="1"/>
  <c r="H3" i="3"/>
  <c r="I3" i="3" s="1"/>
  <c r="D3" i="3"/>
  <c r="C3" i="3"/>
  <c r="H2" i="3"/>
  <c r="I2" i="3" s="1"/>
  <c r="C2" i="3"/>
  <c r="D2" i="3" s="1"/>
  <c r="H2" i="2"/>
  <c r="I2" i="2"/>
  <c r="H3" i="2"/>
  <c r="I3" i="2"/>
  <c r="H17" i="2"/>
  <c r="I17" i="2" s="1"/>
  <c r="H16" i="2"/>
  <c r="I16" i="2" s="1"/>
  <c r="H15" i="2"/>
  <c r="I15" i="2" s="1"/>
  <c r="H14" i="2"/>
  <c r="I14" i="2" s="1"/>
  <c r="H13" i="2"/>
  <c r="I13" i="2" s="1"/>
  <c r="H12" i="2"/>
  <c r="I12" i="2" s="1"/>
  <c r="H11" i="2"/>
  <c r="I11" i="2" s="1"/>
  <c r="H10" i="2"/>
  <c r="I10" i="2" s="1"/>
  <c r="H9" i="2"/>
  <c r="I9" i="2" s="1"/>
  <c r="H8" i="2"/>
  <c r="I8" i="2" s="1"/>
  <c r="H7" i="2"/>
  <c r="I7" i="2" s="1"/>
  <c r="H6" i="2"/>
  <c r="I6" i="2" s="1"/>
  <c r="H5" i="2"/>
  <c r="I5" i="2" s="1"/>
  <c r="H4" i="2"/>
  <c r="I4" i="2" s="1"/>
  <c r="C2" i="2"/>
  <c r="D2" i="2" s="1"/>
  <c r="C15" i="2"/>
  <c r="D15" i="2" s="1"/>
  <c r="C14" i="2"/>
  <c r="D14" i="2" s="1"/>
  <c r="C4" i="2"/>
  <c r="D4" i="2" s="1"/>
  <c r="C5" i="2"/>
  <c r="D5" i="2" s="1"/>
  <c r="C6" i="2"/>
  <c r="D6" i="2" s="1"/>
  <c r="C7" i="2"/>
  <c r="D7" i="2" s="1"/>
  <c r="C8" i="2"/>
  <c r="D8" i="2" s="1"/>
  <c r="C9" i="2"/>
  <c r="D9" i="2" s="1"/>
  <c r="C10" i="2"/>
  <c r="D10" i="2" s="1"/>
  <c r="C11" i="2"/>
  <c r="D11" i="2" s="1"/>
  <c r="C12" i="2"/>
  <c r="D12" i="2" s="1"/>
  <c r="C13" i="2"/>
  <c r="D13" i="2" s="1"/>
  <c r="C3" i="2"/>
  <c r="D3" i="2" s="1"/>
  <c r="J15" i="1" l="1"/>
  <c r="K15" i="1" s="1"/>
  <c r="J14" i="1"/>
  <c r="K14" i="1" s="1"/>
  <c r="J13" i="1"/>
  <c r="K13" i="1" s="1"/>
  <c r="J12" i="1"/>
  <c r="K12" i="1" s="1"/>
  <c r="J11" i="1"/>
  <c r="K11" i="1" s="1"/>
  <c r="J10" i="1"/>
  <c r="K10" i="1" s="1"/>
  <c r="J9" i="1"/>
  <c r="K9" i="1" s="1"/>
  <c r="J8" i="1"/>
  <c r="K8" i="1" s="1"/>
  <c r="J7" i="1"/>
  <c r="K7" i="1" s="1"/>
  <c r="J6" i="1"/>
  <c r="K6" i="1" s="1"/>
  <c r="J5" i="1"/>
  <c r="K5" i="1" s="1"/>
  <c r="J4" i="1"/>
  <c r="K4" i="1" s="1"/>
  <c r="J3" i="1"/>
  <c r="K3" i="1" s="1"/>
  <c r="J2" i="1"/>
  <c r="K2" i="1" s="1"/>
  <c r="D2" i="1"/>
  <c r="E2" i="1"/>
  <c r="D3" i="1"/>
  <c r="E3" i="1" s="1"/>
  <c r="D4" i="1"/>
  <c r="E4" i="1"/>
  <c r="D18" i="1"/>
  <c r="E18" i="1"/>
  <c r="D17" i="1"/>
  <c r="E17" i="1" s="1"/>
  <c r="D16" i="1"/>
  <c r="E16" i="1" s="1"/>
  <c r="D14" i="1" l="1"/>
  <c r="E14" i="1" s="1"/>
  <c r="D15" i="1"/>
  <c r="E15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</calcChain>
</file>

<file path=xl/sharedStrings.xml><?xml version="1.0" encoding="utf-8"?>
<sst xmlns="http://schemas.openxmlformats.org/spreadsheetml/2006/main" count="26" uniqueCount="6">
  <si>
    <t>Resistance</t>
  </si>
  <si>
    <t>VR</t>
  </si>
  <si>
    <t>V</t>
  </si>
  <si>
    <t>I</t>
  </si>
  <si>
    <t>ln(I)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</si>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</sst>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ln(I)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Sheet1!$C$2:$C$18</c:f>
              <c:numCache>
                <c:formatCode>General</c:formatCode>
                <c:ptCount val="17"/>
                <c:pt idx="0">
                  <c:v>0.25700000000000001</c:v>
                </c:pt>
                <c:pt idx="1">
                  <c:v>0.30940000000000001</c:v>
                </c:pt>
                <c:pt idx="2">
                  <c:v>0.36549999999999999</c:v>
                </c:pt>
                <c:pt idx="3">
                  <c:v>0.40899999999999997</c:v>
                </c:pt>
                <c:pt idx="4">
                  <c:v>0.45400000000000001</c:v>
                </c:pt>
                <c:pt idx="5">
                  <c:v>0.501</c:v>
                </c:pt>
                <c:pt idx="6">
                  <c:v>0.54600000000000004</c:v>
                </c:pt>
                <c:pt idx="7">
                  <c:v>0.753</c:v>
                </c:pt>
                <c:pt idx="8">
                  <c:v>0.80400000000000005</c:v>
                </c:pt>
                <c:pt idx="9">
                  <c:v>0.90200000000000002</c:v>
                </c:pt>
                <c:pt idx="10">
                  <c:v>1</c:v>
                </c:pt>
                <c:pt idx="11">
                  <c:v>1.5</c:v>
                </c:pt>
                <c:pt idx="12">
                  <c:v>2</c:v>
                </c:pt>
                <c:pt idx="13">
                  <c:v>2.5</c:v>
                </c:pt>
                <c:pt idx="14">
                  <c:v>1.29</c:v>
                </c:pt>
                <c:pt idx="15">
                  <c:v>1.738</c:v>
                </c:pt>
                <c:pt idx="16">
                  <c:v>2.266</c:v>
                </c:pt>
              </c:numCache>
            </c:numRef>
          </c:xVal>
          <c:yVal>
            <c:numRef>
              <c:f>Sheet1!$E$2:$E$18</c:f>
              <c:numCache>
                <c:formatCode>General</c:formatCode>
                <c:ptCount val="17"/>
                <c:pt idx="0">
                  <c:v>-7.8295173003068816</c:v>
                </c:pt>
                <c:pt idx="1">
                  <c:v>-7.6128786505887982</c:v>
                </c:pt>
                <c:pt idx="2">
                  <c:v>-7.4116604599035538</c:v>
                </c:pt>
                <c:pt idx="3">
                  <c:v>-7.2695453235876402</c:v>
                </c:pt>
                <c:pt idx="4">
                  <c:v>-7.1426240488232358</c:v>
                </c:pt>
                <c:pt idx="5">
                  <c:v>-7.018864207550827</c:v>
                </c:pt>
                <c:pt idx="6">
                  <c:v>-6.9107359071202747</c:v>
                </c:pt>
                <c:pt idx="7">
                  <c:v>-6.4963554353541584</c:v>
                </c:pt>
                <c:pt idx="8">
                  <c:v>-6.4095084374230069</c:v>
                </c:pt>
                <c:pt idx="9">
                  <c:v>-6.2566502484051201</c:v>
                </c:pt>
                <c:pt idx="10">
                  <c:v>-6.1137218631592862</c:v>
                </c:pt>
                <c:pt idx="11">
                  <c:v>-5.5470840227501439</c:v>
                </c:pt>
                <c:pt idx="12">
                  <c:v>-5.1306529675540551</c:v>
                </c:pt>
                <c:pt idx="13">
                  <c:v>-4.7970611937981964</c:v>
                </c:pt>
                <c:pt idx="14">
                  <c:v>-5.7619918607421248</c:v>
                </c:pt>
                <c:pt idx="15">
                  <c:v>-5.3346850107189114</c:v>
                </c:pt>
                <c:pt idx="16">
                  <c:v>-4.943032276898359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785744"/>
        <c:axId val="174786304"/>
      </c:scatterChart>
      <c:valAx>
        <c:axId val="174785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786304"/>
        <c:crosses val="autoZero"/>
        <c:crossBetween val="midCat"/>
      </c:valAx>
      <c:valAx>
        <c:axId val="17478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785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ln(I)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Sheet1!$I$2:$I$18</c:f>
              <c:numCache>
                <c:formatCode>General</c:formatCode>
                <c:ptCount val="17"/>
                <c:pt idx="0">
                  <c:v>2.6700000000000002E-2</c:v>
                </c:pt>
                <c:pt idx="1">
                  <c:v>0.39900000000000002</c:v>
                </c:pt>
                <c:pt idx="2">
                  <c:v>0.53700000000000003</c:v>
                </c:pt>
                <c:pt idx="3">
                  <c:v>0.68200000000000005</c:v>
                </c:pt>
                <c:pt idx="4">
                  <c:v>0.77500000000000002</c:v>
                </c:pt>
                <c:pt idx="5">
                  <c:v>0.99299999999999999</c:v>
                </c:pt>
                <c:pt idx="6">
                  <c:v>1.3080000000000001</c:v>
                </c:pt>
                <c:pt idx="7">
                  <c:v>1.4950000000000001</c:v>
                </c:pt>
                <c:pt idx="8">
                  <c:v>1.7</c:v>
                </c:pt>
                <c:pt idx="9">
                  <c:v>2.0129999999999999</c:v>
                </c:pt>
                <c:pt idx="10">
                  <c:v>2.25</c:v>
                </c:pt>
                <c:pt idx="11">
                  <c:v>2.4729999999999999</c:v>
                </c:pt>
                <c:pt idx="12">
                  <c:v>2.738</c:v>
                </c:pt>
                <c:pt idx="13">
                  <c:v>3.05</c:v>
                </c:pt>
              </c:numCache>
            </c:numRef>
          </c:xVal>
          <c:yVal>
            <c:numRef>
              <c:f>Sheet1!$K$2:$K$18</c:f>
              <c:numCache>
                <c:formatCode>General</c:formatCode>
                <c:ptCount val="17"/>
                <c:pt idx="0">
                  <c:v>-16.158917645478574</c:v>
                </c:pt>
                <c:pt idx="1">
                  <c:v>-15.712630542850155</c:v>
                </c:pt>
                <c:pt idx="2">
                  <c:v>-15.193836749434988</c:v>
                </c:pt>
                <c:pt idx="3">
                  <c:v>-14.906154676983206</c:v>
                </c:pt>
                <c:pt idx="4">
                  <c:v>-14.699818243985378</c:v>
                </c:pt>
                <c:pt idx="5">
                  <c:v>-14.388211585448353</c:v>
                </c:pt>
                <c:pt idx="6">
                  <c:v>-14.017626742086408</c:v>
                </c:pt>
                <c:pt idx="7">
                  <c:v>-13.835713265281793</c:v>
                </c:pt>
                <c:pt idx="8">
                  <c:v>-13.658506809154609</c:v>
                </c:pt>
                <c:pt idx="9">
                  <c:v>-13.399435270744094</c:v>
                </c:pt>
                <c:pt idx="10">
                  <c:v>-13.132413713257829</c:v>
                </c:pt>
                <c:pt idx="11">
                  <c:v>-12.991335114997925</c:v>
                </c:pt>
                <c:pt idx="12">
                  <c:v>-12.883346476933829</c:v>
                </c:pt>
                <c:pt idx="13">
                  <c:v>-12.710253726577497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788544"/>
        <c:axId val="174789104"/>
      </c:scatterChart>
      <c:valAx>
        <c:axId val="174788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789104"/>
        <c:crosses val="autoZero"/>
        <c:crossBetween val="midCat"/>
      </c:valAx>
      <c:valAx>
        <c:axId val="174789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788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Crystal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Sheet2!$C$1</c:f>
              <c:strCache>
                <c:ptCount val="1"/>
                <c:pt idx="0">
                  <c:v>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Sheet2!$B$2:$B$15</c:f>
              <c:numCache>
                <c:formatCode>General</c:formatCode>
                <c:ptCount val="14"/>
                <c:pt idx="0">
                  <c:v>1.5129999999999999</c:v>
                </c:pt>
                <c:pt idx="1">
                  <c:v>1.51</c:v>
                </c:pt>
                <c:pt idx="2">
                  <c:v>1.45</c:v>
                </c:pt>
                <c:pt idx="3">
                  <c:v>1.343</c:v>
                </c:pt>
                <c:pt idx="4">
                  <c:v>1.2</c:v>
                </c:pt>
                <c:pt idx="5">
                  <c:v>1.111</c:v>
                </c:pt>
                <c:pt idx="6">
                  <c:v>1.006</c:v>
                </c:pt>
                <c:pt idx="7">
                  <c:v>0.90200000000000002</c:v>
                </c:pt>
                <c:pt idx="8">
                  <c:v>0.79300000000000004</c:v>
                </c:pt>
                <c:pt idx="9">
                  <c:v>0.68400000000000005</c:v>
                </c:pt>
                <c:pt idx="10">
                  <c:v>0.49199999999999999</c:v>
                </c:pt>
                <c:pt idx="11">
                  <c:v>0.29599999999999999</c:v>
                </c:pt>
                <c:pt idx="12">
                  <c:v>0.218</c:v>
                </c:pt>
                <c:pt idx="13">
                  <c:v>9.7199999999999995E-2</c:v>
                </c:pt>
              </c:numCache>
            </c:numRef>
          </c:xVal>
          <c:yVal>
            <c:numRef>
              <c:f>Sheet2!$C$2:$C$15</c:f>
              <c:numCache>
                <c:formatCode>General</c:formatCode>
                <c:ptCount val="14"/>
                <c:pt idx="0">
                  <c:v>1.6848552338530066E-4</c:v>
                </c:pt>
                <c:pt idx="1">
                  <c:v>1.498015873015873E-3</c:v>
                </c:pt>
                <c:pt idx="2">
                  <c:v>1.4471057884231536E-2</c:v>
                </c:pt>
                <c:pt idx="3">
                  <c:v>2.6699801192842942E-2</c:v>
                </c:pt>
                <c:pt idx="4">
                  <c:v>3.3802816901408447E-2</c:v>
                </c:pt>
                <c:pt idx="5">
                  <c:v>3.6546052631578951E-2</c:v>
                </c:pt>
                <c:pt idx="6">
                  <c:v>3.7819548872180447E-2</c:v>
                </c:pt>
                <c:pt idx="7">
                  <c:v>3.8382978723404258E-2</c:v>
                </c:pt>
                <c:pt idx="8">
                  <c:v>3.8682926829268292E-2</c:v>
                </c:pt>
                <c:pt idx="9">
                  <c:v>3.8863636363636364E-2</c:v>
                </c:pt>
                <c:pt idx="10">
                  <c:v>3.9047619047619046E-2</c:v>
                </c:pt>
                <c:pt idx="11">
                  <c:v>3.8947368421052633E-2</c:v>
                </c:pt>
                <c:pt idx="12">
                  <c:v>3.892857142857143E-2</c:v>
                </c:pt>
                <c:pt idx="13">
                  <c:v>3.7384615384615384E-2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Sheet2!$D$1</c:f>
              <c:strCache>
                <c:ptCount val="1"/>
                <c:pt idx="0">
                  <c:v>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Sheet2!$B$2:$B$15</c:f>
              <c:numCache>
                <c:formatCode>General</c:formatCode>
                <c:ptCount val="14"/>
                <c:pt idx="0">
                  <c:v>1.5129999999999999</c:v>
                </c:pt>
                <c:pt idx="1">
                  <c:v>1.51</c:v>
                </c:pt>
                <c:pt idx="2">
                  <c:v>1.45</c:v>
                </c:pt>
                <c:pt idx="3">
                  <c:v>1.343</c:v>
                </c:pt>
                <c:pt idx="4">
                  <c:v>1.2</c:v>
                </c:pt>
                <c:pt idx="5">
                  <c:v>1.111</c:v>
                </c:pt>
                <c:pt idx="6">
                  <c:v>1.006</c:v>
                </c:pt>
                <c:pt idx="7">
                  <c:v>0.90200000000000002</c:v>
                </c:pt>
                <c:pt idx="8">
                  <c:v>0.79300000000000004</c:v>
                </c:pt>
                <c:pt idx="9">
                  <c:v>0.68400000000000005</c:v>
                </c:pt>
                <c:pt idx="10">
                  <c:v>0.49199999999999999</c:v>
                </c:pt>
                <c:pt idx="11">
                  <c:v>0.29599999999999999</c:v>
                </c:pt>
                <c:pt idx="12">
                  <c:v>0.218</c:v>
                </c:pt>
                <c:pt idx="13">
                  <c:v>9.7199999999999995E-2</c:v>
                </c:pt>
              </c:numCache>
            </c:numRef>
          </c:xVal>
          <c:yVal>
            <c:numRef>
              <c:f>Sheet2!$D$2:$D$15</c:f>
              <c:numCache>
                <c:formatCode>General</c:formatCode>
                <c:ptCount val="14"/>
                <c:pt idx="0">
                  <c:v>2.549185968819599E-4</c:v>
                </c:pt>
                <c:pt idx="1">
                  <c:v>2.2620039682539682E-3</c:v>
                </c:pt>
                <c:pt idx="2">
                  <c:v>2.0983033932135728E-2</c:v>
                </c:pt>
                <c:pt idx="3">
                  <c:v>3.5857833001988068E-2</c:v>
                </c:pt>
                <c:pt idx="4">
                  <c:v>4.0563380281690133E-2</c:v>
                </c:pt>
                <c:pt idx="5">
                  <c:v>4.0602664473684213E-2</c:v>
                </c:pt>
                <c:pt idx="6">
                  <c:v>3.8046466165413531E-2</c:v>
                </c:pt>
                <c:pt idx="7">
                  <c:v>3.4621446808510641E-2</c:v>
                </c:pt>
                <c:pt idx="8">
                  <c:v>3.0675560975609757E-2</c:v>
                </c:pt>
                <c:pt idx="9">
                  <c:v>2.6582727272727275E-2</c:v>
                </c:pt>
                <c:pt idx="10">
                  <c:v>1.921142857142857E-2</c:v>
                </c:pt>
                <c:pt idx="11">
                  <c:v>1.1528421052631578E-2</c:v>
                </c:pt>
                <c:pt idx="12">
                  <c:v>8.4864285714285718E-3</c:v>
                </c:pt>
                <c:pt idx="13">
                  <c:v>3.6337846153846149E-3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345552"/>
        <c:axId val="296353952"/>
      </c:scatterChart>
      <c:valAx>
        <c:axId val="296345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353952"/>
        <c:crosses val="autoZero"/>
        <c:crossBetween val="midCat"/>
      </c:valAx>
      <c:valAx>
        <c:axId val="29635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345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Amorphous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Sheet2!$H$1</c:f>
              <c:strCache>
                <c:ptCount val="1"/>
                <c:pt idx="0">
                  <c:v>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Sheet2!$G$2:$G$19</c:f>
              <c:numCache>
                <c:formatCode>General</c:formatCode>
                <c:ptCount val="18"/>
                <c:pt idx="0">
                  <c:v>2.85</c:v>
                </c:pt>
                <c:pt idx="1">
                  <c:v>2.84</c:v>
                </c:pt>
                <c:pt idx="2">
                  <c:v>2.46</c:v>
                </c:pt>
                <c:pt idx="3">
                  <c:v>2.33</c:v>
                </c:pt>
                <c:pt idx="4">
                  <c:v>2.12</c:v>
                </c:pt>
                <c:pt idx="5">
                  <c:v>1.9850000000000001</c:v>
                </c:pt>
                <c:pt idx="6">
                  <c:v>1.8009999999999999</c:v>
                </c:pt>
                <c:pt idx="7">
                  <c:v>1.508</c:v>
                </c:pt>
                <c:pt idx="8">
                  <c:v>1.319</c:v>
                </c:pt>
                <c:pt idx="9">
                  <c:v>1.087</c:v>
                </c:pt>
                <c:pt idx="10">
                  <c:v>0.83399999999999996</c:v>
                </c:pt>
                <c:pt idx="11">
                  <c:v>0.66500000000000004</c:v>
                </c:pt>
                <c:pt idx="12">
                  <c:v>0.39200000000000002</c:v>
                </c:pt>
                <c:pt idx="13">
                  <c:v>0.29799999999999999</c:v>
                </c:pt>
                <c:pt idx="14">
                  <c:v>0.1976</c:v>
                </c:pt>
                <c:pt idx="15">
                  <c:v>9.9599999999999994E-2</c:v>
                </c:pt>
              </c:numCache>
            </c:numRef>
          </c:xVal>
          <c:yVal>
            <c:numRef>
              <c:f>Sheet2!$H$2:$H$19</c:f>
              <c:numCache>
                <c:formatCode>General</c:formatCode>
                <c:ptCount val="18"/>
                <c:pt idx="0">
                  <c:v>2.8078817733990148E-7</c:v>
                </c:pt>
                <c:pt idx="1">
                  <c:v>2.8202581926514398E-6</c:v>
                </c:pt>
                <c:pt idx="2">
                  <c:v>2.7394209354120267E-4</c:v>
                </c:pt>
                <c:pt idx="3">
                  <c:v>3.3428981348637015E-4</c:v>
                </c:pt>
                <c:pt idx="4">
                  <c:v>4.248496993987976E-4</c:v>
                </c:pt>
                <c:pt idx="5">
                  <c:v>4.6270396270396274E-4</c:v>
                </c:pt>
                <c:pt idx="6">
                  <c:v>5.0167130919220057E-4</c:v>
                </c:pt>
                <c:pt idx="7">
                  <c:v>5.4050179211469532E-4</c:v>
                </c:pt>
                <c:pt idx="8">
                  <c:v>5.4958333333333335E-4</c:v>
                </c:pt>
                <c:pt idx="9">
                  <c:v>5.4349999999999993E-4</c:v>
                </c:pt>
                <c:pt idx="10">
                  <c:v>5.5195234943745865E-4</c:v>
                </c:pt>
                <c:pt idx="11">
                  <c:v>5.4958677685950415E-4</c:v>
                </c:pt>
                <c:pt idx="12">
                  <c:v>5.5524079320113317E-4</c:v>
                </c:pt>
                <c:pt idx="13">
                  <c:v>5.5700934579439249E-4</c:v>
                </c:pt>
                <c:pt idx="14">
                  <c:v>5.5977337110481589E-4</c:v>
                </c:pt>
                <c:pt idx="15">
                  <c:v>5.6719817767653753E-4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Sheet2!$I$1</c:f>
              <c:strCache>
                <c:ptCount val="1"/>
                <c:pt idx="0">
                  <c:v>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Sheet2!$G$2:$G$19</c:f>
              <c:numCache>
                <c:formatCode>General</c:formatCode>
                <c:ptCount val="18"/>
                <c:pt idx="0">
                  <c:v>2.85</c:v>
                </c:pt>
                <c:pt idx="1">
                  <c:v>2.84</c:v>
                </c:pt>
                <c:pt idx="2">
                  <c:v>2.46</c:v>
                </c:pt>
                <c:pt idx="3">
                  <c:v>2.33</c:v>
                </c:pt>
                <c:pt idx="4">
                  <c:v>2.12</c:v>
                </c:pt>
                <c:pt idx="5">
                  <c:v>1.9850000000000001</c:v>
                </c:pt>
                <c:pt idx="6">
                  <c:v>1.8009999999999999</c:v>
                </c:pt>
                <c:pt idx="7">
                  <c:v>1.508</c:v>
                </c:pt>
                <c:pt idx="8">
                  <c:v>1.319</c:v>
                </c:pt>
                <c:pt idx="9">
                  <c:v>1.087</c:v>
                </c:pt>
                <c:pt idx="10">
                  <c:v>0.83399999999999996</c:v>
                </c:pt>
                <c:pt idx="11">
                  <c:v>0.66500000000000004</c:v>
                </c:pt>
                <c:pt idx="12">
                  <c:v>0.39200000000000002</c:v>
                </c:pt>
                <c:pt idx="13">
                  <c:v>0.29799999999999999</c:v>
                </c:pt>
                <c:pt idx="14">
                  <c:v>0.1976</c:v>
                </c:pt>
                <c:pt idx="15">
                  <c:v>9.9599999999999994E-2</c:v>
                </c:pt>
              </c:numCache>
            </c:numRef>
          </c:xVal>
          <c:yVal>
            <c:numRef>
              <c:f>Sheet2!$I$2:$I$19</c:f>
              <c:numCache>
                <c:formatCode>General</c:formatCode>
                <c:ptCount val="18"/>
                <c:pt idx="0">
                  <c:v>8.0024630541871922E-7</c:v>
                </c:pt>
                <c:pt idx="1">
                  <c:v>8.0095332671300888E-6</c:v>
                </c:pt>
                <c:pt idx="2">
                  <c:v>6.7389755011135861E-4</c:v>
                </c:pt>
                <c:pt idx="3">
                  <c:v>7.7889526542324246E-4</c:v>
                </c:pt>
                <c:pt idx="4">
                  <c:v>9.0068136272545098E-4</c:v>
                </c:pt>
                <c:pt idx="5">
                  <c:v>9.1846736596736607E-4</c:v>
                </c:pt>
                <c:pt idx="6">
                  <c:v>9.0351002785515324E-4</c:v>
                </c:pt>
                <c:pt idx="7">
                  <c:v>8.1507670250896059E-4</c:v>
                </c:pt>
                <c:pt idx="8">
                  <c:v>7.2490041666666667E-4</c:v>
                </c:pt>
                <c:pt idx="9">
                  <c:v>5.9078449999999986E-4</c:v>
                </c:pt>
                <c:pt idx="10">
                  <c:v>4.603282594308405E-4</c:v>
                </c:pt>
                <c:pt idx="11">
                  <c:v>3.6547520661157028E-4</c:v>
                </c:pt>
                <c:pt idx="12">
                  <c:v>2.1765439093484422E-4</c:v>
                </c:pt>
                <c:pt idx="13">
                  <c:v>1.6598878504672896E-4</c:v>
                </c:pt>
                <c:pt idx="14">
                  <c:v>1.1061121813031161E-4</c:v>
                </c:pt>
                <c:pt idx="15">
                  <c:v>5.6492938496583135E-5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3701136"/>
        <c:axId val="366290640"/>
      </c:scatterChart>
      <c:valAx>
        <c:axId val="363701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290640"/>
        <c:crosses val="autoZero"/>
        <c:crossBetween val="midCat"/>
      </c:valAx>
      <c:valAx>
        <c:axId val="366290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701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Crystal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Sheet2!$C$1</c:f>
              <c:strCache>
                <c:ptCount val="1"/>
                <c:pt idx="0">
                  <c:v>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Sheet2!$B$2:$B$15</c:f>
              <c:numCache>
                <c:formatCode>General</c:formatCode>
                <c:ptCount val="14"/>
                <c:pt idx="0">
                  <c:v>1.5129999999999999</c:v>
                </c:pt>
                <c:pt idx="1">
                  <c:v>1.51</c:v>
                </c:pt>
                <c:pt idx="2">
                  <c:v>1.45</c:v>
                </c:pt>
                <c:pt idx="3">
                  <c:v>1.343</c:v>
                </c:pt>
                <c:pt idx="4">
                  <c:v>1.2</c:v>
                </c:pt>
                <c:pt idx="5">
                  <c:v>1.111</c:v>
                </c:pt>
                <c:pt idx="6">
                  <c:v>1.006</c:v>
                </c:pt>
                <c:pt idx="7">
                  <c:v>0.90200000000000002</c:v>
                </c:pt>
                <c:pt idx="8">
                  <c:v>0.79300000000000004</c:v>
                </c:pt>
                <c:pt idx="9">
                  <c:v>0.68400000000000005</c:v>
                </c:pt>
                <c:pt idx="10">
                  <c:v>0.49199999999999999</c:v>
                </c:pt>
                <c:pt idx="11">
                  <c:v>0.29599999999999999</c:v>
                </c:pt>
                <c:pt idx="12">
                  <c:v>0.218</c:v>
                </c:pt>
                <c:pt idx="13">
                  <c:v>9.7199999999999995E-2</c:v>
                </c:pt>
              </c:numCache>
            </c:numRef>
          </c:xVal>
          <c:yVal>
            <c:numRef>
              <c:f>Sheet2!$C$2:$C$15</c:f>
              <c:numCache>
                <c:formatCode>General</c:formatCode>
                <c:ptCount val="14"/>
                <c:pt idx="0">
                  <c:v>1.6848552338530066E-4</c:v>
                </c:pt>
                <c:pt idx="1">
                  <c:v>1.498015873015873E-3</c:v>
                </c:pt>
                <c:pt idx="2">
                  <c:v>1.4471057884231536E-2</c:v>
                </c:pt>
                <c:pt idx="3">
                  <c:v>2.6699801192842942E-2</c:v>
                </c:pt>
                <c:pt idx="4">
                  <c:v>3.3802816901408447E-2</c:v>
                </c:pt>
                <c:pt idx="5">
                  <c:v>3.6546052631578951E-2</c:v>
                </c:pt>
                <c:pt idx="6">
                  <c:v>3.7819548872180447E-2</c:v>
                </c:pt>
                <c:pt idx="7">
                  <c:v>3.8382978723404258E-2</c:v>
                </c:pt>
                <c:pt idx="8">
                  <c:v>3.8682926829268292E-2</c:v>
                </c:pt>
                <c:pt idx="9">
                  <c:v>3.8863636363636364E-2</c:v>
                </c:pt>
                <c:pt idx="10">
                  <c:v>3.9047619047619046E-2</c:v>
                </c:pt>
                <c:pt idx="11">
                  <c:v>3.8947368421052633E-2</c:v>
                </c:pt>
                <c:pt idx="12">
                  <c:v>3.892857142857143E-2</c:v>
                </c:pt>
                <c:pt idx="13">
                  <c:v>3.7384615384615384E-2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Sheet2!$D$1</c:f>
              <c:strCache>
                <c:ptCount val="1"/>
                <c:pt idx="0">
                  <c:v>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Sheet2!$B$2:$B$15</c:f>
              <c:numCache>
                <c:formatCode>General</c:formatCode>
                <c:ptCount val="14"/>
                <c:pt idx="0">
                  <c:v>1.5129999999999999</c:v>
                </c:pt>
                <c:pt idx="1">
                  <c:v>1.51</c:v>
                </c:pt>
                <c:pt idx="2">
                  <c:v>1.45</c:v>
                </c:pt>
                <c:pt idx="3">
                  <c:v>1.343</c:v>
                </c:pt>
                <c:pt idx="4">
                  <c:v>1.2</c:v>
                </c:pt>
                <c:pt idx="5">
                  <c:v>1.111</c:v>
                </c:pt>
                <c:pt idx="6">
                  <c:v>1.006</c:v>
                </c:pt>
                <c:pt idx="7">
                  <c:v>0.90200000000000002</c:v>
                </c:pt>
                <c:pt idx="8">
                  <c:v>0.79300000000000004</c:v>
                </c:pt>
                <c:pt idx="9">
                  <c:v>0.68400000000000005</c:v>
                </c:pt>
                <c:pt idx="10">
                  <c:v>0.49199999999999999</c:v>
                </c:pt>
                <c:pt idx="11">
                  <c:v>0.29599999999999999</c:v>
                </c:pt>
                <c:pt idx="12">
                  <c:v>0.218</c:v>
                </c:pt>
                <c:pt idx="13">
                  <c:v>9.7199999999999995E-2</c:v>
                </c:pt>
              </c:numCache>
            </c:numRef>
          </c:xVal>
          <c:yVal>
            <c:numRef>
              <c:f>Sheet2!$D$2:$D$15</c:f>
              <c:numCache>
                <c:formatCode>General</c:formatCode>
                <c:ptCount val="14"/>
                <c:pt idx="0">
                  <c:v>2.549185968819599E-4</c:v>
                </c:pt>
                <c:pt idx="1">
                  <c:v>2.2620039682539682E-3</c:v>
                </c:pt>
                <c:pt idx="2">
                  <c:v>2.0983033932135728E-2</c:v>
                </c:pt>
                <c:pt idx="3">
                  <c:v>3.5857833001988068E-2</c:v>
                </c:pt>
                <c:pt idx="4">
                  <c:v>4.0563380281690133E-2</c:v>
                </c:pt>
                <c:pt idx="5">
                  <c:v>4.0602664473684213E-2</c:v>
                </c:pt>
                <c:pt idx="6">
                  <c:v>3.8046466165413531E-2</c:v>
                </c:pt>
                <c:pt idx="7">
                  <c:v>3.4621446808510641E-2</c:v>
                </c:pt>
                <c:pt idx="8">
                  <c:v>3.0675560975609757E-2</c:v>
                </c:pt>
                <c:pt idx="9">
                  <c:v>2.6582727272727275E-2</c:v>
                </c:pt>
                <c:pt idx="10">
                  <c:v>1.921142857142857E-2</c:v>
                </c:pt>
                <c:pt idx="11">
                  <c:v>1.1528421052631578E-2</c:v>
                </c:pt>
                <c:pt idx="12">
                  <c:v>8.4864285714285718E-3</c:v>
                </c:pt>
                <c:pt idx="13">
                  <c:v>3.6337846153846149E-3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3490112"/>
        <c:axId val="363490672"/>
      </c:scatterChart>
      <c:valAx>
        <c:axId val="363490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490672"/>
        <c:crosses val="autoZero"/>
        <c:crossBetween val="midCat"/>
      </c:valAx>
      <c:valAx>
        <c:axId val="363490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490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Amorphous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Sheet2!$H$1</c:f>
              <c:strCache>
                <c:ptCount val="1"/>
                <c:pt idx="0">
                  <c:v>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Sheet2!$G$2:$G$19</c:f>
              <c:numCache>
                <c:formatCode>General</c:formatCode>
                <c:ptCount val="18"/>
                <c:pt idx="0">
                  <c:v>2.85</c:v>
                </c:pt>
                <c:pt idx="1">
                  <c:v>2.84</c:v>
                </c:pt>
                <c:pt idx="2">
                  <c:v>2.46</c:v>
                </c:pt>
                <c:pt idx="3">
                  <c:v>2.33</c:v>
                </c:pt>
                <c:pt idx="4">
                  <c:v>2.12</c:v>
                </c:pt>
                <c:pt idx="5">
                  <c:v>1.9850000000000001</c:v>
                </c:pt>
                <c:pt idx="6">
                  <c:v>1.8009999999999999</c:v>
                </c:pt>
                <c:pt idx="7">
                  <c:v>1.508</c:v>
                </c:pt>
                <c:pt idx="8">
                  <c:v>1.319</c:v>
                </c:pt>
                <c:pt idx="9">
                  <c:v>1.087</c:v>
                </c:pt>
                <c:pt idx="10">
                  <c:v>0.83399999999999996</c:v>
                </c:pt>
                <c:pt idx="11">
                  <c:v>0.66500000000000004</c:v>
                </c:pt>
                <c:pt idx="12">
                  <c:v>0.39200000000000002</c:v>
                </c:pt>
                <c:pt idx="13">
                  <c:v>0.29799999999999999</c:v>
                </c:pt>
                <c:pt idx="14">
                  <c:v>0.1976</c:v>
                </c:pt>
                <c:pt idx="15">
                  <c:v>9.9599999999999994E-2</c:v>
                </c:pt>
              </c:numCache>
            </c:numRef>
          </c:xVal>
          <c:yVal>
            <c:numRef>
              <c:f>Sheet2!$H$2:$H$19</c:f>
              <c:numCache>
                <c:formatCode>General</c:formatCode>
                <c:ptCount val="18"/>
                <c:pt idx="0">
                  <c:v>2.8078817733990148E-7</c:v>
                </c:pt>
                <c:pt idx="1">
                  <c:v>2.8202581926514398E-6</c:v>
                </c:pt>
                <c:pt idx="2">
                  <c:v>2.7394209354120267E-4</c:v>
                </c:pt>
                <c:pt idx="3">
                  <c:v>3.3428981348637015E-4</c:v>
                </c:pt>
                <c:pt idx="4">
                  <c:v>4.248496993987976E-4</c:v>
                </c:pt>
                <c:pt idx="5">
                  <c:v>4.6270396270396274E-4</c:v>
                </c:pt>
                <c:pt idx="6">
                  <c:v>5.0167130919220057E-4</c:v>
                </c:pt>
                <c:pt idx="7">
                  <c:v>5.4050179211469532E-4</c:v>
                </c:pt>
                <c:pt idx="8">
                  <c:v>5.4958333333333335E-4</c:v>
                </c:pt>
                <c:pt idx="9">
                  <c:v>5.4349999999999993E-4</c:v>
                </c:pt>
                <c:pt idx="10">
                  <c:v>5.5195234943745865E-4</c:v>
                </c:pt>
                <c:pt idx="11">
                  <c:v>5.4958677685950415E-4</c:v>
                </c:pt>
                <c:pt idx="12">
                  <c:v>5.5524079320113317E-4</c:v>
                </c:pt>
                <c:pt idx="13">
                  <c:v>5.5700934579439249E-4</c:v>
                </c:pt>
                <c:pt idx="14">
                  <c:v>5.5977337110481589E-4</c:v>
                </c:pt>
                <c:pt idx="15">
                  <c:v>5.6719817767653753E-4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Sheet2!$I$1</c:f>
              <c:strCache>
                <c:ptCount val="1"/>
                <c:pt idx="0">
                  <c:v>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Sheet2!$G$2:$G$19</c:f>
              <c:numCache>
                <c:formatCode>General</c:formatCode>
                <c:ptCount val="18"/>
                <c:pt idx="0">
                  <c:v>2.85</c:v>
                </c:pt>
                <c:pt idx="1">
                  <c:v>2.84</c:v>
                </c:pt>
                <c:pt idx="2">
                  <c:v>2.46</c:v>
                </c:pt>
                <c:pt idx="3">
                  <c:v>2.33</c:v>
                </c:pt>
                <c:pt idx="4">
                  <c:v>2.12</c:v>
                </c:pt>
                <c:pt idx="5">
                  <c:v>1.9850000000000001</c:v>
                </c:pt>
                <c:pt idx="6">
                  <c:v>1.8009999999999999</c:v>
                </c:pt>
                <c:pt idx="7">
                  <c:v>1.508</c:v>
                </c:pt>
                <c:pt idx="8">
                  <c:v>1.319</c:v>
                </c:pt>
                <c:pt idx="9">
                  <c:v>1.087</c:v>
                </c:pt>
                <c:pt idx="10">
                  <c:v>0.83399999999999996</c:v>
                </c:pt>
                <c:pt idx="11">
                  <c:v>0.66500000000000004</c:v>
                </c:pt>
                <c:pt idx="12">
                  <c:v>0.39200000000000002</c:v>
                </c:pt>
                <c:pt idx="13">
                  <c:v>0.29799999999999999</c:v>
                </c:pt>
                <c:pt idx="14">
                  <c:v>0.1976</c:v>
                </c:pt>
                <c:pt idx="15">
                  <c:v>9.9599999999999994E-2</c:v>
                </c:pt>
              </c:numCache>
            </c:numRef>
          </c:xVal>
          <c:yVal>
            <c:numRef>
              <c:f>Sheet2!$I$2:$I$19</c:f>
              <c:numCache>
                <c:formatCode>General</c:formatCode>
                <c:ptCount val="18"/>
                <c:pt idx="0">
                  <c:v>8.0024630541871922E-7</c:v>
                </c:pt>
                <c:pt idx="1">
                  <c:v>8.0095332671300888E-6</c:v>
                </c:pt>
                <c:pt idx="2">
                  <c:v>6.7389755011135861E-4</c:v>
                </c:pt>
                <c:pt idx="3">
                  <c:v>7.7889526542324246E-4</c:v>
                </c:pt>
                <c:pt idx="4">
                  <c:v>9.0068136272545098E-4</c:v>
                </c:pt>
                <c:pt idx="5">
                  <c:v>9.1846736596736607E-4</c:v>
                </c:pt>
                <c:pt idx="6">
                  <c:v>9.0351002785515324E-4</c:v>
                </c:pt>
                <c:pt idx="7">
                  <c:v>8.1507670250896059E-4</c:v>
                </c:pt>
                <c:pt idx="8">
                  <c:v>7.2490041666666667E-4</c:v>
                </c:pt>
                <c:pt idx="9">
                  <c:v>5.9078449999999986E-4</c:v>
                </c:pt>
                <c:pt idx="10">
                  <c:v>4.603282594308405E-4</c:v>
                </c:pt>
                <c:pt idx="11">
                  <c:v>3.6547520661157028E-4</c:v>
                </c:pt>
                <c:pt idx="12">
                  <c:v>2.1765439093484422E-4</c:v>
                </c:pt>
                <c:pt idx="13">
                  <c:v>1.6598878504672896E-4</c:v>
                </c:pt>
                <c:pt idx="14">
                  <c:v>1.1061121813031161E-4</c:v>
                </c:pt>
                <c:pt idx="15">
                  <c:v>5.6492938496583135E-5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4064640"/>
        <c:axId val="294065200"/>
      </c:scatterChart>
      <c:valAx>
        <c:axId val="29406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065200"/>
        <c:crosses val="autoZero"/>
        <c:crossBetween val="midCat"/>
      </c:valAx>
      <c:valAx>
        <c:axId val="29406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0646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18</xdr:row>
      <xdr:rowOff>42862</xdr:rowOff>
    </xdr:from>
    <xdr:to>
      <xdr:col>5</xdr:col>
      <xdr:colOff>0</xdr:colOff>
      <xdr:row>30</xdr:row>
      <xdr:rowOff>47625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85725</xdr:colOff>
      <xdr:row>18</xdr:row>
      <xdr:rowOff>4762</xdr:rowOff>
    </xdr:from>
    <xdr:to>
      <xdr:col>10</xdr:col>
      <xdr:colOff>514350</xdr:colOff>
      <xdr:row>30</xdr:row>
      <xdr:rowOff>47625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17</xdr:row>
      <xdr:rowOff>14287</xdr:rowOff>
    </xdr:from>
    <xdr:to>
      <xdr:col>10</xdr:col>
      <xdr:colOff>0</xdr:colOff>
      <xdr:row>33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23812</xdr:colOff>
      <xdr:row>33</xdr:row>
      <xdr:rowOff>1</xdr:rowOff>
    </xdr:from>
    <xdr:to>
      <xdr:col>10</xdr:col>
      <xdr:colOff>0</xdr:colOff>
      <xdr:row>49</xdr:row>
      <xdr:rowOff>180975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17</xdr:row>
      <xdr:rowOff>14287</xdr:rowOff>
    </xdr:from>
    <xdr:to>
      <xdr:col>10</xdr:col>
      <xdr:colOff>0</xdr:colOff>
      <xdr:row>33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23812</xdr:colOff>
      <xdr:row>33</xdr:row>
      <xdr:rowOff>1</xdr:rowOff>
    </xdr:from>
    <xdr:to>
      <xdr:col>10</xdr:col>
      <xdr:colOff>0</xdr:colOff>
      <xdr:row>49</xdr:row>
      <xdr:rowOff>180975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J17" sqref="J17"/>
    </sheetView>
  </sheetViews>
  <sheetFormatPr defaultRowHeight="15" x14ac:dyDescent="0.25"/>
  <cols>
    <col min="1" max="1" width="10.42578125" bestFit="1" customWidth="1"/>
    <col min="2" max="2" width="6" bestFit="1" customWidth="1"/>
    <col min="3" max="3" width="7" bestFit="1" customWidth="1"/>
    <col min="4" max="4" width="12" bestFit="1" customWidth="1"/>
    <col min="7" max="7" width="10.42578125" bestFit="1" customWidth="1"/>
    <col min="8" max="8" width="6" bestFit="1" customWidth="1"/>
    <col min="9" max="9" width="7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25">
      <c r="A2">
        <v>1008</v>
      </c>
      <c r="B2">
        <v>0.40100000000000002</v>
      </c>
      <c r="C2">
        <v>0.25700000000000001</v>
      </c>
      <c r="D2">
        <f t="shared" ref="D2:D13" si="0">B2/A2</f>
        <v>3.9781746031746033E-4</v>
      </c>
      <c r="E2">
        <f t="shared" ref="E2:E18" si="1">LOG(D2,EXP(1))</f>
        <v>-7.8295173003068816</v>
      </c>
      <c r="G2">
        <v>1000000</v>
      </c>
      <c r="H2">
        <v>9.6000000000000002E-2</v>
      </c>
      <c r="I2">
        <v>2.6700000000000002E-2</v>
      </c>
      <c r="J2">
        <f t="shared" ref="J2:J15" si="2">H2/G2</f>
        <v>9.5999999999999999E-8</v>
      </c>
      <c r="K2">
        <f t="shared" ref="K2:K15" si="3">LOG(J2,EXP(1))</f>
        <v>-16.158917645478574</v>
      </c>
    </row>
    <row r="3" spans="1:11" x14ac:dyDescent="0.25">
      <c r="A3">
        <v>1008</v>
      </c>
      <c r="B3">
        <v>0.498</v>
      </c>
      <c r="C3">
        <v>0.30940000000000001</v>
      </c>
      <c r="D3">
        <f t="shared" si="0"/>
        <v>4.94047619047619E-4</v>
      </c>
      <c r="E3">
        <f t="shared" si="1"/>
        <v>-7.6128786505887982</v>
      </c>
      <c r="G3">
        <v>1000000</v>
      </c>
      <c r="H3">
        <v>0.15</v>
      </c>
      <c r="I3">
        <v>0.39900000000000002</v>
      </c>
      <c r="J3">
        <f t="shared" si="2"/>
        <v>1.4999999999999999E-7</v>
      </c>
      <c r="K3">
        <f t="shared" si="3"/>
        <v>-15.712630542850155</v>
      </c>
    </row>
    <row r="4" spans="1:11" x14ac:dyDescent="0.25">
      <c r="A4">
        <v>1008</v>
      </c>
      <c r="B4">
        <v>0.60899999999999999</v>
      </c>
      <c r="C4">
        <v>0.36549999999999999</v>
      </c>
      <c r="D4">
        <f t="shared" si="0"/>
        <v>6.041666666666667E-4</v>
      </c>
      <c r="E4">
        <f t="shared" si="1"/>
        <v>-7.4116604599035538</v>
      </c>
      <c r="G4">
        <v>1000000</v>
      </c>
      <c r="H4">
        <v>0.252</v>
      </c>
      <c r="I4">
        <v>0.53700000000000003</v>
      </c>
      <c r="J4">
        <f t="shared" si="2"/>
        <v>2.5199999999999998E-7</v>
      </c>
      <c r="K4">
        <f t="shared" si="3"/>
        <v>-15.193836749434988</v>
      </c>
    </row>
    <row r="5" spans="1:11" x14ac:dyDescent="0.25">
      <c r="A5">
        <v>1008</v>
      </c>
      <c r="B5">
        <v>0.70199999999999996</v>
      </c>
      <c r="C5">
        <v>0.40899999999999997</v>
      </c>
      <c r="D5">
        <f t="shared" si="0"/>
        <v>6.9642857142857137E-4</v>
      </c>
      <c r="E5">
        <f t="shared" si="1"/>
        <v>-7.2695453235876402</v>
      </c>
      <c r="G5">
        <v>1000000</v>
      </c>
      <c r="H5">
        <v>0.33600000000000002</v>
      </c>
      <c r="I5">
        <v>0.68200000000000005</v>
      </c>
      <c r="J5">
        <f t="shared" si="2"/>
        <v>3.3600000000000004E-7</v>
      </c>
      <c r="K5">
        <f t="shared" si="3"/>
        <v>-14.906154676983206</v>
      </c>
    </row>
    <row r="6" spans="1:11" x14ac:dyDescent="0.25">
      <c r="A6">
        <v>1008</v>
      </c>
      <c r="B6">
        <v>0.79700000000000004</v>
      </c>
      <c r="C6">
        <v>0.45400000000000001</v>
      </c>
      <c r="D6">
        <f t="shared" si="0"/>
        <v>7.9067460317460325E-4</v>
      </c>
      <c r="E6">
        <f t="shared" si="1"/>
        <v>-7.1426240488232358</v>
      </c>
      <c r="G6">
        <v>1000000</v>
      </c>
      <c r="H6">
        <v>0.41299999999999998</v>
      </c>
      <c r="I6">
        <v>0.77500000000000002</v>
      </c>
      <c r="J6">
        <f t="shared" si="2"/>
        <v>4.1299999999999995E-7</v>
      </c>
      <c r="K6">
        <f t="shared" si="3"/>
        <v>-14.699818243985378</v>
      </c>
    </row>
    <row r="7" spans="1:11" x14ac:dyDescent="0.25">
      <c r="A7">
        <v>1008</v>
      </c>
      <c r="B7">
        <v>0.90200000000000002</v>
      </c>
      <c r="C7">
        <v>0.501</v>
      </c>
      <c r="D7">
        <f t="shared" si="0"/>
        <v>8.9484126984126983E-4</v>
      </c>
      <c r="E7">
        <f t="shared" si="1"/>
        <v>-7.018864207550827</v>
      </c>
      <c r="G7">
        <v>1000000</v>
      </c>
      <c r="H7">
        <v>0.56399999999999995</v>
      </c>
      <c r="I7">
        <v>0.99299999999999999</v>
      </c>
      <c r="J7">
        <f t="shared" si="2"/>
        <v>5.6399999999999992E-7</v>
      </c>
      <c r="K7">
        <f t="shared" si="3"/>
        <v>-14.388211585448353</v>
      </c>
    </row>
    <row r="8" spans="1:11" x14ac:dyDescent="0.25">
      <c r="A8">
        <v>1008</v>
      </c>
      <c r="B8">
        <v>1.0049999999999999</v>
      </c>
      <c r="C8">
        <v>0.54600000000000004</v>
      </c>
      <c r="D8">
        <f t="shared" si="0"/>
        <v>9.9702380952380941E-4</v>
      </c>
      <c r="E8">
        <f t="shared" si="1"/>
        <v>-6.9107359071202747</v>
      </c>
      <c r="G8">
        <v>1000000</v>
      </c>
      <c r="H8">
        <v>0.81699999999999995</v>
      </c>
      <c r="I8">
        <v>1.3080000000000001</v>
      </c>
      <c r="J8">
        <f t="shared" si="2"/>
        <v>8.1699999999999997E-7</v>
      </c>
      <c r="K8">
        <f t="shared" si="3"/>
        <v>-14.017626742086408</v>
      </c>
    </row>
    <row r="9" spans="1:11" x14ac:dyDescent="0.25">
      <c r="A9">
        <v>1008</v>
      </c>
      <c r="B9">
        <v>1.5209999999999999</v>
      </c>
      <c r="C9">
        <v>0.753</v>
      </c>
      <c r="D9">
        <f t="shared" si="0"/>
        <v>1.5089285714285714E-3</v>
      </c>
      <c r="E9">
        <f t="shared" si="1"/>
        <v>-6.4963554353541584</v>
      </c>
      <c r="G9">
        <v>1000000</v>
      </c>
      <c r="H9">
        <v>0.98</v>
      </c>
      <c r="I9">
        <v>1.4950000000000001</v>
      </c>
      <c r="J9">
        <f t="shared" si="2"/>
        <v>9.7999999999999993E-7</v>
      </c>
      <c r="K9">
        <f t="shared" si="3"/>
        <v>-13.835713265281793</v>
      </c>
    </row>
    <row r="10" spans="1:11" x14ac:dyDescent="0.25">
      <c r="A10">
        <v>1008</v>
      </c>
      <c r="B10">
        <v>1.659</v>
      </c>
      <c r="C10">
        <v>0.80400000000000005</v>
      </c>
      <c r="D10">
        <f t="shared" si="0"/>
        <v>1.6458333333333333E-3</v>
      </c>
      <c r="E10">
        <f t="shared" si="1"/>
        <v>-6.4095084374230069</v>
      </c>
      <c r="G10">
        <v>1000000</v>
      </c>
      <c r="H10">
        <v>1.17</v>
      </c>
      <c r="I10">
        <v>1.7</v>
      </c>
      <c r="J10">
        <f t="shared" si="2"/>
        <v>1.17E-6</v>
      </c>
      <c r="K10">
        <f t="shared" si="3"/>
        <v>-13.658506809154609</v>
      </c>
    </row>
    <row r="11" spans="1:11" x14ac:dyDescent="0.25">
      <c r="A11">
        <v>1008</v>
      </c>
      <c r="B11">
        <v>1.9330000000000001</v>
      </c>
      <c r="C11">
        <v>0.90200000000000002</v>
      </c>
      <c r="D11">
        <f t="shared" si="0"/>
        <v>1.9176587301587302E-3</v>
      </c>
      <c r="E11">
        <f t="shared" si="1"/>
        <v>-6.2566502484051201</v>
      </c>
      <c r="G11">
        <v>1000000</v>
      </c>
      <c r="H11">
        <v>1.516</v>
      </c>
      <c r="I11">
        <v>2.0129999999999999</v>
      </c>
      <c r="J11">
        <f t="shared" si="2"/>
        <v>1.516E-6</v>
      </c>
      <c r="K11">
        <f t="shared" si="3"/>
        <v>-13.399435270744094</v>
      </c>
    </row>
    <row r="12" spans="1:11" x14ac:dyDescent="0.25">
      <c r="A12">
        <v>1008</v>
      </c>
      <c r="B12">
        <v>2.23</v>
      </c>
      <c r="C12">
        <v>1</v>
      </c>
      <c r="D12">
        <f t="shared" si="0"/>
        <v>2.2123015873015874E-3</v>
      </c>
      <c r="E12">
        <f t="shared" si="1"/>
        <v>-6.1137218631592862</v>
      </c>
      <c r="G12">
        <v>1000000</v>
      </c>
      <c r="H12">
        <v>1.98</v>
      </c>
      <c r="I12">
        <v>2.25</v>
      </c>
      <c r="J12">
        <f t="shared" si="2"/>
        <v>1.9800000000000001E-6</v>
      </c>
      <c r="K12">
        <f t="shared" si="3"/>
        <v>-13.132413713257829</v>
      </c>
    </row>
    <row r="13" spans="1:11" x14ac:dyDescent="0.25">
      <c r="A13">
        <v>1008</v>
      </c>
      <c r="B13">
        <v>3.93</v>
      </c>
      <c r="C13">
        <v>1.5</v>
      </c>
      <c r="D13">
        <f t="shared" si="0"/>
        <v>3.898809523809524E-3</v>
      </c>
      <c r="E13">
        <f t="shared" si="1"/>
        <v>-5.5470840227501439</v>
      </c>
      <c r="G13">
        <v>1000000</v>
      </c>
      <c r="H13">
        <v>2.2799999999999998</v>
      </c>
      <c r="I13">
        <v>2.4729999999999999</v>
      </c>
      <c r="J13">
        <f t="shared" si="2"/>
        <v>2.2799999999999998E-6</v>
      </c>
      <c r="K13">
        <f t="shared" si="3"/>
        <v>-12.991335114997925</v>
      </c>
    </row>
    <row r="14" spans="1:11" x14ac:dyDescent="0.25">
      <c r="A14">
        <v>1008</v>
      </c>
      <c r="B14">
        <v>5.96</v>
      </c>
      <c r="C14">
        <v>2</v>
      </c>
      <c r="D14">
        <f t="shared" ref="D14:D18" si="4">B14/A14</f>
        <v>5.9126984126984129E-3</v>
      </c>
      <c r="E14">
        <f t="shared" si="1"/>
        <v>-5.1306529675540551</v>
      </c>
      <c r="G14">
        <v>1000000</v>
      </c>
      <c r="H14">
        <v>2.54</v>
      </c>
      <c r="I14">
        <v>2.738</v>
      </c>
      <c r="J14">
        <f t="shared" si="2"/>
        <v>2.5400000000000002E-6</v>
      </c>
      <c r="K14">
        <f t="shared" si="3"/>
        <v>-12.883346476933829</v>
      </c>
    </row>
    <row r="15" spans="1:11" x14ac:dyDescent="0.25">
      <c r="A15">
        <v>1008</v>
      </c>
      <c r="B15">
        <v>8.32</v>
      </c>
      <c r="C15">
        <v>2.5</v>
      </c>
      <c r="D15">
        <f t="shared" si="4"/>
        <v>8.2539682539682548E-3</v>
      </c>
      <c r="E15">
        <f t="shared" si="1"/>
        <v>-4.7970611937981964</v>
      </c>
      <c r="G15">
        <v>1000000</v>
      </c>
      <c r="H15">
        <v>3.02</v>
      </c>
      <c r="I15">
        <v>3.05</v>
      </c>
      <c r="J15">
        <f t="shared" si="2"/>
        <v>3.0199999999999999E-6</v>
      </c>
      <c r="K15">
        <f t="shared" si="3"/>
        <v>-12.710253726577497</v>
      </c>
    </row>
    <row r="16" spans="1:11" x14ac:dyDescent="0.25">
      <c r="A16">
        <v>1008</v>
      </c>
      <c r="B16">
        <v>3.17</v>
      </c>
      <c r="C16">
        <v>1.29</v>
      </c>
      <c r="D16">
        <f t="shared" si="4"/>
        <v>3.1448412698412698E-3</v>
      </c>
      <c r="E16">
        <f t="shared" si="1"/>
        <v>-5.7619918607421248</v>
      </c>
    </row>
    <row r="17" spans="1:5" x14ac:dyDescent="0.25">
      <c r="A17">
        <v>1008</v>
      </c>
      <c r="B17">
        <v>4.8600000000000003</v>
      </c>
      <c r="C17">
        <v>1.738</v>
      </c>
      <c r="D17">
        <f t="shared" si="4"/>
        <v>4.821428571428572E-3</v>
      </c>
      <c r="E17">
        <f t="shared" si="1"/>
        <v>-5.3346850107189114</v>
      </c>
    </row>
    <row r="18" spans="1:5" x14ac:dyDescent="0.25">
      <c r="A18">
        <v>1008</v>
      </c>
      <c r="B18">
        <v>7.19</v>
      </c>
      <c r="C18">
        <v>2.266</v>
      </c>
      <c r="D18">
        <f t="shared" si="4"/>
        <v>7.1329365079365083E-3</v>
      </c>
      <c r="E18">
        <f t="shared" si="1"/>
        <v>-4.943032276898359</v>
      </c>
    </row>
  </sheetData>
  <pageMargins left="0.25" right="0.25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N18" sqref="N18"/>
    </sheetView>
  </sheetViews>
  <sheetFormatPr defaultRowHeight="15" x14ac:dyDescent="0.25"/>
  <cols>
    <col min="1" max="1" width="10.42578125" bestFit="1" customWidth="1"/>
    <col min="6" max="6" width="10.42578125" bestFit="1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5</v>
      </c>
      <c r="F1" t="s">
        <v>0</v>
      </c>
      <c r="G1" t="s">
        <v>2</v>
      </c>
      <c r="H1" t="s">
        <v>3</v>
      </c>
      <c r="I1" t="s">
        <v>5</v>
      </c>
    </row>
    <row r="2" spans="1:9" x14ac:dyDescent="0.25">
      <c r="A2">
        <v>8980</v>
      </c>
      <c r="B2">
        <v>1.5129999999999999</v>
      </c>
      <c r="C2">
        <f>B2/A2</f>
        <v>1.6848552338530066E-4</v>
      </c>
      <c r="D2">
        <f>B2*C2</f>
        <v>2.549185968819599E-4</v>
      </c>
      <c r="F2">
        <v>10150000</v>
      </c>
      <c r="G2">
        <v>2.85</v>
      </c>
      <c r="H2">
        <f>G2/F2</f>
        <v>2.8078817733990148E-7</v>
      </c>
      <c r="I2">
        <f>G2*H2</f>
        <v>8.0024630541871922E-7</v>
      </c>
    </row>
    <row r="3" spans="1:9" x14ac:dyDescent="0.25">
      <c r="A3">
        <v>1008</v>
      </c>
      <c r="B3">
        <v>1.51</v>
      </c>
      <c r="C3">
        <f>B3/A3</f>
        <v>1.498015873015873E-3</v>
      </c>
      <c r="D3">
        <f t="shared" ref="D3:D15" si="0">B3*C3</f>
        <v>2.2620039682539682E-3</v>
      </c>
      <c r="F3">
        <v>1007000</v>
      </c>
      <c r="G3">
        <v>2.84</v>
      </c>
      <c r="H3">
        <f>G3/F3</f>
        <v>2.8202581926514398E-6</v>
      </c>
      <c r="I3">
        <f>G3*H3</f>
        <v>8.0095332671300888E-6</v>
      </c>
    </row>
    <row r="4" spans="1:9" x14ac:dyDescent="0.25">
      <c r="A4">
        <v>100.2</v>
      </c>
      <c r="B4">
        <v>1.45</v>
      </c>
      <c r="C4">
        <f t="shared" ref="C4:C15" si="1">B4/A4</f>
        <v>1.4471057884231536E-2</v>
      </c>
      <c r="D4">
        <f t="shared" si="0"/>
        <v>2.0983033932135728E-2</v>
      </c>
      <c r="F4">
        <v>8980</v>
      </c>
      <c r="G4">
        <v>2.46</v>
      </c>
      <c r="H4">
        <f>G4/F4</f>
        <v>2.7394209354120267E-4</v>
      </c>
      <c r="I4">
        <f>G4*H4</f>
        <v>6.7389755011135861E-4</v>
      </c>
    </row>
    <row r="5" spans="1:9" x14ac:dyDescent="0.25">
      <c r="A5">
        <v>50.3</v>
      </c>
      <c r="B5">
        <v>1.343</v>
      </c>
      <c r="C5">
        <f t="shared" si="1"/>
        <v>2.6699801192842942E-2</v>
      </c>
      <c r="D5">
        <f t="shared" si="0"/>
        <v>3.5857833001988068E-2</v>
      </c>
      <c r="F5">
        <v>6970</v>
      </c>
      <c r="G5">
        <v>2.33</v>
      </c>
      <c r="H5">
        <f>G5/F5</f>
        <v>3.3428981348637015E-4</v>
      </c>
      <c r="I5">
        <f>G5*H5</f>
        <v>7.7889526542324246E-4</v>
      </c>
    </row>
    <row r="6" spans="1:9" x14ac:dyDescent="0.25">
      <c r="A6">
        <v>35.5</v>
      </c>
      <c r="B6">
        <v>1.2</v>
      </c>
      <c r="C6">
        <f t="shared" si="1"/>
        <v>3.3802816901408447E-2</v>
      </c>
      <c r="D6">
        <f t="shared" si="0"/>
        <v>4.0563380281690133E-2</v>
      </c>
      <c r="F6">
        <v>4990</v>
      </c>
      <c r="G6">
        <v>2.12</v>
      </c>
      <c r="H6">
        <f>G6/F6</f>
        <v>4.248496993987976E-4</v>
      </c>
      <c r="I6">
        <f>G6*H6</f>
        <v>9.0068136272545098E-4</v>
      </c>
    </row>
    <row r="7" spans="1:9" x14ac:dyDescent="0.25">
      <c r="A7">
        <v>30.4</v>
      </c>
      <c r="B7">
        <v>1.111</v>
      </c>
      <c r="C7">
        <f t="shared" si="1"/>
        <v>3.6546052631578951E-2</v>
      </c>
      <c r="D7">
        <f t="shared" si="0"/>
        <v>4.0602664473684213E-2</v>
      </c>
      <c r="F7">
        <v>4290</v>
      </c>
      <c r="G7">
        <v>1.9850000000000001</v>
      </c>
      <c r="H7">
        <f>G7/F7</f>
        <v>4.6270396270396274E-4</v>
      </c>
      <c r="I7">
        <f>G7*H7</f>
        <v>9.1846736596736607E-4</v>
      </c>
    </row>
    <row r="8" spans="1:9" x14ac:dyDescent="0.25">
      <c r="A8">
        <v>26.6</v>
      </c>
      <c r="B8">
        <v>1.006</v>
      </c>
      <c r="C8">
        <f t="shared" si="1"/>
        <v>3.7819548872180447E-2</v>
      </c>
      <c r="D8">
        <f t="shared" si="0"/>
        <v>3.8046466165413531E-2</v>
      </c>
      <c r="F8">
        <v>3590</v>
      </c>
      <c r="G8">
        <v>1.8009999999999999</v>
      </c>
      <c r="H8">
        <f>G8/F8</f>
        <v>5.0167130919220057E-4</v>
      </c>
      <c r="I8">
        <f>G8*H8</f>
        <v>9.0351002785515324E-4</v>
      </c>
    </row>
    <row r="9" spans="1:9" x14ac:dyDescent="0.25">
      <c r="A9">
        <v>23.5</v>
      </c>
      <c r="B9">
        <v>0.90200000000000002</v>
      </c>
      <c r="C9">
        <f t="shared" si="1"/>
        <v>3.8382978723404258E-2</v>
      </c>
      <c r="D9">
        <f t="shared" si="0"/>
        <v>3.4621446808510641E-2</v>
      </c>
      <c r="F9">
        <v>2790</v>
      </c>
      <c r="G9">
        <v>1.508</v>
      </c>
      <c r="H9">
        <f>G9/F9</f>
        <v>5.4050179211469532E-4</v>
      </c>
      <c r="I9">
        <f>G9*H9</f>
        <v>8.1507670250896059E-4</v>
      </c>
    </row>
    <row r="10" spans="1:9" x14ac:dyDescent="0.25">
      <c r="A10">
        <v>20.5</v>
      </c>
      <c r="B10">
        <v>0.79300000000000004</v>
      </c>
      <c r="C10">
        <f t="shared" si="1"/>
        <v>3.8682926829268292E-2</v>
      </c>
      <c r="D10">
        <f t="shared" si="0"/>
        <v>3.0675560975609757E-2</v>
      </c>
      <c r="F10">
        <v>2400</v>
      </c>
      <c r="G10">
        <v>1.319</v>
      </c>
      <c r="H10">
        <f>G10/F10</f>
        <v>5.4958333333333335E-4</v>
      </c>
      <c r="I10">
        <f>G10*H10</f>
        <v>7.2490041666666667E-4</v>
      </c>
    </row>
    <row r="11" spans="1:9" x14ac:dyDescent="0.25">
      <c r="A11">
        <v>17.600000000000001</v>
      </c>
      <c r="B11">
        <v>0.68400000000000005</v>
      </c>
      <c r="C11">
        <f t="shared" si="1"/>
        <v>3.8863636363636364E-2</v>
      </c>
      <c r="D11">
        <f t="shared" si="0"/>
        <v>2.6582727272727275E-2</v>
      </c>
      <c r="F11">
        <v>2000</v>
      </c>
      <c r="G11">
        <v>1.087</v>
      </c>
      <c r="H11">
        <f>G11/F11</f>
        <v>5.4349999999999993E-4</v>
      </c>
      <c r="I11">
        <f>G11*H11</f>
        <v>5.9078449999999986E-4</v>
      </c>
    </row>
    <row r="12" spans="1:9" x14ac:dyDescent="0.25">
      <c r="A12">
        <v>12.6</v>
      </c>
      <c r="B12">
        <v>0.49199999999999999</v>
      </c>
      <c r="C12">
        <f t="shared" si="1"/>
        <v>3.9047619047619046E-2</v>
      </c>
      <c r="D12">
        <f t="shared" si="0"/>
        <v>1.921142857142857E-2</v>
      </c>
      <c r="F12">
        <v>1511</v>
      </c>
      <c r="G12">
        <v>0.83399999999999996</v>
      </c>
      <c r="H12">
        <f>G12/F12</f>
        <v>5.5195234943745865E-4</v>
      </c>
      <c r="I12">
        <f>G12*H12</f>
        <v>4.603282594308405E-4</v>
      </c>
    </row>
    <row r="13" spans="1:9" x14ac:dyDescent="0.25">
      <c r="A13">
        <v>7.6</v>
      </c>
      <c r="B13">
        <v>0.29599999999999999</v>
      </c>
      <c r="C13">
        <f t="shared" si="1"/>
        <v>3.8947368421052633E-2</v>
      </c>
      <c r="D13">
        <f t="shared" si="0"/>
        <v>1.1528421052631578E-2</v>
      </c>
      <c r="F13">
        <v>1210</v>
      </c>
      <c r="G13">
        <v>0.66500000000000004</v>
      </c>
      <c r="H13">
        <f>G13/F13</f>
        <v>5.4958677685950415E-4</v>
      </c>
      <c r="I13">
        <f>G13*H13</f>
        <v>3.6547520661157028E-4</v>
      </c>
    </row>
    <row r="14" spans="1:9" x14ac:dyDescent="0.25">
      <c r="A14">
        <v>5.6</v>
      </c>
      <c r="B14">
        <v>0.218</v>
      </c>
      <c r="C14">
        <f t="shared" si="1"/>
        <v>3.892857142857143E-2</v>
      </c>
      <c r="D14">
        <f t="shared" si="0"/>
        <v>8.4864285714285718E-3</v>
      </c>
      <c r="F14">
        <v>706</v>
      </c>
      <c r="G14">
        <v>0.39200000000000002</v>
      </c>
      <c r="H14">
        <f>G14/F14</f>
        <v>5.5524079320113317E-4</v>
      </c>
      <c r="I14">
        <f>G14*H14</f>
        <v>2.1765439093484422E-4</v>
      </c>
    </row>
    <row r="15" spans="1:9" x14ac:dyDescent="0.25">
      <c r="A15">
        <v>2.6</v>
      </c>
      <c r="B15">
        <v>9.7199999999999995E-2</v>
      </c>
      <c r="C15">
        <f t="shared" si="1"/>
        <v>3.7384615384615384E-2</v>
      </c>
      <c r="D15">
        <f t="shared" si="0"/>
        <v>3.6337846153846149E-3</v>
      </c>
      <c r="F15">
        <v>535</v>
      </c>
      <c r="G15">
        <v>0.29799999999999999</v>
      </c>
      <c r="H15">
        <f>G15/F15</f>
        <v>5.5700934579439249E-4</v>
      </c>
      <c r="I15">
        <f>G15*H15</f>
        <v>1.6598878504672896E-4</v>
      </c>
    </row>
    <row r="16" spans="1:9" x14ac:dyDescent="0.25">
      <c r="F16">
        <v>353</v>
      </c>
      <c r="G16">
        <v>0.1976</v>
      </c>
      <c r="H16">
        <f>G16/F16</f>
        <v>5.5977337110481589E-4</v>
      </c>
      <c r="I16">
        <f>G16*H16</f>
        <v>1.1061121813031161E-4</v>
      </c>
    </row>
    <row r="17" spans="6:9" x14ac:dyDescent="0.25">
      <c r="F17">
        <v>175.6</v>
      </c>
      <c r="G17">
        <v>9.9599999999999994E-2</v>
      </c>
      <c r="H17">
        <f>G17/F17</f>
        <v>5.6719817767653753E-4</v>
      </c>
      <c r="I17">
        <f>G17*H17</f>
        <v>5.6492938496583135E-5</v>
      </c>
    </row>
  </sheetData>
  <pageMargins left="0.25" right="0.25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opLeftCell="A19" workbookViewId="0">
      <selection activeCell="B5" sqref="B5"/>
    </sheetView>
  </sheetViews>
  <sheetFormatPr defaultRowHeight="15" x14ac:dyDescent="0.25"/>
  <cols>
    <col min="1" max="1" width="10.42578125" bestFit="1" customWidth="1"/>
    <col min="6" max="6" width="10.42578125" bestFit="1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5</v>
      </c>
      <c r="F1" t="s">
        <v>0</v>
      </c>
      <c r="G1" t="s">
        <v>2</v>
      </c>
      <c r="H1" t="s">
        <v>3</v>
      </c>
      <c r="I1" t="s">
        <v>5</v>
      </c>
    </row>
    <row r="2" spans="1:9" x14ac:dyDescent="0.25">
      <c r="A2">
        <v>10150000</v>
      </c>
      <c r="B2">
        <v>0.59599999999999997</v>
      </c>
      <c r="C2">
        <f>B2/A2</f>
        <v>5.8719211822660099E-8</v>
      </c>
      <c r="D2">
        <f>B2*C2</f>
        <v>3.4996650246305415E-8</v>
      </c>
      <c r="F2">
        <v>10150000</v>
      </c>
      <c r="G2">
        <v>2.85</v>
      </c>
      <c r="H2">
        <f>G2/F2</f>
        <v>2.8078817733990148E-7</v>
      </c>
      <c r="I2">
        <f>G2*H2</f>
        <v>8.0024630541871922E-7</v>
      </c>
    </row>
    <row r="3" spans="1:9" x14ac:dyDescent="0.25">
      <c r="A3">
        <v>1007000</v>
      </c>
      <c r="B3">
        <v>0.59</v>
      </c>
      <c r="C3">
        <f>B3/A3</f>
        <v>5.8589870903674275E-7</v>
      </c>
      <c r="D3">
        <f t="shared" ref="D3:D15" si="0">B3*C3</f>
        <v>3.4568023833167822E-7</v>
      </c>
      <c r="F3">
        <v>1007000</v>
      </c>
      <c r="G3">
        <v>2.84</v>
      </c>
      <c r="H3">
        <f>G3/F3</f>
        <v>2.8202581926514398E-6</v>
      </c>
      <c r="I3">
        <f>G3*H3</f>
        <v>8.0095332671300888E-6</v>
      </c>
    </row>
    <row r="4" spans="1:9" x14ac:dyDescent="0.25">
      <c r="A4">
        <v>8980</v>
      </c>
      <c r="B4">
        <v>0.53600000000000003</v>
      </c>
      <c r="C4">
        <f t="shared" ref="C4:C15" si="1">B4/A4</f>
        <v>5.9688195991091319E-5</v>
      </c>
      <c r="D4">
        <f t="shared" si="0"/>
        <v>3.199287305122495E-5</v>
      </c>
      <c r="F4">
        <v>8980</v>
      </c>
      <c r="G4">
        <v>2.46</v>
      </c>
      <c r="H4">
        <f>G4/F4</f>
        <v>2.7394209354120267E-4</v>
      </c>
      <c r="I4">
        <f>G4*H4</f>
        <v>6.7389755011135861E-4</v>
      </c>
    </row>
    <row r="5" spans="1:9" x14ac:dyDescent="0.25">
      <c r="A5">
        <v>50.3</v>
      </c>
      <c r="B5">
        <v>1.343</v>
      </c>
      <c r="C5">
        <f t="shared" si="1"/>
        <v>2.6699801192842942E-2</v>
      </c>
      <c r="D5">
        <f t="shared" si="0"/>
        <v>3.5857833001988068E-2</v>
      </c>
      <c r="F5">
        <v>6970</v>
      </c>
      <c r="G5">
        <v>2.33</v>
      </c>
      <c r="H5">
        <f>G5/F5</f>
        <v>3.3428981348637015E-4</v>
      </c>
      <c r="I5">
        <f>G5*H5</f>
        <v>7.7889526542324246E-4</v>
      </c>
    </row>
    <row r="6" spans="1:9" x14ac:dyDescent="0.25">
      <c r="A6">
        <v>35.5</v>
      </c>
      <c r="B6">
        <v>1.2</v>
      </c>
      <c r="C6">
        <f t="shared" si="1"/>
        <v>3.3802816901408447E-2</v>
      </c>
      <c r="D6">
        <f t="shared" si="0"/>
        <v>4.0563380281690133E-2</v>
      </c>
      <c r="F6">
        <v>4990</v>
      </c>
      <c r="G6">
        <v>2.12</v>
      </c>
      <c r="H6">
        <f>G6/F6</f>
        <v>4.248496993987976E-4</v>
      </c>
      <c r="I6">
        <f>G6*H6</f>
        <v>9.0068136272545098E-4</v>
      </c>
    </row>
    <row r="7" spans="1:9" x14ac:dyDescent="0.25">
      <c r="A7">
        <v>30.4</v>
      </c>
      <c r="B7">
        <v>1.111</v>
      </c>
      <c r="C7">
        <f t="shared" si="1"/>
        <v>3.6546052631578951E-2</v>
      </c>
      <c r="D7">
        <f t="shared" si="0"/>
        <v>4.0602664473684213E-2</v>
      </c>
      <c r="F7">
        <v>4290</v>
      </c>
      <c r="G7">
        <v>1.9850000000000001</v>
      </c>
      <c r="H7">
        <f>G7/F7</f>
        <v>4.6270396270396274E-4</v>
      </c>
      <c r="I7">
        <f>G7*H7</f>
        <v>9.1846736596736607E-4</v>
      </c>
    </row>
    <row r="8" spans="1:9" x14ac:dyDescent="0.25">
      <c r="A8">
        <v>26.6</v>
      </c>
      <c r="B8">
        <v>1.006</v>
      </c>
      <c r="C8">
        <f t="shared" si="1"/>
        <v>3.7819548872180447E-2</v>
      </c>
      <c r="D8">
        <f t="shared" si="0"/>
        <v>3.8046466165413531E-2</v>
      </c>
      <c r="F8">
        <v>3590</v>
      </c>
      <c r="G8">
        <v>1.8009999999999999</v>
      </c>
      <c r="H8">
        <f>G8/F8</f>
        <v>5.0167130919220057E-4</v>
      </c>
      <c r="I8">
        <f>G8*H8</f>
        <v>9.0351002785515324E-4</v>
      </c>
    </row>
    <row r="9" spans="1:9" x14ac:dyDescent="0.25">
      <c r="A9">
        <v>23.5</v>
      </c>
      <c r="B9">
        <v>0.90200000000000002</v>
      </c>
      <c r="C9">
        <f t="shared" si="1"/>
        <v>3.8382978723404258E-2</v>
      </c>
      <c r="D9">
        <f t="shared" si="0"/>
        <v>3.4621446808510641E-2</v>
      </c>
      <c r="F9">
        <v>2790</v>
      </c>
      <c r="G9">
        <v>1.508</v>
      </c>
      <c r="H9">
        <f>G9/F9</f>
        <v>5.4050179211469532E-4</v>
      </c>
      <c r="I9">
        <f>G9*H9</f>
        <v>8.1507670250896059E-4</v>
      </c>
    </row>
    <row r="10" spans="1:9" x14ac:dyDescent="0.25">
      <c r="A10">
        <v>20.5</v>
      </c>
      <c r="B10">
        <v>0.79300000000000004</v>
      </c>
      <c r="C10">
        <f t="shared" si="1"/>
        <v>3.8682926829268292E-2</v>
      </c>
      <c r="D10">
        <f t="shared" si="0"/>
        <v>3.0675560975609757E-2</v>
      </c>
      <c r="F10">
        <v>2400</v>
      </c>
      <c r="G10">
        <v>1.319</v>
      </c>
      <c r="H10">
        <f>G10/F10</f>
        <v>5.4958333333333335E-4</v>
      </c>
      <c r="I10">
        <f>G10*H10</f>
        <v>7.2490041666666667E-4</v>
      </c>
    </row>
    <row r="11" spans="1:9" x14ac:dyDescent="0.25">
      <c r="A11">
        <v>17.600000000000001</v>
      </c>
      <c r="B11">
        <v>0.68400000000000005</v>
      </c>
      <c r="C11">
        <f t="shared" si="1"/>
        <v>3.8863636363636364E-2</v>
      </c>
      <c r="D11">
        <f t="shared" si="0"/>
        <v>2.6582727272727275E-2</v>
      </c>
      <c r="F11">
        <v>2000</v>
      </c>
      <c r="G11">
        <v>1.087</v>
      </c>
      <c r="H11">
        <f>G11/F11</f>
        <v>5.4349999999999993E-4</v>
      </c>
      <c r="I11">
        <f>G11*H11</f>
        <v>5.9078449999999986E-4</v>
      </c>
    </row>
    <row r="12" spans="1:9" x14ac:dyDescent="0.25">
      <c r="A12">
        <v>12.6</v>
      </c>
      <c r="B12">
        <v>0.49199999999999999</v>
      </c>
      <c r="C12">
        <f t="shared" si="1"/>
        <v>3.9047619047619046E-2</v>
      </c>
      <c r="D12">
        <f t="shared" si="0"/>
        <v>1.921142857142857E-2</v>
      </c>
      <c r="F12">
        <v>1511</v>
      </c>
      <c r="G12">
        <v>0.83399999999999996</v>
      </c>
      <c r="H12">
        <f>G12/F12</f>
        <v>5.5195234943745865E-4</v>
      </c>
      <c r="I12">
        <f>G12*H12</f>
        <v>4.603282594308405E-4</v>
      </c>
    </row>
    <row r="13" spans="1:9" x14ac:dyDescent="0.25">
      <c r="A13">
        <v>7.6</v>
      </c>
      <c r="B13">
        <v>0.29599999999999999</v>
      </c>
      <c r="C13">
        <f t="shared" si="1"/>
        <v>3.8947368421052633E-2</v>
      </c>
      <c r="D13">
        <f t="shared" si="0"/>
        <v>1.1528421052631578E-2</v>
      </c>
      <c r="F13">
        <v>1210</v>
      </c>
      <c r="G13">
        <v>0.66500000000000004</v>
      </c>
      <c r="H13">
        <f>G13/F13</f>
        <v>5.4958677685950415E-4</v>
      </c>
      <c r="I13">
        <f>G13*H13</f>
        <v>3.6547520661157028E-4</v>
      </c>
    </row>
    <row r="14" spans="1:9" x14ac:dyDescent="0.25">
      <c r="A14">
        <v>5.6</v>
      </c>
      <c r="B14">
        <v>0.218</v>
      </c>
      <c r="C14">
        <f t="shared" si="1"/>
        <v>3.892857142857143E-2</v>
      </c>
      <c r="D14">
        <f t="shared" si="0"/>
        <v>8.4864285714285718E-3</v>
      </c>
      <c r="F14">
        <v>706</v>
      </c>
      <c r="G14">
        <v>0.39200000000000002</v>
      </c>
      <c r="H14">
        <f>G14/F14</f>
        <v>5.5524079320113317E-4</v>
      </c>
      <c r="I14">
        <f>G14*H14</f>
        <v>2.1765439093484422E-4</v>
      </c>
    </row>
    <row r="15" spans="1:9" x14ac:dyDescent="0.25">
      <c r="A15">
        <v>2.6</v>
      </c>
      <c r="B15">
        <v>9.7199999999999995E-2</v>
      </c>
      <c r="C15">
        <f t="shared" si="1"/>
        <v>3.7384615384615384E-2</v>
      </c>
      <c r="D15">
        <f t="shared" si="0"/>
        <v>3.6337846153846149E-3</v>
      </c>
      <c r="F15">
        <v>535</v>
      </c>
      <c r="G15">
        <v>0.29799999999999999</v>
      </c>
      <c r="H15">
        <f>G15/F15</f>
        <v>5.5700934579439249E-4</v>
      </c>
      <c r="I15">
        <f>G15*H15</f>
        <v>1.6598878504672896E-4</v>
      </c>
    </row>
    <row r="16" spans="1:9" x14ac:dyDescent="0.25">
      <c r="F16">
        <v>353</v>
      </c>
      <c r="G16">
        <v>0.1976</v>
      </c>
      <c r="H16">
        <f>G16/F16</f>
        <v>5.5977337110481589E-4</v>
      </c>
      <c r="I16">
        <f>G16*H16</f>
        <v>1.1061121813031161E-4</v>
      </c>
    </row>
    <row r="17" spans="6:9" x14ac:dyDescent="0.25">
      <c r="F17">
        <v>175.6</v>
      </c>
      <c r="G17">
        <v>9.9599999999999994E-2</v>
      </c>
      <c r="H17">
        <f>G17/F17</f>
        <v>5.6719817767653753E-4</v>
      </c>
      <c r="I17">
        <f>G17*H17</f>
        <v>5.6492938496583135E-5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yz39g13</dc:creator>
  <cp:lastModifiedBy>Dept of E &amp; CS</cp:lastModifiedBy>
  <cp:lastPrinted>2014-03-18T15:55:37Z</cp:lastPrinted>
  <dcterms:created xsi:type="dcterms:W3CDTF">2014-03-18T14:18:35Z</dcterms:created>
  <dcterms:modified xsi:type="dcterms:W3CDTF">2014-03-18T16:12:10Z</dcterms:modified>
</cp:coreProperties>
</file>