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s\T7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 s="1"/>
  <c r="B17" i="1"/>
  <c r="G16" i="1"/>
  <c r="I16" i="1" s="1"/>
  <c r="C16" i="1"/>
  <c r="D16" i="1" s="1"/>
  <c r="B16" i="1"/>
  <c r="G15" i="1"/>
  <c r="I15" i="1" s="1"/>
  <c r="C15" i="1"/>
  <c r="D15" i="1" s="1"/>
  <c r="B15" i="1"/>
  <c r="H14" i="1"/>
  <c r="I14" i="1" s="1"/>
  <c r="G14" i="1"/>
  <c r="C14" i="1"/>
  <c r="D14" i="1" s="1"/>
  <c r="B14" i="1"/>
  <c r="H13" i="1"/>
  <c r="I13" i="1" s="1"/>
  <c r="G13" i="1"/>
  <c r="C13" i="1"/>
  <c r="D13" i="1" s="1"/>
  <c r="B13" i="1"/>
  <c r="H12" i="1"/>
  <c r="I12" i="1" s="1"/>
  <c r="G12" i="1"/>
  <c r="C12" i="1"/>
  <c r="D12" i="1" s="1"/>
  <c r="B12" i="1"/>
  <c r="I11" i="1"/>
  <c r="H11" i="1"/>
  <c r="G11" i="1"/>
  <c r="C11" i="1"/>
  <c r="D11" i="1" s="1"/>
  <c r="B11" i="1"/>
  <c r="G7" i="1"/>
  <c r="G6" i="1"/>
  <c r="H5" i="1"/>
  <c r="G5" i="1"/>
  <c r="G4" i="1"/>
  <c r="H4" i="1"/>
  <c r="H3" i="1"/>
  <c r="G3" i="1"/>
  <c r="I2" i="1"/>
  <c r="G2" i="1"/>
  <c r="H2" i="1"/>
  <c r="I7" i="1"/>
  <c r="C8" i="1"/>
  <c r="C7" i="1"/>
  <c r="D7" i="1"/>
  <c r="C6" i="1"/>
  <c r="C5" i="1"/>
  <c r="D5" i="1" s="1"/>
  <c r="C4" i="1"/>
  <c r="C3" i="1"/>
  <c r="D3" i="1" s="1"/>
  <c r="C2" i="1"/>
  <c r="B3" i="1"/>
  <c r="B4" i="1"/>
  <c r="D4" i="1" s="1"/>
  <c r="B5" i="1"/>
  <c r="B6" i="1"/>
  <c r="B7" i="1"/>
  <c r="B8" i="1"/>
  <c r="B2" i="1"/>
  <c r="D8" i="1" l="1"/>
  <c r="D2" i="1"/>
  <c r="D6" i="1"/>
  <c r="I6" i="1"/>
  <c r="I5" i="1"/>
  <c r="I4" i="1"/>
  <c r="I3" i="1"/>
</calcChain>
</file>

<file path=xl/sharedStrings.xml><?xml version="1.0" encoding="utf-8"?>
<sst xmlns="http://schemas.openxmlformats.org/spreadsheetml/2006/main" count="32" uniqueCount="9">
  <si>
    <t>Resistor</t>
  </si>
  <si>
    <t>Vin</t>
  </si>
  <si>
    <t>Vout</t>
  </si>
  <si>
    <t>Gain</t>
  </si>
  <si>
    <t>Infinity</t>
  </si>
  <si>
    <t>1M</t>
  </si>
  <si>
    <t>100k</t>
  </si>
  <si>
    <t>10k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</si>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</sst>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19" sqref="D1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s="1" t="s">
        <v>4</v>
      </c>
      <c r="B2">
        <f>10*10^-3</f>
        <v>0.01</v>
      </c>
      <c r="C2">
        <f>7.92/2</f>
        <v>3.96</v>
      </c>
      <c r="D2">
        <f>C2/B2</f>
        <v>396</v>
      </c>
      <c r="F2" s="1">
        <v>1</v>
      </c>
      <c r="G2">
        <f>0.0176</f>
        <v>1.7600000000000001E-2</v>
      </c>
      <c r="H2">
        <f>7.76/2</f>
        <v>3.88</v>
      </c>
      <c r="I2">
        <f>H2/G2</f>
        <v>220.45454545454544</v>
      </c>
    </row>
    <row r="3" spans="1:9" x14ac:dyDescent="0.25">
      <c r="A3" s="1" t="s">
        <v>5</v>
      </c>
      <c r="B3">
        <f t="shared" ref="B3:B8" si="0">10*10^-3</f>
        <v>0.01</v>
      </c>
      <c r="C3">
        <f>7.84/2</f>
        <v>3.92</v>
      </c>
      <c r="D3">
        <f t="shared" ref="D3:D8" si="1">C3/B3</f>
        <v>392</v>
      </c>
      <c r="F3">
        <v>10</v>
      </c>
      <c r="G3">
        <f>0.0176</f>
        <v>1.7600000000000001E-2</v>
      </c>
      <c r="H3">
        <f>7.76/2</f>
        <v>3.88</v>
      </c>
      <c r="I3">
        <f>H3/G3</f>
        <v>220.45454545454544</v>
      </c>
    </row>
    <row r="4" spans="1:9" x14ac:dyDescent="0.25">
      <c r="A4" s="1" t="s">
        <v>6</v>
      </c>
      <c r="B4">
        <f t="shared" si="0"/>
        <v>0.01</v>
      </c>
      <c r="C4">
        <f>7.6/2</f>
        <v>3.8</v>
      </c>
      <c r="D4">
        <f t="shared" si="1"/>
        <v>380</v>
      </c>
      <c r="F4">
        <v>100</v>
      </c>
      <c r="G4">
        <f>0.0168</f>
        <v>1.6799999999999999E-2</v>
      </c>
      <c r="H4">
        <f>6.96/2</f>
        <v>3.48</v>
      </c>
      <c r="I4">
        <f>H4/G4</f>
        <v>207.14285714285717</v>
      </c>
    </row>
    <row r="5" spans="1:9" x14ac:dyDescent="0.25">
      <c r="A5" s="1" t="s">
        <v>7</v>
      </c>
      <c r="B5">
        <f t="shared" si="0"/>
        <v>0.01</v>
      </c>
      <c r="C5">
        <f>6.48/2</f>
        <v>3.24</v>
      </c>
      <c r="D5">
        <f t="shared" si="1"/>
        <v>324</v>
      </c>
      <c r="F5" s="1" t="s">
        <v>8</v>
      </c>
      <c r="G5">
        <f>0.0112</f>
        <v>1.12E-2</v>
      </c>
      <c r="H5">
        <f>3.88/2</f>
        <v>1.94</v>
      </c>
      <c r="I5">
        <f>H5/G5</f>
        <v>173.21428571428572</v>
      </c>
    </row>
    <row r="6" spans="1:9" x14ac:dyDescent="0.25">
      <c r="A6" s="1" t="s">
        <v>8</v>
      </c>
      <c r="B6">
        <f t="shared" si="0"/>
        <v>0.01</v>
      </c>
      <c r="C6">
        <f>2.48/2</f>
        <v>1.24</v>
      </c>
      <c r="D6">
        <f t="shared" si="1"/>
        <v>124</v>
      </c>
      <c r="F6" s="1" t="s">
        <v>7</v>
      </c>
      <c r="G6">
        <f>0.0056</f>
        <v>5.5999999999999999E-3</v>
      </c>
      <c r="H6">
        <v>0.73599999999999999</v>
      </c>
      <c r="I6">
        <f>H6/G6</f>
        <v>131.42857142857142</v>
      </c>
    </row>
    <row r="7" spans="1:9" x14ac:dyDescent="0.25">
      <c r="A7">
        <v>100</v>
      </c>
      <c r="B7">
        <f t="shared" si="0"/>
        <v>0.01</v>
      </c>
      <c r="C7">
        <f>0.432/2</f>
        <v>0.216</v>
      </c>
      <c r="D7">
        <f t="shared" si="1"/>
        <v>21.599999999999998</v>
      </c>
      <c r="F7" s="1" t="s">
        <v>6</v>
      </c>
      <c r="G7">
        <f>0.0032</f>
        <v>3.2000000000000002E-3</v>
      </c>
      <c r="H7">
        <v>4.1599999999999998E-2</v>
      </c>
      <c r="I7">
        <f t="shared" ref="I7:I10" si="2">H7/G7</f>
        <v>12.999999999999998</v>
      </c>
    </row>
    <row r="8" spans="1:9" x14ac:dyDescent="0.25">
      <c r="A8">
        <v>10</v>
      </c>
      <c r="B8">
        <f t="shared" si="0"/>
        <v>0.01</v>
      </c>
      <c r="C8">
        <f>0.0288</f>
        <v>2.8799999999999999E-2</v>
      </c>
      <c r="D8">
        <f t="shared" si="1"/>
        <v>2.88</v>
      </c>
    </row>
    <row r="10" spans="1:9" x14ac:dyDescent="0.25">
      <c r="A10" t="s">
        <v>0</v>
      </c>
      <c r="B10" t="s">
        <v>1</v>
      </c>
      <c r="C10" t="s">
        <v>2</v>
      </c>
      <c r="D10" t="s">
        <v>3</v>
      </c>
      <c r="F10" t="s">
        <v>0</v>
      </c>
      <c r="G10" t="s">
        <v>1</v>
      </c>
      <c r="H10" t="s">
        <v>2</v>
      </c>
      <c r="I10" t="s">
        <v>3</v>
      </c>
    </row>
    <row r="11" spans="1:9" x14ac:dyDescent="0.25">
      <c r="A11" s="1" t="s">
        <v>4</v>
      </c>
      <c r="B11">
        <f>10*10^-3</f>
        <v>0.01</v>
      </c>
      <c r="C11">
        <f>7.92/2</f>
        <v>3.96</v>
      </c>
      <c r="D11">
        <f>C11/B11</f>
        <v>396</v>
      </c>
      <c r="F11" s="1">
        <v>1</v>
      </c>
      <c r="G11">
        <f>0.0176</f>
        <v>1.7600000000000001E-2</v>
      </c>
      <c r="H11">
        <f>7.76/2</f>
        <v>3.88</v>
      </c>
      <c r="I11">
        <f>H11/G11</f>
        <v>220.45454545454544</v>
      </c>
    </row>
    <row r="12" spans="1:9" x14ac:dyDescent="0.25">
      <c r="A12" s="1" t="s">
        <v>5</v>
      </c>
      <c r="B12">
        <f t="shared" ref="B12:B17" si="3">10*10^-3</f>
        <v>0.01</v>
      </c>
      <c r="C12">
        <f>7.84/2</f>
        <v>3.92</v>
      </c>
      <c r="D12">
        <f t="shared" ref="D12:D17" si="4">C12/B12</f>
        <v>392</v>
      </c>
      <c r="F12">
        <v>10</v>
      </c>
      <c r="G12">
        <f>0.0176</f>
        <v>1.7600000000000001E-2</v>
      </c>
      <c r="H12">
        <f>7.76/2</f>
        <v>3.88</v>
      </c>
      <c r="I12">
        <f>H12/G12</f>
        <v>220.45454545454544</v>
      </c>
    </row>
    <row r="13" spans="1:9" x14ac:dyDescent="0.25">
      <c r="A13" s="1" t="s">
        <v>6</v>
      </c>
      <c r="B13">
        <f t="shared" si="3"/>
        <v>0.01</v>
      </c>
      <c r="C13">
        <f>7.6/2</f>
        <v>3.8</v>
      </c>
      <c r="D13">
        <f t="shared" si="4"/>
        <v>380</v>
      </c>
      <c r="F13">
        <v>100</v>
      </c>
      <c r="G13">
        <f>0.0168</f>
        <v>1.6799999999999999E-2</v>
      </c>
      <c r="H13">
        <f>6.96/2</f>
        <v>3.48</v>
      </c>
      <c r="I13">
        <f>H13/G13</f>
        <v>207.14285714285717</v>
      </c>
    </row>
    <row r="14" spans="1:9" x14ac:dyDescent="0.25">
      <c r="A14" s="1" t="s">
        <v>7</v>
      </c>
      <c r="B14">
        <f t="shared" si="3"/>
        <v>0.01</v>
      </c>
      <c r="C14">
        <f>6.48/2</f>
        <v>3.24</v>
      </c>
      <c r="D14">
        <f t="shared" si="4"/>
        <v>324</v>
      </c>
      <c r="F14" s="1" t="s">
        <v>8</v>
      </c>
      <c r="G14">
        <f>0.0112</f>
        <v>1.12E-2</v>
      </c>
      <c r="H14">
        <f>3.88/2</f>
        <v>1.94</v>
      </c>
      <c r="I14">
        <f>H14/G14</f>
        <v>173.21428571428572</v>
      </c>
    </row>
    <row r="15" spans="1:9" x14ac:dyDescent="0.25">
      <c r="A15" s="1" t="s">
        <v>8</v>
      </c>
      <c r="B15">
        <f t="shared" si="3"/>
        <v>0.01</v>
      </c>
      <c r="C15">
        <f>2.48/2</f>
        <v>1.24</v>
      </c>
      <c r="D15">
        <f t="shared" si="4"/>
        <v>124</v>
      </c>
      <c r="F15" s="1" t="s">
        <v>7</v>
      </c>
      <c r="G15">
        <f>0.0056</f>
        <v>5.5999999999999999E-3</v>
      </c>
      <c r="H15">
        <v>0.73599999999999999</v>
      </c>
      <c r="I15">
        <f>H15/G15</f>
        <v>131.42857142857142</v>
      </c>
    </row>
    <row r="16" spans="1:9" x14ac:dyDescent="0.25">
      <c r="A16">
        <v>100</v>
      </c>
      <c r="B16">
        <f t="shared" si="3"/>
        <v>0.01</v>
      </c>
      <c r="C16">
        <f>0.432/2</f>
        <v>0.216</v>
      </c>
      <c r="D16">
        <f t="shared" si="4"/>
        <v>21.599999999999998</v>
      </c>
      <c r="F16" s="1" t="s">
        <v>6</v>
      </c>
      <c r="G16">
        <f>0.0032</f>
        <v>3.2000000000000002E-3</v>
      </c>
      <c r="H16">
        <v>4.1599999999999998E-2</v>
      </c>
      <c r="I16">
        <f t="shared" ref="I16" si="5">H16/G16</f>
        <v>12.999999999999998</v>
      </c>
    </row>
    <row r="17" spans="1:4" x14ac:dyDescent="0.25">
      <c r="A17">
        <v>10</v>
      </c>
      <c r="B17">
        <f t="shared" si="3"/>
        <v>0.01</v>
      </c>
      <c r="C17">
        <f>0.0288</f>
        <v>2.8799999999999999E-2</v>
      </c>
      <c r="D17">
        <f t="shared" si="4"/>
        <v>2.88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 of E &amp; CS</dc:creator>
  <cp:lastModifiedBy>Dept of E &amp; CS</cp:lastModifiedBy>
  <cp:lastPrinted>2014-03-06T16:13:13Z</cp:lastPrinted>
  <dcterms:created xsi:type="dcterms:W3CDTF">2014-03-06T15:56:10Z</dcterms:created>
  <dcterms:modified xsi:type="dcterms:W3CDTF">2014-03-06T16:26:15Z</dcterms:modified>
</cp:coreProperties>
</file>