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uandajiang/Desktop/DSO 562/Project2/"/>
    </mc:Choice>
  </mc:AlternateContent>
  <xr:revisionPtr revIDLastSave="0" documentId="13_ncr:9_{5CC84E02-1957-1043-AA97-1AFC1643B5D1}" xr6:coauthVersionLast="46" xr6:coauthVersionMax="46" xr10:uidLastSave="{00000000-0000-0000-0000-000000000000}"/>
  <bookViews>
    <workbookView xWindow="760" yWindow="460" windowWidth="28040" windowHeight="16080" xr2:uid="{00000000-000D-0000-FFFF-FFFF00000000}"/>
  </bookViews>
  <sheets>
    <sheet name="train_table" sheetId="1" r:id="rId1"/>
    <sheet name="test_table" sheetId="2" r:id="rId2"/>
    <sheet name="oot_table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25" i="3" l="1"/>
  <c r="L25" i="3" s="1"/>
  <c r="I25" i="3"/>
  <c r="N25" i="3" s="1"/>
  <c r="H25" i="3"/>
  <c r="J24" i="3"/>
  <c r="L24" i="3" s="1"/>
  <c r="I24" i="3"/>
  <c r="K24" i="3" s="1"/>
  <c r="H24" i="3"/>
  <c r="N23" i="3"/>
  <c r="J23" i="3"/>
  <c r="L23" i="3" s="1"/>
  <c r="I23" i="3"/>
  <c r="K23" i="3" s="1"/>
  <c r="H23" i="3"/>
  <c r="J22" i="3"/>
  <c r="L22" i="3" s="1"/>
  <c r="I22" i="3"/>
  <c r="K22" i="3" s="1"/>
  <c r="H22" i="3"/>
  <c r="N21" i="3"/>
  <c r="J21" i="3"/>
  <c r="L21" i="3" s="1"/>
  <c r="I21" i="3"/>
  <c r="K21" i="3" s="1"/>
  <c r="H21" i="3"/>
  <c r="J20" i="3"/>
  <c r="I20" i="3"/>
  <c r="K20" i="3" s="1"/>
  <c r="H20" i="3"/>
  <c r="J19" i="3"/>
  <c r="L19" i="3" s="1"/>
  <c r="I19" i="3"/>
  <c r="N19" i="3" s="1"/>
  <c r="H19" i="3"/>
  <c r="K18" i="3"/>
  <c r="J18" i="3"/>
  <c r="L18" i="3" s="1"/>
  <c r="I18" i="3"/>
  <c r="H18" i="3"/>
  <c r="J17" i="3"/>
  <c r="L17" i="3" s="1"/>
  <c r="I17" i="3"/>
  <c r="N17" i="3" s="1"/>
  <c r="H17" i="3"/>
  <c r="J16" i="3"/>
  <c r="L16" i="3" s="1"/>
  <c r="I16" i="3"/>
  <c r="K16" i="3" s="1"/>
  <c r="H16" i="3"/>
  <c r="J15" i="3"/>
  <c r="L15" i="3" s="1"/>
  <c r="I15" i="3"/>
  <c r="K15" i="3" s="1"/>
  <c r="H15" i="3"/>
  <c r="J14" i="3"/>
  <c r="L14" i="3" s="1"/>
  <c r="I14" i="3"/>
  <c r="K14" i="3" s="1"/>
  <c r="H14" i="3"/>
  <c r="J13" i="3"/>
  <c r="L13" i="3" s="1"/>
  <c r="I13" i="3"/>
  <c r="N13" i="3" s="1"/>
  <c r="H13" i="3"/>
  <c r="J12" i="3"/>
  <c r="I12" i="3"/>
  <c r="K12" i="3" s="1"/>
  <c r="H12" i="3"/>
  <c r="J11" i="3"/>
  <c r="L11" i="3" s="1"/>
  <c r="I11" i="3"/>
  <c r="N11" i="3" s="1"/>
  <c r="H11" i="3"/>
  <c r="L10" i="3"/>
  <c r="J10" i="3"/>
  <c r="I10" i="3"/>
  <c r="K10" i="3" s="1"/>
  <c r="H10" i="3"/>
  <c r="J9" i="3"/>
  <c r="L9" i="3" s="1"/>
  <c r="I9" i="3"/>
  <c r="N9" i="3" s="1"/>
  <c r="H9" i="3"/>
  <c r="N8" i="3"/>
  <c r="J8" i="3"/>
  <c r="L8" i="3" s="1"/>
  <c r="I8" i="3"/>
  <c r="K8" i="3" s="1"/>
  <c r="H8" i="3"/>
  <c r="J7" i="3"/>
  <c r="L7" i="3" s="1"/>
  <c r="I7" i="3"/>
  <c r="K7" i="3" s="1"/>
  <c r="H7" i="3"/>
  <c r="L6" i="3"/>
  <c r="M6" i="3" s="1"/>
  <c r="J6" i="3"/>
  <c r="I6" i="3"/>
  <c r="K6" i="3" s="1"/>
  <c r="H6" i="3"/>
  <c r="C3" i="3"/>
  <c r="I3" i="3" s="1"/>
  <c r="C3" i="2"/>
  <c r="I3" i="2" s="1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6" i="2"/>
  <c r="J25" i="2"/>
  <c r="L25" i="2" s="1"/>
  <c r="I25" i="2"/>
  <c r="N25" i="2" s="1"/>
  <c r="J24" i="2"/>
  <c r="L24" i="2" s="1"/>
  <c r="I24" i="2"/>
  <c r="K24" i="2" s="1"/>
  <c r="N23" i="2"/>
  <c r="L23" i="2"/>
  <c r="K23" i="2"/>
  <c r="J23" i="2"/>
  <c r="I23" i="2"/>
  <c r="J22" i="2"/>
  <c r="L22" i="2" s="1"/>
  <c r="I22" i="2"/>
  <c r="N22" i="2" s="1"/>
  <c r="J21" i="2"/>
  <c r="L21" i="2" s="1"/>
  <c r="I21" i="2"/>
  <c r="N21" i="2" s="1"/>
  <c r="J20" i="2"/>
  <c r="L20" i="2" s="1"/>
  <c r="I20" i="2"/>
  <c r="K20" i="2" s="1"/>
  <c r="J19" i="2"/>
  <c r="L19" i="2" s="1"/>
  <c r="I19" i="2"/>
  <c r="K19" i="2" s="1"/>
  <c r="L18" i="2"/>
  <c r="J18" i="2"/>
  <c r="I18" i="2"/>
  <c r="N18" i="2" s="1"/>
  <c r="J17" i="2"/>
  <c r="L17" i="2" s="1"/>
  <c r="I17" i="2"/>
  <c r="N17" i="2" s="1"/>
  <c r="J16" i="2"/>
  <c r="L16" i="2" s="1"/>
  <c r="I16" i="2"/>
  <c r="K16" i="2" s="1"/>
  <c r="N15" i="2"/>
  <c r="J15" i="2"/>
  <c r="L15" i="2" s="1"/>
  <c r="I15" i="2"/>
  <c r="K15" i="2" s="1"/>
  <c r="J14" i="2"/>
  <c r="L14" i="2" s="1"/>
  <c r="I14" i="2"/>
  <c r="N14" i="2" s="1"/>
  <c r="K13" i="2"/>
  <c r="J13" i="2"/>
  <c r="L13" i="2" s="1"/>
  <c r="I13" i="2"/>
  <c r="N13" i="2" s="1"/>
  <c r="J12" i="2"/>
  <c r="L12" i="2" s="1"/>
  <c r="I12" i="2"/>
  <c r="K12" i="2" s="1"/>
  <c r="K11" i="2"/>
  <c r="J11" i="2"/>
  <c r="N11" i="2" s="1"/>
  <c r="I11" i="2"/>
  <c r="J10" i="2"/>
  <c r="L10" i="2" s="1"/>
  <c r="I10" i="2"/>
  <c r="N10" i="2" s="1"/>
  <c r="J9" i="2"/>
  <c r="L9" i="2" s="1"/>
  <c r="I9" i="2"/>
  <c r="N9" i="2" s="1"/>
  <c r="N8" i="2"/>
  <c r="J8" i="2"/>
  <c r="L8" i="2" s="1"/>
  <c r="I8" i="2"/>
  <c r="K8" i="2" s="1"/>
  <c r="J7" i="2"/>
  <c r="L7" i="2" s="1"/>
  <c r="I7" i="2"/>
  <c r="N7" i="2" s="1"/>
  <c r="L6" i="2"/>
  <c r="J6" i="2"/>
  <c r="I6" i="2"/>
  <c r="N6" i="2" s="1"/>
  <c r="N13" i="1"/>
  <c r="J7" i="1"/>
  <c r="L7" i="1" s="1"/>
  <c r="J8" i="1"/>
  <c r="L8" i="1" s="1"/>
  <c r="M8" i="1" s="1"/>
  <c r="J9" i="1"/>
  <c r="L9" i="1" s="1"/>
  <c r="M9" i="1" s="1"/>
  <c r="J10" i="1"/>
  <c r="L10" i="1" s="1"/>
  <c r="M10" i="1" s="1"/>
  <c r="J11" i="1"/>
  <c r="L11" i="1" s="1"/>
  <c r="M11" i="1" s="1"/>
  <c r="J12" i="1"/>
  <c r="L12" i="1" s="1"/>
  <c r="J13" i="1"/>
  <c r="L13" i="1" s="1"/>
  <c r="M13" i="1" s="1"/>
  <c r="J14" i="1"/>
  <c r="L14" i="1" s="1"/>
  <c r="J15" i="1"/>
  <c r="L15" i="1" s="1"/>
  <c r="J16" i="1"/>
  <c r="L16" i="1" s="1"/>
  <c r="J17" i="1"/>
  <c r="L17" i="1" s="1"/>
  <c r="M17" i="1" s="1"/>
  <c r="J18" i="1"/>
  <c r="L18" i="1" s="1"/>
  <c r="M18" i="1" s="1"/>
  <c r="J19" i="1"/>
  <c r="L19" i="1" s="1"/>
  <c r="M19" i="1" s="1"/>
  <c r="J20" i="1"/>
  <c r="L20" i="1" s="1"/>
  <c r="J21" i="1"/>
  <c r="L21" i="1" s="1"/>
  <c r="J22" i="1"/>
  <c r="L22" i="1" s="1"/>
  <c r="J23" i="1"/>
  <c r="L23" i="1" s="1"/>
  <c r="M23" i="1" s="1"/>
  <c r="J24" i="1"/>
  <c r="L24" i="1" s="1"/>
  <c r="M24" i="1" s="1"/>
  <c r="J25" i="1"/>
  <c r="L25" i="1" s="1"/>
  <c r="M25" i="1" s="1"/>
  <c r="J6" i="1"/>
  <c r="L6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M15" i="1" s="1"/>
  <c r="I16" i="1"/>
  <c r="K16" i="1" s="1"/>
  <c r="M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7" i="1"/>
  <c r="K7" i="1" s="1"/>
  <c r="I6" i="1"/>
  <c r="K6" i="1" s="1"/>
  <c r="I3" i="1"/>
  <c r="M16" i="3" l="1"/>
  <c r="M14" i="3"/>
  <c r="M21" i="3"/>
  <c r="M10" i="3"/>
  <c r="M18" i="3"/>
  <c r="M9" i="3"/>
  <c r="N7" i="3"/>
  <c r="N20" i="3"/>
  <c r="N15" i="3"/>
  <c r="N16" i="3"/>
  <c r="K13" i="3"/>
  <c r="M13" i="3" s="1"/>
  <c r="K9" i="3"/>
  <c r="K17" i="3"/>
  <c r="M17" i="3" s="1"/>
  <c r="N12" i="3"/>
  <c r="N18" i="3"/>
  <c r="K25" i="3"/>
  <c r="M25" i="3" s="1"/>
  <c r="M22" i="3"/>
  <c r="M24" i="3"/>
  <c r="M7" i="3"/>
  <c r="M15" i="3"/>
  <c r="M8" i="3"/>
  <c r="M23" i="3"/>
  <c r="N6" i="3"/>
  <c r="K11" i="3"/>
  <c r="M11" i="3" s="1"/>
  <c r="L12" i="3"/>
  <c r="M12" i="3" s="1"/>
  <c r="N14" i="3"/>
  <c r="K19" i="3"/>
  <c r="M19" i="3" s="1"/>
  <c r="L20" i="3"/>
  <c r="M20" i="3" s="1"/>
  <c r="N22" i="3"/>
  <c r="N24" i="3"/>
  <c r="N10" i="3"/>
  <c r="M19" i="2"/>
  <c r="M15" i="2"/>
  <c r="M23" i="2"/>
  <c r="L11" i="2"/>
  <c r="M11" i="2" s="1"/>
  <c r="K7" i="2"/>
  <c r="M7" i="2" s="1"/>
  <c r="K17" i="2"/>
  <c r="M17" i="2" s="1"/>
  <c r="N19" i="2"/>
  <c r="K21" i="2"/>
  <c r="M21" i="2" s="1"/>
  <c r="K9" i="2"/>
  <c r="M9" i="2" s="1"/>
  <c r="M13" i="2"/>
  <c r="K25" i="2"/>
  <c r="M25" i="2" s="1"/>
  <c r="M16" i="2"/>
  <c r="M24" i="2"/>
  <c r="M12" i="2"/>
  <c r="M8" i="2"/>
  <c r="M20" i="2"/>
  <c r="N12" i="2"/>
  <c r="N16" i="2"/>
  <c r="N20" i="2"/>
  <c r="N24" i="2"/>
  <c r="K6" i="2"/>
  <c r="M6" i="2" s="1"/>
  <c r="K10" i="2"/>
  <c r="M10" i="2" s="1"/>
  <c r="K14" i="2"/>
  <c r="M14" i="2" s="1"/>
  <c r="K18" i="2"/>
  <c r="M18" i="2" s="1"/>
  <c r="K22" i="2"/>
  <c r="M22" i="2" s="1"/>
  <c r="M7" i="1"/>
  <c r="M6" i="1"/>
  <c r="M22" i="1"/>
  <c r="M14" i="1"/>
  <c r="M21" i="1"/>
  <c r="M20" i="1"/>
  <c r="M12" i="1"/>
  <c r="N11" i="1"/>
  <c r="N14" i="1"/>
  <c r="N21" i="1"/>
  <c r="N20" i="1"/>
  <c r="N10" i="1"/>
  <c r="N6" i="1"/>
  <c r="N18" i="1"/>
  <c r="N25" i="1"/>
  <c r="N17" i="1"/>
  <c r="N9" i="1"/>
  <c r="N24" i="1"/>
  <c r="N16" i="1"/>
  <c r="N8" i="1"/>
  <c r="N22" i="1"/>
  <c r="N12" i="1"/>
  <c r="N19" i="1"/>
  <c r="N23" i="1"/>
  <c r="N15" i="1"/>
  <c r="N7" i="1"/>
</calcChain>
</file>

<file path=xl/sharedStrings.xml><?xml version="1.0" encoding="utf-8"?>
<sst xmlns="http://purl.oclc.org/ooxml/spreadsheetml/main" count="60" uniqueCount="22">
  <si>
    <t>num_records</t>
  </si>
  <si>
    <t>num_good</t>
  </si>
  <si>
    <t>num_bad</t>
  </si>
  <si>
    <t>Bin Statistics</t>
  </si>
  <si>
    <t>Population Bin (%)</t>
  </si>
  <si>
    <t>Fraud Rate</t>
  </si>
  <si>
    <t>Training</t>
  </si>
  <si>
    <t>Cumulative Statistics</t>
  </si>
  <si>
    <t>Cumulative % goods</t>
  </si>
  <si>
    <t>Cumulative % bads</t>
  </si>
  <si>
    <t>KS</t>
  </si>
  <si>
    <t>FPR</t>
  </si>
  <si>
    <t>% good</t>
  </si>
  <si>
    <t>% bad</t>
  </si>
  <si>
    <t># Records</t>
  </si>
  <si>
    <t># goods</t>
  </si>
  <si>
    <t># bads</t>
  </si>
  <si>
    <t>Total # Records</t>
  </si>
  <si>
    <t>Total # Goods</t>
  </si>
  <si>
    <t>Total # Bads</t>
  </si>
  <si>
    <t>Testing</t>
  </si>
  <si>
    <t>OOT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</si>
</sst>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33" borderId="10" xfId="0" applyFill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10" fontId="0" fillId="34" borderId="10" xfId="1" applyNumberFormat="1" applyFont="1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0" fontId="0" fillId="35" borderId="10" xfId="1" applyNumberFormat="1" applyFont="1" applyFill="1" applyBorder="1" applyAlignment="1">
      <alignment horizontal="center" vertical="center"/>
    </xf>
    <xf numFmtId="10" fontId="0" fillId="35" borderId="10" xfId="0" applyNumberFormat="1" applyFill="1" applyBorder="1" applyAlignment="1">
      <alignment horizontal="center" vertical="center"/>
    </xf>
    <xf numFmtId="2" fontId="0" fillId="35" borderId="10" xfId="0" applyNumberForma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5"/>
  <sheetViews>
    <sheetView tabSelected="1" workbookViewId="0">
      <selection activeCell="Q18" sqref="Q18"/>
    </sheetView>
  </sheetViews>
  <sheetFormatPr baseColWidth="10" defaultRowHeight="16" x14ac:dyDescent="0.2"/>
  <cols>
    <col min="2" max="2" width="12.5" customWidth="1"/>
    <col min="3" max="3" width="9.1640625" bestFit="1" customWidth="1"/>
    <col min="4" max="4" width="7.5" bestFit="1" customWidth="1"/>
    <col min="5" max="5" width="6.5" bestFit="1" customWidth="1"/>
    <col min="6" max="7" width="7.1640625" bestFit="1" customWidth="1"/>
    <col min="8" max="10" width="9.83203125" customWidth="1"/>
    <col min="11" max="11" width="10.33203125" customWidth="1"/>
    <col min="12" max="12" width="10.5" customWidth="1"/>
    <col min="13" max="13" width="7.1640625" bestFit="1" customWidth="1"/>
    <col min="14" max="14" width="7" customWidth="1"/>
  </cols>
  <sheetData>
    <row r="2" spans="2:14" x14ac:dyDescent="0.2">
      <c r="B2" s="3" t="s">
        <v>6</v>
      </c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5</v>
      </c>
      <c r="J2" s="13"/>
    </row>
    <row r="3" spans="2:14" x14ac:dyDescent="0.2">
      <c r="B3" s="3"/>
      <c r="C3" s="14">
        <v>583454</v>
      </c>
      <c r="D3" s="14"/>
      <c r="E3" s="13">
        <v>575063</v>
      </c>
      <c r="F3" s="13"/>
      <c r="G3" s="13">
        <v>8391</v>
      </c>
      <c r="H3" s="13"/>
      <c r="I3" s="11">
        <f>G3/C3</f>
        <v>1.4381596492611243E-2</v>
      </c>
      <c r="J3" s="11"/>
    </row>
    <row r="4" spans="2:14" ht="19" x14ac:dyDescent="0.25">
      <c r="B4" s="2"/>
      <c r="C4" s="12" t="s">
        <v>3</v>
      </c>
      <c r="D4" s="12"/>
      <c r="E4" s="12"/>
      <c r="F4" s="12"/>
      <c r="G4" s="12"/>
      <c r="H4" s="12" t="s">
        <v>7</v>
      </c>
      <c r="I4" s="12"/>
      <c r="J4" s="12"/>
      <c r="K4" s="12"/>
      <c r="L4" s="12"/>
      <c r="M4" s="12"/>
      <c r="N4" s="12"/>
    </row>
    <row r="5" spans="2:14" ht="33" customHeight="1" x14ac:dyDescent="0.2">
      <c r="B5" s="4" t="s">
        <v>4</v>
      </c>
      <c r="C5" s="4" t="s">
        <v>14</v>
      </c>
      <c r="D5" s="4" t="s">
        <v>15</v>
      </c>
      <c r="E5" s="4" t="s">
        <v>16</v>
      </c>
      <c r="F5" s="4" t="s">
        <v>12</v>
      </c>
      <c r="G5" s="4" t="s">
        <v>13</v>
      </c>
      <c r="H5" s="4" t="s">
        <v>17</v>
      </c>
      <c r="I5" s="4" t="s">
        <v>18</v>
      </c>
      <c r="J5" s="4" t="s">
        <v>19</v>
      </c>
      <c r="K5" s="4" t="s">
        <v>8</v>
      </c>
      <c r="L5" s="4" t="s">
        <v>9</v>
      </c>
      <c r="M5" s="4" t="s">
        <v>10</v>
      </c>
      <c r="N5" s="4" t="s">
        <v>11</v>
      </c>
    </row>
    <row r="6" spans="2:14" x14ac:dyDescent="0.2">
      <c r="B6" s="1">
        <v>1</v>
      </c>
      <c r="C6" s="5">
        <v>5835</v>
      </c>
      <c r="D6" s="5">
        <v>1435</v>
      </c>
      <c r="E6" s="5">
        <v>4400</v>
      </c>
      <c r="F6" s="6">
        <v>0.24592973436161</v>
      </c>
      <c r="G6" s="6">
        <v>0.75407026563838897</v>
      </c>
      <c r="H6" s="7">
        <v>5835</v>
      </c>
      <c r="I6" s="7">
        <f>SUM($D$6:$D6)</f>
        <v>1435</v>
      </c>
      <c r="J6" s="7">
        <f>SUM($E$6:$E6)</f>
        <v>4400</v>
      </c>
      <c r="K6" s="8">
        <f t="shared" ref="K6:K25" si="0">I6/$E$3</f>
        <v>2.4953787671959421E-3</v>
      </c>
      <c r="L6" s="8">
        <f t="shared" ref="L6:L25" si="1">J6/$G$3</f>
        <v>0.52437135025622694</v>
      </c>
      <c r="M6" s="9">
        <f>L6-K6</f>
        <v>0.52187597148903098</v>
      </c>
      <c r="N6" s="10">
        <f>I6/J6</f>
        <v>0.32613636363636361</v>
      </c>
    </row>
    <row r="7" spans="2:14" x14ac:dyDescent="0.2">
      <c r="B7" s="1">
        <v>2</v>
      </c>
      <c r="C7" s="5">
        <v>5835</v>
      </c>
      <c r="D7" s="5">
        <v>5542</v>
      </c>
      <c r="E7" s="5">
        <v>293</v>
      </c>
      <c r="F7" s="6">
        <v>0.94978577549271603</v>
      </c>
      <c r="G7" s="6">
        <v>5.0214224507283599E-2</v>
      </c>
      <c r="H7" s="7">
        <v>11670</v>
      </c>
      <c r="I7" s="7">
        <f>SUM($D$6:$D7)</f>
        <v>6977</v>
      </c>
      <c r="J7" s="7">
        <f>SUM($E$6:$E7)</f>
        <v>4693</v>
      </c>
      <c r="K7" s="8">
        <f t="shared" si="0"/>
        <v>1.2132583734303894E-2</v>
      </c>
      <c r="L7" s="8">
        <f t="shared" si="1"/>
        <v>0.55928971517101655</v>
      </c>
      <c r="M7" s="9">
        <f t="shared" ref="M7:M25" si="2">L7-K7</f>
        <v>0.54715713143671263</v>
      </c>
      <c r="N7" s="10">
        <f t="shared" ref="N7:N25" si="3">I7/J7</f>
        <v>1.4866822927764756</v>
      </c>
    </row>
    <row r="8" spans="2:14" x14ac:dyDescent="0.2">
      <c r="B8" s="1">
        <v>3</v>
      </c>
      <c r="C8" s="5">
        <v>5835</v>
      </c>
      <c r="D8" s="5">
        <v>5777</v>
      </c>
      <c r="E8" s="5">
        <v>58</v>
      </c>
      <c r="F8" s="6">
        <v>0.990059982862039</v>
      </c>
      <c r="G8" s="6">
        <v>9.9400171379605794E-3</v>
      </c>
      <c r="H8" s="7">
        <v>17505</v>
      </c>
      <c r="I8" s="7">
        <f>SUM($D$6:$D8)</f>
        <v>12754</v>
      </c>
      <c r="J8" s="7">
        <f>SUM($E$6:$E8)</f>
        <v>4751</v>
      </c>
      <c r="K8" s="8">
        <f t="shared" si="0"/>
        <v>2.2178439579663447E-2</v>
      </c>
      <c r="L8" s="8">
        <f t="shared" si="1"/>
        <v>0.56620188296984864</v>
      </c>
      <c r="M8" s="9">
        <f t="shared" si="2"/>
        <v>0.54402344339018516</v>
      </c>
      <c r="N8" s="10">
        <f t="shared" si="3"/>
        <v>2.6844874763207747</v>
      </c>
    </row>
    <row r="9" spans="2:14" x14ac:dyDescent="0.2">
      <c r="B9" s="1">
        <v>4</v>
      </c>
      <c r="C9" s="5">
        <v>5835</v>
      </c>
      <c r="D9" s="5">
        <v>5764</v>
      </c>
      <c r="E9" s="5">
        <v>71</v>
      </c>
      <c r="F9" s="6">
        <v>0.98783204798628899</v>
      </c>
      <c r="G9" s="6">
        <v>1.2167952013710299E-2</v>
      </c>
      <c r="H9" s="7">
        <v>23340</v>
      </c>
      <c r="I9" s="7">
        <f>SUM($D$6:$D9)</f>
        <v>18518</v>
      </c>
      <c r="J9" s="7">
        <f>SUM($E$6:$E9)</f>
        <v>4822</v>
      </c>
      <c r="K9" s="8">
        <f t="shared" si="0"/>
        <v>3.2201689206226097E-2</v>
      </c>
      <c r="L9" s="8">
        <f t="shared" si="1"/>
        <v>0.5746633297580741</v>
      </c>
      <c r="M9" s="9">
        <f t="shared" si="2"/>
        <v>0.54246164055184798</v>
      </c>
      <c r="N9" s="10">
        <f t="shared" si="3"/>
        <v>3.8403152218996266</v>
      </c>
    </row>
    <row r="10" spans="2:14" x14ac:dyDescent="0.2">
      <c r="B10" s="1">
        <v>5</v>
      </c>
      <c r="C10" s="5">
        <v>5835</v>
      </c>
      <c r="D10" s="5">
        <v>5781</v>
      </c>
      <c r="E10" s="5">
        <v>54</v>
      </c>
      <c r="F10" s="6">
        <v>0.990745501285347</v>
      </c>
      <c r="G10" s="6">
        <v>9.2544987146529496E-3</v>
      </c>
      <c r="H10" s="7">
        <v>29175</v>
      </c>
      <c r="I10" s="7">
        <f>SUM($D$6:$D10)</f>
        <v>24299</v>
      </c>
      <c r="J10" s="7">
        <f>SUM($E$6:$E10)</f>
        <v>4876</v>
      </c>
      <c r="K10" s="8">
        <f t="shared" si="0"/>
        <v>4.225450081121547E-2</v>
      </c>
      <c r="L10" s="8">
        <f t="shared" si="1"/>
        <v>0.58109879632940054</v>
      </c>
      <c r="M10" s="9">
        <f t="shared" si="2"/>
        <v>0.53884429551818502</v>
      </c>
      <c r="N10" s="10">
        <f t="shared" si="3"/>
        <v>4.9833880229696472</v>
      </c>
    </row>
    <row r="11" spans="2:14" x14ac:dyDescent="0.2">
      <c r="B11" s="1">
        <v>6</v>
      </c>
      <c r="C11" s="5">
        <v>5835</v>
      </c>
      <c r="D11" s="5">
        <v>5791</v>
      </c>
      <c r="E11" s="5">
        <v>44</v>
      </c>
      <c r="F11" s="6">
        <v>0.99245929734361604</v>
      </c>
      <c r="G11" s="6">
        <v>7.5407026563838898E-3</v>
      </c>
      <c r="H11" s="7">
        <v>35010</v>
      </c>
      <c r="I11" s="7">
        <f>SUM($D$6:$D11)</f>
        <v>30090</v>
      </c>
      <c r="J11" s="7">
        <f>SUM($E$6:$E11)</f>
        <v>4920</v>
      </c>
      <c r="K11" s="8">
        <f t="shared" si="0"/>
        <v>5.2324701815279366E-2</v>
      </c>
      <c r="L11" s="8">
        <f t="shared" si="1"/>
        <v>0.58634250983196279</v>
      </c>
      <c r="M11" s="9">
        <f t="shared" si="2"/>
        <v>0.53401780801668342</v>
      </c>
      <c r="N11" s="10">
        <f t="shared" si="3"/>
        <v>6.1158536585365857</v>
      </c>
    </row>
    <row r="12" spans="2:14" x14ac:dyDescent="0.2">
      <c r="B12" s="1">
        <v>7</v>
      </c>
      <c r="C12" s="5">
        <v>5835</v>
      </c>
      <c r="D12" s="5">
        <v>5777</v>
      </c>
      <c r="E12" s="5">
        <v>58</v>
      </c>
      <c r="F12" s="6">
        <v>0.990059982862039</v>
      </c>
      <c r="G12" s="6">
        <v>9.9400171379605794E-3</v>
      </c>
      <c r="H12" s="7">
        <v>40845</v>
      </c>
      <c r="I12" s="7">
        <f>SUM($D$6:$D12)</f>
        <v>35867</v>
      </c>
      <c r="J12" s="7">
        <f>SUM($E$6:$E12)</f>
        <v>4978</v>
      </c>
      <c r="K12" s="8">
        <f t="shared" si="0"/>
        <v>6.2370557660638919E-2</v>
      </c>
      <c r="L12" s="8">
        <f t="shared" si="1"/>
        <v>0.59325467763079487</v>
      </c>
      <c r="M12" s="9">
        <f t="shared" si="2"/>
        <v>0.53088411997015594</v>
      </c>
      <c r="N12" s="10">
        <f t="shared" si="3"/>
        <v>7.2051024507834471</v>
      </c>
    </row>
    <row r="13" spans="2:14" x14ac:dyDescent="0.2">
      <c r="B13" s="1">
        <v>8</v>
      </c>
      <c r="C13" s="5">
        <v>5835</v>
      </c>
      <c r="D13" s="5">
        <v>5795</v>
      </c>
      <c r="E13" s="5">
        <v>40</v>
      </c>
      <c r="F13" s="6">
        <v>0.99314481576692304</v>
      </c>
      <c r="G13" s="6">
        <v>6.85518423307626E-3</v>
      </c>
      <c r="H13" s="7">
        <v>46680</v>
      </c>
      <c r="I13" s="7">
        <f>SUM($D$6:$D13)</f>
        <v>41662</v>
      </c>
      <c r="J13" s="7">
        <f>SUM($E$6:$E13)</f>
        <v>5018</v>
      </c>
      <c r="K13" s="8">
        <f t="shared" si="0"/>
        <v>7.2447714424332635E-2</v>
      </c>
      <c r="L13" s="8">
        <f t="shared" si="1"/>
        <v>0.59802168990585147</v>
      </c>
      <c r="M13" s="9">
        <f t="shared" si="2"/>
        <v>0.52557397548151885</v>
      </c>
      <c r="N13" s="10">
        <f t="shared" si="3"/>
        <v>8.3025109605420493</v>
      </c>
    </row>
    <row r="14" spans="2:14" x14ac:dyDescent="0.2">
      <c r="B14" s="1">
        <v>9</v>
      </c>
      <c r="C14" s="5">
        <v>5835</v>
      </c>
      <c r="D14" s="5">
        <v>5791</v>
      </c>
      <c r="E14" s="5">
        <v>44</v>
      </c>
      <c r="F14" s="6">
        <v>0.99245929734361604</v>
      </c>
      <c r="G14" s="6">
        <v>7.5407026563838898E-3</v>
      </c>
      <c r="H14" s="7">
        <v>52515</v>
      </c>
      <c r="I14" s="7">
        <f>SUM($D$6:$D14)</f>
        <v>47453</v>
      </c>
      <c r="J14" s="7">
        <f>SUM($E$6:$E14)</f>
        <v>5062</v>
      </c>
      <c r="K14" s="8">
        <f t="shared" si="0"/>
        <v>8.2517915428396538E-2</v>
      </c>
      <c r="L14" s="8">
        <f t="shared" si="1"/>
        <v>0.60326540340841373</v>
      </c>
      <c r="M14" s="9">
        <f t="shared" si="2"/>
        <v>0.52074748798001713</v>
      </c>
      <c r="N14" s="10">
        <f t="shared" si="3"/>
        <v>9.3743579612801256</v>
      </c>
    </row>
    <row r="15" spans="2:14" x14ac:dyDescent="0.2">
      <c r="B15" s="1">
        <v>10</v>
      </c>
      <c r="C15" s="5">
        <v>5835</v>
      </c>
      <c r="D15" s="5">
        <v>5796</v>
      </c>
      <c r="E15" s="5">
        <v>39</v>
      </c>
      <c r="F15" s="6">
        <v>0.99331619537274995</v>
      </c>
      <c r="G15" s="6">
        <v>6.6838046272493503E-3</v>
      </c>
      <c r="H15" s="7">
        <v>58350</v>
      </c>
      <c r="I15" s="7">
        <f>SUM($D$6:$D15)</f>
        <v>53249</v>
      </c>
      <c r="J15" s="7">
        <f>SUM($E$6:$E15)</f>
        <v>5101</v>
      </c>
      <c r="K15" s="8">
        <f t="shared" si="0"/>
        <v>9.2596811131997706E-2</v>
      </c>
      <c r="L15" s="8">
        <f t="shared" si="1"/>
        <v>0.607913240376594</v>
      </c>
      <c r="M15" s="9">
        <f t="shared" si="2"/>
        <v>0.51531642924459631</v>
      </c>
      <c r="N15" s="10">
        <f t="shared" si="3"/>
        <v>10.438933542442658</v>
      </c>
    </row>
    <row r="16" spans="2:14" x14ac:dyDescent="0.2">
      <c r="B16" s="1">
        <v>11</v>
      </c>
      <c r="C16" s="5">
        <v>5835</v>
      </c>
      <c r="D16" s="5">
        <v>5789</v>
      </c>
      <c r="E16" s="5">
        <v>46</v>
      </c>
      <c r="F16" s="6">
        <v>0.99211653813196199</v>
      </c>
      <c r="G16" s="6">
        <v>7.8834618680377003E-3</v>
      </c>
      <c r="H16" s="7">
        <v>64185</v>
      </c>
      <c r="I16" s="7">
        <f>SUM($D$6:$D16)</f>
        <v>59038</v>
      </c>
      <c r="J16" s="7">
        <f>SUM($E$6:$E16)</f>
        <v>5147</v>
      </c>
      <c r="K16" s="8">
        <f t="shared" si="0"/>
        <v>0.10266353425624671</v>
      </c>
      <c r="L16" s="8">
        <f t="shared" si="1"/>
        <v>0.61339530449290902</v>
      </c>
      <c r="M16" s="9">
        <f t="shared" si="2"/>
        <v>0.51073177023666227</v>
      </c>
      <c r="N16" s="10">
        <f t="shared" si="3"/>
        <v>11.470371089955314</v>
      </c>
    </row>
    <row r="17" spans="2:14" x14ac:dyDescent="0.2">
      <c r="B17" s="1">
        <v>12</v>
      </c>
      <c r="C17" s="5">
        <v>5835</v>
      </c>
      <c r="D17" s="5">
        <v>5793</v>
      </c>
      <c r="E17" s="5">
        <v>42</v>
      </c>
      <c r="F17" s="6">
        <v>0.99280205655526899</v>
      </c>
      <c r="G17" s="6">
        <v>7.1979434447300697E-3</v>
      </c>
      <c r="H17" s="7">
        <v>70020</v>
      </c>
      <c r="I17" s="7">
        <f>SUM($D$6:$D17)</f>
        <v>64831</v>
      </c>
      <c r="J17" s="7">
        <f>SUM($E$6:$E17)</f>
        <v>5189</v>
      </c>
      <c r="K17" s="8">
        <f t="shared" si="0"/>
        <v>0.11273721314012551</v>
      </c>
      <c r="L17" s="8">
        <f t="shared" si="1"/>
        <v>0.61840066738171851</v>
      </c>
      <c r="M17" s="9">
        <f t="shared" si="2"/>
        <v>0.50566345424159298</v>
      </c>
      <c r="N17" s="10">
        <f t="shared" si="3"/>
        <v>12.493929466178454</v>
      </c>
    </row>
    <row r="18" spans="2:14" x14ac:dyDescent="0.2">
      <c r="B18" s="1">
        <v>13</v>
      </c>
      <c r="C18" s="5">
        <v>5835</v>
      </c>
      <c r="D18" s="5">
        <v>5798</v>
      </c>
      <c r="E18" s="5">
        <v>37</v>
      </c>
      <c r="F18" s="6">
        <v>0.99365895458440401</v>
      </c>
      <c r="G18" s="6">
        <v>6.3410454155955398E-3</v>
      </c>
      <c r="H18" s="7">
        <v>75855</v>
      </c>
      <c r="I18" s="7">
        <f>SUM($D$6:$D18)</f>
        <v>70629</v>
      </c>
      <c r="J18" s="7">
        <f>SUM($E$6:$E18)</f>
        <v>5226</v>
      </c>
      <c r="K18" s="8">
        <f t="shared" si="0"/>
        <v>0.1228195867235416</v>
      </c>
      <c r="L18" s="8">
        <f t="shared" si="1"/>
        <v>0.6228101537361459</v>
      </c>
      <c r="M18" s="9">
        <f t="shared" si="2"/>
        <v>0.4999905670126043</v>
      </c>
      <c r="N18" s="10">
        <f t="shared" si="3"/>
        <v>13.514925373134329</v>
      </c>
    </row>
    <row r="19" spans="2:14" x14ac:dyDescent="0.2">
      <c r="B19" s="1">
        <v>14</v>
      </c>
      <c r="C19" s="5">
        <v>5835</v>
      </c>
      <c r="D19" s="5">
        <v>5793</v>
      </c>
      <c r="E19" s="5">
        <v>42</v>
      </c>
      <c r="F19" s="6">
        <v>0.99280205655526899</v>
      </c>
      <c r="G19" s="6">
        <v>7.1979434447300697E-3</v>
      </c>
      <c r="H19" s="7">
        <v>81690</v>
      </c>
      <c r="I19" s="7">
        <f>SUM($D$6:$D19)</f>
        <v>76422</v>
      </c>
      <c r="J19" s="7">
        <f>SUM($E$6:$E19)</f>
        <v>5268</v>
      </c>
      <c r="K19" s="8">
        <f t="shared" si="0"/>
        <v>0.1328932656074204</v>
      </c>
      <c r="L19" s="8">
        <f t="shared" si="1"/>
        <v>0.62781551662495527</v>
      </c>
      <c r="M19" s="9">
        <f t="shared" si="2"/>
        <v>0.49492225101753484</v>
      </c>
      <c r="N19" s="10">
        <f t="shared" si="3"/>
        <v>14.506833712984054</v>
      </c>
    </row>
    <row r="20" spans="2:14" x14ac:dyDescent="0.2">
      <c r="B20" s="1">
        <v>15</v>
      </c>
      <c r="C20" s="5">
        <v>5835</v>
      </c>
      <c r="D20" s="5">
        <v>5791</v>
      </c>
      <c r="E20" s="5">
        <v>44</v>
      </c>
      <c r="F20" s="6">
        <v>0.99245929734361604</v>
      </c>
      <c r="G20" s="6">
        <v>7.5407026563838898E-3</v>
      </c>
      <c r="H20" s="7">
        <v>87525</v>
      </c>
      <c r="I20" s="7">
        <f>SUM($D$6:$D20)</f>
        <v>82213</v>
      </c>
      <c r="J20" s="7">
        <f>SUM($E$6:$E20)</f>
        <v>5312</v>
      </c>
      <c r="K20" s="8">
        <f t="shared" si="0"/>
        <v>0.14296346661148432</v>
      </c>
      <c r="L20" s="8">
        <f t="shared" si="1"/>
        <v>0.63305923012751752</v>
      </c>
      <c r="M20" s="9">
        <f t="shared" si="2"/>
        <v>0.49009576351603323</v>
      </c>
      <c r="N20" s="10">
        <f t="shared" si="3"/>
        <v>15.476844879518072</v>
      </c>
    </row>
    <row r="21" spans="2:14" x14ac:dyDescent="0.2">
      <c r="B21" s="1">
        <v>16</v>
      </c>
      <c r="C21" s="5">
        <v>5835</v>
      </c>
      <c r="D21" s="5">
        <v>5784</v>
      </c>
      <c r="E21" s="5">
        <v>51</v>
      </c>
      <c r="F21" s="6">
        <v>0.99125964010282697</v>
      </c>
      <c r="G21" s="6">
        <v>8.7403598971722302E-3</v>
      </c>
      <c r="H21" s="7">
        <v>93360</v>
      </c>
      <c r="I21" s="7">
        <f>SUM($D$6:$D21)</f>
        <v>87997</v>
      </c>
      <c r="J21" s="7">
        <f>SUM($E$6:$E21)</f>
        <v>5363</v>
      </c>
      <c r="K21" s="8">
        <f t="shared" si="0"/>
        <v>0.15302149503619603</v>
      </c>
      <c r="L21" s="8">
        <f t="shared" si="1"/>
        <v>0.63913717077821475</v>
      </c>
      <c r="M21" s="9">
        <f t="shared" si="2"/>
        <v>0.48611567574201875</v>
      </c>
      <c r="N21" s="10">
        <f t="shared" si="3"/>
        <v>16.4081670706694</v>
      </c>
    </row>
    <row r="22" spans="2:14" x14ac:dyDescent="0.2">
      <c r="B22" s="1">
        <v>17</v>
      </c>
      <c r="C22" s="5">
        <v>5835</v>
      </c>
      <c r="D22" s="5">
        <v>5786</v>
      </c>
      <c r="E22" s="5">
        <v>49</v>
      </c>
      <c r="F22" s="6">
        <v>0.99160239931448102</v>
      </c>
      <c r="G22" s="6">
        <v>8.3976006855184197E-3</v>
      </c>
      <c r="H22" s="7">
        <v>99195</v>
      </c>
      <c r="I22" s="7">
        <f>SUM($D$6:$D22)</f>
        <v>93783</v>
      </c>
      <c r="J22" s="7">
        <f>SUM($E$6:$E22)</f>
        <v>5412</v>
      </c>
      <c r="K22" s="8">
        <f t="shared" si="0"/>
        <v>0.16308300134072268</v>
      </c>
      <c r="L22" s="8">
        <f t="shared" si="1"/>
        <v>0.64497676081515909</v>
      </c>
      <c r="M22" s="9">
        <f t="shared" si="2"/>
        <v>0.48189375947443641</v>
      </c>
      <c r="N22" s="10">
        <f t="shared" si="3"/>
        <v>17.328713968957871</v>
      </c>
    </row>
    <row r="23" spans="2:14" x14ac:dyDescent="0.2">
      <c r="B23" s="1">
        <v>18</v>
      </c>
      <c r="C23" s="5">
        <v>5835</v>
      </c>
      <c r="D23" s="5">
        <v>5797</v>
      </c>
      <c r="E23" s="5">
        <v>38</v>
      </c>
      <c r="F23" s="6">
        <v>0.99348757497857698</v>
      </c>
      <c r="G23" s="6">
        <v>6.5124250214224503E-3</v>
      </c>
      <c r="H23" s="7">
        <v>105030</v>
      </c>
      <c r="I23" s="7">
        <f>SUM($D$6:$D23)</f>
        <v>99580</v>
      </c>
      <c r="J23" s="7">
        <f>SUM($E$6:$E23)</f>
        <v>5450</v>
      </c>
      <c r="K23" s="8">
        <f t="shared" si="0"/>
        <v>0.17316363598423129</v>
      </c>
      <c r="L23" s="8">
        <f t="shared" si="1"/>
        <v>0.64950542247646292</v>
      </c>
      <c r="M23" s="9">
        <f t="shared" si="2"/>
        <v>0.47634178649223163</v>
      </c>
      <c r="N23" s="10">
        <f t="shared" si="3"/>
        <v>18.271559633027522</v>
      </c>
    </row>
    <row r="24" spans="2:14" x14ac:dyDescent="0.2">
      <c r="B24" s="1">
        <v>19</v>
      </c>
      <c r="C24" s="5">
        <v>5835</v>
      </c>
      <c r="D24" s="5">
        <v>5793</v>
      </c>
      <c r="E24" s="5">
        <v>42</v>
      </c>
      <c r="F24" s="6">
        <v>0.99280205655526899</v>
      </c>
      <c r="G24" s="6">
        <v>7.1979434447300697E-3</v>
      </c>
      <c r="H24" s="7">
        <v>110865</v>
      </c>
      <c r="I24" s="7">
        <f>SUM($D$6:$D24)</f>
        <v>105373</v>
      </c>
      <c r="J24" s="7">
        <f>SUM($E$6:$E24)</f>
        <v>5492</v>
      </c>
      <c r="K24" s="8">
        <f t="shared" si="0"/>
        <v>0.1832373148681101</v>
      </c>
      <c r="L24" s="8">
        <f t="shared" si="1"/>
        <v>0.6545107853652723</v>
      </c>
      <c r="M24" s="9">
        <f t="shared" si="2"/>
        <v>0.47127347049716217</v>
      </c>
      <c r="N24" s="10">
        <f t="shared" si="3"/>
        <v>19.186635105608158</v>
      </c>
    </row>
    <row r="25" spans="2:14" x14ac:dyDescent="0.2">
      <c r="B25" s="1">
        <v>20</v>
      </c>
      <c r="C25" s="5">
        <v>5835</v>
      </c>
      <c r="D25" s="5">
        <v>5786</v>
      </c>
      <c r="E25" s="5">
        <v>49</v>
      </c>
      <c r="F25" s="6">
        <v>0.99160239931448102</v>
      </c>
      <c r="G25" s="6">
        <v>8.3976006855184197E-3</v>
      </c>
      <c r="H25" s="7">
        <v>116700</v>
      </c>
      <c r="I25" s="7">
        <f>SUM($D$6:$D25)</f>
        <v>111159</v>
      </c>
      <c r="J25" s="7">
        <f>SUM($E$6:$E25)</f>
        <v>5541</v>
      </c>
      <c r="K25" s="8">
        <f t="shared" si="0"/>
        <v>0.19329882117263675</v>
      </c>
      <c r="L25" s="8">
        <f t="shared" si="1"/>
        <v>0.66035037540221664</v>
      </c>
      <c r="M25" s="9">
        <f t="shared" si="2"/>
        <v>0.46705155422957989</v>
      </c>
      <c r="N25" s="10">
        <f t="shared" si="3"/>
        <v>20.061180292366</v>
      </c>
    </row>
  </sheetData>
  <mergeCells count="10">
    <mergeCell ref="I3:J3"/>
    <mergeCell ref="C4:G4"/>
    <mergeCell ref="H4:N4"/>
    <mergeCell ref="C2:D2"/>
    <mergeCell ref="C3:D3"/>
    <mergeCell ref="E2:F2"/>
    <mergeCell ref="E3:F3"/>
    <mergeCell ref="G2:H2"/>
    <mergeCell ref="G3:H3"/>
    <mergeCell ref="I2:J2"/>
  </mergeCells>
  <pageMargins left="0.75" right="0.75" top="1" bottom="1" header="0.5" footer="0.5"/>
  <ignoredErrors>
    <ignoredError sqref="I7:I13 I14:I24 J7:J24" formulaRange="1"/>
  </ignoredError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25"/>
  <sheetViews>
    <sheetView workbookViewId="0">
      <selection activeCell="A8" sqref="A8:XFD8"/>
    </sheetView>
  </sheetViews>
  <sheetFormatPr baseColWidth="10" defaultRowHeight="16" x14ac:dyDescent="0.2"/>
  <cols>
    <col min="2" max="2" width="12.5" customWidth="1"/>
    <col min="3" max="3" width="9.1640625" bestFit="1" customWidth="1"/>
    <col min="4" max="4" width="7.5" bestFit="1" customWidth="1"/>
    <col min="5" max="5" width="6.5" bestFit="1" customWidth="1"/>
    <col min="6" max="7" width="7.1640625" bestFit="1" customWidth="1"/>
    <col min="8" max="10" width="9.83203125" customWidth="1"/>
    <col min="11" max="11" width="10.33203125" customWidth="1"/>
    <col min="12" max="12" width="10.5" customWidth="1"/>
    <col min="13" max="13" width="9.83203125" bestFit="1" customWidth="1"/>
    <col min="14" max="14" width="7" customWidth="1"/>
  </cols>
  <sheetData>
    <row r="2" spans="2:14" x14ac:dyDescent="0.2">
      <c r="B2" s="3" t="s">
        <v>20</v>
      </c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5</v>
      </c>
      <c r="J2" s="13"/>
    </row>
    <row r="3" spans="2:14" x14ac:dyDescent="0.2">
      <c r="B3" s="3"/>
      <c r="C3" s="14">
        <f>E3+G3</f>
        <v>250053</v>
      </c>
      <c r="D3" s="14"/>
      <c r="E3" s="13">
        <v>246437</v>
      </c>
      <c r="F3" s="13"/>
      <c r="G3" s="13">
        <v>3616</v>
      </c>
      <c r="H3" s="13"/>
      <c r="I3" s="11">
        <f>G3/C3</f>
        <v>1.4460934281932231E-2</v>
      </c>
      <c r="J3" s="11"/>
    </row>
    <row r="4" spans="2:14" ht="19" x14ac:dyDescent="0.25">
      <c r="B4" s="2"/>
      <c r="C4" s="12" t="s">
        <v>3</v>
      </c>
      <c r="D4" s="12"/>
      <c r="E4" s="12"/>
      <c r="F4" s="12"/>
      <c r="G4" s="12"/>
      <c r="H4" s="12" t="s">
        <v>7</v>
      </c>
      <c r="I4" s="12"/>
      <c r="J4" s="12"/>
      <c r="K4" s="12"/>
      <c r="L4" s="12"/>
      <c r="M4" s="12"/>
      <c r="N4" s="12"/>
    </row>
    <row r="5" spans="2:14" ht="33" customHeight="1" x14ac:dyDescent="0.2">
      <c r="B5" s="4" t="s">
        <v>4</v>
      </c>
      <c r="C5" s="4" t="s">
        <v>14</v>
      </c>
      <c r="D5" s="4" t="s">
        <v>15</v>
      </c>
      <c r="E5" s="4" t="s">
        <v>16</v>
      </c>
      <c r="F5" s="4" t="s">
        <v>12</v>
      </c>
      <c r="G5" s="4" t="s">
        <v>13</v>
      </c>
      <c r="H5" s="4" t="s">
        <v>17</v>
      </c>
      <c r="I5" s="4" t="s">
        <v>18</v>
      </c>
      <c r="J5" s="4" t="s">
        <v>19</v>
      </c>
      <c r="K5" s="4" t="s">
        <v>8</v>
      </c>
      <c r="L5" s="4" t="s">
        <v>9</v>
      </c>
      <c r="M5" s="4" t="s">
        <v>10</v>
      </c>
      <c r="N5" s="4" t="s">
        <v>11</v>
      </c>
    </row>
    <row r="6" spans="2:14" x14ac:dyDescent="0.2">
      <c r="B6" s="1">
        <v>1</v>
      </c>
      <c r="C6" s="5">
        <v>2501</v>
      </c>
      <c r="D6" s="5">
        <v>573</v>
      </c>
      <c r="E6" s="5">
        <v>1928</v>
      </c>
      <c r="F6" s="5">
        <v>0.229108356657337</v>
      </c>
      <c r="G6" s="5">
        <v>0.77089164334266203</v>
      </c>
      <c r="H6" s="7">
        <f>SUM($C$6:$C6)</f>
        <v>2501</v>
      </c>
      <c r="I6" s="7">
        <f>SUM($D$6:$D6)</f>
        <v>573</v>
      </c>
      <c r="J6" s="7">
        <f>SUM($E$6:$E6)</f>
        <v>1928</v>
      </c>
      <c r="K6" s="8">
        <f t="shared" ref="K6:K25" si="0">I6/$E$3</f>
        <v>2.3251378648498399E-3</v>
      </c>
      <c r="L6" s="8">
        <f t="shared" ref="L6:L25" si="1">J6/$G$3</f>
        <v>0.5331858407079646</v>
      </c>
      <c r="M6" s="9">
        <f>L6-K6</f>
        <v>0.53086070284311471</v>
      </c>
      <c r="N6" s="10">
        <f>I6/J6</f>
        <v>0.29719917012448133</v>
      </c>
    </row>
    <row r="7" spans="2:14" x14ac:dyDescent="0.2">
      <c r="B7" s="1">
        <v>2</v>
      </c>
      <c r="C7" s="5">
        <v>2501</v>
      </c>
      <c r="D7" s="5">
        <v>2360</v>
      </c>
      <c r="E7" s="5">
        <v>141</v>
      </c>
      <c r="F7" s="5">
        <v>0.94362255097960801</v>
      </c>
      <c r="G7" s="5">
        <v>5.6377449020391802E-2</v>
      </c>
      <c r="H7" s="7">
        <f>SUM($C$6:$C7)</f>
        <v>5002</v>
      </c>
      <c r="I7" s="7">
        <f>SUM($D$6:$D7)</f>
        <v>2933</v>
      </c>
      <c r="J7" s="7">
        <f>SUM($E$6:$E7)</f>
        <v>2069</v>
      </c>
      <c r="K7" s="8">
        <f t="shared" si="0"/>
        <v>1.190162191554028E-2</v>
      </c>
      <c r="L7" s="8">
        <f t="shared" si="1"/>
        <v>0.57217920353982299</v>
      </c>
      <c r="M7" s="9">
        <f t="shared" ref="M7:M25" si="2">L7-K7</f>
        <v>0.56027758162428276</v>
      </c>
      <c r="N7" s="10">
        <f t="shared" ref="N7:N25" si="3">I7/J7</f>
        <v>1.417593040115998</v>
      </c>
    </row>
    <row r="8" spans="2:14" x14ac:dyDescent="0.2">
      <c r="B8" s="1">
        <v>3</v>
      </c>
      <c r="C8" s="5">
        <v>2501</v>
      </c>
      <c r="D8" s="5">
        <v>2480</v>
      </c>
      <c r="E8" s="5">
        <v>21</v>
      </c>
      <c r="F8" s="5">
        <v>0.99160335865653704</v>
      </c>
      <c r="G8" s="5">
        <v>8.3966413434626106E-3</v>
      </c>
      <c r="H8" s="7">
        <f>SUM($C$6:$C8)</f>
        <v>7503</v>
      </c>
      <c r="I8" s="7">
        <f>SUM($D$6:$D8)</f>
        <v>5413</v>
      </c>
      <c r="J8" s="7">
        <f>SUM($E$6:$E8)</f>
        <v>2090</v>
      </c>
      <c r="K8" s="8">
        <f t="shared" si="0"/>
        <v>2.1965045833214979E-2</v>
      </c>
      <c r="L8" s="8">
        <f t="shared" si="1"/>
        <v>0.57798672566371678</v>
      </c>
      <c r="M8" s="9">
        <f t="shared" si="2"/>
        <v>0.55602167983050177</v>
      </c>
      <c r="N8" s="10">
        <f t="shared" si="3"/>
        <v>2.589952153110048</v>
      </c>
    </row>
    <row r="9" spans="2:14" x14ac:dyDescent="0.2">
      <c r="B9" s="1">
        <v>4</v>
      </c>
      <c r="C9" s="5">
        <v>2501</v>
      </c>
      <c r="D9" s="5">
        <v>2475</v>
      </c>
      <c r="E9" s="5">
        <v>26</v>
      </c>
      <c r="F9" s="5">
        <v>0.98960415833666504</v>
      </c>
      <c r="G9" s="5">
        <v>1.03958416633346E-2</v>
      </c>
      <c r="H9" s="7">
        <f>SUM($C$6:$C9)</f>
        <v>10004</v>
      </c>
      <c r="I9" s="7">
        <f>SUM($D$6:$D9)</f>
        <v>7888</v>
      </c>
      <c r="J9" s="7">
        <f>SUM($E$6:$E9)</f>
        <v>2116</v>
      </c>
      <c r="K9" s="8">
        <f t="shared" si="0"/>
        <v>3.2008180589765338E-2</v>
      </c>
      <c r="L9" s="8">
        <f t="shared" si="1"/>
        <v>0.58517699115044253</v>
      </c>
      <c r="M9" s="9">
        <f t="shared" si="2"/>
        <v>0.55316881056067724</v>
      </c>
      <c r="N9" s="10">
        <f t="shared" si="3"/>
        <v>3.727788279773157</v>
      </c>
    </row>
    <row r="10" spans="2:14" x14ac:dyDescent="0.2">
      <c r="B10" s="1">
        <v>5</v>
      </c>
      <c r="C10" s="5">
        <v>2501</v>
      </c>
      <c r="D10" s="5">
        <v>2479</v>
      </c>
      <c r="E10" s="5">
        <v>22</v>
      </c>
      <c r="F10" s="5">
        <v>0.99120351859256295</v>
      </c>
      <c r="G10" s="5">
        <v>8.79648140743702E-3</v>
      </c>
      <c r="H10" s="7">
        <f>SUM($C$6:$C10)</f>
        <v>12505</v>
      </c>
      <c r="I10" s="7">
        <f>SUM($D$6:$D10)</f>
        <v>10367</v>
      </c>
      <c r="J10" s="7">
        <f>SUM($E$6:$E10)</f>
        <v>2138</v>
      </c>
      <c r="K10" s="8">
        <f t="shared" si="0"/>
        <v>4.2067546675215166E-2</v>
      </c>
      <c r="L10" s="8">
        <f t="shared" si="1"/>
        <v>0.59126106194690264</v>
      </c>
      <c r="M10" s="9">
        <f t="shared" si="2"/>
        <v>0.54919351527168747</v>
      </c>
      <c r="N10" s="10">
        <f t="shared" si="3"/>
        <v>4.8489242282507012</v>
      </c>
    </row>
    <row r="11" spans="2:14" x14ac:dyDescent="0.2">
      <c r="B11" s="1">
        <v>6</v>
      </c>
      <c r="C11" s="5">
        <v>2501</v>
      </c>
      <c r="D11" s="5">
        <v>2486</v>
      </c>
      <c r="E11" s="5">
        <v>15</v>
      </c>
      <c r="F11" s="5">
        <v>0.99400239904038301</v>
      </c>
      <c r="G11" s="5">
        <v>5.9976009596161501E-3</v>
      </c>
      <c r="H11" s="7">
        <f>SUM($C$6:$C11)</f>
        <v>15006</v>
      </c>
      <c r="I11" s="7">
        <f>SUM($D$6:$D11)</f>
        <v>12853</v>
      </c>
      <c r="J11" s="7">
        <f>SUM($E$6:$E11)</f>
        <v>2153</v>
      </c>
      <c r="K11" s="8">
        <f t="shared" si="0"/>
        <v>5.2155317586239078E-2</v>
      </c>
      <c r="L11" s="8">
        <f t="shared" si="1"/>
        <v>0.59540929203539827</v>
      </c>
      <c r="M11" s="9">
        <f t="shared" si="2"/>
        <v>0.54325397444915924</v>
      </c>
      <c r="N11" s="10">
        <f t="shared" si="3"/>
        <v>5.9698095680445888</v>
      </c>
    </row>
    <row r="12" spans="2:14" x14ac:dyDescent="0.2">
      <c r="B12" s="1">
        <v>7</v>
      </c>
      <c r="C12" s="5">
        <v>2501</v>
      </c>
      <c r="D12" s="5">
        <v>2492</v>
      </c>
      <c r="E12" s="5">
        <v>9</v>
      </c>
      <c r="F12" s="5">
        <v>0.99640143942422998</v>
      </c>
      <c r="G12" s="5">
        <v>3.59856057576969E-3</v>
      </c>
      <c r="H12" s="7">
        <f>SUM($C$6:$C12)</f>
        <v>17507</v>
      </c>
      <c r="I12" s="7">
        <f>SUM($D$6:$D12)</f>
        <v>15345</v>
      </c>
      <c r="J12" s="7">
        <f>SUM($E$6:$E12)</f>
        <v>2162</v>
      </c>
      <c r="K12" s="8">
        <f t="shared" si="0"/>
        <v>6.2267435490612207E-2</v>
      </c>
      <c r="L12" s="8">
        <f t="shared" si="1"/>
        <v>0.59789823008849563</v>
      </c>
      <c r="M12" s="9">
        <f t="shared" si="2"/>
        <v>0.53563079459788343</v>
      </c>
      <c r="N12" s="10">
        <f t="shared" si="3"/>
        <v>7.0975948196114711</v>
      </c>
    </row>
    <row r="13" spans="2:14" x14ac:dyDescent="0.2">
      <c r="B13" s="1">
        <v>8</v>
      </c>
      <c r="C13" s="5">
        <v>2501</v>
      </c>
      <c r="D13" s="5">
        <v>2489</v>
      </c>
      <c r="E13" s="5">
        <v>12</v>
      </c>
      <c r="F13" s="5">
        <v>0.99520191923230705</v>
      </c>
      <c r="G13" s="5">
        <v>4.7980807676929202E-3</v>
      </c>
      <c r="H13" s="7">
        <f>SUM($C$6:$C13)</f>
        <v>20008</v>
      </c>
      <c r="I13" s="7">
        <f>SUM($D$6:$D13)</f>
        <v>17834</v>
      </c>
      <c r="J13" s="7">
        <f>SUM($E$6:$E13)</f>
        <v>2174</v>
      </c>
      <c r="K13" s="8">
        <f t="shared" si="0"/>
        <v>7.2367379898310727E-2</v>
      </c>
      <c r="L13" s="8">
        <f t="shared" si="1"/>
        <v>0.60121681415929207</v>
      </c>
      <c r="M13" s="9">
        <f t="shared" si="2"/>
        <v>0.5288494342609813</v>
      </c>
      <c r="N13" s="10">
        <f t="shared" si="3"/>
        <v>8.203311867525299</v>
      </c>
    </row>
    <row r="14" spans="2:14" x14ac:dyDescent="0.2">
      <c r="B14" s="1">
        <v>9</v>
      </c>
      <c r="C14" s="5">
        <v>2501</v>
      </c>
      <c r="D14" s="5">
        <v>2488</v>
      </c>
      <c r="E14" s="5">
        <v>13</v>
      </c>
      <c r="F14" s="5">
        <v>0.99480207916833197</v>
      </c>
      <c r="G14" s="5">
        <v>5.1979208316673296E-3</v>
      </c>
      <c r="H14" s="7">
        <f>SUM($C$6:$C14)</f>
        <v>22509</v>
      </c>
      <c r="I14" s="7">
        <f>SUM($D$6:$D14)</f>
        <v>20322</v>
      </c>
      <c r="J14" s="7">
        <f>SUM($E$6:$E14)</f>
        <v>2187</v>
      </c>
      <c r="K14" s="8">
        <f t="shared" si="0"/>
        <v>8.246326647378438E-2</v>
      </c>
      <c r="L14" s="8">
        <f t="shared" si="1"/>
        <v>0.60481194690265483</v>
      </c>
      <c r="M14" s="9">
        <f t="shared" si="2"/>
        <v>0.52234868042887039</v>
      </c>
      <c r="N14" s="10">
        <f t="shared" si="3"/>
        <v>9.292181069958847</v>
      </c>
    </row>
    <row r="15" spans="2:14" x14ac:dyDescent="0.2">
      <c r="B15" s="1">
        <v>10</v>
      </c>
      <c r="C15" s="5">
        <v>2501</v>
      </c>
      <c r="D15" s="5">
        <v>2489</v>
      </c>
      <c r="E15" s="5">
        <v>12</v>
      </c>
      <c r="F15" s="5">
        <v>0.99520191923230705</v>
      </c>
      <c r="G15" s="5">
        <v>4.7980807676929202E-3</v>
      </c>
      <c r="H15" s="7">
        <f>SUM($C$6:$C15)</f>
        <v>25010</v>
      </c>
      <c r="I15" s="7">
        <f>SUM($D$6:$D15)</f>
        <v>22811</v>
      </c>
      <c r="J15" s="7">
        <f>SUM($E$6:$E15)</f>
        <v>2199</v>
      </c>
      <c r="K15" s="8">
        <f t="shared" si="0"/>
        <v>9.2563210881482894E-2</v>
      </c>
      <c r="L15" s="8">
        <f t="shared" si="1"/>
        <v>0.60813053097345138</v>
      </c>
      <c r="M15" s="9">
        <f t="shared" si="2"/>
        <v>0.51556732009196848</v>
      </c>
      <c r="N15" s="10">
        <f t="shared" si="3"/>
        <v>10.373351523419736</v>
      </c>
    </row>
    <row r="16" spans="2:14" x14ac:dyDescent="0.2">
      <c r="B16" s="1">
        <v>11</v>
      </c>
      <c r="C16" s="5">
        <v>2501</v>
      </c>
      <c r="D16" s="5">
        <v>2490</v>
      </c>
      <c r="E16" s="5">
        <v>11</v>
      </c>
      <c r="F16" s="5">
        <v>0.99560175929628103</v>
      </c>
      <c r="G16" s="5">
        <v>4.39824070371851E-3</v>
      </c>
      <c r="H16" s="7">
        <f>SUM($C$6:$C16)</f>
        <v>27511</v>
      </c>
      <c r="I16" s="7">
        <f>SUM($D$6:$D16)</f>
        <v>25301</v>
      </c>
      <c r="J16" s="7">
        <f>SUM($E$6:$E16)</f>
        <v>2210</v>
      </c>
      <c r="K16" s="8">
        <f t="shared" si="0"/>
        <v>0.10266721312140628</v>
      </c>
      <c r="L16" s="8">
        <f t="shared" si="1"/>
        <v>0.61117256637168138</v>
      </c>
      <c r="M16" s="9">
        <f t="shared" si="2"/>
        <v>0.50850535325027513</v>
      </c>
      <c r="N16" s="10">
        <f t="shared" si="3"/>
        <v>11.44841628959276</v>
      </c>
    </row>
    <row r="17" spans="2:14" x14ac:dyDescent="0.2">
      <c r="B17" s="1">
        <v>12</v>
      </c>
      <c r="C17" s="5">
        <v>2501</v>
      </c>
      <c r="D17" s="5">
        <v>2484</v>
      </c>
      <c r="E17" s="5">
        <v>17</v>
      </c>
      <c r="F17" s="5">
        <v>0.99320271891243495</v>
      </c>
      <c r="G17" s="5">
        <v>6.7972810875649697E-3</v>
      </c>
      <c r="H17" s="7">
        <f>SUM($C$6:$C17)</f>
        <v>30012</v>
      </c>
      <c r="I17" s="7">
        <f>SUM($D$6:$D17)</f>
        <v>27785</v>
      </c>
      <c r="J17" s="7">
        <f>SUM($E$6:$E17)</f>
        <v>2227</v>
      </c>
      <c r="K17" s="8">
        <f t="shared" si="0"/>
        <v>0.11274686836798045</v>
      </c>
      <c r="L17" s="8">
        <f t="shared" si="1"/>
        <v>0.61587389380530977</v>
      </c>
      <c r="M17" s="9">
        <f t="shared" si="2"/>
        <v>0.50312702543732934</v>
      </c>
      <c r="N17" s="10">
        <f t="shared" si="3"/>
        <v>12.476425684777729</v>
      </c>
    </row>
    <row r="18" spans="2:14" x14ac:dyDescent="0.2">
      <c r="B18" s="1">
        <v>13</v>
      </c>
      <c r="C18" s="5">
        <v>2501</v>
      </c>
      <c r="D18" s="5">
        <v>2488</v>
      </c>
      <c r="E18" s="5">
        <v>13</v>
      </c>
      <c r="F18" s="5">
        <v>0.99480207916833197</v>
      </c>
      <c r="G18" s="5">
        <v>5.1979208316673296E-3</v>
      </c>
      <c r="H18" s="7">
        <f>SUM($C$6:$C18)</f>
        <v>32513</v>
      </c>
      <c r="I18" s="7">
        <f>SUM($D$6:$D18)</f>
        <v>30273</v>
      </c>
      <c r="J18" s="7">
        <f>SUM($E$6:$E18)</f>
        <v>2240</v>
      </c>
      <c r="K18" s="8">
        <f t="shared" si="0"/>
        <v>0.1228427549434541</v>
      </c>
      <c r="L18" s="8">
        <f t="shared" si="1"/>
        <v>0.61946902654867253</v>
      </c>
      <c r="M18" s="9">
        <f t="shared" si="2"/>
        <v>0.49662627160521844</v>
      </c>
      <c r="N18" s="10">
        <f t="shared" si="3"/>
        <v>13.514732142857143</v>
      </c>
    </row>
    <row r="19" spans="2:14" x14ac:dyDescent="0.2">
      <c r="B19" s="1">
        <v>14</v>
      </c>
      <c r="C19" s="5">
        <v>2501</v>
      </c>
      <c r="D19" s="5">
        <v>2484</v>
      </c>
      <c r="E19" s="5">
        <v>17</v>
      </c>
      <c r="F19" s="5">
        <v>0.99320271891243495</v>
      </c>
      <c r="G19" s="5">
        <v>6.7972810875649697E-3</v>
      </c>
      <c r="H19" s="7">
        <f>SUM($C$6:$C19)</f>
        <v>35014</v>
      </c>
      <c r="I19" s="7">
        <f>SUM($D$6:$D19)</f>
        <v>32757</v>
      </c>
      <c r="J19" s="7">
        <f>SUM($E$6:$E19)</f>
        <v>2257</v>
      </c>
      <c r="K19" s="8">
        <f t="shared" si="0"/>
        <v>0.13292241019002829</v>
      </c>
      <c r="L19" s="8">
        <f t="shared" si="1"/>
        <v>0.62417035398230092</v>
      </c>
      <c r="M19" s="9">
        <f t="shared" si="2"/>
        <v>0.49124794379227266</v>
      </c>
      <c r="N19" s="10">
        <f t="shared" si="3"/>
        <v>14.513513513513514</v>
      </c>
    </row>
    <row r="20" spans="2:14" x14ac:dyDescent="0.2">
      <c r="B20" s="1">
        <v>15</v>
      </c>
      <c r="C20" s="5">
        <v>2501</v>
      </c>
      <c r="D20" s="5">
        <v>2487</v>
      </c>
      <c r="E20" s="5">
        <v>14</v>
      </c>
      <c r="F20" s="5">
        <v>0.99440223910435799</v>
      </c>
      <c r="G20" s="5">
        <v>5.5977608956417398E-3</v>
      </c>
      <c r="H20" s="7">
        <f>SUM($C$6:$C20)</f>
        <v>37515</v>
      </c>
      <c r="I20" s="7">
        <f>SUM($D$6:$D20)</f>
        <v>35244</v>
      </c>
      <c r="J20" s="7">
        <f>SUM($E$6:$E20)</f>
        <v>2271</v>
      </c>
      <c r="K20" s="8">
        <f t="shared" si="0"/>
        <v>0.14301423893327705</v>
      </c>
      <c r="L20" s="8">
        <f t="shared" si="1"/>
        <v>0.62804203539823011</v>
      </c>
      <c r="M20" s="9">
        <f t="shared" si="2"/>
        <v>0.48502779646495309</v>
      </c>
      <c r="N20" s="10">
        <f t="shared" si="3"/>
        <v>15.519154557463672</v>
      </c>
    </row>
    <row r="21" spans="2:14" x14ac:dyDescent="0.2">
      <c r="B21" s="1">
        <v>16</v>
      </c>
      <c r="C21" s="5">
        <v>2501</v>
      </c>
      <c r="D21" s="5">
        <v>2482</v>
      </c>
      <c r="E21" s="5">
        <v>19</v>
      </c>
      <c r="F21" s="5">
        <v>0.99240303878448599</v>
      </c>
      <c r="G21" s="5">
        <v>7.5969612155137901E-3</v>
      </c>
      <c r="H21" s="7">
        <f>SUM($C$6:$C21)</f>
        <v>40016</v>
      </c>
      <c r="I21" s="7">
        <f>SUM($D$6:$D21)</f>
        <v>37726</v>
      </c>
      <c r="J21" s="7">
        <f>SUM($E$6:$E21)</f>
        <v>2290</v>
      </c>
      <c r="K21" s="8">
        <f t="shared" si="0"/>
        <v>0.1530857785154015</v>
      </c>
      <c r="L21" s="8">
        <f t="shared" si="1"/>
        <v>0.63329646017699115</v>
      </c>
      <c r="M21" s="9">
        <f t="shared" si="2"/>
        <v>0.48021068166158964</v>
      </c>
      <c r="N21" s="10">
        <f t="shared" si="3"/>
        <v>16.474235807860261</v>
      </c>
    </row>
    <row r="22" spans="2:14" x14ac:dyDescent="0.2">
      <c r="B22" s="1">
        <v>17</v>
      </c>
      <c r="C22" s="5">
        <v>2501</v>
      </c>
      <c r="D22" s="5">
        <v>2489</v>
      </c>
      <c r="E22" s="5">
        <v>12</v>
      </c>
      <c r="F22" s="5">
        <v>0.99520191923230705</v>
      </c>
      <c r="G22" s="5">
        <v>4.7980807676929202E-3</v>
      </c>
      <c r="H22" s="7">
        <f>SUM($C$6:$C22)</f>
        <v>42517</v>
      </c>
      <c r="I22" s="7">
        <f>SUM($D$6:$D22)</f>
        <v>40215</v>
      </c>
      <c r="J22" s="7">
        <f>SUM($E$6:$E22)</f>
        <v>2302</v>
      </c>
      <c r="K22" s="8">
        <f t="shared" si="0"/>
        <v>0.16318572292310002</v>
      </c>
      <c r="L22" s="8">
        <f t="shared" si="1"/>
        <v>0.63661504424778759</v>
      </c>
      <c r="M22" s="9">
        <f t="shared" si="2"/>
        <v>0.47342932132468757</v>
      </c>
      <c r="N22" s="10">
        <f t="shared" si="3"/>
        <v>17.469591659426584</v>
      </c>
    </row>
    <row r="23" spans="2:14" x14ac:dyDescent="0.2">
      <c r="B23" s="1">
        <v>18</v>
      </c>
      <c r="C23" s="5">
        <v>2501</v>
      </c>
      <c r="D23" s="5">
        <v>2473</v>
      </c>
      <c r="E23" s="5">
        <v>28</v>
      </c>
      <c r="F23" s="5">
        <v>0.98880447820871598</v>
      </c>
      <c r="G23" s="5">
        <v>1.11955217912834E-2</v>
      </c>
      <c r="H23" s="7">
        <f>SUM($C$6:$C23)</f>
        <v>45018</v>
      </c>
      <c r="I23" s="7">
        <f>SUM($D$6:$D23)</f>
        <v>42688</v>
      </c>
      <c r="J23" s="7">
        <f>SUM($E$6:$E23)</f>
        <v>2330</v>
      </c>
      <c r="K23" s="8">
        <f t="shared" si="0"/>
        <v>0.17322074201520063</v>
      </c>
      <c r="L23" s="8">
        <f t="shared" si="1"/>
        <v>0.64435840707964598</v>
      </c>
      <c r="M23" s="9">
        <f t="shared" si="2"/>
        <v>0.47113766506444532</v>
      </c>
      <c r="N23" s="10">
        <f t="shared" si="3"/>
        <v>18.321030042918455</v>
      </c>
    </row>
    <row r="24" spans="2:14" x14ac:dyDescent="0.2">
      <c r="B24" s="1">
        <v>19</v>
      </c>
      <c r="C24" s="5">
        <v>2501</v>
      </c>
      <c r="D24" s="5">
        <v>2486</v>
      </c>
      <c r="E24" s="5">
        <v>15</v>
      </c>
      <c r="F24" s="5">
        <v>0.99400239904038301</v>
      </c>
      <c r="G24" s="5">
        <v>5.9976009596161501E-3</v>
      </c>
      <c r="H24" s="7">
        <f>SUM($C$6:$C24)</f>
        <v>47519</v>
      </c>
      <c r="I24" s="7">
        <f>SUM($D$6:$D24)</f>
        <v>45174</v>
      </c>
      <c r="J24" s="7">
        <f>SUM($E$6:$E24)</f>
        <v>2345</v>
      </c>
      <c r="K24" s="8">
        <f t="shared" si="0"/>
        <v>0.18330851292622455</v>
      </c>
      <c r="L24" s="8">
        <f t="shared" si="1"/>
        <v>0.64850663716814161</v>
      </c>
      <c r="M24" s="9">
        <f t="shared" si="2"/>
        <v>0.46519812424191709</v>
      </c>
      <c r="N24" s="10">
        <f t="shared" si="3"/>
        <v>19.263965884861406</v>
      </c>
    </row>
    <row r="25" spans="2:14" x14ac:dyDescent="0.2">
      <c r="B25" s="1">
        <v>20</v>
      </c>
      <c r="C25" s="5">
        <v>2501</v>
      </c>
      <c r="D25" s="5">
        <v>2484</v>
      </c>
      <c r="E25" s="5">
        <v>17</v>
      </c>
      <c r="F25" s="5">
        <v>0.99320271891243495</v>
      </c>
      <c r="G25" s="5">
        <v>6.7972810875649697E-3</v>
      </c>
      <c r="H25" s="7">
        <f>SUM($C$6:$C25)</f>
        <v>50020</v>
      </c>
      <c r="I25" s="7">
        <f>SUM($D$6:$D25)</f>
        <v>47658</v>
      </c>
      <c r="J25" s="7">
        <f>SUM($E$6:$E25)</f>
        <v>2362</v>
      </c>
      <c r="K25" s="8">
        <f t="shared" si="0"/>
        <v>0.19338816817279872</v>
      </c>
      <c r="L25" s="8">
        <f t="shared" si="1"/>
        <v>0.65320796460176989</v>
      </c>
      <c r="M25" s="9">
        <f t="shared" si="2"/>
        <v>0.45981979642897119</v>
      </c>
      <c r="N25" s="10">
        <f t="shared" si="3"/>
        <v>20.17696867061812</v>
      </c>
    </row>
  </sheetData>
  <mergeCells count="10">
    <mergeCell ref="C4:G4"/>
    <mergeCell ref="H4:N4"/>
    <mergeCell ref="C2:D2"/>
    <mergeCell ref="E2:F2"/>
    <mergeCell ref="G2:H2"/>
    <mergeCell ref="I2:J2"/>
    <mergeCell ref="C3:D3"/>
    <mergeCell ref="E3:F3"/>
    <mergeCell ref="G3:H3"/>
    <mergeCell ref="I3:J3"/>
  </mergeCells>
  <pageMargins left="0.7" right="0.7" top="0.75" bottom="0.75" header="0.3" footer="0.3"/>
  <ignoredErrors>
    <ignoredError sqref="H7:J24" formulaRange="1"/>
  </ignoredError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25"/>
  <sheetViews>
    <sheetView workbookViewId="0">
      <selection activeCell="A8" sqref="A8:XFD8"/>
    </sheetView>
  </sheetViews>
  <sheetFormatPr baseColWidth="10" defaultRowHeight="16" x14ac:dyDescent="0.2"/>
  <cols>
    <col min="2" max="2" width="12.5" customWidth="1"/>
    <col min="3" max="3" width="9.1640625" bestFit="1" customWidth="1"/>
    <col min="4" max="4" width="7.5" bestFit="1" customWidth="1"/>
    <col min="5" max="5" width="6.5" bestFit="1" customWidth="1"/>
    <col min="6" max="7" width="7.1640625" bestFit="1" customWidth="1"/>
    <col min="8" max="10" width="9.83203125" customWidth="1"/>
    <col min="11" max="11" width="10.33203125" customWidth="1"/>
    <col min="12" max="12" width="10.5" customWidth="1"/>
    <col min="13" max="13" width="9.83203125" bestFit="1" customWidth="1"/>
    <col min="14" max="14" width="7" customWidth="1"/>
  </cols>
  <sheetData>
    <row r="2" spans="2:14" x14ac:dyDescent="0.2">
      <c r="B2" s="3" t="s">
        <v>21</v>
      </c>
      <c r="C2" s="13" t="s">
        <v>0</v>
      </c>
      <c r="D2" s="13"/>
      <c r="E2" s="13" t="s">
        <v>1</v>
      </c>
      <c r="F2" s="13"/>
      <c r="G2" s="13" t="s">
        <v>2</v>
      </c>
      <c r="H2" s="13"/>
      <c r="I2" s="13" t="s">
        <v>5</v>
      </c>
      <c r="J2" s="13"/>
    </row>
    <row r="3" spans="2:14" x14ac:dyDescent="0.2">
      <c r="B3" s="3"/>
      <c r="C3" s="14">
        <f>E3+G3</f>
        <v>163772</v>
      </c>
      <c r="D3" s="14"/>
      <c r="E3" s="13">
        <v>161427</v>
      </c>
      <c r="F3" s="13"/>
      <c r="G3" s="13">
        <v>2345</v>
      </c>
      <c r="H3" s="13"/>
      <c r="I3" s="11">
        <f>G3/C3</f>
        <v>1.4318686955035048E-2</v>
      </c>
      <c r="J3" s="11"/>
    </row>
    <row r="4" spans="2:14" ht="19" x14ac:dyDescent="0.25">
      <c r="B4" s="2"/>
      <c r="C4" s="12" t="s">
        <v>3</v>
      </c>
      <c r="D4" s="12"/>
      <c r="E4" s="12"/>
      <c r="F4" s="12"/>
      <c r="G4" s="12"/>
      <c r="H4" s="12" t="s">
        <v>7</v>
      </c>
      <c r="I4" s="12"/>
      <c r="J4" s="12"/>
      <c r="K4" s="12"/>
      <c r="L4" s="12"/>
      <c r="M4" s="12"/>
      <c r="N4" s="12"/>
    </row>
    <row r="5" spans="2:14" ht="33" customHeight="1" x14ac:dyDescent="0.2">
      <c r="B5" s="4" t="s">
        <v>4</v>
      </c>
      <c r="C5" s="4" t="s">
        <v>14</v>
      </c>
      <c r="D5" s="4" t="s">
        <v>15</v>
      </c>
      <c r="E5" s="4" t="s">
        <v>16</v>
      </c>
      <c r="F5" s="4" t="s">
        <v>12</v>
      </c>
      <c r="G5" s="4" t="s">
        <v>13</v>
      </c>
      <c r="H5" s="4" t="s">
        <v>17</v>
      </c>
      <c r="I5" s="4" t="s">
        <v>18</v>
      </c>
      <c r="J5" s="4" t="s">
        <v>19</v>
      </c>
      <c r="K5" s="4" t="s">
        <v>8</v>
      </c>
      <c r="L5" s="4" t="s">
        <v>9</v>
      </c>
      <c r="M5" s="4" t="s">
        <v>10</v>
      </c>
      <c r="N5" s="4" t="s">
        <v>11</v>
      </c>
    </row>
    <row r="6" spans="2:14" x14ac:dyDescent="0.2">
      <c r="B6" s="1">
        <v>1</v>
      </c>
      <c r="C6" s="5">
        <v>1638</v>
      </c>
      <c r="D6" s="5">
        <v>410</v>
      </c>
      <c r="E6" s="5">
        <v>1228</v>
      </c>
      <c r="F6" s="5">
        <v>0.25030525030525003</v>
      </c>
      <c r="G6" s="5">
        <v>0.74969474969474903</v>
      </c>
      <c r="H6" s="7">
        <f>SUM($C$6:$C6)</f>
        <v>1638</v>
      </c>
      <c r="I6" s="7">
        <f>SUM($D$6:$D6)</f>
        <v>410</v>
      </c>
      <c r="J6" s="7">
        <f>SUM($E$6:$E6)</f>
        <v>1228</v>
      </c>
      <c r="K6" s="8">
        <f t="shared" ref="K6:K25" si="0">I6/$E$3</f>
        <v>2.5398477330310296E-3</v>
      </c>
      <c r="L6" s="8">
        <f t="shared" ref="L6:L25" si="1">J6/$G$3</f>
        <v>0.52366737739872071</v>
      </c>
      <c r="M6" s="9">
        <f>L6-K6</f>
        <v>0.52112752966568965</v>
      </c>
      <c r="N6" s="10">
        <f>I6/J6</f>
        <v>0.33387622149837132</v>
      </c>
    </row>
    <row r="7" spans="2:14" x14ac:dyDescent="0.2">
      <c r="B7" s="1">
        <v>2</v>
      </c>
      <c r="C7" s="5">
        <v>1638</v>
      </c>
      <c r="D7" s="5">
        <v>1566</v>
      </c>
      <c r="E7" s="5">
        <v>72</v>
      </c>
      <c r="F7" s="5">
        <v>0.95604395604395598</v>
      </c>
      <c r="G7" s="5">
        <v>4.3956043956043897E-2</v>
      </c>
      <c r="H7" s="7">
        <f>SUM($C$6:$C7)</f>
        <v>3276</v>
      </c>
      <c r="I7" s="7">
        <f>SUM($D$6:$D7)</f>
        <v>1976</v>
      </c>
      <c r="J7" s="7">
        <f>SUM($E$6:$E7)</f>
        <v>1300</v>
      </c>
      <c r="K7" s="8">
        <f t="shared" si="0"/>
        <v>1.2240827123095889E-2</v>
      </c>
      <c r="L7" s="8">
        <f t="shared" si="1"/>
        <v>0.55437100213219614</v>
      </c>
      <c r="M7" s="9">
        <f t="shared" ref="M7:M25" si="2">L7-K7</f>
        <v>0.54213017500910021</v>
      </c>
      <c r="N7" s="10">
        <f t="shared" ref="N7:N25" si="3">I7/J7</f>
        <v>1.52</v>
      </c>
    </row>
    <row r="8" spans="2:14" x14ac:dyDescent="0.2">
      <c r="B8" s="1">
        <v>3</v>
      </c>
      <c r="C8" s="5">
        <v>1638</v>
      </c>
      <c r="D8" s="5">
        <v>1625</v>
      </c>
      <c r="E8" s="5">
        <v>13</v>
      </c>
      <c r="F8" s="5">
        <v>0.99206349206349198</v>
      </c>
      <c r="G8" s="5">
        <v>7.9365079365079309E-3</v>
      </c>
      <c r="H8" s="7">
        <f>SUM($C$6:$C8)</f>
        <v>4914</v>
      </c>
      <c r="I8" s="7">
        <f>SUM($D$6:$D8)</f>
        <v>3601</v>
      </c>
      <c r="J8" s="7">
        <f>SUM($E$6:$E8)</f>
        <v>1313</v>
      </c>
      <c r="K8" s="8">
        <f t="shared" si="0"/>
        <v>2.2307296796694482E-2</v>
      </c>
      <c r="L8" s="8">
        <f t="shared" si="1"/>
        <v>0.55991471215351807</v>
      </c>
      <c r="M8" s="9">
        <f t="shared" si="2"/>
        <v>0.53760741535682355</v>
      </c>
      <c r="N8" s="10">
        <f t="shared" si="3"/>
        <v>2.7425742574257428</v>
      </c>
    </row>
    <row r="9" spans="2:14" x14ac:dyDescent="0.2">
      <c r="B9" s="1">
        <v>4</v>
      </c>
      <c r="C9" s="5">
        <v>1638</v>
      </c>
      <c r="D9" s="5">
        <v>1620</v>
      </c>
      <c r="E9" s="5">
        <v>18</v>
      </c>
      <c r="F9" s="5">
        <v>0.98901098901098905</v>
      </c>
      <c r="G9" s="5">
        <v>1.09890109890109E-2</v>
      </c>
      <c r="H9" s="7">
        <f>SUM($C$6:$C9)</f>
        <v>6552</v>
      </c>
      <c r="I9" s="7">
        <f>SUM($D$6:$D9)</f>
        <v>5221</v>
      </c>
      <c r="J9" s="7">
        <f>SUM($E$6:$E9)</f>
        <v>1331</v>
      </c>
      <c r="K9" s="8">
        <f t="shared" si="0"/>
        <v>3.2342792717451233E-2</v>
      </c>
      <c r="L9" s="8">
        <f t="shared" si="1"/>
        <v>0.56759061833688695</v>
      </c>
      <c r="M9" s="9">
        <f t="shared" si="2"/>
        <v>0.53524782561943574</v>
      </c>
      <c r="N9" s="10">
        <f t="shared" si="3"/>
        <v>3.9226145755071373</v>
      </c>
    </row>
    <row r="10" spans="2:14" x14ac:dyDescent="0.2">
      <c r="B10" s="1">
        <v>5</v>
      </c>
      <c r="C10" s="5">
        <v>1638</v>
      </c>
      <c r="D10" s="5">
        <v>1625</v>
      </c>
      <c r="E10" s="5">
        <v>13</v>
      </c>
      <c r="F10" s="5">
        <v>0.99206349206349198</v>
      </c>
      <c r="G10" s="5">
        <v>7.9365079365079309E-3</v>
      </c>
      <c r="H10" s="7">
        <f>SUM($C$6:$C10)</f>
        <v>8190</v>
      </c>
      <c r="I10" s="7">
        <f>SUM($D$6:$D10)</f>
        <v>6846</v>
      </c>
      <c r="J10" s="7">
        <f>SUM($E$6:$E10)</f>
        <v>1344</v>
      </c>
      <c r="K10" s="8">
        <f t="shared" si="0"/>
        <v>4.2409262391049828E-2</v>
      </c>
      <c r="L10" s="8">
        <f t="shared" si="1"/>
        <v>0.57313432835820899</v>
      </c>
      <c r="M10" s="9">
        <f t="shared" si="2"/>
        <v>0.53072506596715918</v>
      </c>
      <c r="N10" s="10">
        <f t="shared" si="3"/>
        <v>5.09375</v>
      </c>
    </row>
    <row r="11" spans="2:14" x14ac:dyDescent="0.2">
      <c r="B11" s="1">
        <v>6</v>
      </c>
      <c r="C11" s="5">
        <v>1638</v>
      </c>
      <c r="D11" s="5">
        <v>1617</v>
      </c>
      <c r="E11" s="5">
        <v>21</v>
      </c>
      <c r="F11" s="5">
        <v>0.987179487179487</v>
      </c>
      <c r="G11" s="5">
        <v>1.2820512820512799E-2</v>
      </c>
      <c r="H11" s="7">
        <f>SUM($C$6:$C11)</f>
        <v>9828</v>
      </c>
      <c r="I11" s="7">
        <f>SUM($D$6:$D11)</f>
        <v>8463</v>
      </c>
      <c r="J11" s="7">
        <f>SUM($E$6:$E11)</f>
        <v>1365</v>
      </c>
      <c r="K11" s="8">
        <f t="shared" si="0"/>
        <v>5.2426174060101471E-2</v>
      </c>
      <c r="L11" s="8">
        <f t="shared" si="1"/>
        <v>0.58208955223880599</v>
      </c>
      <c r="M11" s="9">
        <f t="shared" si="2"/>
        <v>0.52966337817870457</v>
      </c>
      <c r="N11" s="10">
        <f t="shared" si="3"/>
        <v>6.2</v>
      </c>
    </row>
    <row r="12" spans="2:14" x14ac:dyDescent="0.2">
      <c r="B12" s="1">
        <v>7</v>
      </c>
      <c r="C12" s="5">
        <v>1638</v>
      </c>
      <c r="D12" s="5">
        <v>1628</v>
      </c>
      <c r="E12" s="5">
        <v>10</v>
      </c>
      <c r="F12" s="5">
        <v>0.99389499389499303</v>
      </c>
      <c r="G12" s="5">
        <v>6.1050061050060998E-3</v>
      </c>
      <c r="H12" s="7">
        <f>SUM($C$6:$C12)</f>
        <v>11466</v>
      </c>
      <c r="I12" s="7">
        <f>SUM($D$6:$D12)</f>
        <v>10091</v>
      </c>
      <c r="J12" s="7">
        <f>SUM($E$6:$E12)</f>
        <v>1375</v>
      </c>
      <c r="K12" s="8">
        <f t="shared" si="0"/>
        <v>6.2511227985405163E-2</v>
      </c>
      <c r="L12" s="8">
        <f t="shared" si="1"/>
        <v>0.5863539445628998</v>
      </c>
      <c r="M12" s="9">
        <f t="shared" si="2"/>
        <v>0.52384271657749459</v>
      </c>
      <c r="N12" s="10">
        <f t="shared" si="3"/>
        <v>7.338909090909091</v>
      </c>
    </row>
    <row r="13" spans="2:14" x14ac:dyDescent="0.2">
      <c r="B13" s="1">
        <v>8</v>
      </c>
      <c r="C13" s="5">
        <v>1638</v>
      </c>
      <c r="D13" s="5">
        <v>1624</v>
      </c>
      <c r="E13" s="5">
        <v>14</v>
      </c>
      <c r="F13" s="5">
        <v>0.99145299145299104</v>
      </c>
      <c r="G13" s="5">
        <v>8.5470085470085392E-3</v>
      </c>
      <c r="H13" s="7">
        <f>SUM($C$6:$C13)</f>
        <v>13104</v>
      </c>
      <c r="I13" s="7">
        <f>SUM($D$6:$D13)</f>
        <v>11715</v>
      </c>
      <c r="J13" s="7">
        <f>SUM($E$6:$E13)</f>
        <v>1389</v>
      </c>
      <c r="K13" s="8">
        <f t="shared" si="0"/>
        <v>7.2571502908435392E-2</v>
      </c>
      <c r="L13" s="8">
        <f t="shared" si="1"/>
        <v>0.59232409381663109</v>
      </c>
      <c r="M13" s="9">
        <f t="shared" si="2"/>
        <v>0.5197525909081957</v>
      </c>
      <c r="N13" s="10">
        <f t="shared" si="3"/>
        <v>8.4341252699784022</v>
      </c>
    </row>
    <row r="14" spans="2:14" x14ac:dyDescent="0.2">
      <c r="B14" s="1">
        <v>9</v>
      </c>
      <c r="C14" s="5">
        <v>1638</v>
      </c>
      <c r="D14" s="5">
        <v>1627</v>
      </c>
      <c r="E14" s="5">
        <v>11</v>
      </c>
      <c r="F14" s="5">
        <v>0.99328449328449298</v>
      </c>
      <c r="G14" s="5">
        <v>6.7155067155067099E-3</v>
      </c>
      <c r="H14" s="7">
        <f>SUM($C$6:$C14)</f>
        <v>14742</v>
      </c>
      <c r="I14" s="7">
        <f>SUM($D$6:$D14)</f>
        <v>13342</v>
      </c>
      <c r="J14" s="7">
        <f>SUM($E$6:$E14)</f>
        <v>1400</v>
      </c>
      <c r="K14" s="8">
        <f t="shared" si="0"/>
        <v>8.2650362083170725E-2</v>
      </c>
      <c r="L14" s="8">
        <f t="shared" si="1"/>
        <v>0.59701492537313428</v>
      </c>
      <c r="M14" s="9">
        <f t="shared" si="2"/>
        <v>0.51436456328996361</v>
      </c>
      <c r="N14" s="10">
        <f t="shared" si="3"/>
        <v>9.5299999999999994</v>
      </c>
    </row>
    <row r="15" spans="2:14" x14ac:dyDescent="0.2">
      <c r="B15" s="1">
        <v>10</v>
      </c>
      <c r="C15" s="5">
        <v>1638</v>
      </c>
      <c r="D15" s="5">
        <v>1628</v>
      </c>
      <c r="E15" s="5">
        <v>10</v>
      </c>
      <c r="F15" s="5">
        <v>0.99389499389499303</v>
      </c>
      <c r="G15" s="5">
        <v>6.1050061050060998E-3</v>
      </c>
      <c r="H15" s="7">
        <f>SUM($C$6:$C15)</f>
        <v>16380</v>
      </c>
      <c r="I15" s="7">
        <f>SUM($D$6:$D15)</f>
        <v>14970</v>
      </c>
      <c r="J15" s="7">
        <f>SUM($E$6:$E15)</f>
        <v>1410</v>
      </c>
      <c r="K15" s="8">
        <f t="shared" si="0"/>
        <v>9.2735416008474417E-2</v>
      </c>
      <c r="L15" s="8">
        <f t="shared" si="1"/>
        <v>0.6012793176972282</v>
      </c>
      <c r="M15" s="9">
        <f t="shared" si="2"/>
        <v>0.50854390168875374</v>
      </c>
      <c r="N15" s="10">
        <f t="shared" si="3"/>
        <v>10.617021276595745</v>
      </c>
    </row>
    <row r="16" spans="2:14" x14ac:dyDescent="0.2">
      <c r="B16" s="1">
        <v>11</v>
      </c>
      <c r="C16" s="5">
        <v>1638</v>
      </c>
      <c r="D16" s="5">
        <v>1625</v>
      </c>
      <c r="E16" s="5">
        <v>13</v>
      </c>
      <c r="F16" s="5">
        <v>0.99206349206349198</v>
      </c>
      <c r="G16" s="5">
        <v>7.9365079365079309E-3</v>
      </c>
      <c r="H16" s="7">
        <f>SUM($C$6:$C16)</f>
        <v>18018</v>
      </c>
      <c r="I16" s="7">
        <f>SUM($D$6:$D16)</f>
        <v>16595</v>
      </c>
      <c r="J16" s="7">
        <f>SUM($E$6:$E16)</f>
        <v>1423</v>
      </c>
      <c r="K16" s="8">
        <f t="shared" si="0"/>
        <v>0.102801885682073</v>
      </c>
      <c r="L16" s="8">
        <f t="shared" si="1"/>
        <v>0.60682302771855012</v>
      </c>
      <c r="M16" s="9">
        <f t="shared" si="2"/>
        <v>0.50402114203647708</v>
      </c>
      <c r="N16" s="10">
        <f t="shared" si="3"/>
        <v>11.661981728742095</v>
      </c>
    </row>
    <row r="17" spans="2:14" x14ac:dyDescent="0.2">
      <c r="B17" s="1">
        <v>12</v>
      </c>
      <c r="C17" s="5">
        <v>1638</v>
      </c>
      <c r="D17" s="5">
        <v>1621</v>
      </c>
      <c r="E17" s="5">
        <v>17</v>
      </c>
      <c r="F17" s="5">
        <v>0.98962148962148899</v>
      </c>
      <c r="G17" s="5">
        <v>1.03785103785103E-2</v>
      </c>
      <c r="H17" s="7">
        <f>SUM($C$6:$C17)</f>
        <v>19656</v>
      </c>
      <c r="I17" s="7">
        <f>SUM($D$6:$D17)</f>
        <v>18216</v>
      </c>
      <c r="J17" s="7">
        <f>SUM($E$6:$E17)</f>
        <v>1440</v>
      </c>
      <c r="K17" s="8">
        <f t="shared" si="0"/>
        <v>0.11284357635339813</v>
      </c>
      <c r="L17" s="8">
        <f t="shared" si="1"/>
        <v>0.61407249466950964</v>
      </c>
      <c r="M17" s="9">
        <f t="shared" si="2"/>
        <v>0.50122891831611149</v>
      </c>
      <c r="N17" s="10">
        <f t="shared" si="3"/>
        <v>12.65</v>
      </c>
    </row>
    <row r="18" spans="2:14" x14ac:dyDescent="0.2">
      <c r="B18" s="1">
        <v>13</v>
      </c>
      <c r="C18" s="5">
        <v>1638</v>
      </c>
      <c r="D18" s="5">
        <v>1629</v>
      </c>
      <c r="E18" s="5">
        <v>9</v>
      </c>
      <c r="F18" s="5">
        <v>0.99450549450549397</v>
      </c>
      <c r="G18" s="5">
        <v>5.4945054945054897E-3</v>
      </c>
      <c r="H18" s="7">
        <f>SUM($C$6:$C18)</f>
        <v>21294</v>
      </c>
      <c r="I18" s="7">
        <f>SUM($D$6:$D18)</f>
        <v>19845</v>
      </c>
      <c r="J18" s="7">
        <f>SUM($E$6:$E18)</f>
        <v>1449</v>
      </c>
      <c r="K18" s="8">
        <f t="shared" si="0"/>
        <v>0.12293482502927019</v>
      </c>
      <c r="L18" s="8">
        <f t="shared" si="1"/>
        <v>0.61791044776119408</v>
      </c>
      <c r="M18" s="9">
        <f t="shared" si="2"/>
        <v>0.49497562273192386</v>
      </c>
      <c r="N18" s="10">
        <f t="shared" si="3"/>
        <v>13.695652173913043</v>
      </c>
    </row>
    <row r="19" spans="2:14" x14ac:dyDescent="0.2">
      <c r="B19" s="1">
        <v>14</v>
      </c>
      <c r="C19" s="5">
        <v>1638</v>
      </c>
      <c r="D19" s="5">
        <v>1621</v>
      </c>
      <c r="E19" s="5">
        <v>17</v>
      </c>
      <c r="F19" s="5">
        <v>0.98962148962148899</v>
      </c>
      <c r="G19" s="5">
        <v>1.03785103785103E-2</v>
      </c>
      <c r="H19" s="7">
        <f>SUM($C$6:$C19)</f>
        <v>22932</v>
      </c>
      <c r="I19" s="7">
        <f>SUM($D$6:$D19)</f>
        <v>21466</v>
      </c>
      <c r="J19" s="7">
        <f>SUM($E$6:$E19)</f>
        <v>1466</v>
      </c>
      <c r="K19" s="8">
        <f t="shared" si="0"/>
        <v>0.13297651570059532</v>
      </c>
      <c r="L19" s="8">
        <f t="shared" si="1"/>
        <v>0.62515991471215349</v>
      </c>
      <c r="M19" s="9">
        <f t="shared" si="2"/>
        <v>0.49218339901155816</v>
      </c>
      <c r="N19" s="10">
        <f t="shared" si="3"/>
        <v>14.642564802182811</v>
      </c>
    </row>
    <row r="20" spans="2:14" x14ac:dyDescent="0.2">
      <c r="B20" s="1">
        <v>15</v>
      </c>
      <c r="C20" s="5">
        <v>1638</v>
      </c>
      <c r="D20" s="5">
        <v>1626</v>
      </c>
      <c r="E20" s="5">
        <v>12</v>
      </c>
      <c r="F20" s="5">
        <v>0.99267399267399203</v>
      </c>
      <c r="G20" s="5">
        <v>7.3260073260073199E-3</v>
      </c>
      <c r="H20" s="7">
        <f>SUM($C$6:$C20)</f>
        <v>24570</v>
      </c>
      <c r="I20" s="7">
        <f>SUM($D$6:$D20)</f>
        <v>23092</v>
      </c>
      <c r="J20" s="7">
        <f>SUM($E$6:$E20)</f>
        <v>1478</v>
      </c>
      <c r="K20" s="8">
        <f t="shared" si="0"/>
        <v>0.14304918012476228</v>
      </c>
      <c r="L20" s="8">
        <f t="shared" si="1"/>
        <v>0.63027718550106615</v>
      </c>
      <c r="M20" s="9">
        <f t="shared" si="2"/>
        <v>0.48722800537630384</v>
      </c>
      <c r="N20" s="10">
        <f t="shared" si="3"/>
        <v>15.623815967523681</v>
      </c>
    </row>
    <row r="21" spans="2:14" x14ac:dyDescent="0.2">
      <c r="B21" s="1">
        <v>16</v>
      </c>
      <c r="C21" s="5">
        <v>1638</v>
      </c>
      <c r="D21" s="5">
        <v>1623</v>
      </c>
      <c r="E21" s="5">
        <v>15</v>
      </c>
      <c r="F21" s="5">
        <v>0.99084249084248999</v>
      </c>
      <c r="G21" s="5">
        <v>9.1575091575091493E-3</v>
      </c>
      <c r="H21" s="7">
        <f>SUM($C$6:$C21)</f>
        <v>26208</v>
      </c>
      <c r="I21" s="7">
        <f>SUM($D$6:$D21)</f>
        <v>24715</v>
      </c>
      <c r="J21" s="7">
        <f>SUM($E$6:$E21)</f>
        <v>1493</v>
      </c>
      <c r="K21" s="8">
        <f t="shared" si="0"/>
        <v>0.15310326029722413</v>
      </c>
      <c r="L21" s="8">
        <f t="shared" si="1"/>
        <v>0.63667377398720681</v>
      </c>
      <c r="M21" s="9">
        <f t="shared" si="2"/>
        <v>0.48357051368998272</v>
      </c>
      <c r="N21" s="10">
        <f t="shared" si="3"/>
        <v>16.553918285331548</v>
      </c>
    </row>
    <row r="22" spans="2:14" x14ac:dyDescent="0.2">
      <c r="B22" s="1">
        <v>17</v>
      </c>
      <c r="C22" s="5">
        <v>1638</v>
      </c>
      <c r="D22" s="5">
        <v>1626</v>
      </c>
      <c r="E22" s="5">
        <v>12</v>
      </c>
      <c r="F22" s="5">
        <v>0.99267399267399203</v>
      </c>
      <c r="G22" s="5">
        <v>7.3260073260073199E-3</v>
      </c>
      <c r="H22" s="7">
        <f>SUM($C$6:$C22)</f>
        <v>27846</v>
      </c>
      <c r="I22" s="7">
        <f>SUM($D$6:$D22)</f>
        <v>26341</v>
      </c>
      <c r="J22" s="7">
        <f>SUM($E$6:$E22)</f>
        <v>1505</v>
      </c>
      <c r="K22" s="8">
        <f t="shared" si="0"/>
        <v>0.16317592472139109</v>
      </c>
      <c r="L22" s="8">
        <f t="shared" si="1"/>
        <v>0.64179104477611937</v>
      </c>
      <c r="M22" s="9">
        <f t="shared" si="2"/>
        <v>0.47861512005472828</v>
      </c>
      <c r="N22" s="10">
        <f t="shared" si="3"/>
        <v>17.50232558139535</v>
      </c>
    </row>
    <row r="23" spans="2:14" x14ac:dyDescent="0.2">
      <c r="B23" s="1">
        <v>18</v>
      </c>
      <c r="C23" s="5">
        <v>1638</v>
      </c>
      <c r="D23" s="5">
        <v>1622</v>
      </c>
      <c r="E23" s="5">
        <v>16</v>
      </c>
      <c r="F23" s="5">
        <v>0.99023199023199004</v>
      </c>
      <c r="G23" s="5">
        <v>9.7680097680097593E-3</v>
      </c>
      <c r="H23" s="7">
        <f>SUM($C$6:$C23)</f>
        <v>29484</v>
      </c>
      <c r="I23" s="7">
        <f>SUM($D$6:$D23)</f>
        <v>27963</v>
      </c>
      <c r="J23" s="7">
        <f>SUM($E$6:$E23)</f>
        <v>1521</v>
      </c>
      <c r="K23" s="8">
        <f t="shared" si="0"/>
        <v>0.17322381014328458</v>
      </c>
      <c r="L23" s="8">
        <f t="shared" si="1"/>
        <v>0.64861407249466951</v>
      </c>
      <c r="M23" s="9">
        <f t="shared" si="2"/>
        <v>0.47539026235138493</v>
      </c>
      <c r="N23" s="10">
        <f t="shared" si="3"/>
        <v>18.384615384615383</v>
      </c>
    </row>
    <row r="24" spans="2:14" x14ac:dyDescent="0.2">
      <c r="B24" s="1">
        <v>19</v>
      </c>
      <c r="C24" s="5">
        <v>1638</v>
      </c>
      <c r="D24" s="5">
        <v>1626</v>
      </c>
      <c r="E24" s="5">
        <v>12</v>
      </c>
      <c r="F24" s="5">
        <v>0.99267399267399203</v>
      </c>
      <c r="G24" s="5">
        <v>7.3260073260073199E-3</v>
      </c>
      <c r="H24" s="7">
        <f>SUM($C$6:$C24)</f>
        <v>31122</v>
      </c>
      <c r="I24" s="7">
        <f>SUM($D$6:$D24)</f>
        <v>29589</v>
      </c>
      <c r="J24" s="7">
        <f>SUM($E$6:$E24)</f>
        <v>1533</v>
      </c>
      <c r="K24" s="8">
        <f t="shared" si="0"/>
        <v>0.18329647456745154</v>
      </c>
      <c r="L24" s="8">
        <f t="shared" si="1"/>
        <v>0.65373134328358207</v>
      </c>
      <c r="M24" s="9">
        <f t="shared" si="2"/>
        <v>0.47043486871613049</v>
      </c>
      <c r="N24" s="10">
        <f t="shared" si="3"/>
        <v>19.301369863013697</v>
      </c>
    </row>
    <row r="25" spans="2:14" x14ac:dyDescent="0.2">
      <c r="B25" s="1">
        <v>20</v>
      </c>
      <c r="C25" s="5">
        <v>1638</v>
      </c>
      <c r="D25" s="5">
        <v>1627</v>
      </c>
      <c r="E25" s="5">
        <v>11</v>
      </c>
      <c r="F25" s="5">
        <v>0.99328449328449298</v>
      </c>
      <c r="G25" s="5">
        <v>6.7155067155067099E-3</v>
      </c>
      <c r="H25" s="7">
        <f>SUM($C$6:$C25)</f>
        <v>32760</v>
      </c>
      <c r="I25" s="7">
        <f>SUM($D$6:$D25)</f>
        <v>31216</v>
      </c>
      <c r="J25" s="7">
        <f>SUM($E$6:$E25)</f>
        <v>1544</v>
      </c>
      <c r="K25" s="8">
        <f t="shared" si="0"/>
        <v>0.19337533374218688</v>
      </c>
      <c r="L25" s="8">
        <f t="shared" si="1"/>
        <v>0.65842217484008525</v>
      </c>
      <c r="M25" s="9">
        <f t="shared" si="2"/>
        <v>0.4650468410978984</v>
      </c>
      <c r="N25" s="10">
        <f t="shared" si="3"/>
        <v>20.217616580310882</v>
      </c>
    </row>
  </sheetData>
  <mergeCells count="10">
    <mergeCell ref="C4:G4"/>
    <mergeCell ref="H4:N4"/>
    <mergeCell ref="C2:D2"/>
    <mergeCell ref="E2:F2"/>
    <mergeCell ref="G2:H2"/>
    <mergeCell ref="I2:J2"/>
    <mergeCell ref="C3:D3"/>
    <mergeCell ref="E3:F3"/>
    <mergeCell ref="G3:H3"/>
    <mergeCell ref="I3:J3"/>
  </mergeCells>
  <pageMargins left="0.7" right="0.7" top="0.75" bottom="0.75" header="0.3" footer="0.3"/>
  <ignoredErrors>
    <ignoredError sqref="H7:J24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train_table</vt:lpstr>
      <vt:lpstr>test_table</vt:lpstr>
      <vt:lpstr>oot_table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2021-03-24T04:46:20Z</dcterms:created>
  <dcterms:modified xsi:type="dcterms:W3CDTF">2021-03-24T05:03:22Z</dcterms:modified>
</cp:coreProperties>
</file>