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engmengw\Downloads\GS\"/>
    </mc:Choice>
  </mc:AlternateContent>
  <xr:revisionPtr revIDLastSave="0" documentId="13_ncr:1_{A3FE03F3-502B-4A11-B4FF-2F710E52C07B}" xr6:coauthVersionLast="47" xr6:coauthVersionMax="47" xr10:uidLastSave="{00000000-0000-0000-0000-000000000000}"/>
  <bookViews>
    <workbookView xWindow="-120" yWindow="-120" windowWidth="27615" windowHeight="16440"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<sst xmlns="http://schemas.openxmlformats.org/spreadsheetml/2006/main" count="190" uniqueCount="98">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</sst>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Fill="1" applyBorder="1"/>
    <xf numFmtId="0" fontId="3" fillId="0" borderId="0" xfId="0" applyFont="1" applyFill="1"/>
    <xf numFmtId="0" fontId="4" fillId="0" borderId="3" xfId="0" applyFont="1" applyFill="1" applyBorder="1"/>
    <xf numFmtId="164" fontId="4" fillId="0" borderId="3" xfId="0" applyNumberFormat="1" applyFont="1" applyFill="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0" fontId="3" fillId="0" borderId="0" xfId="0" applyFont="1" applyFill="1" applyAlignment="1">
      <alignment horizontal="center"/>
    </xf>
    <xf numFmtId="164" fontId="3" fillId="5" borderId="0" xfId="0" applyNumberFormat="1" applyFont="1" applyFill="1"/>
    <xf numFmtId="0" fontId="4" fillId="0" borderId="0" xfId="0" applyFont="1" applyFill="1" applyBorder="1"/>
    <xf numFmtId="0" fontId="3" fillId="0" borderId="0" xfId="0" applyFont="1" applyBorder="1"/>
    <xf numFmtId="164" fontId="3" fillId="5" borderId="0" xfId="0" applyNumberFormat="1" applyFont="1" applyFill="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0" borderId="0" xfId="0" applyFont="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5-1E95-4113-BF3A-BEECCB114CA5}"/>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plotArea>
    <c:plotVisOnly val="1"/>
    <c:dispBlanksAs val="gap"/>
    <c:showDLblsOverMax val="0"/>
    <c:extLst/>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solidFill>
              <a:srgbClr val="002D72"/>
            </a:solidFill>
            <a:ln>
              <a:solidFill>
                <a:srgbClr val="002D72"/>
              </a:solidFill>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8-852A-44EE-9B16-BB48387B5FDF}"/>
            </c:ext>
          </c:extLst>
        </c:ser>
        <c:dLbls>
          <c:showLegendKey val="0"/>
          <c:showVal val="0"/>
          <c:showCatName val="0"/>
          <c:showSerName val="0"/>
          <c:showPercent val="0"/>
          <c:showBubbleSize val="0"/>
        </c:dLbls>
        <c:smooth val="0"/>
        <c:axId val="627386767"/>
        <c:axId val="1142798159"/>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plotArea>
    <c:plotVisOnly val="1"/>
    <c:dispBlanksAs val="gap"/>
    <c:showDLblsOverMax val="0"/>
    <c:extLst/>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spPr>
            <a:solidFill>
              <a:srgbClr val="002D72"/>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5-35BD-4FB5-BAF9-9C1617D1A828}"/>
                </c:ext>
              </c:extLst>
            </c:dLbl>
            <c:dLbl>
              <c:idx val="1"/>
              <c:delete val="1"/>
              <c:extLst>
                <c:ext xmlns:c15="http://schemas.microsoft.com/office/drawing/2012/chart" uri="{CE6537A1-D6FC-4f65-9D91-7224C49458BB}"/>
                <c:ext xmlns:c16="http://schemas.microsoft.com/office/drawing/2014/chart" uri="{C3380CC4-5D6E-409C-BE32-E72D297353CC}">
                  <c16:uniqueId val="{00000008-35BD-4FB5-BAF9-9C1617D1A828}"/>
                </c:ext>
              </c:extLst>
            </c:dLbl>
            <c:dLbl>
              <c:idx val="2"/>
              <c:delete val="1"/>
              <c:extLst>
                <c:ext xmlns:c15="http://schemas.microsoft.com/office/drawing/2012/chart" uri="{CE6537A1-D6FC-4f65-9D91-7224C49458BB}"/>
                <c:ext xmlns:c16="http://schemas.microsoft.com/office/drawing/2014/chart" uri="{C3380CC4-5D6E-409C-BE32-E72D297353CC}">
                  <c16:uniqueId val="{00000007-35BD-4FB5-BAF9-9C1617D1A828}"/>
                </c:ext>
              </c:extLst>
            </c:dLbl>
            <c:dLbl>
              <c:idx val="3"/>
              <c:delete val="1"/>
              <c:extLst>
                <c:ext xmlns:c15="http://schemas.microsoft.com/office/drawing/2012/chart" uri="{CE6537A1-D6FC-4f65-9D91-7224C49458BB}"/>
                <c:ext xmlns:c16="http://schemas.microsoft.com/office/drawing/2014/chart" uri="{C3380CC4-5D6E-409C-BE32-E72D297353CC}">
                  <c16:uniqueId val="{00000006-35BD-4FB5-BAF9-9C1617D1A828}"/>
                </c:ext>
              </c:extLst>
            </c:dLbl>
            <c:dLbl>
              <c:idx val="4"/>
              <c:layout>
                <c:manualLayout>
                  <c:x val="-2.7777777777778798E-3"/>
                  <c:y val="-0.43518518518518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BD-4FB5-BAF9-9C1617D1A82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3-35BD-4FB5-BAF9-9C1617D1A828}"/>
            </c:ext>
          </c:extLst>
        </c:ser>
        <c:dLbls>
          <c:showLegendKey val="0"/>
          <c:showVal val="0"/>
          <c:showCatName val="0"/>
          <c:showSerName val="0"/>
          <c:showPercent val="0"/>
          <c:showBubbleSize val="0"/>
        </c:dLbls>
        <c:axId val="627386767"/>
        <c:axId val="1142798159"/>
      </c:area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midCat"/>
      </c:valAx>
    </c:plotArea>
    <c:plotVisOnly val="1"/>
    <c:dispBlanksAs val="gap"/>
    <c:showDLblsOverMax val="0"/>
    <c:extLst/>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Units Sold</c:v>
          </c:tx>
          <c:spPr>
            <a:solidFill>
              <a:srgbClr val="002D72"/>
            </a:solidFill>
            <a:ln>
              <a:noFill/>
            </a:ln>
            <a:effectLst/>
          </c:spPr>
          <c:invertIfNegative val="0"/>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4-EF85-4DCB-8E9C-BA3445C3819C}"/>
            </c:ext>
          </c:extLst>
        </c:ser>
        <c:dLbls>
          <c:showLegendKey val="0"/>
          <c:showVal val="0"/>
          <c:showCatName val="0"/>
          <c:showSerName val="0"/>
          <c:showPercent val="0"/>
          <c:showBubbleSize val="0"/>
        </c:dLbls>
        <c:gapWidth val="85"/>
        <c:axId val="627386767"/>
        <c:axId val="1142798159"/>
      </c:barChart>
      <c:lineChart>
        <c:grouping val="standard"/>
        <c:varyColors val="0"/>
        <c:ser>
          <c:idx val="1"/>
          <c:order val="1"/>
          <c:tx>
            <c:v>Average Sale Price</c:v>
          </c:tx>
          <c:marker>
            <c:symbol val="none"/>
          </c:marker>
          <c:cat>
            <c:numRef>
              <c:f>'Forecast Assumptions'!$E$3:$I$3</c:f>
              <c:numCache>
                <c:formatCode>"FY"yy"E"</c:formatCode>
                <c:ptCount val="5"/>
                <c:pt idx="0">
                  <c:v>44196</c:v>
                </c:pt>
                <c:pt idx="1">
                  <c:v>44561</c:v>
                </c:pt>
                <c:pt idx="2">
                  <c:v>44926</c:v>
                </c:pt>
                <c:pt idx="3">
                  <c:v>45291</c:v>
                </c:pt>
                <c:pt idx="4">
                  <c:v>45657</c:v>
                </c:pt>
              </c:numCache>
            </c:numRef>
          </c:cat>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5-EF85-4DCB-8E9C-BA3445C3819C}"/>
            </c:ext>
          </c:extLst>
        </c:ser>
        <c:dLbls>
          <c:showLegendKey val="0"/>
          <c:showVal val="0"/>
          <c:showCatName val="0"/>
          <c:showSerName val="0"/>
          <c:showPercent val="0"/>
          <c:showBubbleSize val="0"/>
        </c:dLbls>
        <c:marker val="1"/>
        <c:smooth val="0"/>
        <c:axId val="742381024"/>
        <c:axId val="742382336"/>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title>
          <c:tx>
            <c:rich>
              <a:bodyPr/>
              <a:lstStyle/>
              <a:p>
                <a:pPr>
                  <a:defRPr/>
                </a:pPr>
                <a:r>
                  <a:rPr lang="en-AU"/>
                  <a:t>Cupcake</a:t>
                </a:r>
                <a:r>
                  <a:rPr lang="en-AU" baseline="0"/>
                  <a:t> Units Sold</a:t>
                </a:r>
                <a:endParaRPr lang="en-AU"/>
              </a:p>
            </c:rich>
          </c:tx>
          <c:overlay val="0"/>
        </c:title>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valAx>
        <c:axId val="742382336"/>
        <c:scaling>
          <c:orientation val="minMax"/>
        </c:scaling>
        <c:delete val="0"/>
        <c:axPos val="r"/>
        <c:title>
          <c:tx>
            <c:rich>
              <a:bodyPr/>
              <a:lstStyle/>
              <a:p>
                <a:pPr>
                  <a:defRPr/>
                </a:pPr>
                <a:r>
                  <a:rPr lang="en-AU"/>
                  <a:t>Average Sale Price</a:t>
                </a:r>
              </a:p>
            </c:rich>
          </c:tx>
          <c:overlay val="0"/>
        </c:title>
        <c:numFmt formatCode="#,##0.00;\(#,##0.00\);\-" sourceLinked="1"/>
        <c:majorTickMark val="out"/>
        <c:minorTickMark val="none"/>
        <c:tickLblPos val="nextTo"/>
        <c:crossAx val="742381024"/>
        <c:crosses val="max"/>
        <c:crossBetween val="between"/>
      </c:valAx>
      <c:dateAx>
        <c:axId val="742381024"/>
        <c:scaling>
          <c:orientation val="minMax"/>
        </c:scaling>
        <c:delete val="1"/>
        <c:axPos val="b"/>
        <c:numFmt formatCode="&quot;FY&quot;yy&quot;E&quot;" sourceLinked="1"/>
        <c:majorTickMark val="out"/>
        <c:minorTickMark val="none"/>
        <c:tickLblPos val="nextTo"/>
        <c:crossAx val="742382336"/>
        <c:auto val="1"/>
        <c:lblOffset val="100"/>
        <c:baseTimeUnit val="years"/>
      </c:dateAx>
    </c:plotArea>
    <c:legend>
      <c:legendPos val="b"/>
      <c:overlay val="0"/>
    </c:legend>
    <c:plotVisOnly val="1"/>
    <c:dispBlanksAs val="gap"/>
    <c:showDLblsOverMax val="0"/>
    <c:extLst/>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685800</xdr:colOff>
      <xdr:row>32</xdr:row>
      <xdr:rowOff>104774</xdr:rowOff>
    </xdr:from>
    <xdr:to>
      <xdr:col>7</xdr:col>
      <xdr:colOff>666750</xdr:colOff>
      <xdr:row>56</xdr:row>
      <xdr:rowOff>76199</xdr:rowOff>
    </xdr:to>
    <xdr:graphicFrame macro="">
      <xdr:nvGraphicFramePr>
        <xdr:cNvPr id="3" name="Chart 2">
          <a:extLst>
            <a:ext uri="{FF2B5EF4-FFF2-40B4-BE49-F238E27FC236}">
              <a16:creationId xmlns:a16="http://schemas.microsoft.com/office/drawing/2014/main" id="{C7E99E8F-60A5-44A4-B1F2-B074F8664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752475</xdr:colOff>
      <xdr:row>60</xdr:row>
      <xdr:rowOff>57150</xdr:rowOff>
    </xdr:from>
    <xdr:to>
      <xdr:col>7</xdr:col>
      <xdr:colOff>685800</xdr:colOff>
      <xdr:row>84</xdr:row>
      <xdr:rowOff>19050</xdr:rowOff>
    </xdr:to>
    <xdr:graphicFrame macro="">
      <xdr:nvGraphicFramePr>
        <xdr:cNvPr id="4" name="Chart 3">
          <a:extLst>
            <a:ext uri="{FF2B5EF4-FFF2-40B4-BE49-F238E27FC236}">
              <a16:creationId xmlns:a16="http://schemas.microsoft.com/office/drawing/2014/main" id="{D22C54FE-D930-48BE-81B0-5E815A2BC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666750</xdr:colOff>
      <xdr:row>88</xdr:row>
      <xdr:rowOff>104775</xdr:rowOff>
    </xdr:from>
    <xdr:to>
      <xdr:col>7</xdr:col>
      <xdr:colOff>638175</xdr:colOff>
      <xdr:row>112</xdr:row>
      <xdr:rowOff>28575</xdr:rowOff>
    </xdr:to>
    <xdr:graphicFrame macro="">
      <xdr:nvGraphicFramePr>
        <xdr:cNvPr id="5" name="Chart 4">
          <a:extLst>
            <a:ext uri="{FF2B5EF4-FFF2-40B4-BE49-F238E27FC236}">
              <a16:creationId xmlns:a16="http://schemas.microsoft.com/office/drawing/2014/main" id="{BE77E478-A0E8-4E26-BBAD-5EC70520F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409575</xdr:colOff>
      <xdr:row>116</xdr:row>
      <xdr:rowOff>47626</xdr:rowOff>
    </xdr:from>
    <xdr:to>
      <xdr:col>7</xdr:col>
      <xdr:colOff>981075</xdr:colOff>
      <xdr:row>139</xdr:row>
      <xdr:rowOff>152400</xdr:rowOff>
    </xdr:to>
    <xdr:graphicFrame macro="">
      <xdr:nvGraphicFramePr>
        <xdr:cNvPr id="9" name="Chart 8">
          <a:extLst>
            <a:ext uri="{FF2B5EF4-FFF2-40B4-BE49-F238E27FC236}">
              <a16:creationId xmlns:a16="http://schemas.microsoft.com/office/drawing/2014/main" id="{1C21AF03-BDE7-4742-9829-85F8FA0102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7109375" defaultRowHeight="15" customHeight="1" x14ac:dyDescent="0.2"/>
  <cols>
    <col min="1" max="1" width="2.7109375" style="4" customWidth="1"/>
    <col min="2" max="3" width="50.7109375" style="4" customWidth="1"/>
    <col min="4" max="4" width="1.7109375" style="4" customWidth="1"/>
    <col min="5" max="16384" width="20.7109375" style="4"/>
  </cols>
  <sheetData>
    <row r="1" spans="2:3" s="1" customFormat="1" ht="35.25" customHeight="1" x14ac:dyDescent="0.25">
      <c r="B1" s="6" t="s">
        <v>28</v>
      </c>
    </row>
    <row r="3" spans="2:3" ht="39.950000000000003" customHeight="1" x14ac:dyDescent="0.2">
      <c r="B3" s="11" t="s">
        <v>29</v>
      </c>
      <c r="C3" s="12" t="s">
        <v>30</v>
      </c>
    </row>
    <row r="4" spans="2:3" ht="25.5" x14ac:dyDescent="0.2">
      <c r="B4" s="60" t="s">
        <v>32</v>
      </c>
      <c r="C4" s="61" t="s">
        <v>47</v>
      </c>
    </row>
    <row r="5" spans="2:3" ht="25.5" x14ac:dyDescent="0.2">
      <c r="B5" s="60" t="s">
        <v>34</v>
      </c>
      <c r="C5" s="61" t="s">
        <v>46</v>
      </c>
    </row>
    <row r="6" spans="2:3" ht="51" x14ac:dyDescent="0.2">
      <c r="B6" s="60" t="s">
        <v>13</v>
      </c>
      <c r="C6" s="61" t="s">
        <v>94</v>
      </c>
    </row>
    <row r="7" spans="2:3" ht="25.5" x14ac:dyDescent="0.2">
      <c r="B7" s="60" t="s">
        <v>31</v>
      </c>
      <c r="C7" s="61" t="s">
        <v>48</v>
      </c>
    </row>
    <row r="8" spans="2:3" ht="63.75" x14ac:dyDescent="0.2">
      <c r="B8" s="60" t="s">
        <v>38</v>
      </c>
      <c r="C8" s="61" t="s">
        <v>40</v>
      </c>
    </row>
    <row r="9" spans="2:3" ht="102" x14ac:dyDescent="0.2">
      <c r="B9" s="60" t="s">
        <v>4</v>
      </c>
      <c r="C9" s="61" t="s">
        <v>50</v>
      </c>
    </row>
    <row r="10" spans="2:3" ht="51" x14ac:dyDescent="0.2">
      <c r="B10" s="60" t="s">
        <v>5</v>
      </c>
      <c r="C10" s="61" t="s">
        <v>49</v>
      </c>
    </row>
    <row r="11" spans="2:3" ht="63.75" x14ac:dyDescent="0.2">
      <c r="B11" s="60" t="s">
        <v>95</v>
      </c>
      <c r="C11" s="61" t="s">
        <v>41</v>
      </c>
    </row>
    <row r="12" spans="2:3" ht="38.25" x14ac:dyDescent="0.2">
      <c r="B12" s="60" t="s">
        <v>26</v>
      </c>
      <c r="C12" s="61" t="s">
        <v>42</v>
      </c>
    </row>
    <row r="13" spans="2:3" ht="204" x14ac:dyDescent="0.2">
      <c r="B13" s="60" t="s">
        <v>35</v>
      </c>
      <c r="C13" s="61" t="s">
        <v>45</v>
      </c>
    </row>
    <row r="14" spans="2:3" ht="51" x14ac:dyDescent="0.2">
      <c r="B14" s="60" t="s">
        <v>21</v>
      </c>
      <c r="C14" s="61" t="s">
        <v>96</v>
      </c>
    </row>
    <row r="15" spans="2:3" ht="51" x14ac:dyDescent="0.2">
      <c r="B15" s="60" t="s">
        <v>25</v>
      </c>
      <c r="C15" s="61" t="s">
        <v>43</v>
      </c>
    </row>
    <row r="16" spans="2:3" ht="51" x14ac:dyDescent="0.2">
      <c r="B16" s="60" t="s">
        <v>39</v>
      </c>
      <c r="C16" s="61" t="s">
        <v>44</v>
      </c>
    </row>
    <row r="17" spans="2:3" ht="15" customHeight="1" x14ac:dyDescent="0.2">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E3" activeCellId="1" sqref="E8:I9 E3:I3"/>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1:9" s="1" customFormat="1" ht="35.25" customHeight="1" x14ac:dyDescent="0.25">
      <c r="B1" s="6" t="s">
        <v>51</v>
      </c>
      <c r="C1" s="2"/>
      <c r="D1" s="2"/>
      <c r="E1" s="2"/>
    </row>
    <row r="3" spans="1: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
      <c r="D4" s="17"/>
      <c r="E4" s="17"/>
      <c r="F4" s="17"/>
      <c r="G4" s="17"/>
      <c r="H4" s="17"/>
      <c r="I4" s="17"/>
    </row>
    <row r="5" spans="1:9" s="8" customFormat="1" ht="15" customHeight="1" x14ac:dyDescent="0.2">
      <c r="A5" s="7" t="s">
        <v>0</v>
      </c>
      <c r="B5" s="7" t="s">
        <v>52</v>
      </c>
      <c r="D5" s="18"/>
      <c r="E5" s="18"/>
      <c r="F5" s="18"/>
      <c r="G5" s="18"/>
      <c r="H5" s="18"/>
      <c r="I5" s="18"/>
    </row>
    <row r="6" spans="1:9" ht="15" customHeight="1" x14ac:dyDescent="0.2">
      <c r="D6" s="17"/>
      <c r="E6" s="17"/>
      <c r="F6" s="17"/>
      <c r="G6" s="17"/>
      <c r="H6" s="17"/>
      <c r="I6" s="17"/>
    </row>
    <row r="7" spans="1:9" ht="15" customHeight="1" x14ac:dyDescent="0.2">
      <c r="B7" s="5" t="s">
        <v>7</v>
      </c>
      <c r="D7" s="17"/>
      <c r="E7" s="17"/>
      <c r="F7" s="17"/>
      <c r="G7" s="17"/>
      <c r="H7" s="17"/>
      <c r="I7" s="17"/>
    </row>
    <row r="8" spans="1:9" ht="15" customHeight="1" x14ac:dyDescent="0.2">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
      <c r="D10" s="17"/>
      <c r="E10" s="17"/>
      <c r="F10" s="17"/>
      <c r="G10" s="17"/>
      <c r="H10" s="17"/>
      <c r="I10" s="17"/>
    </row>
    <row r="11" spans="1:9" ht="15" customHeight="1" x14ac:dyDescent="0.2">
      <c r="B11" s="5" t="s">
        <v>8</v>
      </c>
      <c r="D11" s="17"/>
      <c r="E11" s="17"/>
      <c r="F11" s="17"/>
      <c r="G11" s="17"/>
      <c r="H11" s="17"/>
      <c r="I11" s="17"/>
    </row>
    <row r="12" spans="1:9" ht="15" customHeight="1" x14ac:dyDescent="0.2">
      <c r="B12" s="4" t="s">
        <v>12</v>
      </c>
      <c r="C12" s="15" t="s">
        <v>3</v>
      </c>
      <c r="D12" s="19"/>
      <c r="E12" s="21">
        <v>60000</v>
      </c>
      <c r="F12" s="21">
        <f>E12*1.1</f>
        <v>66000</v>
      </c>
      <c r="G12" s="21">
        <f>F12*1.09</f>
        <v>71940</v>
      </c>
      <c r="H12" s="21">
        <f>G12*1.08</f>
        <v>77695.200000000012</v>
      </c>
      <c r="I12" s="21">
        <f>H12*1.07</f>
        <v>83133.864000000016</v>
      </c>
    </row>
    <row r="13" spans="1:9" ht="15" customHeight="1" x14ac:dyDescent="0.2">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
      <c r="D14" s="17"/>
      <c r="E14" s="17"/>
      <c r="F14" s="17"/>
      <c r="G14" s="17"/>
      <c r="H14" s="17"/>
      <c r="I14" s="17"/>
    </row>
    <row r="15" spans="1:9" ht="15" customHeight="1" x14ac:dyDescent="0.2">
      <c r="B15" s="5" t="s">
        <v>6</v>
      </c>
      <c r="D15" s="17"/>
      <c r="E15" s="17"/>
      <c r="F15" s="17"/>
      <c r="G15" s="17"/>
      <c r="H15" s="17"/>
      <c r="I15" s="17"/>
    </row>
    <row r="16" spans="1:9" ht="15" customHeight="1" x14ac:dyDescent="0.2">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
      <c r="D18" s="17"/>
      <c r="E18" s="17"/>
      <c r="F18" s="17"/>
      <c r="G18" s="17"/>
      <c r="H18" s="17"/>
      <c r="I18" s="17"/>
    </row>
    <row r="19" spans="1:9" s="8" customFormat="1" ht="15" customHeight="1" x14ac:dyDescent="0.2">
      <c r="A19" s="7" t="s">
        <v>0</v>
      </c>
      <c r="B19" s="7" t="s">
        <v>53</v>
      </c>
      <c r="D19" s="18"/>
      <c r="E19" s="18"/>
      <c r="F19" s="18"/>
      <c r="G19" s="18"/>
      <c r="H19" s="18"/>
      <c r="I19" s="18"/>
    </row>
    <row r="20" spans="1:9" ht="15" customHeight="1" x14ac:dyDescent="0.2">
      <c r="D20" s="17"/>
      <c r="E20" s="17"/>
      <c r="F20" s="17"/>
      <c r="G20" s="17"/>
      <c r="H20" s="17"/>
      <c r="I20" s="17"/>
    </row>
    <row r="21" spans="1:9" ht="15" customHeight="1" x14ac:dyDescent="0.2">
      <c r="B21" s="5" t="s">
        <v>13</v>
      </c>
      <c r="D21" s="17"/>
      <c r="E21" s="17"/>
      <c r="F21" s="17"/>
      <c r="G21" s="17"/>
      <c r="H21" s="17"/>
      <c r="I21" s="17"/>
    </row>
    <row r="22" spans="1:9" ht="15" customHeight="1" x14ac:dyDescent="0.2">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
      <c r="D25" s="17"/>
      <c r="E25" s="17"/>
      <c r="F25" s="17"/>
      <c r="G25" s="17"/>
      <c r="H25" s="17"/>
      <c r="I25" s="17"/>
    </row>
    <row r="26" spans="1:9" ht="15" customHeight="1" x14ac:dyDescent="0.2">
      <c r="B26" s="5" t="s">
        <v>21</v>
      </c>
      <c r="D26" s="17"/>
      <c r="E26" s="17"/>
      <c r="F26" s="17"/>
      <c r="G26" s="17"/>
      <c r="H26" s="17"/>
      <c r="I26" s="17"/>
    </row>
    <row r="27" spans="1:9" ht="15" customHeight="1" x14ac:dyDescent="0.2">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
      <c r="B30" s="4" t="s">
        <v>20</v>
      </c>
      <c r="C30" s="15" t="s">
        <v>11</v>
      </c>
      <c r="D30" s="19"/>
      <c r="E30" s="21">
        <v>5000</v>
      </c>
      <c r="F30" s="21">
        <f>E30*1.05</f>
        <v>5250</v>
      </c>
      <c r="G30" s="21">
        <f t="shared" si="8"/>
        <v>5512.5</v>
      </c>
      <c r="H30" s="21">
        <f t="shared" si="8"/>
        <v>5788.125</v>
      </c>
      <c r="I30" s="21">
        <f t="shared" si="8"/>
        <v>6077.53125</v>
      </c>
    </row>
    <row r="31" spans="1:9" ht="15" customHeight="1" x14ac:dyDescent="0.2">
      <c r="D31" s="17"/>
      <c r="E31" s="17"/>
      <c r="F31" s="17"/>
      <c r="G31" s="17"/>
      <c r="H31" s="17"/>
      <c r="I31" s="17"/>
    </row>
    <row r="32" spans="1:9" ht="15" customHeight="1" x14ac:dyDescent="0.2">
      <c r="B32" s="5" t="s">
        <v>33</v>
      </c>
      <c r="D32" s="17"/>
      <c r="E32" s="17"/>
      <c r="F32" s="17"/>
      <c r="G32" s="17"/>
      <c r="H32" s="17"/>
      <c r="I32" s="17"/>
    </row>
    <row r="33" spans="1:9" ht="15" customHeight="1" x14ac:dyDescent="0.2">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
      <c r="D34" s="17"/>
      <c r="E34" s="17"/>
      <c r="F34" s="17"/>
      <c r="G34" s="17"/>
      <c r="H34" s="17"/>
      <c r="I34" s="17"/>
    </row>
    <row r="35" spans="1:9" s="8" customFormat="1" ht="15" customHeight="1" x14ac:dyDescent="0.2">
      <c r="A35" s="7" t="s">
        <v>0</v>
      </c>
      <c r="B35" s="7" t="s">
        <v>55</v>
      </c>
      <c r="D35" s="18"/>
      <c r="E35" s="18"/>
      <c r="F35" s="18"/>
      <c r="G35" s="18"/>
      <c r="H35" s="18"/>
      <c r="I35" s="18"/>
    </row>
    <row r="36" spans="1:9" ht="15" customHeight="1" x14ac:dyDescent="0.2">
      <c r="D36" s="17"/>
      <c r="E36" s="17"/>
      <c r="F36" s="17"/>
      <c r="G36" s="17"/>
      <c r="H36" s="17"/>
      <c r="I36" s="17"/>
    </row>
    <row r="37" spans="1:9" ht="15" customHeight="1" x14ac:dyDescent="0.2">
      <c r="B37" s="4" t="s">
        <v>84</v>
      </c>
      <c r="C37" s="15" t="s">
        <v>23</v>
      </c>
      <c r="D37" s="19"/>
      <c r="E37" s="4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
      <c r="B38" s="4" t="s">
        <v>54</v>
      </c>
      <c r="C38" s="15" t="s">
        <v>23</v>
      </c>
      <c r="D38" s="19"/>
      <c r="E38" s="43">
        <v>-0.01</v>
      </c>
      <c r="F38" s="23">
        <v>-0.01</v>
      </c>
      <c r="G38" s="23">
        <v>-0.01</v>
      </c>
      <c r="H38" s="23">
        <v>-0.01</v>
      </c>
      <c r="I38" s="23">
        <v>-0.01</v>
      </c>
    </row>
    <row r="39" spans="1:9" ht="15" customHeight="1" x14ac:dyDescent="0.2">
      <c r="B39" s="4" t="s">
        <v>38</v>
      </c>
      <c r="C39" s="15" t="s">
        <v>1</v>
      </c>
      <c r="D39" s="19"/>
      <c r="E39" s="23">
        <v>0.6</v>
      </c>
      <c r="F39" s="23">
        <v>0.6</v>
      </c>
      <c r="G39" s="23">
        <v>0.6</v>
      </c>
      <c r="H39" s="23">
        <v>0.6</v>
      </c>
      <c r="I39" s="23">
        <v>0.6</v>
      </c>
    </row>
    <row r="40" spans="1:9" ht="15" customHeight="1" x14ac:dyDescent="0.2">
      <c r="D40" s="17"/>
      <c r="E40" s="17"/>
      <c r="F40" s="17"/>
      <c r="G40" s="17"/>
      <c r="H40" s="17"/>
      <c r="I40" s="17"/>
    </row>
    <row r="41" spans="1:9" s="8" customFormat="1" ht="15" customHeight="1" x14ac:dyDescent="0.2">
      <c r="A41" s="7" t="s">
        <v>0</v>
      </c>
      <c r="B41" s="7" t="s">
        <v>56</v>
      </c>
      <c r="D41" s="18"/>
      <c r="E41" s="18"/>
      <c r="F41" s="18"/>
      <c r="G41" s="18"/>
      <c r="H41" s="18"/>
      <c r="I41" s="18"/>
    </row>
    <row r="42" spans="1:9" ht="15" customHeight="1" x14ac:dyDescent="0.2">
      <c r="D42" s="17"/>
      <c r="E42" s="17"/>
      <c r="F42" s="17"/>
      <c r="G42" s="17"/>
      <c r="H42" s="17"/>
      <c r="I42" s="17"/>
    </row>
    <row r="43" spans="1:9" ht="15" customHeight="1" x14ac:dyDescent="0.2">
      <c r="B43" s="4" t="s">
        <v>2</v>
      </c>
      <c r="C43" s="15" t="s">
        <v>1</v>
      </c>
      <c r="D43" s="19"/>
      <c r="E43" s="23">
        <v>0.21</v>
      </c>
      <c r="F43" s="23">
        <v>0.21</v>
      </c>
      <c r="G43" s="23">
        <v>0.21</v>
      </c>
      <c r="H43" s="23">
        <v>0.21</v>
      </c>
      <c r="I43" s="23">
        <v>0.21</v>
      </c>
    </row>
    <row r="44" spans="1:9" ht="15" customHeight="1" x14ac:dyDescent="0.2">
      <c r="B44" s="4" t="s">
        <v>24</v>
      </c>
      <c r="C44" s="15" t="s">
        <v>1</v>
      </c>
      <c r="D44" s="19"/>
      <c r="E44" s="23">
        <v>0.04</v>
      </c>
      <c r="F44" s="23">
        <v>0.04</v>
      </c>
      <c r="G44" s="23">
        <v>0.04</v>
      </c>
      <c r="H44" s="23">
        <v>0.04</v>
      </c>
      <c r="I44" s="23">
        <v>0.04</v>
      </c>
    </row>
    <row r="45" spans="1:9" ht="15" customHeight="1" x14ac:dyDescent="0.2">
      <c r="B45" s="4" t="s">
        <v>27</v>
      </c>
      <c r="C45" s="15" t="s">
        <v>1</v>
      </c>
      <c r="D45" s="19"/>
      <c r="E45" s="23">
        <v>0.01</v>
      </c>
      <c r="F45" s="23">
        <v>0.01</v>
      </c>
      <c r="G45" s="23">
        <v>0.01</v>
      </c>
      <c r="H45" s="23">
        <v>0.01</v>
      </c>
      <c r="I45" s="23">
        <v>0.01</v>
      </c>
    </row>
    <row r="46" spans="1:9" ht="15" customHeight="1" x14ac:dyDescent="0.2">
      <c r="D46" s="17"/>
      <c r="E46" s="17"/>
      <c r="F46" s="17"/>
      <c r="G46" s="17"/>
      <c r="H46" s="17"/>
      <c r="I46" s="17"/>
    </row>
    <row r="47" spans="1:9" s="3" customFormat="1" ht="15" customHeight="1" x14ac:dyDescent="0.2">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E8" sqref="E8:I8"/>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2:9" s="1" customFormat="1" ht="35.25" customHeight="1" x14ac:dyDescent="0.25">
      <c r="B1" s="6" t="s">
        <v>57</v>
      </c>
      <c r="C1" s="2"/>
      <c r="D1" s="2"/>
      <c r="E1" s="2"/>
    </row>
    <row r="3" spans="2: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
      <c r="D4" s="17"/>
      <c r="E4" s="17"/>
      <c r="F4" s="17"/>
      <c r="G4" s="17"/>
      <c r="H4" s="17"/>
      <c r="I4" s="17"/>
    </row>
    <row r="5" spans="2:9" ht="15" customHeight="1" x14ac:dyDescent="0.2">
      <c r="B5" s="35" t="s">
        <v>58</v>
      </c>
      <c r="C5" s="36"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
      <c r="B6" s="35" t="s">
        <v>59</v>
      </c>
      <c r="C6" s="36"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
      <c r="B7" s="35" t="s">
        <v>60</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
      <c r="B8" s="24" t="s">
        <v>61</v>
      </c>
      <c r="C8" s="25" t="s">
        <v>11</v>
      </c>
      <c r="D8" s="34"/>
      <c r="E8" s="44">
        <f t="shared" ref="E8:I8" si="1">SUM(E5:E7)</f>
        <v>705000</v>
      </c>
      <c r="F8" s="31">
        <f t="shared" si="1"/>
        <v>806520</v>
      </c>
      <c r="G8" s="31">
        <f t="shared" si="1"/>
        <v>914271.07200000016</v>
      </c>
      <c r="H8" s="31">
        <f t="shared" si="1"/>
        <v>1026909.2680704003</v>
      </c>
      <c r="I8" s="31">
        <f t="shared" si="1"/>
        <v>1142744.6335087419</v>
      </c>
    </row>
    <row r="9" spans="2:9" ht="15" customHeight="1" x14ac:dyDescent="0.2">
      <c r="B9" s="27" t="s">
        <v>62</v>
      </c>
      <c r="C9" s="15" t="s">
        <v>1</v>
      </c>
      <c r="E9" s="33"/>
      <c r="F9" s="32">
        <f t="shared" ref="F9:I9" si="2">F8/E8-1</f>
        <v>0.14399999999999991</v>
      </c>
      <c r="G9" s="32">
        <f t="shared" si="2"/>
        <v>0.13360000000000016</v>
      </c>
      <c r="H9" s="32">
        <f t="shared" si="2"/>
        <v>0.1232000000000002</v>
      </c>
      <c r="I9" s="32">
        <f t="shared" si="2"/>
        <v>0.11280000000000023</v>
      </c>
    </row>
    <row r="11" spans="2:9" ht="15" customHeight="1" x14ac:dyDescent="0.2">
      <c r="B11" s="35" t="s">
        <v>63</v>
      </c>
      <c r="C11" s="36"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
      <c r="B12" s="35" t="s">
        <v>64</v>
      </c>
      <c r="C12" s="36"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
      <c r="B13" s="35" t="s">
        <v>65</v>
      </c>
      <c r="C13" s="36"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
      <c r="B14" s="24" t="s">
        <v>66</v>
      </c>
      <c r="C14" s="25" t="s">
        <v>11</v>
      </c>
      <c r="D14" s="34"/>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
      <c r="B17" s="35" t="s">
        <v>17</v>
      </c>
      <c r="C17" s="36"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
      <c r="B18" s="35" t="s">
        <v>19</v>
      </c>
      <c r="C18" s="36"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
      <c r="B19" s="35" t="s">
        <v>18</v>
      </c>
      <c r="C19" s="36"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
      <c r="B20" s="35" t="s">
        <v>20</v>
      </c>
      <c r="C20" s="36"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
      <c r="B22" s="27" t="s">
        <v>67</v>
      </c>
      <c r="C22" s="15" t="s">
        <v>1</v>
      </c>
      <c r="E22" s="32">
        <f>E21/E$8</f>
        <v>0.3219858156028369</v>
      </c>
      <c r="F22" s="32">
        <f t="shared" ref="F22:I22" si="6">F21/F$8</f>
        <v>0.35659872042850765</v>
      </c>
      <c r="G22" s="32">
        <f t="shared" si="6"/>
        <v>0.38621188399582213</v>
      </c>
      <c r="H22" s="32">
        <f t="shared" si="6"/>
        <v>0.41159441440676897</v>
      </c>
      <c r="I22" s="32">
        <f t="shared" si="6"/>
        <v>0.43335260928901498</v>
      </c>
    </row>
    <row r="24" spans="2:10" ht="15" customHeight="1" x14ac:dyDescent="0.2">
      <c r="B24" s="35" t="s">
        <v>68</v>
      </c>
      <c r="C24" s="36"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5"/>
    </row>
    <row r="25" spans="2:10" ht="15" customHeight="1" x14ac:dyDescent="0.2">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5"/>
    </row>
    <row r="26" spans="2:10" ht="15" customHeight="1" x14ac:dyDescent="0.2">
      <c r="B26" s="27" t="s">
        <v>67</v>
      </c>
      <c r="C26" s="15" t="s">
        <v>1</v>
      </c>
      <c r="E26" s="32">
        <f>E25/E$8</f>
        <v>0.27198581560283686</v>
      </c>
      <c r="F26" s="32">
        <f t="shared" ref="F26:I26" si="8">F25/F$8</f>
        <v>0.30909872042850767</v>
      </c>
      <c r="G26" s="32">
        <f t="shared" si="8"/>
        <v>0.34121188399582214</v>
      </c>
      <c r="H26" s="32">
        <f t="shared" si="8"/>
        <v>0.36909441440676899</v>
      </c>
      <c r="I26" s="32">
        <f t="shared" si="8"/>
        <v>0.393352609289015</v>
      </c>
      <c r="J26" s="35"/>
    </row>
    <row r="28" spans="2:10" ht="15" customHeight="1" x14ac:dyDescent="0.2">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
      <c r="B32" s="35" t="s">
        <v>72</v>
      </c>
      <c r="C32" s="36"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
      <c r="B34" s="27" t="s">
        <v>67</v>
      </c>
      <c r="C34" s="15" t="s">
        <v>1</v>
      </c>
      <c r="E34" s="32">
        <f>E33/E$8</f>
        <v>0.19710780141843973</v>
      </c>
      <c r="F34" s="32">
        <f t="shared" ref="F34:I34" si="14">F33/F$8</f>
        <v>0.23056425636066061</v>
      </c>
      <c r="G34" s="32">
        <f t="shared" si="14"/>
        <v>0.25983138220156393</v>
      </c>
      <c r="H34" s="32">
        <f t="shared" si="14"/>
        <v>0.28556808321102362</v>
      </c>
      <c r="I34" s="32">
        <f t="shared" si="14"/>
        <v>0.30830164940577642</v>
      </c>
    </row>
    <row r="36" spans="1:9" ht="15" customHeight="1" x14ac:dyDescent="0.2">
      <c r="B36" s="35" t="s">
        <v>38</v>
      </c>
      <c r="C36" s="36" t="s">
        <v>1</v>
      </c>
      <c r="E36" s="37">
        <f>'Forecast Assumptions'!E39</f>
        <v>0.6</v>
      </c>
      <c r="F36" s="37">
        <f>'Forecast Assumptions'!F39</f>
        <v>0.6</v>
      </c>
      <c r="G36" s="37">
        <f>'Forecast Assumptions'!G39</f>
        <v>0.6</v>
      </c>
      <c r="H36" s="37">
        <f>'Forecast Assumptions'!H39</f>
        <v>0.6</v>
      </c>
      <c r="I36" s="37">
        <f>'Forecast Assumptions'!I39</f>
        <v>0.6</v>
      </c>
    </row>
    <row r="37" spans="1:9" ht="15" customHeight="1" x14ac:dyDescent="0.2">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
      <c r="D38" s="17"/>
      <c r="E38" s="17"/>
      <c r="F38" s="17"/>
      <c r="G38" s="17"/>
      <c r="H38" s="17"/>
      <c r="I38" s="17"/>
    </row>
    <row r="39" spans="1:9" s="3" customFormat="1" ht="15" customHeight="1" x14ac:dyDescent="0.2">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J25"/>
  <sheetViews>
    <sheetView showGridLines="0" view="pageBreakPreview" zoomScale="110" zoomScaleNormal="100" zoomScaleSheetLayoutView="110" workbookViewId="0">
      <pane xSplit="3" ySplit="3" topLeftCell="E4" activePane="bottomRight" state="frozenSplit"/>
      <selection pane="topRight" activeCell="C1" sqref="C1"/>
      <selection pane="bottomLeft" activeCell="A3" sqref="A3"/>
      <selection pane="bottomRight" activeCell="E17" activeCellId="1" sqref="E3:I3 E17:I17"/>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customWidth="1" outlineLevel="1"/>
    <col min="5" max="9" width="23.28515625" style="4" bestFit="1" customWidth="1"/>
    <col min="10" max="10" width="1.7109375" style="4" customWidth="1"/>
    <col min="11" max="16384" width="20.7109375" style="4"/>
  </cols>
  <sheetData>
    <row r="1" spans="2:10" s="1" customFormat="1" ht="35.25" customHeight="1" x14ac:dyDescent="0.25">
      <c r="B1" s="6" t="s">
        <v>75</v>
      </c>
      <c r="C1" s="2"/>
      <c r="D1" s="2"/>
      <c r="E1" s="2"/>
    </row>
    <row r="3" spans="2:10"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2:10" ht="15" customHeight="1" x14ac:dyDescent="0.2">
      <c r="D4" s="17"/>
      <c r="E4" s="17"/>
      <c r="F4" s="17"/>
      <c r="G4" s="17"/>
      <c r="H4" s="17"/>
      <c r="I4" s="17"/>
    </row>
    <row r="5" spans="2:10" ht="15" customHeight="1" x14ac:dyDescent="0.2">
      <c r="B5" s="35" t="s">
        <v>4</v>
      </c>
      <c r="C5" s="36" t="s">
        <v>11</v>
      </c>
      <c r="D5" s="39"/>
      <c r="E5" s="30">
        <f>'P&amp;L Forecast'!E21</f>
        <v>227000</v>
      </c>
      <c r="F5" s="30">
        <f>'P&amp;L Forecast'!F21</f>
        <v>287604</v>
      </c>
      <c r="G5" s="30">
        <f>'P&amp;L Forecast'!G21</f>
        <v>353102.35320000001</v>
      </c>
      <c r="H5" s="30">
        <f>'P&amp;L Forecast'!H21</f>
        <v>422670.11884032015</v>
      </c>
      <c r="I5" s="30">
        <f>'P&amp;L Forecast'!I21</f>
        <v>495211.36868203245</v>
      </c>
    </row>
    <row r="6" spans="2:10" ht="15" customHeight="1" x14ac:dyDescent="0.2">
      <c r="B6" s="35" t="s">
        <v>86</v>
      </c>
      <c r="C6" s="36" t="s">
        <v>11</v>
      </c>
      <c r="D6" s="39"/>
      <c r="E6" s="30">
        <f>'P&amp;L Forecast'!E32</f>
        <v>-36939</v>
      </c>
      <c r="F6" s="30">
        <f>'P&amp;L Forecast'!F32</f>
        <v>-49430.991959999992</v>
      </c>
      <c r="G6" s="30">
        <f>'P&amp;L Forecast'!G32</f>
        <v>-63147.881559974398</v>
      </c>
      <c r="H6" s="30">
        <f>'P&amp;L Forecast'!H32</f>
        <v>-77953.199210183389</v>
      </c>
      <c r="I6" s="30">
        <f>'P&amp;L Forecast'!I32</f>
        <v>-93652.040032496661</v>
      </c>
    </row>
    <row r="7" spans="2:10" ht="15" customHeight="1" x14ac:dyDescent="0.2">
      <c r="B7" s="35" t="s">
        <v>76</v>
      </c>
      <c r="C7" s="36" t="s">
        <v>11</v>
      </c>
      <c r="D7" s="39"/>
      <c r="E7" s="45">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10" ht="15" customHeight="1" x14ac:dyDescent="0.2">
      <c r="B8" s="35" t="s">
        <v>70</v>
      </c>
      <c r="C8" s="36" t="s">
        <v>11</v>
      </c>
      <c r="D8" s="39"/>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10" ht="15" customHeight="1" x14ac:dyDescent="0.2">
      <c r="B9" s="35" t="s">
        <v>85</v>
      </c>
      <c r="C9" s="36" t="s">
        <v>11</v>
      </c>
      <c r="D9" s="39"/>
      <c r="E9" s="45">
        <f>'Forecast Assumptions'!E37*'P&amp;L Forecast'!E8</f>
        <v>-35250</v>
      </c>
      <c r="F9" s="45">
        <f>'Forecast Assumptions'!F37*'P&amp;L Forecast'!F8</f>
        <v>-38309.699999999997</v>
      </c>
      <c r="G9" s="45">
        <f>'Forecast Assumptions'!G37*'P&amp;L Forecast'!G8</f>
        <v>-41142.198240000005</v>
      </c>
      <c r="H9" s="45">
        <f>'Forecast Assumptions'!H37*'P&amp;L Forecast'!H8</f>
        <v>-43643.643892992011</v>
      </c>
      <c r="I9" s="45">
        <f>'Forecast Assumptions'!I37*'P&amp;L Forecast'!I8</f>
        <v>-45709.78534034967</v>
      </c>
    </row>
    <row r="10" spans="2:10" ht="15" customHeight="1" x14ac:dyDescent="0.2">
      <c r="B10" s="35" t="s">
        <v>77</v>
      </c>
      <c r="C10" s="36" t="s">
        <v>11</v>
      </c>
      <c r="D10" s="39"/>
      <c r="E10" s="30">
        <f>-'P&amp;L Forecast'!E37</f>
        <v>-83376.599999999991</v>
      </c>
      <c r="F10" s="30">
        <f>-'P&amp;L Forecast'!F37</f>
        <v>-111572.810424</v>
      </c>
      <c r="G10" s="30">
        <f>-'P&amp;L Forecast'!G37</f>
        <v>-142533.78980679935</v>
      </c>
      <c r="H10" s="30">
        <f>-'P&amp;L Forecast'!H37</f>
        <v>-175951.50678869965</v>
      </c>
      <c r="I10" s="30">
        <f>-'P&amp;L Forecast'!I37</f>
        <v>-211386.03321620674</v>
      </c>
    </row>
    <row r="11" spans="2:10" ht="15" customHeight="1" x14ac:dyDescent="0.2">
      <c r="B11" s="24" t="s">
        <v>78</v>
      </c>
      <c r="C11" s="25" t="s">
        <v>11</v>
      </c>
      <c r="D11" s="40"/>
      <c r="E11" s="42">
        <f>SUM(E5:E10)</f>
        <v>48534.400000000009</v>
      </c>
      <c r="F11" s="42">
        <f t="shared" ref="F11:I11" si="1">SUM(F5:F10)</f>
        <v>66316.673616000015</v>
      </c>
      <c r="G11" s="42">
        <f t="shared" si="1"/>
        <v>85879.815817866271</v>
      </c>
      <c r="H11" s="42">
        <f t="shared" si="1"/>
        <v>107031.91184509575</v>
      </c>
      <c r="I11" s="42">
        <f t="shared" si="1"/>
        <v>129496.57580905044</v>
      </c>
    </row>
    <row r="12" spans="2:10" ht="15" customHeight="1" x14ac:dyDescent="0.2">
      <c r="B12" s="49" t="s">
        <v>83</v>
      </c>
      <c r="C12" s="46" t="s">
        <v>11</v>
      </c>
      <c r="D12" s="48"/>
      <c r="E12" s="50">
        <f>-MIN(E11,E21)</f>
        <v>-48534.400000000009</v>
      </c>
      <c r="F12" s="50">
        <f t="shared" ref="F12:I12" si="2">-MIN(F11,F21)</f>
        <v>-66316.673616000015</v>
      </c>
      <c r="G12" s="50">
        <f t="shared" si="2"/>
        <v>-85879.815817866271</v>
      </c>
      <c r="H12" s="50">
        <f t="shared" si="2"/>
        <v>-107031.91184509575</v>
      </c>
      <c r="I12" s="50">
        <f t="shared" si="2"/>
        <v>-92237.198721037974</v>
      </c>
    </row>
    <row r="13" spans="2:10" ht="15" customHeight="1" x14ac:dyDescent="0.2">
      <c r="B13" s="24" t="s">
        <v>87</v>
      </c>
      <c r="C13" s="25" t="s">
        <v>11</v>
      </c>
      <c r="D13" s="40"/>
      <c r="E13" s="41">
        <f>SUM(E11:E12)</f>
        <v>0</v>
      </c>
      <c r="F13" s="41">
        <f t="shared" ref="F13:I13" si="3">SUM(F11:F12)</f>
        <v>0</v>
      </c>
      <c r="G13" s="41">
        <f t="shared" si="3"/>
        <v>0</v>
      </c>
      <c r="H13" s="41">
        <f t="shared" si="3"/>
        <v>0</v>
      </c>
      <c r="I13" s="41">
        <f t="shared" si="3"/>
        <v>37259.377088012465</v>
      </c>
    </row>
    <row r="15" spans="2:10" ht="15" customHeight="1" x14ac:dyDescent="0.2">
      <c r="B15" s="39" t="s">
        <v>81</v>
      </c>
      <c r="C15" s="46" t="s">
        <v>11</v>
      </c>
      <c r="E15" s="47">
        <f>D17</f>
        <v>15000</v>
      </c>
      <c r="F15" s="47">
        <f t="shared" ref="F15:I15" si="4">E17</f>
        <v>15000</v>
      </c>
      <c r="G15" s="47">
        <f t="shared" si="4"/>
        <v>15000</v>
      </c>
      <c r="H15" s="47">
        <f t="shared" si="4"/>
        <v>15000</v>
      </c>
      <c r="I15" s="47">
        <f t="shared" si="4"/>
        <v>15000</v>
      </c>
    </row>
    <row r="16" spans="2:10" ht="15" customHeight="1" x14ac:dyDescent="0.2">
      <c r="B16" s="39" t="s">
        <v>87</v>
      </c>
      <c r="C16" s="46" t="s">
        <v>11</v>
      </c>
      <c r="E16" s="47">
        <f>E13</f>
        <v>0</v>
      </c>
      <c r="F16" s="47">
        <f t="shared" ref="F16:I16" si="5">F13</f>
        <v>0</v>
      </c>
      <c r="G16" s="47">
        <f t="shared" si="5"/>
        <v>0</v>
      </c>
      <c r="H16" s="47">
        <f t="shared" si="5"/>
        <v>0</v>
      </c>
      <c r="I16" s="47">
        <f t="shared" si="5"/>
        <v>37259.377088012465</v>
      </c>
      <c r="J16" s="39"/>
    </row>
    <row r="17" spans="1:10" ht="15" customHeight="1" x14ac:dyDescent="0.2">
      <c r="B17" s="24" t="s">
        <v>82</v>
      </c>
      <c r="C17" s="25" t="s">
        <v>11</v>
      </c>
      <c r="D17" s="38">
        <v>15000</v>
      </c>
      <c r="E17" s="42">
        <f>SUM(E15:E16)</f>
        <v>15000</v>
      </c>
      <c r="F17" s="42">
        <f t="shared" ref="F17:I17" si="6">SUM(F15:F16)</f>
        <v>15000</v>
      </c>
      <c r="G17" s="42">
        <f t="shared" si="6"/>
        <v>15000</v>
      </c>
      <c r="H17" s="42">
        <f t="shared" si="6"/>
        <v>15000</v>
      </c>
      <c r="I17" s="42">
        <f t="shared" si="6"/>
        <v>52259.377088012465</v>
      </c>
      <c r="J17" s="39"/>
    </row>
    <row r="18" spans="1:10" ht="15" customHeight="1" x14ac:dyDescent="0.2">
      <c r="D18" s="17"/>
      <c r="E18" s="17"/>
      <c r="F18" s="17"/>
      <c r="G18" s="17"/>
      <c r="H18" s="17"/>
      <c r="I18" s="17"/>
    </row>
    <row r="19" spans="1:10" s="8" customFormat="1" ht="15" customHeight="1" x14ac:dyDescent="0.2">
      <c r="A19" s="7" t="s">
        <v>0</v>
      </c>
      <c r="B19" s="7" t="s">
        <v>79</v>
      </c>
      <c r="D19" s="18"/>
      <c r="E19" s="18"/>
      <c r="F19" s="18"/>
      <c r="G19" s="18"/>
      <c r="H19" s="18"/>
      <c r="I19" s="18"/>
    </row>
    <row r="20" spans="1:10" ht="15" customHeight="1" x14ac:dyDescent="0.2">
      <c r="D20" s="17"/>
      <c r="E20" s="17"/>
      <c r="F20" s="17"/>
      <c r="G20" s="17"/>
      <c r="H20" s="17"/>
      <c r="I20" s="17"/>
    </row>
    <row r="21" spans="1:10" ht="15" customHeight="1" x14ac:dyDescent="0.2">
      <c r="B21" s="4" t="s">
        <v>80</v>
      </c>
      <c r="C21" s="15" t="s">
        <v>11</v>
      </c>
      <c r="E21" s="47">
        <f>D23</f>
        <v>400000</v>
      </c>
      <c r="F21" s="47">
        <f t="shared" ref="F21" si="7">E23</f>
        <v>351465.6</v>
      </c>
      <c r="G21" s="47">
        <f t="shared" ref="G21" si="8">F23</f>
        <v>285148.92638399999</v>
      </c>
      <c r="H21" s="47">
        <f t="shared" ref="H21" si="9">G23</f>
        <v>199269.11056613372</v>
      </c>
      <c r="I21" s="47">
        <f t="shared" ref="I21" si="10">H23</f>
        <v>92237.198721037974</v>
      </c>
    </row>
    <row r="22" spans="1:10" ht="15" customHeight="1" x14ac:dyDescent="0.2">
      <c r="B22" s="4" t="s">
        <v>83</v>
      </c>
      <c r="C22" s="15" t="s">
        <v>11</v>
      </c>
      <c r="E22" s="47">
        <f>E12</f>
        <v>-48534.400000000009</v>
      </c>
      <c r="F22" s="47">
        <f t="shared" ref="F22:I22" si="11">F12</f>
        <v>-66316.673616000015</v>
      </c>
      <c r="G22" s="47">
        <f t="shared" si="11"/>
        <v>-85879.815817866271</v>
      </c>
      <c r="H22" s="47">
        <f t="shared" si="11"/>
        <v>-107031.91184509575</v>
      </c>
      <c r="I22" s="47">
        <f t="shared" si="11"/>
        <v>-92237.198721037974</v>
      </c>
      <c r="J22" s="39"/>
    </row>
    <row r="23" spans="1:10" ht="15" customHeight="1" x14ac:dyDescent="0.2">
      <c r="B23" s="24" t="s">
        <v>88</v>
      </c>
      <c r="C23" s="25" t="s">
        <v>11</v>
      </c>
      <c r="D23" s="38">
        <v>400000</v>
      </c>
      <c r="E23" s="42">
        <f>SUM(E21:E22)</f>
        <v>351465.6</v>
      </c>
      <c r="F23" s="42">
        <f t="shared" ref="F23:I23" si="12">SUM(F21:F22)</f>
        <v>285148.92638399999</v>
      </c>
      <c r="G23" s="42">
        <f t="shared" si="12"/>
        <v>199269.11056613372</v>
      </c>
      <c r="H23" s="42">
        <f t="shared" si="12"/>
        <v>92237.198721037974</v>
      </c>
      <c r="I23" s="42">
        <f t="shared" si="12"/>
        <v>0</v>
      </c>
      <c r="J23" s="39"/>
    </row>
    <row r="24" spans="1:10" ht="15" customHeight="1" x14ac:dyDescent="0.2">
      <c r="D24" s="17"/>
      <c r="E24" s="17"/>
      <c r="F24" s="17"/>
      <c r="G24" s="17"/>
      <c r="H24" s="17"/>
      <c r="I24" s="17"/>
    </row>
    <row r="25" spans="1:10" s="3" customFormat="1" ht="15" customHeight="1" x14ac:dyDescent="0.2">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115" zoomScaleNormal="100" zoomScaleSheetLayoutView="85" workbookViewId="0">
      <selection activeCell="K129" sqref="K129"/>
    </sheetView>
  </sheetViews>
  <sheetFormatPr defaultColWidth="20.7109375" defaultRowHeight="15" customHeight="1" x14ac:dyDescent="0.2"/>
  <cols>
    <col min="1" max="1" width="2.7109375" style="4" customWidth="1"/>
    <col min="2" max="2" width="36" style="4" bestFit="1" customWidth="1"/>
    <col min="3" max="3" width="23.28515625" style="4" bestFit="1" customWidth="1"/>
    <col min="4" max="4" width="23.28515625" style="4" customWidth="1"/>
    <col min="5" max="8" width="23.28515625" style="4" bestFit="1" customWidth="1"/>
    <col min="9" max="9" width="2.7109375" style="4" customWidth="1"/>
    <col min="10" max="16384" width="20.7109375" style="4"/>
  </cols>
  <sheetData>
    <row r="1" spans="2:8" s="1" customFormat="1" ht="35.25" customHeight="1" x14ac:dyDescent="0.25">
      <c r="B1" s="6" t="s">
        <v>89</v>
      </c>
      <c r="C1" s="2"/>
      <c r="D1" s="2"/>
      <c r="E1" s="2"/>
    </row>
    <row r="3" spans="2:8" ht="15" customHeight="1" x14ac:dyDescent="0.2">
      <c r="B3" s="59" t="s">
        <v>93</v>
      </c>
    </row>
    <row r="4" spans="2:8" ht="15" customHeight="1" x14ac:dyDescent="0.2">
      <c r="B4" s="58"/>
      <c r="C4" s="51"/>
      <c r="D4" s="51"/>
      <c r="E4" s="51"/>
      <c r="F4" s="51"/>
      <c r="G4" s="51"/>
      <c r="H4" s="52"/>
    </row>
    <row r="5" spans="2:8" ht="15" customHeight="1" x14ac:dyDescent="0.2">
      <c r="B5" s="53"/>
      <c r="C5" s="49"/>
      <c r="D5" s="49"/>
      <c r="E5" s="49"/>
      <c r="F5" s="49"/>
      <c r="G5" s="49"/>
      <c r="H5" s="54"/>
    </row>
    <row r="6" spans="2:8" ht="15" customHeight="1" x14ac:dyDescent="0.2">
      <c r="B6" s="53"/>
      <c r="C6" s="49"/>
      <c r="D6" s="49"/>
      <c r="E6" s="49"/>
      <c r="F6" s="49"/>
      <c r="G6" s="49"/>
      <c r="H6" s="54"/>
    </row>
    <row r="7" spans="2:8" ht="15" customHeight="1" x14ac:dyDescent="0.2">
      <c r="B7" s="53"/>
      <c r="C7" s="49"/>
      <c r="D7" s="49"/>
      <c r="E7" s="49"/>
      <c r="F7" s="49"/>
      <c r="G7" s="49"/>
      <c r="H7" s="54"/>
    </row>
    <row r="8" spans="2:8" ht="15" customHeight="1" x14ac:dyDescent="0.2">
      <c r="B8" s="53"/>
      <c r="C8" s="49"/>
      <c r="D8" s="49"/>
      <c r="E8" s="49"/>
      <c r="F8" s="49"/>
      <c r="G8" s="49"/>
      <c r="H8" s="54"/>
    </row>
    <row r="9" spans="2:8" ht="15" customHeight="1" x14ac:dyDescent="0.2">
      <c r="B9" s="53"/>
      <c r="C9" s="49"/>
      <c r="D9" s="49"/>
      <c r="E9" s="49"/>
      <c r="F9" s="49"/>
      <c r="G9" s="49"/>
      <c r="H9" s="54"/>
    </row>
    <row r="10" spans="2:8" ht="15" customHeight="1" x14ac:dyDescent="0.2">
      <c r="B10" s="53"/>
      <c r="C10" s="49"/>
      <c r="D10" s="49"/>
      <c r="E10" s="49"/>
      <c r="F10" s="49"/>
      <c r="G10" s="49"/>
      <c r="H10" s="54"/>
    </row>
    <row r="11" spans="2:8" ht="15" customHeight="1" x14ac:dyDescent="0.2">
      <c r="B11" s="53"/>
      <c r="C11" s="49"/>
      <c r="D11" s="49"/>
      <c r="E11" s="49"/>
      <c r="F11" s="49"/>
      <c r="G11" s="49"/>
      <c r="H11" s="54"/>
    </row>
    <row r="12" spans="2:8" ht="15" customHeight="1" x14ac:dyDescent="0.2">
      <c r="B12" s="53"/>
      <c r="C12" s="49"/>
      <c r="D12" s="49"/>
      <c r="E12" s="49"/>
      <c r="F12" s="49"/>
      <c r="G12" s="49"/>
      <c r="H12" s="54"/>
    </row>
    <row r="13" spans="2:8" ht="15" customHeight="1" x14ac:dyDescent="0.2">
      <c r="B13" s="53"/>
      <c r="C13" s="49"/>
      <c r="D13" s="49"/>
      <c r="E13" s="49"/>
      <c r="F13" s="49"/>
      <c r="G13" s="49"/>
      <c r="H13" s="54"/>
    </row>
    <row r="14" spans="2:8" ht="15" customHeight="1" x14ac:dyDescent="0.2">
      <c r="B14" s="53"/>
      <c r="C14" s="49"/>
      <c r="D14" s="49"/>
      <c r="E14" s="49"/>
      <c r="F14" s="49"/>
      <c r="G14" s="49"/>
      <c r="H14" s="54"/>
    </row>
    <row r="15" spans="2:8" ht="15" customHeight="1" x14ac:dyDescent="0.2">
      <c r="B15" s="53"/>
      <c r="C15" s="49"/>
      <c r="D15" s="49"/>
      <c r="E15" s="49"/>
      <c r="F15" s="49"/>
      <c r="G15" s="49"/>
      <c r="H15" s="54"/>
    </row>
    <row r="16" spans="2:8" ht="15" customHeight="1" x14ac:dyDescent="0.2">
      <c r="B16" s="53"/>
      <c r="C16" s="49"/>
      <c r="D16" s="49"/>
      <c r="E16" s="49"/>
      <c r="F16" s="49"/>
      <c r="G16" s="49"/>
      <c r="H16" s="54"/>
    </row>
    <row r="17" spans="2:8" ht="15" customHeight="1" x14ac:dyDescent="0.2">
      <c r="B17" s="53"/>
      <c r="C17" s="49"/>
      <c r="D17" s="49"/>
      <c r="E17" s="49"/>
      <c r="F17" s="49"/>
      <c r="G17" s="49"/>
      <c r="H17" s="54"/>
    </row>
    <row r="18" spans="2:8" ht="15" customHeight="1" x14ac:dyDescent="0.2">
      <c r="B18" s="53"/>
      <c r="C18" s="49"/>
      <c r="D18" s="49"/>
      <c r="E18" s="49"/>
      <c r="F18" s="49"/>
      <c r="G18" s="49"/>
      <c r="H18" s="54"/>
    </row>
    <row r="19" spans="2:8" ht="15" customHeight="1" x14ac:dyDescent="0.2">
      <c r="B19" s="53"/>
      <c r="C19" s="49"/>
      <c r="D19" s="49"/>
      <c r="E19" s="49"/>
      <c r="F19" s="49"/>
      <c r="G19" s="49"/>
      <c r="H19" s="54"/>
    </row>
    <row r="20" spans="2:8" ht="15" customHeight="1" x14ac:dyDescent="0.2">
      <c r="B20" s="53"/>
      <c r="C20" s="49"/>
      <c r="D20" s="49"/>
      <c r="E20" s="49"/>
      <c r="F20" s="49"/>
      <c r="G20" s="49"/>
      <c r="H20" s="54"/>
    </row>
    <row r="21" spans="2:8" ht="15" customHeight="1" x14ac:dyDescent="0.2">
      <c r="B21" s="53"/>
      <c r="C21" s="49"/>
      <c r="D21" s="49"/>
      <c r="E21" s="49"/>
      <c r="F21" s="49"/>
      <c r="G21" s="49"/>
      <c r="H21" s="54"/>
    </row>
    <row r="22" spans="2:8" ht="15" customHeight="1" x14ac:dyDescent="0.2">
      <c r="B22" s="53"/>
      <c r="C22" s="49"/>
      <c r="D22" s="49"/>
      <c r="E22" s="49"/>
      <c r="F22" s="49"/>
      <c r="G22" s="49"/>
      <c r="H22" s="54"/>
    </row>
    <row r="23" spans="2:8" ht="15" customHeight="1" x14ac:dyDescent="0.2">
      <c r="B23" s="53"/>
      <c r="C23" s="49"/>
      <c r="D23" s="49"/>
      <c r="E23" s="49"/>
      <c r="F23" s="49"/>
      <c r="G23" s="49"/>
      <c r="H23" s="54"/>
    </row>
    <row r="24" spans="2:8" ht="15" customHeight="1" x14ac:dyDescent="0.2">
      <c r="B24" s="53"/>
      <c r="C24" s="49"/>
      <c r="D24" s="49"/>
      <c r="E24" s="49"/>
      <c r="F24" s="49"/>
      <c r="G24" s="49"/>
      <c r="H24" s="54"/>
    </row>
    <row r="25" spans="2:8" ht="15" customHeight="1" x14ac:dyDescent="0.2">
      <c r="B25" s="53"/>
      <c r="C25" s="49"/>
      <c r="D25" s="49"/>
      <c r="E25" s="49"/>
      <c r="F25" s="49"/>
      <c r="G25" s="49"/>
      <c r="H25" s="54"/>
    </row>
    <row r="26" spans="2:8" ht="15" customHeight="1" x14ac:dyDescent="0.2">
      <c r="B26" s="53"/>
      <c r="C26" s="49"/>
      <c r="D26" s="49"/>
      <c r="E26" s="49"/>
      <c r="F26" s="49"/>
      <c r="G26" s="49"/>
      <c r="H26" s="54"/>
    </row>
    <row r="27" spans="2:8" ht="15" customHeight="1" x14ac:dyDescent="0.2">
      <c r="B27" s="53"/>
      <c r="C27" s="49"/>
      <c r="D27" s="49"/>
      <c r="E27" s="49"/>
      <c r="F27" s="49"/>
      <c r="G27" s="49"/>
      <c r="H27" s="54"/>
    </row>
    <row r="28" spans="2:8" ht="15" customHeight="1" x14ac:dyDescent="0.2">
      <c r="B28" s="53"/>
      <c r="C28" s="49"/>
      <c r="D28" s="49"/>
      <c r="E28" s="49"/>
      <c r="F28" s="49"/>
      <c r="G28" s="49"/>
      <c r="H28" s="54"/>
    </row>
    <row r="29" spans="2:8" ht="15" customHeight="1" x14ac:dyDescent="0.2">
      <c r="B29" s="55"/>
      <c r="C29" s="56"/>
      <c r="D29" s="56"/>
      <c r="E29" s="56"/>
      <c r="F29" s="56"/>
      <c r="G29" s="56"/>
      <c r="H29" s="57"/>
    </row>
    <row r="31" spans="2:8" ht="15" customHeight="1" x14ac:dyDescent="0.2">
      <c r="B31" s="59" t="s">
        <v>90</v>
      </c>
    </row>
    <row r="32" spans="2:8" ht="15" customHeight="1" x14ac:dyDescent="0.2">
      <c r="B32" s="58"/>
      <c r="C32" s="51"/>
      <c r="D32" s="51"/>
      <c r="E32" s="51"/>
      <c r="F32" s="51"/>
      <c r="G32" s="51"/>
      <c r="H32" s="52"/>
    </row>
    <row r="33" spans="2:8" ht="15" customHeight="1" x14ac:dyDescent="0.2">
      <c r="B33" s="53"/>
      <c r="C33" s="49"/>
      <c r="D33" s="49"/>
      <c r="E33" s="49"/>
      <c r="F33" s="49"/>
      <c r="G33" s="49"/>
      <c r="H33" s="54"/>
    </row>
    <row r="34" spans="2:8" ht="15" customHeight="1" x14ac:dyDescent="0.2">
      <c r="B34" s="53"/>
      <c r="C34" s="49"/>
      <c r="D34" s="49"/>
      <c r="E34" s="49"/>
      <c r="F34" s="49"/>
      <c r="G34" s="49"/>
      <c r="H34" s="54"/>
    </row>
    <row r="35" spans="2:8" ht="15" customHeight="1" x14ac:dyDescent="0.2">
      <c r="B35" s="53"/>
      <c r="C35" s="49"/>
      <c r="D35" s="49"/>
      <c r="E35" s="49"/>
      <c r="F35" s="49"/>
      <c r="G35" s="49"/>
      <c r="H35" s="54"/>
    </row>
    <row r="36" spans="2:8" ht="15" customHeight="1" x14ac:dyDescent="0.2">
      <c r="B36" s="53"/>
      <c r="C36" s="49"/>
      <c r="D36" s="49"/>
      <c r="E36" s="49"/>
      <c r="F36" s="49"/>
      <c r="G36" s="49"/>
      <c r="H36" s="54"/>
    </row>
    <row r="37" spans="2:8" ht="15" customHeight="1" x14ac:dyDescent="0.2">
      <c r="B37" s="53"/>
      <c r="C37" s="49"/>
      <c r="D37" s="49"/>
      <c r="E37" s="49"/>
      <c r="F37" s="49"/>
      <c r="G37" s="49"/>
      <c r="H37" s="54"/>
    </row>
    <row r="38" spans="2:8" ht="15" customHeight="1" x14ac:dyDescent="0.2">
      <c r="B38" s="53"/>
      <c r="C38" s="49"/>
      <c r="D38" s="49"/>
      <c r="E38" s="49"/>
      <c r="F38" s="49"/>
      <c r="G38" s="49"/>
      <c r="H38" s="54"/>
    </row>
    <row r="39" spans="2:8" ht="15" customHeight="1" x14ac:dyDescent="0.2">
      <c r="B39" s="53"/>
      <c r="C39" s="49"/>
      <c r="D39" s="49"/>
      <c r="E39" s="49"/>
      <c r="F39" s="49"/>
      <c r="G39" s="49"/>
      <c r="H39" s="54"/>
    </row>
    <row r="40" spans="2:8" ht="15" customHeight="1" x14ac:dyDescent="0.2">
      <c r="B40" s="53"/>
      <c r="C40" s="49"/>
      <c r="D40" s="49"/>
      <c r="E40" s="49"/>
      <c r="F40" s="49"/>
      <c r="G40" s="49"/>
      <c r="H40" s="54"/>
    </row>
    <row r="41" spans="2:8" ht="15" customHeight="1" x14ac:dyDescent="0.2">
      <c r="B41" s="53"/>
      <c r="C41" s="49"/>
      <c r="D41" s="49"/>
      <c r="E41" s="49"/>
      <c r="F41" s="49"/>
      <c r="G41" s="49"/>
      <c r="H41" s="54"/>
    </row>
    <row r="42" spans="2:8" ht="15" customHeight="1" x14ac:dyDescent="0.2">
      <c r="B42" s="53"/>
      <c r="C42" s="49"/>
      <c r="D42" s="49"/>
      <c r="E42" s="49"/>
      <c r="F42" s="49"/>
      <c r="G42" s="49"/>
      <c r="H42" s="54"/>
    </row>
    <row r="43" spans="2:8" ht="15" customHeight="1" x14ac:dyDescent="0.2">
      <c r="B43" s="53"/>
      <c r="C43" s="49"/>
      <c r="D43" s="49"/>
      <c r="E43" s="49"/>
      <c r="F43" s="49"/>
      <c r="G43" s="49"/>
      <c r="H43" s="54"/>
    </row>
    <row r="44" spans="2:8" ht="15" customHeight="1" x14ac:dyDescent="0.2">
      <c r="B44" s="53"/>
      <c r="C44" s="49"/>
      <c r="D44" s="49"/>
      <c r="E44" s="49"/>
      <c r="F44" s="49"/>
      <c r="G44" s="49"/>
      <c r="H44" s="54"/>
    </row>
    <row r="45" spans="2:8" ht="15" customHeight="1" x14ac:dyDescent="0.2">
      <c r="B45" s="53"/>
      <c r="C45" s="49"/>
      <c r="D45" s="49"/>
      <c r="E45" s="49"/>
      <c r="F45" s="49"/>
      <c r="G45" s="49"/>
      <c r="H45" s="54"/>
    </row>
    <row r="46" spans="2:8" ht="15" customHeight="1" x14ac:dyDescent="0.2">
      <c r="B46" s="53"/>
      <c r="C46" s="49"/>
      <c r="D46" s="49"/>
      <c r="E46" s="49"/>
      <c r="F46" s="49"/>
      <c r="G46" s="49"/>
      <c r="H46" s="54"/>
    </row>
    <row r="47" spans="2:8" ht="15" customHeight="1" x14ac:dyDescent="0.2">
      <c r="B47" s="53"/>
      <c r="C47" s="49"/>
      <c r="D47" s="49"/>
      <c r="E47" s="49"/>
      <c r="F47" s="49"/>
      <c r="G47" s="49"/>
      <c r="H47" s="54"/>
    </row>
    <row r="48" spans="2:8" ht="15" customHeight="1" x14ac:dyDescent="0.2">
      <c r="B48" s="53"/>
      <c r="C48" s="49"/>
      <c r="D48" s="49"/>
      <c r="E48" s="49"/>
      <c r="F48" s="49"/>
      <c r="G48" s="49"/>
      <c r="H48" s="54"/>
    </row>
    <row r="49" spans="2:8" ht="15" customHeight="1" x14ac:dyDescent="0.2">
      <c r="B49" s="53"/>
      <c r="C49" s="49"/>
      <c r="D49" s="49"/>
      <c r="E49" s="49"/>
      <c r="F49" s="49"/>
      <c r="G49" s="49"/>
      <c r="H49" s="54"/>
    </row>
    <row r="50" spans="2:8" ht="15" customHeight="1" x14ac:dyDescent="0.2">
      <c r="B50" s="53"/>
      <c r="C50" s="49"/>
      <c r="D50" s="49"/>
      <c r="E50" s="49"/>
      <c r="F50" s="49"/>
      <c r="G50" s="49"/>
      <c r="H50" s="54"/>
    </row>
    <row r="51" spans="2:8" ht="15" customHeight="1" x14ac:dyDescent="0.2">
      <c r="B51" s="53"/>
      <c r="C51" s="49"/>
      <c r="D51" s="49"/>
      <c r="E51" s="49"/>
      <c r="F51" s="49"/>
      <c r="G51" s="49"/>
      <c r="H51" s="54"/>
    </row>
    <row r="52" spans="2:8" ht="15" customHeight="1" x14ac:dyDescent="0.2">
      <c r="B52" s="53"/>
      <c r="C52" s="49"/>
      <c r="D52" s="49"/>
      <c r="E52" s="49"/>
      <c r="F52" s="49"/>
      <c r="G52" s="49"/>
      <c r="H52" s="54"/>
    </row>
    <row r="53" spans="2:8" ht="15" customHeight="1" x14ac:dyDescent="0.2">
      <c r="B53" s="53"/>
      <c r="C53" s="49"/>
      <c r="D53" s="49"/>
      <c r="E53" s="49"/>
      <c r="F53" s="49"/>
      <c r="G53" s="49"/>
      <c r="H53" s="54"/>
    </row>
    <row r="54" spans="2:8" ht="15" customHeight="1" x14ac:dyDescent="0.2">
      <c r="B54" s="53"/>
      <c r="C54" s="49"/>
      <c r="D54" s="49"/>
      <c r="E54" s="49"/>
      <c r="F54" s="49"/>
      <c r="G54" s="49"/>
      <c r="H54" s="54"/>
    </row>
    <row r="55" spans="2:8" ht="15" customHeight="1" x14ac:dyDescent="0.2">
      <c r="B55" s="53"/>
      <c r="C55" s="49"/>
      <c r="D55" s="49"/>
      <c r="E55" s="49"/>
      <c r="F55" s="49"/>
      <c r="G55" s="49"/>
      <c r="H55" s="54"/>
    </row>
    <row r="56" spans="2:8" ht="15" customHeight="1" x14ac:dyDescent="0.2">
      <c r="B56" s="53"/>
      <c r="C56" s="49"/>
      <c r="D56" s="49"/>
      <c r="E56" s="49"/>
      <c r="F56" s="49"/>
      <c r="G56" s="49"/>
      <c r="H56" s="54"/>
    </row>
    <row r="57" spans="2:8" ht="15" customHeight="1" x14ac:dyDescent="0.2">
      <c r="B57" s="55"/>
      <c r="C57" s="56"/>
      <c r="D57" s="56"/>
      <c r="E57" s="56"/>
      <c r="F57" s="56"/>
      <c r="G57" s="56"/>
      <c r="H57" s="57"/>
    </row>
    <row r="59" spans="2:8" ht="15" customHeight="1" x14ac:dyDescent="0.2">
      <c r="B59" s="59" t="s">
        <v>91</v>
      </c>
    </row>
    <row r="60" spans="2:8" ht="15" customHeight="1" x14ac:dyDescent="0.2">
      <c r="B60" s="58"/>
      <c r="C60" s="51"/>
      <c r="D60" s="51"/>
      <c r="E60" s="51"/>
      <c r="F60" s="51"/>
      <c r="G60" s="51"/>
      <c r="H60" s="52"/>
    </row>
    <row r="61" spans="2:8" ht="15" customHeight="1" x14ac:dyDescent="0.2">
      <c r="B61" s="53"/>
      <c r="C61" s="49"/>
      <c r="D61" s="49"/>
      <c r="E61" s="49"/>
      <c r="F61" s="49"/>
      <c r="G61" s="49"/>
      <c r="H61" s="54"/>
    </row>
    <row r="62" spans="2:8" ht="15" customHeight="1" x14ac:dyDescent="0.2">
      <c r="B62" s="53"/>
      <c r="C62" s="49"/>
      <c r="D62" s="49"/>
      <c r="E62" s="49"/>
      <c r="F62" s="49"/>
      <c r="G62" s="49"/>
      <c r="H62" s="54"/>
    </row>
    <row r="63" spans="2:8" ht="15" customHeight="1" x14ac:dyDescent="0.2">
      <c r="B63" s="53"/>
      <c r="C63" s="49"/>
      <c r="D63" s="49"/>
      <c r="E63" s="49"/>
      <c r="F63" s="49"/>
      <c r="G63" s="49"/>
      <c r="H63" s="54"/>
    </row>
    <row r="64" spans="2:8" ht="15" customHeight="1" x14ac:dyDescent="0.2">
      <c r="B64" s="53"/>
      <c r="C64" s="49"/>
      <c r="D64" s="49"/>
      <c r="E64" s="49"/>
      <c r="F64" s="49"/>
      <c r="G64" s="49"/>
      <c r="H64" s="54"/>
    </row>
    <row r="65" spans="2:8" ht="15" customHeight="1" x14ac:dyDescent="0.2">
      <c r="B65" s="53"/>
      <c r="C65" s="49"/>
      <c r="D65" s="49"/>
      <c r="E65" s="49"/>
      <c r="F65" s="49"/>
      <c r="G65" s="49"/>
      <c r="H65" s="54"/>
    </row>
    <row r="66" spans="2:8" ht="15" customHeight="1" x14ac:dyDescent="0.2">
      <c r="B66" s="53"/>
      <c r="C66" s="49"/>
      <c r="D66" s="49"/>
      <c r="E66" s="49"/>
      <c r="F66" s="49"/>
      <c r="G66" s="49"/>
      <c r="H66" s="54"/>
    </row>
    <row r="67" spans="2:8" ht="15" customHeight="1" x14ac:dyDescent="0.2">
      <c r="B67" s="53"/>
      <c r="C67" s="49"/>
      <c r="D67" s="49"/>
      <c r="E67" s="49"/>
      <c r="F67" s="49"/>
      <c r="G67" s="49"/>
      <c r="H67" s="54"/>
    </row>
    <row r="68" spans="2:8" ht="15" customHeight="1" x14ac:dyDescent="0.2">
      <c r="B68" s="53"/>
      <c r="C68" s="49"/>
      <c r="D68" s="49"/>
      <c r="E68" s="49"/>
      <c r="F68" s="49"/>
      <c r="G68" s="49"/>
      <c r="H68" s="54"/>
    </row>
    <row r="69" spans="2:8" ht="15" customHeight="1" x14ac:dyDescent="0.2">
      <c r="B69" s="53"/>
      <c r="C69" s="49"/>
      <c r="D69" s="49"/>
      <c r="E69" s="49"/>
      <c r="F69" s="49"/>
      <c r="G69" s="49"/>
      <c r="H69" s="54"/>
    </row>
    <row r="70" spans="2:8" ht="15" customHeight="1" x14ac:dyDescent="0.2">
      <c r="B70" s="53"/>
      <c r="C70" s="49"/>
      <c r="D70" s="49"/>
      <c r="E70" s="49"/>
      <c r="F70" s="49"/>
      <c r="G70" s="49"/>
      <c r="H70" s="54"/>
    </row>
    <row r="71" spans="2:8" ht="15" customHeight="1" x14ac:dyDescent="0.2">
      <c r="B71" s="53"/>
      <c r="C71" s="49"/>
      <c r="D71" s="49"/>
      <c r="E71" s="49"/>
      <c r="F71" s="49"/>
      <c r="G71" s="49"/>
      <c r="H71" s="54"/>
    </row>
    <row r="72" spans="2:8" ht="15" customHeight="1" x14ac:dyDescent="0.2">
      <c r="B72" s="53"/>
      <c r="C72" s="49"/>
      <c r="D72" s="49"/>
      <c r="E72" s="49"/>
      <c r="F72" s="49"/>
      <c r="G72" s="49"/>
      <c r="H72" s="54"/>
    </row>
    <row r="73" spans="2:8" ht="15" customHeight="1" x14ac:dyDescent="0.2">
      <c r="B73" s="53"/>
      <c r="C73" s="49"/>
      <c r="D73" s="49"/>
      <c r="E73" s="49"/>
      <c r="F73" s="49"/>
      <c r="G73" s="49"/>
      <c r="H73" s="54"/>
    </row>
    <row r="74" spans="2:8" ht="15" customHeight="1" x14ac:dyDescent="0.2">
      <c r="B74" s="53"/>
      <c r="C74" s="49"/>
      <c r="D74" s="49"/>
      <c r="E74" s="49"/>
      <c r="F74" s="49"/>
      <c r="G74" s="49"/>
      <c r="H74" s="54"/>
    </row>
    <row r="75" spans="2:8" ht="15" customHeight="1" x14ac:dyDescent="0.2">
      <c r="B75" s="53"/>
      <c r="C75" s="49"/>
      <c r="D75" s="49"/>
      <c r="E75" s="49"/>
      <c r="F75" s="49"/>
      <c r="G75" s="49"/>
      <c r="H75" s="54"/>
    </row>
    <row r="76" spans="2:8" ht="15" customHeight="1" x14ac:dyDescent="0.2">
      <c r="B76" s="53"/>
      <c r="C76" s="49"/>
      <c r="D76" s="49"/>
      <c r="E76" s="49"/>
      <c r="F76" s="49"/>
      <c r="G76" s="49"/>
      <c r="H76" s="54"/>
    </row>
    <row r="77" spans="2:8" ht="15" customHeight="1" x14ac:dyDescent="0.2">
      <c r="B77" s="53"/>
      <c r="C77" s="49"/>
      <c r="D77" s="49"/>
      <c r="E77" s="49"/>
      <c r="F77" s="49"/>
      <c r="G77" s="49"/>
      <c r="H77" s="54"/>
    </row>
    <row r="78" spans="2:8" ht="15" customHeight="1" x14ac:dyDescent="0.2">
      <c r="B78" s="53"/>
      <c r="C78" s="49"/>
      <c r="D78" s="49"/>
      <c r="E78" s="49"/>
      <c r="F78" s="49"/>
      <c r="G78" s="49"/>
      <c r="H78" s="54"/>
    </row>
    <row r="79" spans="2:8" ht="15" customHeight="1" x14ac:dyDescent="0.2">
      <c r="B79" s="53"/>
      <c r="C79" s="49"/>
      <c r="D79" s="49"/>
      <c r="E79" s="49"/>
      <c r="F79" s="49"/>
      <c r="G79" s="49"/>
      <c r="H79" s="54"/>
    </row>
    <row r="80" spans="2:8" ht="15" customHeight="1" x14ac:dyDescent="0.2">
      <c r="B80" s="53"/>
      <c r="C80" s="49"/>
      <c r="D80" s="49"/>
      <c r="E80" s="49"/>
      <c r="F80" s="49"/>
      <c r="G80" s="49"/>
      <c r="H80" s="54"/>
    </row>
    <row r="81" spans="2:8" ht="15" customHeight="1" x14ac:dyDescent="0.2">
      <c r="B81" s="53"/>
      <c r="C81" s="49"/>
      <c r="D81" s="49"/>
      <c r="E81" s="49"/>
      <c r="F81" s="49"/>
      <c r="G81" s="49"/>
      <c r="H81" s="54"/>
    </row>
    <row r="82" spans="2:8" ht="15" customHeight="1" x14ac:dyDescent="0.2">
      <c r="B82" s="53"/>
      <c r="C82" s="49"/>
      <c r="D82" s="49"/>
      <c r="E82" s="49"/>
      <c r="F82" s="49"/>
      <c r="G82" s="49"/>
      <c r="H82" s="54"/>
    </row>
    <row r="83" spans="2:8" ht="15" customHeight="1" x14ac:dyDescent="0.2">
      <c r="B83" s="53"/>
      <c r="C83" s="49"/>
      <c r="D83" s="49"/>
      <c r="E83" s="49"/>
      <c r="F83" s="49"/>
      <c r="G83" s="49"/>
      <c r="H83" s="54"/>
    </row>
    <row r="84" spans="2:8" ht="15" customHeight="1" x14ac:dyDescent="0.2">
      <c r="B84" s="53"/>
      <c r="C84" s="49"/>
      <c r="D84" s="49"/>
      <c r="E84" s="49"/>
      <c r="F84" s="49"/>
      <c r="G84" s="49"/>
      <c r="H84" s="54"/>
    </row>
    <row r="85" spans="2:8" ht="15" customHeight="1" x14ac:dyDescent="0.2">
      <c r="B85" s="55"/>
      <c r="C85" s="56"/>
      <c r="D85" s="56"/>
      <c r="E85" s="56"/>
      <c r="F85" s="56"/>
      <c r="G85" s="56"/>
      <c r="H85" s="57"/>
    </row>
    <row r="87" spans="2:8" ht="15" customHeight="1" x14ac:dyDescent="0.2">
      <c r="B87" s="59" t="s">
        <v>92</v>
      </c>
    </row>
    <row r="88" spans="2:8" ht="15" customHeight="1" x14ac:dyDescent="0.2">
      <c r="B88" s="58"/>
      <c r="C88" s="51"/>
      <c r="D88" s="51"/>
      <c r="E88" s="51"/>
      <c r="F88" s="51"/>
      <c r="G88" s="51"/>
      <c r="H88" s="52"/>
    </row>
    <row r="89" spans="2:8" ht="15" customHeight="1" x14ac:dyDescent="0.2">
      <c r="B89" s="53"/>
      <c r="C89" s="49"/>
      <c r="D89" s="49"/>
      <c r="E89" s="49"/>
      <c r="F89" s="49"/>
      <c r="G89" s="49"/>
      <c r="H89" s="54"/>
    </row>
    <row r="90" spans="2:8" ht="15" customHeight="1" x14ac:dyDescent="0.2">
      <c r="B90" s="53"/>
      <c r="C90" s="49"/>
      <c r="D90" s="49"/>
      <c r="E90" s="49"/>
      <c r="F90" s="49"/>
      <c r="G90" s="49"/>
      <c r="H90" s="54"/>
    </row>
    <row r="91" spans="2:8" ht="15" customHeight="1" x14ac:dyDescent="0.2">
      <c r="B91" s="53"/>
      <c r="C91" s="49"/>
      <c r="D91" s="49"/>
      <c r="E91" s="49"/>
      <c r="F91" s="49"/>
      <c r="G91" s="49"/>
      <c r="H91" s="54"/>
    </row>
    <row r="92" spans="2:8" ht="15" customHeight="1" x14ac:dyDescent="0.2">
      <c r="B92" s="53"/>
      <c r="C92" s="49"/>
      <c r="D92" s="49"/>
      <c r="E92" s="49"/>
      <c r="F92" s="49"/>
      <c r="G92" s="49"/>
      <c r="H92" s="54"/>
    </row>
    <row r="93" spans="2:8" ht="15" customHeight="1" x14ac:dyDescent="0.2">
      <c r="B93" s="53"/>
      <c r="C93" s="49"/>
      <c r="D93" s="49"/>
      <c r="E93" s="49"/>
      <c r="F93" s="49"/>
      <c r="G93" s="49"/>
      <c r="H93" s="54"/>
    </row>
    <row r="94" spans="2:8" ht="15" customHeight="1" x14ac:dyDescent="0.2">
      <c r="B94" s="53"/>
      <c r="C94" s="49"/>
      <c r="D94" s="49"/>
      <c r="E94" s="49"/>
      <c r="F94" s="49"/>
      <c r="G94" s="49"/>
      <c r="H94" s="54"/>
    </row>
    <row r="95" spans="2:8" ht="15" customHeight="1" x14ac:dyDescent="0.2">
      <c r="B95" s="53"/>
      <c r="C95" s="49"/>
      <c r="D95" s="49"/>
      <c r="E95" s="49"/>
      <c r="F95" s="49"/>
      <c r="G95" s="49"/>
      <c r="H95" s="54"/>
    </row>
    <row r="96" spans="2:8" ht="15" customHeight="1" x14ac:dyDescent="0.2">
      <c r="B96" s="53"/>
      <c r="C96" s="49"/>
      <c r="D96" s="49"/>
      <c r="E96" s="49"/>
      <c r="F96" s="49"/>
      <c r="G96" s="49"/>
      <c r="H96" s="54"/>
    </row>
    <row r="97" spans="2:8" ht="15" customHeight="1" x14ac:dyDescent="0.2">
      <c r="B97" s="53"/>
      <c r="C97" s="49"/>
      <c r="D97" s="49"/>
      <c r="E97" s="49"/>
      <c r="F97" s="49"/>
      <c r="G97" s="49"/>
      <c r="H97" s="54"/>
    </row>
    <row r="98" spans="2:8" ht="15" customHeight="1" x14ac:dyDescent="0.2">
      <c r="B98" s="53"/>
      <c r="C98" s="49"/>
      <c r="D98" s="49"/>
      <c r="E98" s="49"/>
      <c r="F98" s="49"/>
      <c r="G98" s="49"/>
      <c r="H98" s="54"/>
    </row>
    <row r="99" spans="2:8" ht="15" customHeight="1" x14ac:dyDescent="0.2">
      <c r="B99" s="53"/>
      <c r="C99" s="49"/>
      <c r="D99" s="49"/>
      <c r="E99" s="49"/>
      <c r="F99" s="49"/>
      <c r="G99" s="49"/>
      <c r="H99" s="54"/>
    </row>
    <row r="100" spans="2:8" ht="15" customHeight="1" x14ac:dyDescent="0.2">
      <c r="B100" s="53"/>
      <c r="C100" s="49"/>
      <c r="D100" s="49"/>
      <c r="E100" s="49"/>
      <c r="F100" s="49"/>
      <c r="G100" s="49"/>
      <c r="H100" s="54"/>
    </row>
    <row r="101" spans="2:8" ht="15" customHeight="1" x14ac:dyDescent="0.2">
      <c r="B101" s="53"/>
      <c r="C101" s="49"/>
      <c r="D101" s="49"/>
      <c r="E101" s="49"/>
      <c r="F101" s="49"/>
      <c r="G101" s="49"/>
      <c r="H101" s="54"/>
    </row>
    <row r="102" spans="2:8" ht="15" customHeight="1" x14ac:dyDescent="0.2">
      <c r="B102" s="53"/>
      <c r="C102" s="49"/>
      <c r="D102" s="49"/>
      <c r="E102" s="49"/>
      <c r="F102" s="49"/>
      <c r="G102" s="49"/>
      <c r="H102" s="54"/>
    </row>
    <row r="103" spans="2:8" ht="15" customHeight="1" x14ac:dyDescent="0.2">
      <c r="B103" s="53"/>
      <c r="C103" s="49"/>
      <c r="D103" s="49"/>
      <c r="E103" s="49"/>
      <c r="F103" s="49"/>
      <c r="G103" s="49"/>
      <c r="H103" s="54"/>
    </row>
    <row r="104" spans="2:8" ht="15" customHeight="1" x14ac:dyDescent="0.2">
      <c r="B104" s="53"/>
      <c r="C104" s="49"/>
      <c r="D104" s="49"/>
      <c r="E104" s="49"/>
      <c r="F104" s="49"/>
      <c r="G104" s="49"/>
      <c r="H104" s="54"/>
    </row>
    <row r="105" spans="2:8" ht="15" customHeight="1" x14ac:dyDescent="0.2">
      <c r="B105" s="53"/>
      <c r="C105" s="49"/>
      <c r="D105" s="49"/>
      <c r="E105" s="49"/>
      <c r="F105" s="49"/>
      <c r="G105" s="49"/>
      <c r="H105" s="54"/>
    </row>
    <row r="106" spans="2:8" ht="15" customHeight="1" x14ac:dyDescent="0.2">
      <c r="B106" s="53"/>
      <c r="C106" s="49"/>
      <c r="D106" s="49"/>
      <c r="E106" s="49"/>
      <c r="F106" s="49"/>
      <c r="G106" s="49"/>
      <c r="H106" s="54"/>
    </row>
    <row r="107" spans="2:8" ht="15" customHeight="1" x14ac:dyDescent="0.2">
      <c r="B107" s="53"/>
      <c r="C107" s="49"/>
      <c r="D107" s="49"/>
      <c r="E107" s="49"/>
      <c r="F107" s="49"/>
      <c r="G107" s="49"/>
      <c r="H107" s="54"/>
    </row>
    <row r="108" spans="2:8" ht="15" customHeight="1" x14ac:dyDescent="0.2">
      <c r="B108" s="53"/>
      <c r="C108" s="49"/>
      <c r="D108" s="49"/>
      <c r="E108" s="49"/>
      <c r="F108" s="49"/>
      <c r="G108" s="49"/>
      <c r="H108" s="54"/>
    </row>
    <row r="109" spans="2:8" ht="15" customHeight="1" x14ac:dyDescent="0.2">
      <c r="B109" s="53"/>
      <c r="C109" s="49"/>
      <c r="D109" s="49"/>
      <c r="E109" s="49"/>
      <c r="F109" s="49"/>
      <c r="G109" s="49"/>
      <c r="H109" s="54"/>
    </row>
    <row r="110" spans="2:8" ht="15" customHeight="1" x14ac:dyDescent="0.2">
      <c r="B110" s="53"/>
      <c r="C110" s="49"/>
      <c r="D110" s="49"/>
      <c r="E110" s="49"/>
      <c r="F110" s="49"/>
      <c r="G110" s="49"/>
      <c r="H110" s="54"/>
    </row>
    <row r="111" spans="2:8" ht="15" customHeight="1" x14ac:dyDescent="0.2">
      <c r="B111" s="53"/>
      <c r="C111" s="49"/>
      <c r="D111" s="49"/>
      <c r="E111" s="49"/>
      <c r="F111" s="49"/>
      <c r="G111" s="49"/>
      <c r="H111" s="54"/>
    </row>
    <row r="112" spans="2:8" ht="15" customHeight="1" x14ac:dyDescent="0.2">
      <c r="B112" s="53"/>
      <c r="C112" s="49"/>
      <c r="D112" s="49"/>
      <c r="E112" s="49"/>
      <c r="F112" s="49"/>
      <c r="G112" s="49"/>
      <c r="H112" s="54"/>
    </row>
    <row r="113" spans="2:8" ht="15" customHeight="1" x14ac:dyDescent="0.2">
      <c r="B113" s="55"/>
      <c r="C113" s="56"/>
      <c r="D113" s="56"/>
      <c r="E113" s="56"/>
      <c r="F113" s="56"/>
      <c r="G113" s="56"/>
      <c r="H113" s="57"/>
    </row>
    <row r="115" spans="2:8" ht="15" customHeight="1" x14ac:dyDescent="0.2">
      <c r="B115" s="59" t="s">
        <v>97</v>
      </c>
    </row>
    <row r="116" spans="2:8" ht="15" customHeight="1" x14ac:dyDescent="0.2">
      <c r="B116" s="58"/>
      <c r="C116" s="51"/>
      <c r="D116" s="51"/>
      <c r="E116" s="51"/>
      <c r="F116" s="51"/>
      <c r="G116" s="51"/>
      <c r="H116" s="52"/>
    </row>
    <row r="117" spans="2:8" ht="15" customHeight="1" x14ac:dyDescent="0.2">
      <c r="B117" s="53"/>
      <c r="C117" s="49"/>
      <c r="D117" s="49"/>
      <c r="E117" s="49"/>
      <c r="F117" s="49"/>
      <c r="G117" s="49"/>
      <c r="H117" s="54"/>
    </row>
    <row r="118" spans="2:8" ht="15" customHeight="1" x14ac:dyDescent="0.2">
      <c r="B118" s="53"/>
      <c r="C118" s="49"/>
      <c r="D118" s="49"/>
      <c r="E118" s="49"/>
      <c r="F118" s="49"/>
      <c r="G118" s="49"/>
      <c r="H118" s="54"/>
    </row>
    <row r="119" spans="2:8" ht="15" customHeight="1" x14ac:dyDescent="0.2">
      <c r="B119" s="53"/>
      <c r="C119" s="49"/>
      <c r="D119" s="49"/>
      <c r="E119" s="49"/>
      <c r="F119" s="49"/>
      <c r="G119" s="49"/>
      <c r="H119" s="54"/>
    </row>
    <row r="120" spans="2:8" ht="15" customHeight="1" x14ac:dyDescent="0.2">
      <c r="B120" s="53"/>
      <c r="C120" s="49"/>
      <c r="D120" s="49"/>
      <c r="E120" s="49"/>
      <c r="F120" s="49"/>
      <c r="G120" s="49"/>
      <c r="H120" s="54"/>
    </row>
    <row r="121" spans="2:8" ht="15" customHeight="1" x14ac:dyDescent="0.2">
      <c r="B121" s="53"/>
      <c r="C121" s="49"/>
      <c r="D121" s="49"/>
      <c r="E121" s="49"/>
      <c r="F121" s="49"/>
      <c r="G121" s="49"/>
      <c r="H121" s="54"/>
    </row>
    <row r="122" spans="2:8" ht="15" customHeight="1" x14ac:dyDescent="0.2">
      <c r="B122" s="53"/>
      <c r="C122" s="49"/>
      <c r="D122" s="49"/>
      <c r="E122" s="49"/>
      <c r="F122" s="49"/>
      <c r="G122" s="49"/>
      <c r="H122" s="54"/>
    </row>
    <row r="123" spans="2:8" ht="15" customHeight="1" x14ac:dyDescent="0.2">
      <c r="B123" s="53"/>
      <c r="C123" s="49"/>
      <c r="D123" s="49"/>
      <c r="E123" s="49"/>
      <c r="F123" s="49"/>
      <c r="G123" s="49"/>
      <c r="H123" s="54"/>
    </row>
    <row r="124" spans="2:8" ht="15" customHeight="1" x14ac:dyDescent="0.2">
      <c r="B124" s="53"/>
      <c r="C124" s="49"/>
      <c r="D124" s="49"/>
      <c r="E124" s="49"/>
      <c r="F124" s="49"/>
      <c r="G124" s="49"/>
      <c r="H124" s="54"/>
    </row>
    <row r="125" spans="2:8" ht="15" customHeight="1" x14ac:dyDescent="0.2">
      <c r="B125" s="53"/>
      <c r="C125" s="49"/>
      <c r="D125" s="49"/>
      <c r="E125" s="49"/>
      <c r="F125" s="49"/>
      <c r="G125" s="49"/>
      <c r="H125" s="54"/>
    </row>
    <row r="126" spans="2:8" ht="15" customHeight="1" x14ac:dyDescent="0.2">
      <c r="B126" s="53"/>
      <c r="C126" s="49"/>
      <c r="D126" s="49"/>
      <c r="E126" s="49"/>
      <c r="F126" s="49"/>
      <c r="G126" s="49"/>
      <c r="H126" s="54"/>
    </row>
    <row r="127" spans="2:8" ht="15" customHeight="1" x14ac:dyDescent="0.2">
      <c r="B127" s="53"/>
      <c r="C127" s="49"/>
      <c r="D127" s="49"/>
      <c r="E127" s="49"/>
      <c r="F127" s="49"/>
      <c r="G127" s="49"/>
      <c r="H127" s="54"/>
    </row>
    <row r="128" spans="2:8" ht="15" customHeight="1" x14ac:dyDescent="0.2">
      <c r="B128" s="53"/>
      <c r="C128" s="49"/>
      <c r="D128" s="49"/>
      <c r="E128" s="49"/>
      <c r="F128" s="49"/>
      <c r="G128" s="49"/>
      <c r="H128" s="54"/>
    </row>
    <row r="129" spans="2:8" ht="15" customHeight="1" x14ac:dyDescent="0.2">
      <c r="B129" s="53"/>
      <c r="C129" s="49"/>
      <c r="D129" s="49"/>
      <c r="E129" s="49"/>
      <c r="F129" s="49"/>
      <c r="G129" s="49"/>
      <c r="H129" s="54"/>
    </row>
    <row r="130" spans="2:8" ht="15" customHeight="1" x14ac:dyDescent="0.2">
      <c r="B130" s="53"/>
      <c r="C130" s="49"/>
      <c r="D130" s="49"/>
      <c r="E130" s="49"/>
      <c r="F130" s="49"/>
      <c r="G130" s="49"/>
      <c r="H130" s="54"/>
    </row>
    <row r="131" spans="2:8" ht="15" customHeight="1" x14ac:dyDescent="0.2">
      <c r="B131" s="53"/>
      <c r="C131" s="49"/>
      <c r="D131" s="49"/>
      <c r="E131" s="49"/>
      <c r="F131" s="49"/>
      <c r="G131" s="49"/>
      <c r="H131" s="54"/>
    </row>
    <row r="132" spans="2:8" ht="15" customHeight="1" x14ac:dyDescent="0.2">
      <c r="B132" s="53"/>
      <c r="C132" s="49"/>
      <c r="D132" s="49"/>
      <c r="E132" s="49"/>
      <c r="F132" s="49"/>
      <c r="G132" s="49"/>
      <c r="H132" s="54"/>
    </row>
    <row r="133" spans="2:8" ht="15" customHeight="1" x14ac:dyDescent="0.2">
      <c r="B133" s="53"/>
      <c r="C133" s="49"/>
      <c r="D133" s="49"/>
      <c r="E133" s="49"/>
      <c r="F133" s="49"/>
      <c r="G133" s="49"/>
      <c r="H133" s="54"/>
    </row>
    <row r="134" spans="2:8" ht="15" customHeight="1" x14ac:dyDescent="0.2">
      <c r="B134" s="53"/>
      <c r="C134" s="49"/>
      <c r="D134" s="49"/>
      <c r="E134" s="49"/>
      <c r="F134" s="49"/>
      <c r="G134" s="49"/>
      <c r="H134" s="54"/>
    </row>
    <row r="135" spans="2:8" ht="15" customHeight="1" x14ac:dyDescent="0.2">
      <c r="B135" s="53"/>
      <c r="C135" s="49"/>
      <c r="D135" s="49"/>
      <c r="E135" s="49"/>
      <c r="F135" s="49"/>
      <c r="G135" s="49"/>
      <c r="H135" s="54"/>
    </row>
    <row r="136" spans="2:8" ht="15" customHeight="1" x14ac:dyDescent="0.2">
      <c r="B136" s="53"/>
      <c r="C136" s="49"/>
      <c r="D136" s="49"/>
      <c r="E136" s="49"/>
      <c r="F136" s="49"/>
      <c r="G136" s="49"/>
      <c r="H136" s="54"/>
    </row>
    <row r="137" spans="2:8" ht="15" customHeight="1" x14ac:dyDescent="0.2">
      <c r="B137" s="53"/>
      <c r="C137" s="49"/>
      <c r="D137" s="49"/>
      <c r="E137" s="49"/>
      <c r="F137" s="49"/>
      <c r="G137" s="49"/>
      <c r="H137" s="54"/>
    </row>
    <row r="138" spans="2:8" ht="15" customHeight="1" x14ac:dyDescent="0.2">
      <c r="B138" s="53"/>
      <c r="C138" s="49"/>
      <c r="D138" s="49"/>
      <c r="E138" s="49"/>
      <c r="F138" s="49"/>
      <c r="G138" s="49"/>
      <c r="H138" s="54"/>
    </row>
    <row r="139" spans="2:8" ht="15" customHeight="1" x14ac:dyDescent="0.2">
      <c r="B139" s="53"/>
      <c r="C139" s="49"/>
      <c r="D139" s="49"/>
      <c r="E139" s="49"/>
      <c r="F139" s="49"/>
      <c r="G139" s="49"/>
      <c r="H139" s="54"/>
    </row>
    <row r="140" spans="2:8" ht="15" customHeight="1" x14ac:dyDescent="0.2">
      <c r="B140" s="53"/>
      <c r="C140" s="49"/>
      <c r="D140" s="49"/>
      <c r="E140" s="49"/>
      <c r="F140" s="49"/>
      <c r="G140" s="49"/>
      <c r="H140" s="54"/>
    </row>
    <row r="141" spans="2:8" ht="15" customHeight="1" x14ac:dyDescent="0.2">
      <c r="B141" s="55"/>
      <c r="C141" s="56"/>
      <c r="D141" s="56"/>
      <c r="E141" s="56"/>
      <c r="F141" s="56"/>
      <c r="G141" s="56"/>
      <c r="H141" s="57"/>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Mengmeng Wang</cp:lastModifiedBy>
  <dcterms:created xsi:type="dcterms:W3CDTF">2020-07-20T11:12:49Z</dcterms:created>
  <dcterms:modified xsi:type="dcterms:W3CDTF">2022-06-21T09:54:31Z</dcterms:modified>
</cp:coreProperties>
</file>