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51" documentId="11_94DBC457C1337C44C664CB6A61F1B0D02C7306E6" xr6:coauthVersionLast="47" xr6:coauthVersionMax="47" xr10:uidLastSave="{F7831209-3470-4D90-90D3-C94C703A34C3}"/>
  <bookViews>
    <workbookView xWindow="240" yWindow="105" windowWidth="14805" windowHeight="8010" xr2:uid="{00000000-000D-0000-FFFF-FFFF00000000}"/>
  </bookViews>
  <sheets>
    <sheet name="Notes" sheetId="1" r:id="rId1"/>
    <sheet name="Data" sheetId="2" r:id="rId2"/>
    <sheet name="pub_nbs_flow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2" l="1"/>
  <c r="H7" i="2"/>
  <c r="H8" i="2"/>
  <c r="I8" i="2"/>
  <c r="H9" i="2"/>
  <c r="I9" i="2" s="1"/>
  <c r="H10" i="2"/>
  <c r="I10" i="2" s="1"/>
  <c r="H12" i="2"/>
</calcChain>
</file>

<file path=xl/sharedStrings.xml><?xml version="1.0" encoding="utf-8"?>
<sst xmlns="http://schemas.openxmlformats.org/spreadsheetml/2006/main" count="86" uniqueCount="48">
  <si>
    <t>Key</t>
  </si>
  <si>
    <t>section</t>
  </si>
  <si>
    <t>_short</t>
  </si>
  <si>
    <t>_long</t>
  </si>
  <si>
    <t>Indicator</t>
  </si>
  <si>
    <t>pub_nbs_flow</t>
  </si>
  <si>
    <t>$ Nature-based solutions flows disaggregated by category and source (public, private) Categories: - [public] Protection of biodiversity and landscape - [public] Agro, forestry &amp; fishing - [public] Water resources, conservation and land management, pollution control and other natural resources budget - [public] Pollution abatement, wastewater mgt, and environmental protection - [public] Environmental policy and other - [public] Public ODA (Overseas Development Assistance)</t>
  </si>
  <si>
    <t>Sector</t>
  </si>
  <si>
    <t>fsys</t>
  </si>
  <si>
    <t>Finance</t>
  </si>
  <si>
    <t>Transformation</t>
  </si>
  <si>
    <t>fsys_pubfin</t>
  </si>
  <si>
    <t>Scale up public climate finance for climate and nature</t>
  </si>
  <si>
    <t>Unit</t>
  </si>
  <si>
    <t>billion USD</t>
  </si>
  <si>
    <t>Data source:</t>
  </si>
  <si>
    <t>https://www.unep.org/resources/state-finance-nature</t>
  </si>
  <si>
    <t>Figure 1, Page 18.</t>
  </si>
  <si>
    <t>Categories extracted from the figure are: Protection of biodiversity and landscape
Agro, forestry &amp; fishing
Water resources, conservation and land management, pollution control and other natural resources budget
Pollution abatement, wastewater management, and environmental protection
Environmental policy and other Public overseas development assistance</t>
  </si>
  <si>
    <t>Note:</t>
  </si>
  <si>
    <t>Log</t>
  </si>
  <si>
    <t>YK initiate file</t>
  </si>
  <si>
    <t>MG checking adding ODA</t>
  </si>
  <si>
    <t>YK corrected the total numbers</t>
  </si>
  <si>
    <t>from paper:</t>
  </si>
  <si>
    <t>The largest proportion of NbS investment, USD 113 billion, is carried out by domestic government bodies to protect biodiversity and landscapes, mixed with activities such as sustainable
forestry</t>
  </si>
  <si>
    <t>Public Overseas Development Assistance (ODA) and other types of investment amount to approximately USD 2 billion annually, a large proportion of which is climate finance</t>
  </si>
  <si>
    <t xml:space="preserve">Public-sector financing accounts for 86 per cent of the approximately USD 133 billion invested annually in NbS. </t>
  </si>
  <si>
    <t>year</t>
  </si>
  <si>
    <t>geo</t>
  </si>
  <si>
    <t>disagg</t>
  </si>
  <si>
    <t>value</t>
  </si>
  <si>
    <t>WLD</t>
  </si>
  <si>
    <t>Domestic Government</t>
  </si>
  <si>
    <t>Protection of biodiversity and landscape</t>
  </si>
  <si>
    <t>Total (Domestic and ODA)</t>
  </si>
  <si>
    <t>Agro, forestry &amp; fishing</t>
  </si>
  <si>
    <t>Water resources, conservation and land management, pollution control and other natural resources budget</t>
  </si>
  <si>
    <t>Private Capital</t>
  </si>
  <si>
    <t>Pollution abatement, wastewater management, and environmental protection</t>
  </si>
  <si>
    <t>Public ODA</t>
  </si>
  <si>
    <t>Environmental policy and other</t>
  </si>
  <si>
    <t>Sustainable supply chains</t>
  </si>
  <si>
    <t>Biodiversity offsets</t>
  </si>
  <si>
    <t>Conservation NGOs</t>
  </si>
  <si>
    <t>Impact investments</t>
  </si>
  <si>
    <t>Other</t>
  </si>
  <si>
    <t>Public overseas development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</si>
</sst>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/>
    </xf>
    <xf numFmtId="10" fontId="0" fillId="0" borderId="0" xfId="0" applyNumberFormat="1"/>
    <xf numFmtId="164" fontId="3" fillId="0" borderId="0" xfId="0" applyNumberFormat="1" applyFont="1"/>
    <xf numFmtId="10" fontId="3" fillId="3" borderId="0" xfId="0" applyNumberFormat="1" applyFont="1" applyFill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ep.org/resources/state-finance-n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3" workbookViewId="0">
      <selection activeCell="B20" sqref="B20"/>
    </sheetView>
  </sheetViews>
  <sheetFormatPr defaultRowHeight="15"/>
  <cols>
    <col min="1" max="1" width="21.140625" customWidth="1"/>
    <col min="2" max="2" width="23.85546875" customWidth="1"/>
    <col min="3" max="3" width="26.7109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2" t="s">
        <v>4</v>
      </c>
      <c r="C2" s="3" t="s">
        <v>5</v>
      </c>
      <c r="D2" s="9" t="s">
        <v>6</v>
      </c>
    </row>
    <row r="3" spans="1:4">
      <c r="B3" s="1" t="s">
        <v>7</v>
      </c>
      <c r="C3" s="4" t="s">
        <v>8</v>
      </c>
      <c r="D3" s="5" t="s">
        <v>9</v>
      </c>
    </row>
    <row r="4" spans="1:4">
      <c r="B4" s="1" t="s">
        <v>10</v>
      </c>
      <c r="C4" s="4" t="s">
        <v>11</v>
      </c>
      <c r="D4" s="5" t="s">
        <v>12</v>
      </c>
    </row>
    <row r="5" spans="1:4">
      <c r="B5" t="s">
        <v>13</v>
      </c>
      <c r="C5" t="s">
        <v>14</v>
      </c>
      <c r="D5" t="s">
        <v>14</v>
      </c>
    </row>
    <row r="9" spans="1:4">
      <c r="A9" s="1" t="s">
        <v>15</v>
      </c>
      <c r="B9" s="6" t="s">
        <v>16</v>
      </c>
    </row>
    <row r="10" spans="1:4">
      <c r="B10" t="s">
        <v>17</v>
      </c>
    </row>
    <row r="11" spans="1:4" ht="122.25" customHeight="1">
      <c r="B11" s="13" t="s">
        <v>18</v>
      </c>
      <c r="C11" s="13"/>
    </row>
    <row r="12" spans="1:4">
      <c r="B12" s="7"/>
      <c r="C12" s="7"/>
    </row>
    <row r="14" spans="1:4">
      <c r="A14" s="1" t="s">
        <v>19</v>
      </c>
    </row>
    <row r="15" spans="1:4">
      <c r="D15" s="6"/>
    </row>
    <row r="18" spans="1:3">
      <c r="A18" s="1" t="s">
        <v>20</v>
      </c>
      <c r="B18" s="8">
        <v>44663</v>
      </c>
      <c r="C18" t="s">
        <v>21</v>
      </c>
    </row>
    <row r="19" spans="1:3">
      <c r="B19" s="8">
        <v>44664</v>
      </c>
      <c r="C19" t="s">
        <v>22</v>
      </c>
    </row>
    <row r="20" spans="1:3">
      <c r="B20" s="8">
        <v>44666</v>
      </c>
      <c r="C20" t="s">
        <v>23</v>
      </c>
    </row>
  </sheetData>
  <mergeCells count="1">
    <mergeCell ref="B11:C11"/>
  </mergeCells>
  <conditionalFormatting sqref="C2">
    <cfRule type="duplicateValues" dxfId="0" priority="1"/>
  </conditionalFormatting>
  <hyperlinks>
    <hyperlink ref="B9" r:id="rId1" xr:uid="{80A44026-E15C-402E-A773-79194D8F28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5A0F-B914-43EF-A6E5-585D74816EE9}">
  <dimension ref="A1:I17"/>
  <sheetViews>
    <sheetView workbookViewId="0">
      <selection activeCell="D17" sqref="D17"/>
    </sheetView>
  </sheetViews>
  <sheetFormatPr defaultRowHeight="15"/>
  <cols>
    <col min="3" max="3" width="21.140625" bestFit="1" customWidth="1"/>
    <col min="4" max="4" width="97.85546875" bestFit="1" customWidth="1"/>
  </cols>
  <sheetData>
    <row r="1" spans="1:9">
      <c r="A1" t="s">
        <v>24</v>
      </c>
      <c r="C1" t="s">
        <v>25</v>
      </c>
    </row>
    <row r="2" spans="1:9">
      <c r="C2" t="s">
        <v>26</v>
      </c>
    </row>
    <row r="3" spans="1:9">
      <c r="C3" t="s">
        <v>27</v>
      </c>
    </row>
    <row r="6" spans="1:9">
      <c r="A6" t="s">
        <v>28</v>
      </c>
      <c r="B6" t="s">
        <v>29</v>
      </c>
      <c r="D6" t="s">
        <v>30</v>
      </c>
      <c r="E6" t="s">
        <v>31</v>
      </c>
    </row>
    <row r="7" spans="1:9">
      <c r="A7">
        <v>2019</v>
      </c>
      <c r="B7" t="s">
        <v>32</v>
      </c>
      <c r="C7" t="s">
        <v>33</v>
      </c>
      <c r="D7" t="s">
        <v>34</v>
      </c>
      <c r="E7">
        <v>53</v>
      </c>
      <c r="G7" t="s">
        <v>35</v>
      </c>
      <c r="H7" s="11">
        <f>H8+H10</f>
        <v>114.4</v>
      </c>
      <c r="I7" s="12">
        <f>I8+I10</f>
        <v>0.86015037593984955</v>
      </c>
    </row>
    <row r="8" spans="1:9">
      <c r="A8">
        <v>2019</v>
      </c>
      <c r="B8" t="s">
        <v>32</v>
      </c>
      <c r="C8" t="s">
        <v>33</v>
      </c>
      <c r="D8" t="s">
        <v>36</v>
      </c>
      <c r="E8">
        <v>23</v>
      </c>
      <c r="G8" t="s">
        <v>33</v>
      </c>
      <c r="H8">
        <f>SUMIF($C$7:$C$17,G8,$E$7:$E$17)</f>
        <v>112</v>
      </c>
      <c r="I8" s="10">
        <f>H8/$H$11</f>
        <v>0.84210526315789469</v>
      </c>
    </row>
    <row r="9" spans="1:9">
      <c r="A9">
        <v>2019</v>
      </c>
      <c r="B9" t="s">
        <v>32</v>
      </c>
      <c r="C9" t="s">
        <v>33</v>
      </c>
      <c r="D9" t="s">
        <v>37</v>
      </c>
      <c r="E9">
        <v>17</v>
      </c>
      <c r="G9" t="s">
        <v>38</v>
      </c>
      <c r="H9">
        <f>SUMIF($C$7:$C$17,G9,$E$7:$E$17)</f>
        <v>16.8</v>
      </c>
      <c r="I9" s="10">
        <f t="shared" ref="I9:I10" si="0">H9/$H$11</f>
        <v>0.12631578947368421</v>
      </c>
    </row>
    <row r="10" spans="1:9">
      <c r="A10">
        <v>2019</v>
      </c>
      <c r="B10" t="s">
        <v>32</v>
      </c>
      <c r="C10" t="s">
        <v>33</v>
      </c>
      <c r="D10" t="s">
        <v>39</v>
      </c>
      <c r="E10">
        <v>11</v>
      </c>
      <c r="G10" t="s">
        <v>40</v>
      </c>
      <c r="H10">
        <f>SUMIF($C$7:$C$17,G10,$E$7:$E$17)</f>
        <v>2.4</v>
      </c>
      <c r="I10" s="10">
        <f t="shared" si="0"/>
        <v>1.8045112781954885E-2</v>
      </c>
    </row>
    <row r="11" spans="1:9">
      <c r="A11">
        <v>2019</v>
      </c>
      <c r="B11" t="s">
        <v>32</v>
      </c>
      <c r="C11" t="s">
        <v>33</v>
      </c>
      <c r="D11" t="s">
        <v>41</v>
      </c>
      <c r="E11">
        <v>8</v>
      </c>
      <c r="H11">
        <v>133</v>
      </c>
    </row>
    <row r="12" spans="1:9">
      <c r="A12">
        <v>2019</v>
      </c>
      <c r="B12" t="s">
        <v>32</v>
      </c>
      <c r="C12" t="s">
        <v>38</v>
      </c>
      <c r="D12" t="s">
        <v>42</v>
      </c>
      <c r="E12">
        <v>7</v>
      </c>
      <c r="H12">
        <f>SUM(H8:H10)</f>
        <v>131.20000000000002</v>
      </c>
    </row>
    <row r="13" spans="1:9">
      <c r="A13">
        <v>2019</v>
      </c>
      <c r="B13" t="s">
        <v>32</v>
      </c>
      <c r="C13" t="s">
        <v>38</v>
      </c>
      <c r="D13" t="s">
        <v>43</v>
      </c>
      <c r="E13">
        <v>5</v>
      </c>
    </row>
    <row r="14" spans="1:9">
      <c r="A14">
        <v>2019</v>
      </c>
      <c r="B14" t="s">
        <v>32</v>
      </c>
      <c r="C14" t="s">
        <v>38</v>
      </c>
      <c r="D14" t="s">
        <v>44</v>
      </c>
      <c r="E14">
        <v>1.8</v>
      </c>
    </row>
    <row r="15" spans="1:9">
      <c r="A15">
        <v>2019</v>
      </c>
      <c r="B15" t="s">
        <v>32</v>
      </c>
      <c r="C15" t="s">
        <v>38</v>
      </c>
      <c r="D15" t="s">
        <v>45</v>
      </c>
      <c r="E15">
        <v>3</v>
      </c>
    </row>
    <row r="16" spans="1:9">
      <c r="A16">
        <v>2019</v>
      </c>
      <c r="B16" t="s">
        <v>32</v>
      </c>
      <c r="C16" t="s">
        <v>38</v>
      </c>
      <c r="D16" t="s">
        <v>46</v>
      </c>
      <c r="E16">
        <v>0</v>
      </c>
    </row>
    <row r="17" spans="1:5">
      <c r="A17">
        <v>2019</v>
      </c>
      <c r="B17" t="s">
        <v>32</v>
      </c>
      <c r="C17" t="s">
        <v>40</v>
      </c>
      <c r="D17" t="s">
        <v>47</v>
      </c>
      <c r="E17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C954-C25B-4C23-8DEC-817CEE9C9CD9}">
  <sheetPr>
    <tabColor rgb="FF0070C0"/>
  </sheetPr>
  <dimension ref="A1:D7"/>
  <sheetViews>
    <sheetView workbookViewId="0">
      <selection activeCell="D8" sqref="D8"/>
    </sheetView>
  </sheetViews>
  <sheetFormatPr defaultRowHeight="15"/>
  <cols>
    <col min="3" max="3" width="34.4257812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>
        <v>2019</v>
      </c>
      <c r="B2" t="s">
        <v>32</v>
      </c>
      <c r="C2" t="s">
        <v>34</v>
      </c>
      <c r="D2">
        <v>53</v>
      </c>
    </row>
    <row r="3" spans="1:4">
      <c r="A3">
        <v>2019</v>
      </c>
      <c r="B3" t="s">
        <v>32</v>
      </c>
      <c r="C3" t="s">
        <v>36</v>
      </c>
      <c r="D3">
        <v>23</v>
      </c>
    </row>
    <row r="4" spans="1:4">
      <c r="A4">
        <v>2019</v>
      </c>
      <c r="B4" t="s">
        <v>32</v>
      </c>
      <c r="C4" t="s">
        <v>37</v>
      </c>
      <c r="D4">
        <v>17</v>
      </c>
    </row>
    <row r="5" spans="1:4">
      <c r="A5">
        <v>2019</v>
      </c>
      <c r="B5" t="s">
        <v>32</v>
      </c>
      <c r="C5" s="7" t="s">
        <v>39</v>
      </c>
      <c r="D5">
        <v>11</v>
      </c>
    </row>
    <row r="6" spans="1:4">
      <c r="A6">
        <v>2019</v>
      </c>
      <c r="B6" t="s">
        <v>32</v>
      </c>
      <c r="C6" t="s">
        <v>41</v>
      </c>
      <c r="D6">
        <v>8</v>
      </c>
    </row>
    <row r="7" spans="1:4">
      <c r="A7">
        <v>2019</v>
      </c>
      <c r="B7" t="s">
        <v>32</v>
      </c>
      <c r="C7" t="s">
        <v>47</v>
      </c>
      <c r="D7">
        <v>2.4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1DA101-35BF-4D92-8B58-33279D403661}"/>
</file>

<file path=customXml/itemProps2.xml><?xml version="1.0" encoding="utf-8"?>
<ds:datastoreItem xmlns:ds="http://schemas.openxmlformats.org/officeDocument/2006/customXml" ds:itemID="{1CD52F04-D05C-45CA-BCA5-0ED9A5675900}"/>
</file>

<file path=customXml/itemProps3.xml><?xml version="1.0" encoding="utf-8"?>
<ds:datastoreItem xmlns:ds="http://schemas.openxmlformats.org/officeDocument/2006/customXml" ds:itemID="{39E83330-A5E8-4FF3-9DE8-45F16EB778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Mengpin Ge</cp:lastModifiedBy>
  <cp:revision/>
  <dcterms:created xsi:type="dcterms:W3CDTF">2022-04-12T20:09:55Z</dcterms:created>
  <dcterms:modified xsi:type="dcterms:W3CDTF">2022-04-20T16:06:47Z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