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126" documentId="11_293345598D33FE303665D76BD97489D42C7306E6" xr6:coauthVersionLast="47" xr6:coauthVersionMax="47" xr10:uidLastSave="{3C5B3453-1194-46C7-B449-3D5A28B51372}"/>
  <bookViews>
    <workbookView xWindow="240" yWindow="105" windowWidth="14805" windowHeight="8010" activeTab="2" xr2:uid="{00000000-000D-0000-FFFF-FFFF00000000}"/>
  </bookViews>
  <sheets>
    <sheet name="Notes" sheetId="1" r:id="rId1"/>
    <sheet name="Data" sheetId="2" r:id="rId2"/>
    <sheet name="priv_nbs_flow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E15" i="2"/>
  <c r="H7" i="2"/>
  <c r="H9" i="2"/>
  <c r="I8" i="2"/>
  <c r="I9" i="2"/>
  <c r="I7" i="2"/>
  <c r="I6" i="2" s="1"/>
  <c r="H6" i="2" l="1"/>
  <c r="H12" i="2"/>
</calcChain>
</file>

<file path=xl/sharedStrings.xml><?xml version="1.0" encoding="utf-8"?>
<sst xmlns="http://schemas.openxmlformats.org/spreadsheetml/2006/main" count="90" uniqueCount="53">
  <si>
    <t>Key</t>
  </si>
  <si>
    <t>section</t>
  </si>
  <si>
    <t>_short</t>
  </si>
  <si>
    <t>_long</t>
  </si>
  <si>
    <t>Indicator</t>
  </si>
  <si>
    <t>priv_nbs_flow</t>
  </si>
  <si>
    <t xml:space="preserve">$ Nature-based solutions flows disaggregated by category and source (public, private)  [private] Sustainable supply chains 
- [private] Biodiversity offsets 
- [private] Impact investments 
- [private] Conservation NGOs 
- [private] Other </t>
  </si>
  <si>
    <t>Sector</t>
  </si>
  <si>
    <t>fsys</t>
  </si>
  <si>
    <t>Finance</t>
  </si>
  <si>
    <t>Transformation</t>
  </si>
  <si>
    <t>fsys_privfin</t>
  </si>
  <si>
    <t>Scale up private finance for climate and nature</t>
  </si>
  <si>
    <t>Unit</t>
  </si>
  <si>
    <t>billion USD</t>
  </si>
  <si>
    <t>Data source:</t>
  </si>
  <si>
    <t>https://www.unep.org/resources/state-finance-nature</t>
  </si>
  <si>
    <t xml:space="preserve">Figure 1, Page 18. Other: Page 22. </t>
  </si>
  <si>
    <t>Categories extracted from the figure are: Sustainable Supply Chains
Biodiversity Offsets
Conservation NGOs
Impact Investments
Other</t>
  </si>
  <si>
    <t xml:space="preserve"> </t>
  </si>
  <si>
    <t>Note:</t>
  </si>
  <si>
    <t>"Note: These figures are the midpoint between the lower and upper bounds of annual investment.
Source: Vivid Economics, adapted from OECD, IMF and other public data sources listed in the Annex"</t>
  </si>
  <si>
    <t>Log</t>
  </si>
  <si>
    <t>YK initiate file</t>
  </si>
  <si>
    <t>MG checking adding 'other' breakdown from report</t>
  </si>
  <si>
    <t>YK checked the numbers</t>
  </si>
  <si>
    <t>" The private sector contributes around
an additional USD 18 billion per year, mostly
through investments in sustainable supply
chains and environmental offsets. P"</t>
  </si>
  <si>
    <t>year</t>
  </si>
  <si>
    <t>geo</t>
  </si>
  <si>
    <t>disagg</t>
  </si>
  <si>
    <t>value</t>
  </si>
  <si>
    <t>WLD</t>
  </si>
  <si>
    <t>Domestic Government</t>
  </si>
  <si>
    <t>Protection of biodiversity and landscape</t>
  </si>
  <si>
    <t>Agro, forestry &amp; fishing</t>
  </si>
  <si>
    <t>Water resources, conservation and land management, pollution control and other natural resources budget</t>
  </si>
  <si>
    <t>Private Capital</t>
  </si>
  <si>
    <t>Pollution abatement, wastewater management, and environmental protection</t>
  </si>
  <si>
    <t>Public ODA</t>
  </si>
  <si>
    <t>Environmental policy and other</t>
  </si>
  <si>
    <t>Sustainable supply chains</t>
  </si>
  <si>
    <t>Biodiversity offsets</t>
  </si>
  <si>
    <t>Conservation NGOs</t>
  </si>
  <si>
    <t>Impact investments</t>
  </si>
  <si>
    <t>Other</t>
  </si>
  <si>
    <t>Public overseas development assistance</t>
  </si>
  <si>
    <t>p 22 of report</t>
  </si>
  <si>
    <t>2.2 Private investment: domestic and international</t>
  </si>
  <si>
    <t>Philanthropy</t>
  </si>
  <si>
    <t>million/yr</t>
  </si>
  <si>
    <t>Voluntary carbon markets and REDD+</t>
  </si>
  <si>
    <t>Private finance channelled through multilateral development banks and bilateral cooperation</t>
  </si>
  <si>
    <t>payment for ecosystem services and  water tradingservicies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</si>
</sst>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WordVisi_MSFontService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4" fillId="2" borderId="0" xfId="0" applyFont="1" applyFill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1"/>
    <xf numFmtId="14" fontId="0" fillId="0" borderId="0" xfId="0" applyNumberFormat="1"/>
    <xf numFmtId="0" fontId="8" fillId="0" borderId="0" xfId="0" applyFont="1" applyAlignment="1">
      <alignment horizontal="left" vertical="top"/>
    </xf>
    <xf numFmtId="0" fontId="7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9" fillId="0" borderId="1" xfId="0" applyFont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ep.org/resources/state-finance-na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1" workbookViewId="0">
      <selection activeCell="G7" sqref="G7"/>
    </sheetView>
  </sheetViews>
  <sheetFormatPr defaultRowHeight="15"/>
  <cols>
    <col min="1" max="1" width="25.140625" customWidth="1"/>
    <col min="2" max="2" width="16.140625" customWidth="1"/>
    <col min="3" max="3" width="19.710937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</row>
    <row r="2" spans="1:5">
      <c r="B2" s="2" t="s">
        <v>4</v>
      </c>
      <c r="C2" s="9" t="s">
        <v>5</v>
      </c>
      <c r="D2" s="8" t="s">
        <v>6</v>
      </c>
    </row>
    <row r="3" spans="1:5">
      <c r="B3" s="1" t="s">
        <v>7</v>
      </c>
      <c r="C3" s="3" t="s">
        <v>8</v>
      </c>
      <c r="D3" s="4" t="s">
        <v>9</v>
      </c>
    </row>
    <row r="4" spans="1:5">
      <c r="B4" s="1" t="s">
        <v>10</v>
      </c>
      <c r="C4" s="15" t="s">
        <v>11</v>
      </c>
      <c r="D4" s="5" t="s">
        <v>12</v>
      </c>
    </row>
    <row r="5" spans="1:5">
      <c r="B5" t="s">
        <v>13</v>
      </c>
      <c r="C5" t="s">
        <v>14</v>
      </c>
      <c r="D5" t="s">
        <v>14</v>
      </c>
    </row>
    <row r="9" spans="1:5">
      <c r="A9" s="1" t="s">
        <v>15</v>
      </c>
      <c r="B9" s="6" t="s">
        <v>16</v>
      </c>
    </row>
    <row r="10" spans="1:5">
      <c r="B10" t="s">
        <v>17</v>
      </c>
    </row>
    <row r="11" spans="1:5" ht="180">
      <c r="B11" s="10" t="s">
        <v>18</v>
      </c>
      <c r="E11" t="s">
        <v>19</v>
      </c>
    </row>
    <row r="14" spans="1:5">
      <c r="A14" s="1" t="s">
        <v>20</v>
      </c>
      <c r="B14" t="s">
        <v>21</v>
      </c>
    </row>
    <row r="15" spans="1:5">
      <c r="D15" s="6"/>
    </row>
    <row r="18" spans="1:3">
      <c r="A18" s="1" t="s">
        <v>22</v>
      </c>
      <c r="B18" s="7">
        <v>44663</v>
      </c>
      <c r="C18" t="s">
        <v>23</v>
      </c>
    </row>
    <row r="19" spans="1:3">
      <c r="B19" s="7">
        <v>44673</v>
      </c>
      <c r="C19" t="s">
        <v>24</v>
      </c>
    </row>
    <row r="20" spans="1:3">
      <c r="B20" s="7">
        <v>44666</v>
      </c>
      <c r="C20" t="s">
        <v>25</v>
      </c>
    </row>
  </sheetData>
  <conditionalFormatting sqref="C2">
    <cfRule type="duplicateValues" dxfId="0" priority="1"/>
  </conditionalFormatting>
  <hyperlinks>
    <hyperlink ref="B9" r:id="rId1" xr:uid="{019F7CC4-9CFC-4576-862E-2A29B4BCEE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52DD-3A02-474F-9D0E-33AE6F1133AE}">
  <dimension ref="A2:I23"/>
  <sheetViews>
    <sheetView topLeftCell="C1" workbookViewId="0">
      <selection activeCell="E15" sqref="E15"/>
    </sheetView>
  </sheetViews>
  <sheetFormatPr defaultRowHeight="15"/>
  <cols>
    <col min="3" max="3" width="21.140625" bestFit="1" customWidth="1"/>
    <col min="4" max="4" width="97.85546875" bestFit="1" customWidth="1"/>
  </cols>
  <sheetData>
    <row r="2" spans="1:9">
      <c r="C2" t="s">
        <v>26</v>
      </c>
    </row>
    <row r="5" spans="1:9">
      <c r="A5" t="s">
        <v>27</v>
      </c>
      <c r="B5" t="s">
        <v>28</v>
      </c>
      <c r="D5" t="s">
        <v>29</v>
      </c>
      <c r="E5" t="s">
        <v>30</v>
      </c>
    </row>
    <row r="6" spans="1:9">
      <c r="A6">
        <v>2019</v>
      </c>
      <c r="B6" t="s">
        <v>31</v>
      </c>
      <c r="C6" t="s">
        <v>32</v>
      </c>
      <c r="D6" t="s">
        <v>33</v>
      </c>
      <c r="E6">
        <v>53</v>
      </c>
      <c r="H6" s="12">
        <f>H7+H9</f>
        <v>114.4</v>
      </c>
      <c r="I6" s="12">
        <f>I7+I9</f>
        <v>0.86015037593984955</v>
      </c>
    </row>
    <row r="7" spans="1:9">
      <c r="A7">
        <v>2019</v>
      </c>
      <c r="B7" t="s">
        <v>31</v>
      </c>
      <c r="C7" t="s">
        <v>32</v>
      </c>
      <c r="D7" t="s">
        <v>34</v>
      </c>
      <c r="E7">
        <v>23</v>
      </c>
      <c r="G7" t="s">
        <v>32</v>
      </c>
      <c r="H7" s="12">
        <f t="shared" ref="H7:H8" si="0">SUMIF($C$6:$C$16,G7,$E$6:$E$16)</f>
        <v>112</v>
      </c>
      <c r="I7" s="11">
        <f>H7/$H$11</f>
        <v>0.84210526315789469</v>
      </c>
    </row>
    <row r="8" spans="1:9">
      <c r="A8">
        <v>2019</v>
      </c>
      <c r="B8" t="s">
        <v>31</v>
      </c>
      <c r="C8" t="s">
        <v>32</v>
      </c>
      <c r="D8" t="s">
        <v>35</v>
      </c>
      <c r="E8">
        <v>17</v>
      </c>
      <c r="G8" t="s">
        <v>36</v>
      </c>
      <c r="H8" s="12">
        <f>SUMIF($C$6:$C$16,G8,$E$6:$E$16)</f>
        <v>17.922000000000001</v>
      </c>
      <c r="I8" s="11">
        <f t="shared" ref="I8:I9" si="1">H8/$H$11</f>
        <v>0.13475187969924812</v>
      </c>
    </row>
    <row r="9" spans="1:9">
      <c r="A9">
        <v>2019</v>
      </c>
      <c r="B9" t="s">
        <v>31</v>
      </c>
      <c r="C9" t="s">
        <v>32</v>
      </c>
      <c r="D9" t="s">
        <v>37</v>
      </c>
      <c r="E9">
        <v>11</v>
      </c>
      <c r="G9" t="s">
        <v>38</v>
      </c>
      <c r="H9" s="12">
        <f>SUMIF($C$6:$C$16,G9,$E$6:$E$16)</f>
        <v>2.4</v>
      </c>
      <c r="I9" s="11">
        <f t="shared" si="1"/>
        <v>1.8045112781954885E-2</v>
      </c>
    </row>
    <row r="10" spans="1:9">
      <c r="A10">
        <v>2019</v>
      </c>
      <c r="B10" s="13" t="s">
        <v>31</v>
      </c>
      <c r="C10" s="13" t="s">
        <v>32</v>
      </c>
      <c r="D10" s="13" t="s">
        <v>39</v>
      </c>
      <c r="E10" s="13">
        <v>8</v>
      </c>
    </row>
    <row r="11" spans="1:9">
      <c r="A11">
        <v>2019</v>
      </c>
      <c r="B11" t="s">
        <v>31</v>
      </c>
      <c r="C11" t="s">
        <v>36</v>
      </c>
      <c r="D11" t="s">
        <v>40</v>
      </c>
      <c r="E11">
        <v>7</v>
      </c>
      <c r="H11">
        <v>133</v>
      </c>
    </row>
    <row r="12" spans="1:9">
      <c r="A12">
        <v>2019</v>
      </c>
      <c r="B12" t="s">
        <v>31</v>
      </c>
      <c r="C12" t="s">
        <v>36</v>
      </c>
      <c r="D12" t="s">
        <v>41</v>
      </c>
      <c r="E12">
        <v>5</v>
      </c>
      <c r="H12">
        <f>SUM(H7:H9)</f>
        <v>132.322</v>
      </c>
    </row>
    <row r="13" spans="1:9">
      <c r="A13">
        <v>2019</v>
      </c>
      <c r="B13" t="s">
        <v>31</v>
      </c>
      <c r="C13" t="s">
        <v>36</v>
      </c>
      <c r="D13" t="s">
        <v>42</v>
      </c>
      <c r="E13">
        <v>1.8</v>
      </c>
    </row>
    <row r="14" spans="1:9">
      <c r="A14">
        <v>2019</v>
      </c>
      <c r="B14" t="s">
        <v>31</v>
      </c>
      <c r="C14" t="s">
        <v>36</v>
      </c>
      <c r="D14" t="s">
        <v>43</v>
      </c>
      <c r="E14">
        <v>3</v>
      </c>
    </row>
    <row r="15" spans="1:9">
      <c r="A15">
        <v>2019</v>
      </c>
      <c r="B15" s="13" t="s">
        <v>31</v>
      </c>
      <c r="C15" s="13" t="s">
        <v>36</v>
      </c>
      <c r="D15" s="13" t="s">
        <v>44</v>
      </c>
      <c r="E15" s="14">
        <f>SUM(E20:E23)/1000</f>
        <v>1.1220000000000001</v>
      </c>
    </row>
    <row r="16" spans="1:9">
      <c r="A16">
        <v>2019</v>
      </c>
      <c r="B16" t="s">
        <v>31</v>
      </c>
      <c r="C16" t="s">
        <v>38</v>
      </c>
      <c r="D16" t="s">
        <v>45</v>
      </c>
      <c r="E16">
        <v>2.4</v>
      </c>
    </row>
    <row r="19" spans="2:6">
      <c r="B19" t="s">
        <v>46</v>
      </c>
      <c r="C19" t="s">
        <v>47</v>
      </c>
    </row>
    <row r="20" spans="2:6">
      <c r="D20" t="s">
        <v>48</v>
      </c>
      <c r="E20">
        <v>308</v>
      </c>
      <c r="F20" t="s">
        <v>49</v>
      </c>
    </row>
    <row r="21" spans="2:6">
      <c r="D21" t="s">
        <v>50</v>
      </c>
      <c r="E21">
        <v>221</v>
      </c>
      <c r="F21" t="s">
        <v>49</v>
      </c>
    </row>
    <row r="22" spans="2:6">
      <c r="D22" t="s">
        <v>51</v>
      </c>
      <c r="E22">
        <v>542</v>
      </c>
    </row>
    <row r="23" spans="2:6">
      <c r="D23" t="s">
        <v>52</v>
      </c>
      <c r="E2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ED02-319F-4F35-8A7B-FDD3C197546C}">
  <sheetPr>
    <tabColor rgb="FF0070C0"/>
  </sheetPr>
  <dimension ref="A1:D6"/>
  <sheetViews>
    <sheetView tabSelected="1" workbookViewId="0">
      <selection activeCell="D2" sqref="D2"/>
    </sheetView>
  </sheetViews>
  <sheetFormatPr defaultRowHeight="15"/>
  <cols>
    <col min="3" max="3" width="24.140625" bestFit="1" customWidth="1"/>
  </cols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A2">
        <v>2019</v>
      </c>
      <c r="B2" t="s">
        <v>31</v>
      </c>
      <c r="C2" t="s">
        <v>40</v>
      </c>
      <c r="D2">
        <v>7</v>
      </c>
    </row>
    <row r="3" spans="1:4">
      <c r="A3">
        <v>2019</v>
      </c>
      <c r="B3" t="s">
        <v>31</v>
      </c>
      <c r="C3" t="s">
        <v>41</v>
      </c>
      <c r="D3">
        <v>5</v>
      </c>
    </row>
    <row r="4" spans="1:4">
      <c r="A4">
        <v>2019</v>
      </c>
      <c r="B4" t="s">
        <v>31</v>
      </c>
      <c r="C4" t="s">
        <v>42</v>
      </c>
      <c r="D4">
        <v>1.8</v>
      </c>
    </row>
    <row r="5" spans="1:4">
      <c r="A5">
        <v>2019</v>
      </c>
      <c r="B5" t="s">
        <v>31</v>
      </c>
      <c r="C5" t="s">
        <v>43</v>
      </c>
      <c r="D5">
        <v>3</v>
      </c>
    </row>
    <row r="6" spans="1:4">
      <c r="A6">
        <v>2019</v>
      </c>
      <c r="B6" t="s">
        <v>31</v>
      </c>
      <c r="C6" t="s">
        <v>44</v>
      </c>
      <c r="D6">
        <v>1.1000000000000001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CFA8E41E-A824-4C66-9359-22F708D50F06}"/>
</file>

<file path=customXml/itemProps2.xml><?xml version="1.0" encoding="utf-8"?>
<ds:datastoreItem xmlns:ds="http://schemas.openxmlformats.org/officeDocument/2006/customXml" ds:itemID="{70F2FC7F-B583-4A0C-849C-3E224ECE1746}"/>
</file>

<file path=customXml/itemProps3.xml><?xml version="1.0" encoding="utf-8"?>
<ds:datastoreItem xmlns:ds="http://schemas.openxmlformats.org/officeDocument/2006/customXml" ds:itemID="{299E1A9F-D527-4F65-AC44-9C9A814A10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2022-04-12T19:44:56Z</dcterms:created>
  <dcterms:modified xsi:type="dcterms:W3CDTF">2022-04-28T17:56:08Z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