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mc:AlternateContent xmlns:mc="http://schemas.openxmlformats.org/markup-compatibility/2006">
    <mc:Choice Requires="x15">
      <x15ac:absPath xmlns:x15ac="http://schemas.microsoft.com/office/spreadsheetml/2010/11/ac" url="C:\Users\Christopher.Henderso\Downloads\"/>
    </mc:Choice>
  </mc:AlternateContent>
  <xr:revisionPtr revIDLastSave="142" documentId="8_{EC169A5E-2E98-43E7-BACE-CD46B2C25B4F}" xr6:coauthVersionLast="47" xr6:coauthVersionMax="47" xr10:uidLastSave="{B5CB5047-82DD-4E03-8E92-951149B388E7}"/>
  <bookViews>
    <workbookView xWindow="-110" yWindow="-110" windowWidth="19420" windowHeight="10420" firstSheet="4" activeTab="4" xr2:uid="{00000000-000D-0000-FFFF-FFFF00000000}"/>
  </bookViews>
  <sheets>
    <sheet name="Notes" sheetId="1" r:id="rId1"/>
    <sheet name="Data_Emissions" sheetId="7" r:id="rId2"/>
    <sheet name="Data_Overall" sheetId="2" r:id="rId3"/>
    <sheet name="calculations (archived)" sheetId="6" r:id="rId4"/>
    <sheet name="ghg_cbn_prc" sheetId="3" r:id="rId5"/>
  </sheets>
  <definedNames>
    <definedName name="_xlnm._FilterDatabase" localSheetId="3" hidden="1">'calculations (archived)'!$A$1:$F$66</definedName>
    <definedName name="_xlnm._FilterDatabase" localSheetId="2" hidden="1">Data_Overall!$A$1:$N$103</definedName>
    <definedName name="_xlnm._FilterDatabase" localSheetId="1" hidden="1">Data_Emissions!$A$1:$AH$1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70" i="7" l="1"/>
  <c r="AE70" i="7"/>
  <c r="AF70" i="7"/>
  <c r="C70"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B70" i="7"/>
  <c r="B510" i="6"/>
  <c r="B529" i="6"/>
  <c r="B584" i="6"/>
  <c r="B572" i="6"/>
  <c r="B560" i="6"/>
  <c r="B547" i="6"/>
  <c r="B488" i="6"/>
  <c r="B438" i="6"/>
  <c r="B464" i="6"/>
  <c r="B404" i="6"/>
  <c r="B365" i="6"/>
  <c r="B324" i="6"/>
  <c r="B281" i="6"/>
  <c r="B235" i="6"/>
  <c r="B187" i="6"/>
  <c r="B129" i="6"/>
  <c r="B6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tc={2520ACFB-A313-455A-9E61-EFA5647792E6}</author>
  </authors>
  <commentList>
    <comment ref="D2" authorId="0" shapeId="0" xr:uid="{2520ACFB-A313-455A-9E61-EFA5647792E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note that the indicator has now changed. Maybe also a good occassion to test SUMIF? </t>
      </text>
    </comment>
  </commentList>
</comments>
</file>

<file path=xl/sharedStrings.xml><?xml version="1.0" encoding="utf-8"?>
<sst xmlns="http://schemas.openxmlformats.org/spreadsheetml/2006/main" count="4266" uniqueCount="273">
  <si>
    <t>Key</t>
  </si>
  <si>
    <t>section</t>
  </si>
  <si>
    <t>_short</t>
  </si>
  <si>
    <t>_long</t>
  </si>
  <si>
    <t>Indicator</t>
  </si>
  <si>
    <t>ghg_cbn_prc</t>
  </si>
  <si>
    <t>% GHG emissions covered by carbon pricing</t>
  </si>
  <si>
    <t>Sector</t>
  </si>
  <si>
    <t>fsys</t>
  </si>
  <si>
    <t>Financial Systems</t>
  </si>
  <si>
    <t>Transformation</t>
  </si>
  <si>
    <t>fsys_price</t>
  </si>
  <si>
    <t>Price GHG emissions and other environmental externalities</t>
  </si>
  <si>
    <t>unit</t>
  </si>
  <si>
    <t>%</t>
  </si>
  <si>
    <t>Percent of global GHG emissions</t>
  </si>
  <si>
    <t>Data source:</t>
  </si>
  <si>
    <t>World Bank</t>
  </si>
  <si>
    <t>Carbon Pricing Dashboard | Up-to-date overview of carbon pricing initiatives (worldbank.org)</t>
  </si>
  <si>
    <t>Value [MtCO2e]</t>
  </si>
  <si>
    <t>value calculated by summing up the percentage of GHG emissions covered for carbon prices implemented in each year, subtracting the overlapping emissions</t>
  </si>
  <si>
    <t>Data last updated April, 01 2021</t>
  </si>
  <si>
    <t>Note:</t>
  </si>
  <si>
    <t>Data is for GHG emissions covered by all carbon pricing systems in MtCO2e</t>
  </si>
  <si>
    <t>Methodology: "Note: Only the introduction or removal of an ETS or carbon tax is shown. The coverage of each carbon pricing initiative is presented as a share of annual global GHG emissions for 1990-2015 based on data from the Emission Database for Global Atmospheric Research (EDGAR) version 5.0 including biofuels emissions. From 2015 onwards, the share of global GHG emissions is based on 2015 emissions from EDGAR. The GHG emissions coverage for each jurisdiction is based on official government sources and/or estimates.  If emissions that are covered by multiple carbon pricing initiatives shown in the graph, these are attributed to the carbon pricing initiative that was introduced first. Due to the dynamic approach to continuously improve data quality, changes to the graph do not only reflect new developments, but also corrections following new information from official government sources.  The information on the China national ETS represents early unofficial estimates based on the announcement of China’s National Development and Reform Commission on the launch of the national ETS of December 2017."</t>
  </si>
  <si>
    <t>Log</t>
  </si>
  <si>
    <t>CH file initiate</t>
  </si>
  <si>
    <t>CH updated file from total GHG emissions to % global GHG emissions covered</t>
  </si>
  <si>
    <t>Alberta carbon tax</t>
  </si>
  <si>
    <t> </t>
  </si>
  <si>
    <t>Alberta TIER</t>
  </si>
  <si>
    <t>Argentina carbon tax</t>
  </si>
  <si>
    <t>Baja Calfornia carbon tax</t>
  </si>
  <si>
    <t>BC carbon tax</t>
  </si>
  <si>
    <t>BC GGIRCA</t>
  </si>
  <si>
    <t>Beijing pilot ETS</t>
  </si>
  <si>
    <t>California CaT</t>
  </si>
  <si>
    <t>Canada federal fuel charge</t>
  </si>
  <si>
    <t>Canada federal OBPS</t>
  </si>
  <si>
    <t>Chile carbon tax</t>
  </si>
  <si>
    <t>China national ETS</t>
  </si>
  <si>
    <t>Chongqing pilot ETS</t>
  </si>
  <si>
    <t>Colombia carbon tax</t>
  </si>
  <si>
    <t>Denmark carbon tax</t>
  </si>
  <si>
    <t>Estonia carbon tax</t>
  </si>
  <si>
    <t>EU ETS</t>
  </si>
  <si>
    <t>Finland carbon tax</t>
  </si>
  <si>
    <t>France carbon tax</t>
  </si>
  <si>
    <t>Fujian pilot ETS</t>
  </si>
  <si>
    <t>Germany ETS</t>
  </si>
  <si>
    <t>Guangdong pilot ETS</t>
  </si>
  <si>
    <t>Hubei pilot ETS</t>
  </si>
  <si>
    <t>Iceland carbon tax</t>
  </si>
  <si>
    <t>Ireland carbon tax</t>
  </si>
  <si>
    <t>Japan carbon tax</t>
  </si>
  <si>
    <t>Kazakhstan ETS</t>
  </si>
  <si>
    <t>Korea ETS</t>
  </si>
  <si>
    <t>Latvia carbon tax</t>
  </si>
  <si>
    <t>Liechtenstein carbon tax</t>
  </si>
  <si>
    <t>Luxembourg carbon tax</t>
  </si>
  <si>
    <t>Massachusetts ETS</t>
  </si>
  <si>
    <t>Mexico carbon tax</t>
  </si>
  <si>
    <t>Mexico pilot ETS</t>
  </si>
  <si>
    <t>Netherlands carbon tax</t>
  </si>
  <si>
    <t>New Brunswick carbon tax</t>
  </si>
  <si>
    <t>New Brunswick ETS</t>
  </si>
  <si>
    <t>New Zealand ETS</t>
  </si>
  <si>
    <t>Newfoundland and Labrador carbon tax</t>
  </si>
  <si>
    <t>Newfoundland and Labrador PSS</t>
  </si>
  <si>
    <t>Northwest Territories carbon tax</t>
  </si>
  <si>
    <t>Norway carbon tax</t>
  </si>
  <si>
    <t>Nova Scotia CaT</t>
  </si>
  <si>
    <t>Ontario CaT</t>
  </si>
  <si>
    <t>Poland carbon tax</t>
  </si>
  <si>
    <t>Portugal carbon tax</t>
  </si>
  <si>
    <t>Prince Edward Island carbon tax</t>
  </si>
  <si>
    <t>Quebec CaT</t>
  </si>
  <si>
    <t>RGGI</t>
  </si>
  <si>
    <t>Saitama ETS</t>
  </si>
  <si>
    <t>Saskatchewan OBPS</t>
  </si>
  <si>
    <t>Shanghai pilot ETS</t>
  </si>
  <si>
    <t>Shenzhen pilot ETS</t>
  </si>
  <si>
    <t>Singapore carbon tax</t>
  </si>
  <si>
    <t>Slovenia carbon tax</t>
  </si>
  <si>
    <t>South Africa carbon tax</t>
  </si>
  <si>
    <t>Spain carbon tax</t>
  </si>
  <si>
    <t>Sweden carbon tax</t>
  </si>
  <si>
    <t>Switzerland carbon tax</t>
  </si>
  <si>
    <t>Switzerland ETS</t>
  </si>
  <si>
    <t>Tamaulipas carbon tax</t>
  </si>
  <si>
    <t>Tianjin pilot ETS</t>
  </si>
  <si>
    <t>Tokyo CaT</t>
  </si>
  <si>
    <t>UK carbon price support</t>
  </si>
  <si>
    <t>UK ETS</t>
  </si>
  <si>
    <t>Ukraine carbon tax</t>
  </si>
  <si>
    <t>Virginia ETS</t>
  </si>
  <si>
    <t>Zacatecas carbon tax</t>
  </si>
  <si>
    <t>Name of the initiative</t>
  </si>
  <si>
    <t>Type</t>
  </si>
  <si>
    <t>Status</t>
  </si>
  <si>
    <t>Type of juridiction covered</t>
  </si>
  <si>
    <t>Jurisdiction covered</t>
  </si>
  <si>
    <t>World Bank region</t>
  </si>
  <si>
    <t>Year of implementation</t>
  </si>
  <si>
    <t>Year of abolishment</t>
  </si>
  <si>
    <t>GHG emissions covered [MtCO2e]</t>
  </si>
  <si>
    <t>Proportion of global GHG emissions covered</t>
  </si>
  <si>
    <t>Government income, previous year</t>
  </si>
  <si>
    <t>Value [billion US$]</t>
  </si>
  <si>
    <t>Initiatives with overlapping GHG emissions covered</t>
  </si>
  <si>
    <t>Covered GHG emissions overlapping with other initiatives [MtCO2e]</t>
  </si>
  <si>
    <t>ETS</t>
  </si>
  <si>
    <t>Implemented</t>
  </si>
  <si>
    <t>Subnational</t>
  </si>
  <si>
    <t>Alberta</t>
  </si>
  <si>
    <t>North America</t>
  </si>
  <si>
    <t>N/A</t>
  </si>
  <si>
    <t>Carbon tax</t>
  </si>
  <si>
    <t>Abolished</t>
  </si>
  <si>
    <t>National</t>
  </si>
  <si>
    <t>Argentina</t>
  </si>
  <si>
    <t xml:space="preserve">Latin America and the Caribbean  </t>
  </si>
  <si>
    <t>Australia CPM</t>
  </si>
  <si>
    <t>Australia</t>
  </si>
  <si>
    <t xml:space="preserve">East Asia &amp; Pacific </t>
  </si>
  <si>
    <t>Austria carbon tax</t>
  </si>
  <si>
    <t>Under consideration</t>
  </si>
  <si>
    <t>Austria</t>
  </si>
  <si>
    <t>Europe and Central Asia</t>
  </si>
  <si>
    <t>British Columbia</t>
  </si>
  <si>
    <t>Baja California carbon tax</t>
  </si>
  <si>
    <t>Baja California</t>
  </si>
  <si>
    <t>Beijing</t>
  </si>
  <si>
    <t>Brazil undecided</t>
  </si>
  <si>
    <t>Undecided</t>
  </si>
  <si>
    <t>Brazil</t>
  </si>
  <si>
    <t>TBC</t>
  </si>
  <si>
    <t>Brunei undecided</t>
  </si>
  <si>
    <t>Brunei</t>
  </si>
  <si>
    <t>California</t>
  </si>
  <si>
    <t>Canada</t>
  </si>
  <si>
    <t>Catalonia carbon tax</t>
  </si>
  <si>
    <t>Catalonia</t>
  </si>
  <si>
    <t>Chile ETS</t>
  </si>
  <si>
    <t>Chile</t>
  </si>
  <si>
    <t>China</t>
  </si>
  <si>
    <t>Chongqing</t>
  </si>
  <si>
    <t>Colombia ETS</t>
  </si>
  <si>
    <t>Colombia</t>
  </si>
  <si>
    <t>Cote dIvoire carbon tax</t>
  </si>
  <si>
    <t>Cote dIvoire</t>
  </si>
  <si>
    <t>Sub-Saharan Africa</t>
  </si>
  <si>
    <t>Denmark</t>
  </si>
  <si>
    <t>Regional</t>
  </si>
  <si>
    <t>EU, Norway, Iceland, Liechtenstein</t>
  </si>
  <si>
    <t>Finland carbon tax, Ireland carbon tax, Norway carbon tax, Netherlands carbon tax</t>
  </si>
  <si>
    <t>Estonia</t>
  </si>
  <si>
    <t>Finland</t>
  </si>
  <si>
    <t>France</t>
  </si>
  <si>
    <t>Fujian</t>
  </si>
  <si>
    <t>Germany</t>
  </si>
  <si>
    <t>Guangdong (except Shenzhen)</t>
  </si>
  <si>
    <t>Hawaii carbon tax</t>
  </si>
  <si>
    <t>Hawaii</t>
  </si>
  <si>
    <t>Hubei</t>
  </si>
  <si>
    <t>Iceland</t>
  </si>
  <si>
    <t>Indonesia  carbon tax</t>
  </si>
  <si>
    <t>Scheduled</t>
  </si>
  <si>
    <t>Indonesia</t>
  </si>
  <si>
    <t>Indonesia ETS</t>
  </si>
  <si>
    <t>Ireland</t>
  </si>
  <si>
    <t>Israel carbon tax</t>
  </si>
  <si>
    <t>Israel</t>
  </si>
  <si>
    <t>Jalisco carbon tax</t>
  </si>
  <si>
    <t>Jalisco</t>
  </si>
  <si>
    <t>Japan carbon pricing mechanism</t>
  </si>
  <si>
    <t>Japan</t>
  </si>
  <si>
    <t>Tokyo CaT, Saitama ETS</t>
  </si>
  <si>
    <t>Kazakhstan</t>
  </si>
  <si>
    <t>Korea, Republic of</t>
  </si>
  <si>
    <t>Latvia</t>
  </si>
  <si>
    <t>Liechtenstein</t>
  </si>
  <si>
    <t>Luxembourg</t>
  </si>
  <si>
    <t>Malaysia ETS</t>
  </si>
  <si>
    <t>Malaysia</t>
  </si>
  <si>
    <t>Manitoba ETS</t>
  </si>
  <si>
    <t>Manitoba</t>
  </si>
  <si>
    <t>Manitoba carbon tax</t>
  </si>
  <si>
    <t>Mexico</t>
  </si>
  <si>
    <t>Montenegro ETS</t>
  </si>
  <si>
    <t>Montenegro</t>
  </si>
  <si>
    <t>Netherlands</t>
  </si>
  <si>
    <t>New Brunswick</t>
  </si>
  <si>
    <t>New Zealand</t>
  </si>
  <si>
    <t>Newfoundland and Labrador</t>
  </si>
  <si>
    <t>Northwest Territories</t>
  </si>
  <si>
    <t>Norway</t>
  </si>
  <si>
    <t>Nova Scotia</t>
  </si>
  <si>
    <t>Ontario</t>
  </si>
  <si>
    <t>Ontario EPS</t>
  </si>
  <si>
    <t>Oregon ETS</t>
  </si>
  <si>
    <t>Oregon</t>
  </si>
  <si>
    <t>Pakistan ETS</t>
  </si>
  <si>
    <t>Pakistan</t>
  </si>
  <si>
    <t>South Asia</t>
  </si>
  <si>
    <t>Pennsylvania ETS</t>
  </si>
  <si>
    <t>Pennsylvania</t>
  </si>
  <si>
    <t>Poland</t>
  </si>
  <si>
    <t>Portugal</t>
  </si>
  <si>
    <t>Prince Edward Island</t>
  </si>
  <si>
    <t>Quebec</t>
  </si>
  <si>
    <t>Saitama</t>
  </si>
  <si>
    <t>Sakhalin ETS</t>
  </si>
  <si>
    <t>Russia</t>
  </si>
  <si>
    <t>Saskatchewan</t>
  </si>
  <si>
    <t>Senegal carbon tax</t>
  </si>
  <si>
    <t>Senegal</t>
  </si>
  <si>
    <t>Serbia ETS</t>
  </si>
  <si>
    <t>Serbia</t>
  </si>
  <si>
    <t>Shanghai</t>
  </si>
  <si>
    <t>Shenyang ETS</t>
  </si>
  <si>
    <t>Shenyang</t>
  </si>
  <si>
    <t>Shenzhen</t>
  </si>
  <si>
    <t>Singapore</t>
  </si>
  <si>
    <t>Slovenia</t>
  </si>
  <si>
    <t>South Africa</t>
  </si>
  <si>
    <t>Spain</t>
  </si>
  <si>
    <t>Sweden</t>
  </si>
  <si>
    <t>Switzerland</t>
  </si>
  <si>
    <t>TCI-P ETS</t>
  </si>
  <si>
    <t>TCI</t>
  </si>
  <si>
    <t>Taiwan undecided</t>
  </si>
  <si>
    <t>Taiwan</t>
  </si>
  <si>
    <t>Tamaulipas</t>
  </si>
  <si>
    <t>Thailand ETS</t>
  </si>
  <si>
    <t>Thailand</t>
  </si>
  <si>
    <t>Tianjin</t>
  </si>
  <si>
    <t>Tokyo</t>
  </si>
  <si>
    <t>Turkey ETS</t>
  </si>
  <si>
    <t>Turkey</t>
  </si>
  <si>
    <t>United Kingdom</t>
  </si>
  <si>
    <t>Ukraine ETS</t>
  </si>
  <si>
    <t>Ukraine</t>
  </si>
  <si>
    <t>Uruguay carbon tax</t>
  </si>
  <si>
    <t>Uruguay</t>
  </si>
  <si>
    <t>Vietnam ETS</t>
  </si>
  <si>
    <t>Vietnam</t>
  </si>
  <si>
    <t>Virginia</t>
  </si>
  <si>
    <t>Washington ETS</t>
  </si>
  <si>
    <t>Washington</t>
  </si>
  <si>
    <t>Zacatecas</t>
  </si>
  <si>
    <t>2021 total</t>
  </si>
  <si>
    <t>Summed emissions subtracting the overlapping emissions</t>
  </si>
  <si>
    <t>2020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</si>
  <si>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</si>
  <si>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</si>
  <si>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</si>
  <si>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</si>
  <si>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</si>
  <si>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</si>
  <si>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</si>
  <si>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</si>
  <si>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</si>
  <si>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</si>
  <si>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</si>
  <si>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</si>
  <si>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</si>
  <si>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</si>
  <si>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2005 total</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</si>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</sst>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font>
    <font>
      <b/>
      <sz val="9"/>
      <color rgb="FF333333"/>
      <name val="Open Sans"/>
      <family val="2"/>
      <charset val="1"/>
    </font>
    <font>
      <b/>
      <sz val="11"/>
      <color rgb="FFFF0000"/>
      <name val="Calibri"/>
      <family val="2"/>
      <scheme val="minor"/>
    </font>
    <font>
      <sz val="11"/>
      <color rgb="FFFF0000"/>
      <name val="Calibri"/>
      <family val="2"/>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3" fillId="0" borderId="0" xfId="0" applyFont="1"/>
    <xf numFmtId="0" fontId="1" fillId="0" borderId="0" xfId="0" applyFont="1"/>
    <xf numFmtId="0" fontId="4" fillId="0" borderId="0" xfId="0" applyFont="1"/>
    <xf numFmtId="14" fontId="0" fillId="0" borderId="0" xfId="0" applyNumberFormat="1"/>
    <xf numFmtId="0" fontId="5" fillId="0" borderId="0" xfId="0" applyFont="1"/>
    <xf numFmtId="0" fontId="5" fillId="0" borderId="0" xfId="0" applyFont="1" applyAlignment="1">
      <alignment vertical="center"/>
    </xf>
    <xf numFmtId="0" fontId="3" fillId="2" borderId="0" xfId="0" applyFont="1" applyFill="1"/>
    <xf numFmtId="0" fontId="6" fillId="0" borderId="0" xfId="0" applyFont="1"/>
    <xf numFmtId="0" fontId="7" fillId="0" borderId="0" xfId="0" applyFont="1" applyAlignment="1">
      <alignment wrapText="1"/>
    </xf>
    <xf numFmtId="11" fontId="0" fillId="0" borderId="0" xfId="0" applyNumberFormat="1"/>
    <xf numFmtId="0" fontId="3" fillId="3" borderId="0" xfId="0" applyFont="1" applyFill="1"/>
    <xf numFmtId="10" fontId="0" fillId="0" borderId="0" xfId="0" applyNumberFormat="1"/>
    <xf numFmtId="9" fontId="0" fillId="0" borderId="0" xfId="0" applyNumberFormat="1"/>
    <xf numFmtId="0" fontId="8" fillId="0" borderId="0" xfId="0" applyFont="1"/>
    <xf numFmtId="0" fontId="9" fillId="4" borderId="0" xfId="0" applyFont="1"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ocumenttasks/documenttask1.xml><?xml version="1.0" encoding="utf-8"?>
<Tasks xmlns="http://schemas.microsoft.com/office/tasks/2019/documenttasks">
  <Task id="{4066451F-20FD-421B-8462-F3CE5BFCAF53}">
    <Anchor>
      <Comment id="{2520ACFB-A313-455A-9E61-EFA5647792E6}"/>
    </Anchor>
    <History>
      <Event time="2022-04-22T21:38:58.75" id="{C5299796-FAFF-4B69-8D88-0ADABF8B245B}">
        <Attribution userId="S::mengpin.ge@wri.org::7482689b-defa-4bf4-99f6-1059c33ece2c" userName="Mengpin Ge" userProvider="AD"/>
        <Anchor>
          <Comment id="{2520ACFB-A313-455A-9E61-EFA5647792E6}"/>
        </Anchor>
        <Create/>
      </Event>
      <Event time="2022-04-22T21:38:58.75" id="{32A31A47-58E8-4C25-93A5-0815DEEBDD9A}">
        <Attribution userId="S::mengpin.ge@wri.org::7482689b-defa-4bf4-99f6-1059c33ece2c" userName="Mengpin Ge" userProvider="AD"/>
        <Anchor>
          <Comment id="{2520ACFB-A313-455A-9E61-EFA5647792E6}"/>
        </Anchor>
        <Assign userId="S::Christopher.Henderson@wri.org::f7d273ab-eada-42f5-84c6-9d345f6163e2" userName="Christopher Henderson" userProvider="AD"/>
      </Event>
      <Event time="2022-04-22T21:38:58.75" id="{5B50339B-7355-466F-9722-82E955C4A7F6}">
        <Attribution userId="S::mengpin.ge@wri.org::7482689b-defa-4bf4-99f6-1059c33ece2c" userName="Mengpin Ge" userProvider="AD"/>
        <Anchor>
          <Comment id="{2520ACFB-A313-455A-9E61-EFA5647792E6}"/>
        </Anchor>
        <SetTitle title="@Christopher Henderson note that the indicator has now changed. Maybe also a good occassion to test SUMIF?"/>
      </Event>
    </History>
  </Task>
</Tasks>
</file>

<file path=xl/persons/person.xml><?xml version="1.0" encoding="utf-8"?>
<personList xmlns="http://schemas.microsoft.com/office/spreadsheetml/2018/threadedcomments" xmlns:x="http://schemas.openxmlformats.org/spreadsheetml/2006/main">
  <person displayName="Christopher Henderson" id="{AF5A7B4A-90EA-429D-A526-19DAC9F8FF3D}" userId="Christopher.Henderson@wri.org" providerId="PeoplePicker"/>
  <person displayName="Mengpin Ge" id="{3F017EB6-D5AE-4A40-9621-7DA4B0449C60}" userId="S::mengpin.ge@wri.org::7482689b-defa-4bf4-99f6-1059c33ece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4-22T21:38:59.07" personId="{3F017EB6-D5AE-4A40-9621-7DA4B0449C60}" id="{2520ACFB-A313-455A-9E61-EFA5647792E6}">
    <text xml:space="preserve">@Christopher Henderson  note that the indicator has now changed. Maybe also a good occassion to test SUMIF? </text>
    <mentions>
      <mention mentionpersonId="{AF5A7B4A-90EA-429D-A526-19DAC9F8FF3D}" mentionId="{A89B0F12-FE4D-4670-9039-9EA725676163}" startIndex="0" length="22"/>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arbonpricingdashboard.worldbank.org/map_data"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workbookViewId="0">
      <selection activeCell="G8" sqref="G8"/>
    </sheetView>
  </sheetViews>
  <sheetFormatPr defaultRowHeight="14.45"/>
  <cols>
    <col min="1" max="1" width="15.140625" bestFit="1" customWidth="1"/>
    <col min="2" max="2" width="20.85546875" customWidth="1"/>
    <col min="3" max="3" width="21.140625" bestFit="1" customWidth="1"/>
  </cols>
  <sheetData>
    <row r="1" spans="1:4">
      <c r="A1" s="2" t="s">
        <v>0</v>
      </c>
      <c r="B1" t="s">
        <v>1</v>
      </c>
      <c r="C1" t="s">
        <v>2</v>
      </c>
      <c r="D1" t="s">
        <v>3</v>
      </c>
    </row>
    <row r="2" spans="1:4" ht="15">
      <c r="B2" s="8" t="s">
        <v>4</v>
      </c>
      <c r="C2" s="2" t="s">
        <v>5</v>
      </c>
      <c r="D2" s="15" t="s">
        <v>6</v>
      </c>
    </row>
    <row r="3" spans="1:4">
      <c r="B3" s="2" t="s">
        <v>7</v>
      </c>
      <c r="C3" s="3" t="s">
        <v>8</v>
      </c>
      <c r="D3" s="7" t="s">
        <v>9</v>
      </c>
    </row>
    <row r="4" spans="1:4">
      <c r="B4" s="2" t="s">
        <v>10</v>
      </c>
      <c r="C4" s="4" t="s">
        <v>11</v>
      </c>
      <c r="D4" s="6" t="s">
        <v>12</v>
      </c>
    </row>
    <row r="5" spans="1:4" ht="15">
      <c r="B5" s="9" t="s">
        <v>13</v>
      </c>
      <c r="C5" t="s">
        <v>14</v>
      </c>
      <c r="D5" s="16" t="s">
        <v>15</v>
      </c>
    </row>
    <row r="6" spans="1:4" ht="15"/>
    <row r="9" spans="1:4">
      <c r="A9" s="2" t="s">
        <v>16</v>
      </c>
      <c r="B9" t="s">
        <v>17</v>
      </c>
    </row>
    <row r="10" spans="1:4">
      <c r="B10" s="1" t="s">
        <v>18</v>
      </c>
    </row>
    <row r="11" spans="1:4">
      <c r="C11" s="12" t="s">
        <v>19</v>
      </c>
      <c r="D11" s="12" t="s">
        <v>20</v>
      </c>
    </row>
    <row r="12" spans="1:4">
      <c r="B12" t="s">
        <v>21</v>
      </c>
      <c r="C12" s="10"/>
    </row>
    <row r="14" spans="1:4">
      <c r="A14" s="2" t="s">
        <v>22</v>
      </c>
      <c r="B14" t="s">
        <v>23</v>
      </c>
    </row>
    <row r="15" spans="1:4">
      <c r="B15" t="s">
        <v>24</v>
      </c>
    </row>
    <row r="16" spans="1:4">
      <c r="C16" s="10"/>
    </row>
    <row r="18" spans="1:3">
      <c r="A18" s="2" t="s">
        <v>25</v>
      </c>
      <c r="B18" s="5">
        <v>44663</v>
      </c>
      <c r="C18" t="s">
        <v>26</v>
      </c>
    </row>
    <row r="19" spans="1:3">
      <c r="B19" s="5">
        <v>44677</v>
      </c>
      <c r="C19" t="s">
        <v>27</v>
      </c>
    </row>
    <row r="20" spans="1:3">
      <c r="B20" s="5"/>
    </row>
    <row r="21" spans="1:3">
      <c r="B21" s="5"/>
    </row>
    <row r="22" spans="1:3">
      <c r="B22" s="5"/>
    </row>
    <row r="23" spans="1:3">
      <c r="B23" s="5"/>
    </row>
    <row r="24" spans="1:3" ht="15"/>
    <row r="26" spans="1:3" ht="15"/>
  </sheetData>
  <hyperlinks>
    <hyperlink ref="B10" r:id="rId1" display="https://carbonpricingdashboard.worldbank.org/map_data" xr:uid="{57704A2A-A9D3-4E41-A39C-C9DDED4467AA}"/>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0877A-3855-4404-928A-7FA4712A1E02}">
  <dimension ref="A1:AH70"/>
  <sheetViews>
    <sheetView workbookViewId="0">
      <pane xSplit="1" ySplit="1" topLeftCell="B64" activePane="bottomRight" state="frozen"/>
      <selection pane="bottomRight" activeCell="A71" sqref="A71:XFD71"/>
      <selection pane="bottomLeft"/>
      <selection pane="topRight"/>
    </sheetView>
  </sheetViews>
  <sheetFormatPr defaultRowHeight="15"/>
  <cols>
    <col min="1" max="1" width="23.42578125" customWidth="1"/>
  </cols>
  <sheetData>
    <row r="1" spans="1:34" s="2" customFormat="1">
      <c r="B1" s="2">
        <v>1990</v>
      </c>
      <c r="C1" s="2">
        <v>1991</v>
      </c>
      <c r="D1" s="2">
        <v>1992</v>
      </c>
      <c r="E1" s="2">
        <v>1993</v>
      </c>
      <c r="F1" s="2">
        <v>1994</v>
      </c>
      <c r="G1" s="2">
        <v>1995</v>
      </c>
      <c r="H1" s="2">
        <v>1996</v>
      </c>
      <c r="I1" s="2">
        <v>1997</v>
      </c>
      <c r="J1" s="2">
        <v>1998</v>
      </c>
      <c r="K1" s="2">
        <v>1999</v>
      </c>
      <c r="L1" s="2">
        <v>2000</v>
      </c>
      <c r="M1" s="2">
        <v>2001</v>
      </c>
      <c r="N1" s="2">
        <v>2002</v>
      </c>
      <c r="O1" s="2">
        <v>2003</v>
      </c>
      <c r="P1" s="2">
        <v>2004</v>
      </c>
      <c r="Q1" s="2">
        <v>2005</v>
      </c>
      <c r="R1" s="2">
        <v>2006</v>
      </c>
      <c r="S1" s="2">
        <v>2007</v>
      </c>
      <c r="T1" s="2">
        <v>2008</v>
      </c>
      <c r="U1" s="2">
        <v>2009</v>
      </c>
      <c r="V1" s="2">
        <v>2010</v>
      </c>
      <c r="W1" s="2">
        <v>2011</v>
      </c>
      <c r="X1" s="2">
        <v>2012</v>
      </c>
      <c r="Y1" s="2">
        <v>2013</v>
      </c>
      <c r="Z1" s="2">
        <v>2014</v>
      </c>
      <c r="AA1" s="2">
        <v>2015</v>
      </c>
      <c r="AB1" s="2">
        <v>2016</v>
      </c>
      <c r="AC1" s="2">
        <v>2017</v>
      </c>
      <c r="AD1" s="2">
        <v>2018</v>
      </c>
      <c r="AE1" s="2">
        <v>2019</v>
      </c>
      <c r="AF1" s="2">
        <v>2020</v>
      </c>
      <c r="AG1" s="2">
        <v>2021</v>
      </c>
    </row>
    <row r="2" spans="1:34">
      <c r="A2" t="s">
        <v>28</v>
      </c>
      <c r="B2" t="s">
        <v>29</v>
      </c>
      <c r="C2" t="s">
        <v>29</v>
      </c>
      <c r="D2" t="s">
        <v>29</v>
      </c>
      <c r="E2" t="s">
        <v>29</v>
      </c>
      <c r="F2" t="s">
        <v>29</v>
      </c>
      <c r="G2" t="s">
        <v>29</v>
      </c>
      <c r="H2" t="s">
        <v>29</v>
      </c>
      <c r="I2" t="s">
        <v>29</v>
      </c>
      <c r="J2" t="s">
        <v>29</v>
      </c>
      <c r="K2" t="s">
        <v>29</v>
      </c>
      <c r="L2" t="s">
        <v>29</v>
      </c>
      <c r="M2" t="s">
        <v>29</v>
      </c>
      <c r="N2" t="s">
        <v>29</v>
      </c>
      <c r="O2" t="s">
        <v>29</v>
      </c>
      <c r="P2" t="s">
        <v>29</v>
      </c>
      <c r="Q2" t="s">
        <v>29</v>
      </c>
      <c r="R2" t="s">
        <v>29</v>
      </c>
      <c r="S2" t="s">
        <v>29</v>
      </c>
      <c r="T2" t="s">
        <v>29</v>
      </c>
      <c r="U2" t="s">
        <v>29</v>
      </c>
      <c r="V2" t="s">
        <v>29</v>
      </c>
      <c r="W2" t="s">
        <v>29</v>
      </c>
      <c r="X2" t="s">
        <v>29</v>
      </c>
      <c r="Y2" t="s">
        <v>29</v>
      </c>
      <c r="Z2" t="s">
        <v>29</v>
      </c>
      <c r="AA2" t="s">
        <v>29</v>
      </c>
      <c r="AB2" t="s">
        <v>29</v>
      </c>
      <c r="AC2" s="13">
        <v>2.0999999999999999E-3</v>
      </c>
      <c r="AD2" s="13">
        <v>2.0999999999999999E-3</v>
      </c>
      <c r="AE2" s="13">
        <v>2.0999999999999999E-3</v>
      </c>
      <c r="AF2" t="s">
        <v>29</v>
      </c>
      <c r="AG2" t="s">
        <v>29</v>
      </c>
      <c r="AH2" t="s">
        <v>29</v>
      </c>
    </row>
    <row r="3" spans="1:34">
      <c r="A3" t="s">
        <v>30</v>
      </c>
      <c r="B3" t="s">
        <v>29</v>
      </c>
      <c r="C3" t="s">
        <v>29</v>
      </c>
      <c r="D3" t="s">
        <v>29</v>
      </c>
      <c r="E3" t="s">
        <v>29</v>
      </c>
      <c r="F3" t="s">
        <v>29</v>
      </c>
      <c r="G3" t="s">
        <v>29</v>
      </c>
      <c r="H3" t="s">
        <v>29</v>
      </c>
      <c r="I3" t="s">
        <v>29</v>
      </c>
      <c r="J3" t="s">
        <v>29</v>
      </c>
      <c r="K3" t="s">
        <v>29</v>
      </c>
      <c r="L3" t="s">
        <v>29</v>
      </c>
      <c r="M3" t="s">
        <v>29</v>
      </c>
      <c r="N3" t="s">
        <v>29</v>
      </c>
      <c r="O3" t="s">
        <v>29</v>
      </c>
      <c r="P3" t="s">
        <v>29</v>
      </c>
      <c r="Q3" t="s">
        <v>29</v>
      </c>
      <c r="R3" t="s">
        <v>29</v>
      </c>
      <c r="S3" s="13">
        <v>2.5000000000000001E-3</v>
      </c>
      <c r="T3" s="13">
        <v>2.3999999999999998E-3</v>
      </c>
      <c r="U3" s="13">
        <v>2.3E-3</v>
      </c>
      <c r="V3" s="13">
        <v>2.3E-3</v>
      </c>
      <c r="W3" s="13">
        <v>2.3E-3</v>
      </c>
      <c r="X3" s="13">
        <v>2.3999999999999998E-3</v>
      </c>
      <c r="Y3" s="13">
        <v>2.3999999999999998E-3</v>
      </c>
      <c r="Z3" s="13">
        <v>2.5000000000000001E-3</v>
      </c>
      <c r="AA3" s="13">
        <v>2.3999999999999998E-3</v>
      </c>
      <c r="AB3" s="13">
        <v>2.3999999999999998E-3</v>
      </c>
      <c r="AC3" s="13">
        <v>2.3999999999999998E-3</v>
      </c>
      <c r="AD3" s="13">
        <v>2.3999999999999998E-3</v>
      </c>
      <c r="AE3" s="13">
        <v>2.3999999999999998E-3</v>
      </c>
      <c r="AF3" s="13">
        <v>2.3999999999999998E-3</v>
      </c>
      <c r="AG3" s="13">
        <v>2.8E-3</v>
      </c>
      <c r="AH3" t="s">
        <v>29</v>
      </c>
    </row>
    <row r="4" spans="1:34">
      <c r="A4" t="s">
        <v>31</v>
      </c>
      <c r="B4" t="s">
        <v>29</v>
      </c>
      <c r="C4" t="s">
        <v>29</v>
      </c>
      <c r="D4" t="s">
        <v>29</v>
      </c>
      <c r="E4" t="s">
        <v>29</v>
      </c>
      <c r="F4" t="s">
        <v>29</v>
      </c>
      <c r="G4" t="s">
        <v>29</v>
      </c>
      <c r="H4" t="s">
        <v>29</v>
      </c>
      <c r="I4" t="s">
        <v>29</v>
      </c>
      <c r="J4" t="s">
        <v>29</v>
      </c>
      <c r="K4" t="s">
        <v>29</v>
      </c>
      <c r="L4" t="s">
        <v>29</v>
      </c>
      <c r="M4" t="s">
        <v>29</v>
      </c>
      <c r="N4" t="s">
        <v>29</v>
      </c>
      <c r="O4" t="s">
        <v>29</v>
      </c>
      <c r="P4" t="s">
        <v>29</v>
      </c>
      <c r="Q4" t="s">
        <v>29</v>
      </c>
      <c r="R4" t="s">
        <v>29</v>
      </c>
      <c r="S4" t="s">
        <v>29</v>
      </c>
      <c r="T4" t="s">
        <v>29</v>
      </c>
      <c r="U4" t="s">
        <v>29</v>
      </c>
      <c r="V4" t="s">
        <v>29</v>
      </c>
      <c r="W4" t="s">
        <v>29</v>
      </c>
      <c r="X4" t="s">
        <v>29</v>
      </c>
      <c r="Y4" t="s">
        <v>29</v>
      </c>
      <c r="Z4" t="s">
        <v>29</v>
      </c>
      <c r="AA4" t="s">
        <v>29</v>
      </c>
      <c r="AB4" t="s">
        <v>29</v>
      </c>
      <c r="AC4" t="s">
        <v>29</v>
      </c>
      <c r="AD4" s="13">
        <v>1.6000000000000001E-3</v>
      </c>
      <c r="AE4" s="13">
        <v>1.6000000000000001E-3</v>
      </c>
      <c r="AF4" s="13">
        <v>1.6000000000000001E-3</v>
      </c>
      <c r="AG4" s="13">
        <v>1.6000000000000001E-3</v>
      </c>
      <c r="AH4" t="s">
        <v>29</v>
      </c>
    </row>
    <row r="5" spans="1:34">
      <c r="A5" t="s">
        <v>32</v>
      </c>
      <c r="B5" t="s">
        <v>29</v>
      </c>
      <c r="C5" t="s">
        <v>29</v>
      </c>
      <c r="D5" t="s">
        <v>29</v>
      </c>
      <c r="E5" t="s">
        <v>29</v>
      </c>
      <c r="F5" t="s">
        <v>29</v>
      </c>
      <c r="G5" t="s">
        <v>29</v>
      </c>
      <c r="H5" t="s">
        <v>29</v>
      </c>
      <c r="I5" t="s">
        <v>29</v>
      </c>
      <c r="J5" t="s">
        <v>29</v>
      </c>
      <c r="K5" t="s">
        <v>29</v>
      </c>
      <c r="L5" t="s">
        <v>29</v>
      </c>
      <c r="M5" t="s">
        <v>29</v>
      </c>
      <c r="N5" t="s">
        <v>29</v>
      </c>
      <c r="O5" t="s">
        <v>29</v>
      </c>
      <c r="P5" t="s">
        <v>29</v>
      </c>
      <c r="Q5" t="s">
        <v>29</v>
      </c>
      <c r="R5" t="s">
        <v>29</v>
      </c>
      <c r="S5" t="s">
        <v>29</v>
      </c>
      <c r="T5" t="s">
        <v>29</v>
      </c>
      <c r="U5" t="s">
        <v>29</v>
      </c>
      <c r="V5" t="s">
        <v>29</v>
      </c>
      <c r="W5" t="s">
        <v>29</v>
      </c>
      <c r="X5" t="s">
        <v>29</v>
      </c>
      <c r="Y5" t="s">
        <v>29</v>
      </c>
      <c r="Z5" t="s">
        <v>29</v>
      </c>
      <c r="AA5" t="s">
        <v>29</v>
      </c>
      <c r="AB5" t="s">
        <v>29</v>
      </c>
      <c r="AC5" t="s">
        <v>29</v>
      </c>
      <c r="AD5" t="s">
        <v>29</v>
      </c>
      <c r="AE5" t="s">
        <v>29</v>
      </c>
      <c r="AF5" t="s">
        <v>29</v>
      </c>
      <c r="AG5" s="14">
        <v>0</v>
      </c>
      <c r="AH5" t="s">
        <v>29</v>
      </c>
    </row>
    <row r="6" spans="1:34">
      <c r="A6" t="s">
        <v>33</v>
      </c>
      <c r="B6" t="s">
        <v>29</v>
      </c>
      <c r="C6" t="s">
        <v>29</v>
      </c>
      <c r="D6" t="s">
        <v>29</v>
      </c>
      <c r="E6" t="s">
        <v>29</v>
      </c>
      <c r="F6" t="s">
        <v>29</v>
      </c>
      <c r="G6" t="s">
        <v>29</v>
      </c>
      <c r="H6" t="s">
        <v>29</v>
      </c>
      <c r="I6" t="s">
        <v>29</v>
      </c>
      <c r="J6" t="s">
        <v>29</v>
      </c>
      <c r="K6" t="s">
        <v>29</v>
      </c>
      <c r="L6" t="s">
        <v>29</v>
      </c>
      <c r="M6" t="s">
        <v>29</v>
      </c>
      <c r="N6" t="s">
        <v>29</v>
      </c>
      <c r="O6" t="s">
        <v>29</v>
      </c>
      <c r="P6" t="s">
        <v>29</v>
      </c>
      <c r="Q6" t="s">
        <v>29</v>
      </c>
      <c r="R6" t="s">
        <v>29</v>
      </c>
      <c r="S6" t="s">
        <v>29</v>
      </c>
      <c r="T6" s="13">
        <v>8.9999999999999998E-4</v>
      </c>
      <c r="U6" s="13">
        <v>8.0000000000000004E-4</v>
      </c>
      <c r="V6" s="13">
        <v>8.0000000000000004E-4</v>
      </c>
      <c r="W6" s="13">
        <v>8.0000000000000004E-4</v>
      </c>
      <c r="X6" s="13">
        <v>8.0000000000000004E-4</v>
      </c>
      <c r="Y6" s="13">
        <v>8.0000000000000004E-4</v>
      </c>
      <c r="Z6" s="13">
        <v>8.0000000000000004E-4</v>
      </c>
      <c r="AA6" s="13">
        <v>8.0000000000000004E-4</v>
      </c>
      <c r="AB6" s="13">
        <v>8.0000000000000004E-4</v>
      </c>
      <c r="AC6" s="13">
        <v>8.0000000000000004E-4</v>
      </c>
      <c r="AD6" s="13">
        <v>8.0000000000000004E-4</v>
      </c>
      <c r="AE6" s="13">
        <v>8.0000000000000004E-4</v>
      </c>
      <c r="AF6" s="13">
        <v>8.0000000000000004E-4</v>
      </c>
      <c r="AG6" s="13">
        <v>8.9999999999999998E-4</v>
      </c>
      <c r="AH6" t="s">
        <v>29</v>
      </c>
    </row>
    <row r="7" spans="1:34">
      <c r="A7" t="s">
        <v>34</v>
      </c>
      <c r="B7" t="s">
        <v>29</v>
      </c>
      <c r="C7" t="s">
        <v>29</v>
      </c>
      <c r="D7" t="s">
        <v>29</v>
      </c>
      <c r="E7" t="s">
        <v>29</v>
      </c>
      <c r="F7" t="s">
        <v>29</v>
      </c>
      <c r="G7" t="s">
        <v>29</v>
      </c>
      <c r="H7" t="s">
        <v>29</v>
      </c>
      <c r="I7" t="s">
        <v>29</v>
      </c>
      <c r="J7" t="s">
        <v>29</v>
      </c>
      <c r="K7" t="s">
        <v>29</v>
      </c>
      <c r="L7" t="s">
        <v>29</v>
      </c>
      <c r="M7" t="s">
        <v>29</v>
      </c>
      <c r="N7" t="s">
        <v>29</v>
      </c>
      <c r="O7" t="s">
        <v>29</v>
      </c>
      <c r="P7" t="s">
        <v>29</v>
      </c>
      <c r="Q7" t="s">
        <v>29</v>
      </c>
      <c r="R7" t="s">
        <v>29</v>
      </c>
      <c r="S7" t="s">
        <v>29</v>
      </c>
      <c r="T7" t="s">
        <v>29</v>
      </c>
      <c r="U7" t="s">
        <v>29</v>
      </c>
      <c r="V7" t="s">
        <v>29</v>
      </c>
      <c r="W7" t="s">
        <v>29</v>
      </c>
      <c r="X7" t="s">
        <v>29</v>
      </c>
      <c r="Y7" t="s">
        <v>29</v>
      </c>
      <c r="Z7" t="s">
        <v>29</v>
      </c>
      <c r="AA7" t="s">
        <v>29</v>
      </c>
      <c r="AB7" s="13">
        <v>0</v>
      </c>
      <c r="AC7" s="13">
        <v>0</v>
      </c>
      <c r="AD7" s="13">
        <v>0</v>
      </c>
      <c r="AE7" s="13">
        <v>0</v>
      </c>
      <c r="AF7" s="13">
        <v>0</v>
      </c>
      <c r="AG7" s="13">
        <v>0</v>
      </c>
      <c r="AH7" t="s">
        <v>29</v>
      </c>
    </row>
    <row r="8" spans="1:34">
      <c r="A8" t="s">
        <v>35</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s="13">
        <v>1.6000000000000001E-3</v>
      </c>
      <c r="Z8" s="13">
        <v>1.6000000000000001E-3</v>
      </c>
      <c r="AA8" s="13">
        <v>1.6000000000000001E-3</v>
      </c>
      <c r="AB8" s="13">
        <v>1.6000000000000001E-3</v>
      </c>
      <c r="AC8" s="13">
        <v>1.6000000000000001E-3</v>
      </c>
      <c r="AD8" s="13">
        <v>1.6000000000000001E-3</v>
      </c>
      <c r="AE8" s="13">
        <v>1.6000000000000001E-3</v>
      </c>
      <c r="AF8" s="13">
        <v>1.6000000000000001E-3</v>
      </c>
      <c r="AG8" s="13">
        <v>1.2999999999999999E-3</v>
      </c>
      <c r="AH8" t="s">
        <v>29</v>
      </c>
    </row>
    <row r="9" spans="1:34">
      <c r="A9" t="s">
        <v>36</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s="13">
        <v>3.0000000000000001E-3</v>
      </c>
      <c r="Y9" s="13">
        <v>2.3E-3</v>
      </c>
      <c r="Z9" s="13">
        <v>2.3E-3</v>
      </c>
      <c r="AA9" s="13">
        <v>6.8999999999999999E-3</v>
      </c>
      <c r="AB9" s="13">
        <v>6.8999999999999999E-3</v>
      </c>
      <c r="AC9" s="13">
        <v>6.8999999999999999E-3</v>
      </c>
      <c r="AD9" s="13">
        <v>6.8999999999999999E-3</v>
      </c>
      <c r="AE9" s="13">
        <v>6.8999999999999999E-3</v>
      </c>
      <c r="AF9" s="13">
        <v>6.8999999999999999E-3</v>
      </c>
      <c r="AG9" s="13">
        <v>6.4999999999999997E-3</v>
      </c>
      <c r="AH9" t="s">
        <v>29</v>
      </c>
    </row>
    <row r="10" spans="1:34">
      <c r="A10" t="s">
        <v>37</v>
      </c>
      <c r="B10" t="s">
        <v>29</v>
      </c>
      <c r="C10" t="s">
        <v>29</v>
      </c>
      <c r="D10" t="s">
        <v>29</v>
      </c>
      <c r="E10" t="s">
        <v>29</v>
      </c>
      <c r="F10" t="s">
        <v>29</v>
      </c>
      <c r="G10" t="s">
        <v>29</v>
      </c>
      <c r="H10" t="s">
        <v>29</v>
      </c>
      <c r="I10" t="s">
        <v>29</v>
      </c>
      <c r="J10" t="s">
        <v>29</v>
      </c>
      <c r="K10" t="s">
        <v>29</v>
      </c>
      <c r="L10" t="s">
        <v>29</v>
      </c>
      <c r="M10" t="s">
        <v>29</v>
      </c>
      <c r="N10" t="s">
        <v>29</v>
      </c>
      <c r="O10" t="s">
        <v>29</v>
      </c>
      <c r="P10" t="s">
        <v>29</v>
      </c>
      <c r="Q10" t="s">
        <v>29</v>
      </c>
      <c r="R10" t="s">
        <v>29</v>
      </c>
      <c r="S10" t="s">
        <v>29</v>
      </c>
      <c r="T10" t="s">
        <v>29</v>
      </c>
      <c r="U10" t="s">
        <v>29</v>
      </c>
      <c r="V10" t="s">
        <v>29</v>
      </c>
      <c r="W10" t="s">
        <v>29</v>
      </c>
      <c r="X10" t="s">
        <v>29</v>
      </c>
      <c r="Y10" t="s">
        <v>29</v>
      </c>
      <c r="Z10" t="s">
        <v>29</v>
      </c>
      <c r="AA10" t="s">
        <v>29</v>
      </c>
      <c r="AB10" t="s">
        <v>29</v>
      </c>
      <c r="AC10" t="s">
        <v>29</v>
      </c>
      <c r="AD10" t="s">
        <v>29</v>
      </c>
      <c r="AE10" s="13">
        <v>2.8999999999999998E-3</v>
      </c>
      <c r="AF10" s="13">
        <v>2.8999999999999998E-3</v>
      </c>
      <c r="AG10" s="13">
        <v>3.3E-3</v>
      </c>
      <c r="AH10" t="s">
        <v>29</v>
      </c>
    </row>
    <row r="11" spans="1:34">
      <c r="A11" t="s">
        <v>38</v>
      </c>
      <c r="B11" t="s">
        <v>29</v>
      </c>
      <c r="C11" t="s">
        <v>29</v>
      </c>
      <c r="D11" t="s">
        <v>29</v>
      </c>
      <c r="E11" t="s">
        <v>29</v>
      </c>
      <c r="F11" t="s">
        <v>29</v>
      </c>
      <c r="G11" t="s">
        <v>29</v>
      </c>
      <c r="H11" t="s">
        <v>29</v>
      </c>
      <c r="I11" t="s">
        <v>29</v>
      </c>
      <c r="J11" t="s">
        <v>29</v>
      </c>
      <c r="K11" t="s">
        <v>29</v>
      </c>
      <c r="L11" t="s">
        <v>29</v>
      </c>
      <c r="M11" t="s">
        <v>29</v>
      </c>
      <c r="N11" t="s">
        <v>29</v>
      </c>
      <c r="O11" t="s">
        <v>29</v>
      </c>
      <c r="P11" t="s">
        <v>29</v>
      </c>
      <c r="Q11" t="s">
        <v>29</v>
      </c>
      <c r="R11" t="s">
        <v>29</v>
      </c>
      <c r="S11" t="s">
        <v>29</v>
      </c>
      <c r="T11" t="s">
        <v>29</v>
      </c>
      <c r="U11" t="s">
        <v>29</v>
      </c>
      <c r="V11" t="s">
        <v>29</v>
      </c>
      <c r="W11" t="s">
        <v>29</v>
      </c>
      <c r="X11" t="s">
        <v>29</v>
      </c>
      <c r="Y11" t="s">
        <v>29</v>
      </c>
      <c r="Z11" t="s">
        <v>29</v>
      </c>
      <c r="AA11" t="s">
        <v>29</v>
      </c>
      <c r="AB11" t="s">
        <v>29</v>
      </c>
      <c r="AC11" t="s">
        <v>29</v>
      </c>
      <c r="AD11" t="s">
        <v>29</v>
      </c>
      <c r="AE11" s="13">
        <v>1.2999999999999999E-3</v>
      </c>
      <c r="AF11" s="13">
        <v>1.2999999999999999E-3</v>
      </c>
      <c r="AG11" s="13">
        <v>1.4E-3</v>
      </c>
      <c r="AH11" t="s">
        <v>29</v>
      </c>
    </row>
    <row r="12" spans="1:34">
      <c r="A12" t="s">
        <v>39</v>
      </c>
      <c r="B12" t="s">
        <v>29</v>
      </c>
      <c r="C12" t="s">
        <v>29</v>
      </c>
      <c r="D12" t="s">
        <v>29</v>
      </c>
      <c r="E12" t="s">
        <v>29</v>
      </c>
      <c r="F12" t="s">
        <v>29</v>
      </c>
      <c r="G12" t="s">
        <v>29</v>
      </c>
      <c r="H12" t="s">
        <v>29</v>
      </c>
      <c r="I12" t="s">
        <v>29</v>
      </c>
      <c r="J12" t="s">
        <v>29</v>
      </c>
      <c r="K12" t="s">
        <v>29</v>
      </c>
      <c r="L12" t="s">
        <v>29</v>
      </c>
      <c r="M12" t="s">
        <v>29</v>
      </c>
      <c r="N12" t="s">
        <v>29</v>
      </c>
      <c r="O12" t="s">
        <v>29</v>
      </c>
      <c r="P12" t="s">
        <v>29</v>
      </c>
      <c r="Q12" t="s">
        <v>29</v>
      </c>
      <c r="R12" t="s">
        <v>29</v>
      </c>
      <c r="S12" t="s">
        <v>29</v>
      </c>
      <c r="T12" t="s">
        <v>29</v>
      </c>
      <c r="U12" t="s">
        <v>29</v>
      </c>
      <c r="V12" t="s">
        <v>29</v>
      </c>
      <c r="W12" t="s">
        <v>29</v>
      </c>
      <c r="X12" t="s">
        <v>29</v>
      </c>
      <c r="Y12" t="s">
        <v>29</v>
      </c>
      <c r="Z12" t="s">
        <v>29</v>
      </c>
      <c r="AA12" t="s">
        <v>29</v>
      </c>
      <c r="AB12" t="s">
        <v>29</v>
      </c>
      <c r="AC12" s="13">
        <v>1.1000000000000001E-3</v>
      </c>
      <c r="AD12" s="13">
        <v>1.1000000000000001E-3</v>
      </c>
      <c r="AE12" s="13">
        <v>1.1000000000000001E-3</v>
      </c>
      <c r="AF12" s="13">
        <v>1.1000000000000001E-3</v>
      </c>
      <c r="AG12" s="13">
        <v>1.1000000000000001E-3</v>
      </c>
      <c r="AH12" t="s">
        <v>29</v>
      </c>
    </row>
    <row r="13" spans="1:34">
      <c r="A13" t="s">
        <v>40</v>
      </c>
      <c r="B13" t="s">
        <v>29</v>
      </c>
      <c r="C13" t="s">
        <v>29</v>
      </c>
      <c r="D13" t="s">
        <v>29</v>
      </c>
      <c r="E13" t="s">
        <v>29</v>
      </c>
      <c r="F13" t="s">
        <v>29</v>
      </c>
      <c r="G13" t="s">
        <v>29</v>
      </c>
      <c r="H13" t="s">
        <v>29</v>
      </c>
      <c r="I13" t="s">
        <v>29</v>
      </c>
      <c r="J13" t="s">
        <v>29</v>
      </c>
      <c r="K13" t="s">
        <v>29</v>
      </c>
      <c r="L13" t="s">
        <v>29</v>
      </c>
      <c r="M13" t="s">
        <v>29</v>
      </c>
      <c r="N13" t="s">
        <v>29</v>
      </c>
      <c r="O13" t="s">
        <v>29</v>
      </c>
      <c r="P13" t="s">
        <v>29</v>
      </c>
      <c r="Q13" t="s">
        <v>29</v>
      </c>
      <c r="R13" t="s">
        <v>29</v>
      </c>
      <c r="S13" t="s">
        <v>29</v>
      </c>
      <c r="T13" t="s">
        <v>29</v>
      </c>
      <c r="U13" t="s">
        <v>29</v>
      </c>
      <c r="V13" t="s">
        <v>29</v>
      </c>
      <c r="W13" t="s">
        <v>29</v>
      </c>
      <c r="X13" t="s">
        <v>29</v>
      </c>
      <c r="Y13" t="s">
        <v>29</v>
      </c>
      <c r="Z13" t="s">
        <v>29</v>
      </c>
      <c r="AA13" t="s">
        <v>29</v>
      </c>
      <c r="AB13" t="s">
        <v>29</v>
      </c>
      <c r="AC13" t="s">
        <v>29</v>
      </c>
      <c r="AD13" t="s">
        <v>29</v>
      </c>
      <c r="AE13" t="s">
        <v>29</v>
      </c>
      <c r="AF13" t="s">
        <v>29</v>
      </c>
      <c r="AG13" s="13">
        <v>7.3800000000000004E-2</v>
      </c>
      <c r="AH13" t="s">
        <v>29</v>
      </c>
    </row>
    <row r="14" spans="1:34">
      <c r="A14" t="s">
        <v>41</v>
      </c>
      <c r="B14" t="s">
        <v>29</v>
      </c>
      <c r="C14" t="s">
        <v>29</v>
      </c>
      <c r="D14" t="s">
        <v>29</v>
      </c>
      <c r="E14" t="s">
        <v>29</v>
      </c>
      <c r="F14" t="s">
        <v>29</v>
      </c>
      <c r="G14" t="s">
        <v>29</v>
      </c>
      <c r="H14" t="s">
        <v>29</v>
      </c>
      <c r="I14" t="s">
        <v>29</v>
      </c>
      <c r="J14" t="s">
        <v>29</v>
      </c>
      <c r="K14" t="s">
        <v>29</v>
      </c>
      <c r="L14" t="s">
        <v>29</v>
      </c>
      <c r="M14" t="s">
        <v>29</v>
      </c>
      <c r="N14" t="s">
        <v>29</v>
      </c>
      <c r="O14" t="s">
        <v>29</v>
      </c>
      <c r="P14" t="s">
        <v>29</v>
      </c>
      <c r="Q14" t="s">
        <v>29</v>
      </c>
      <c r="R14" t="s">
        <v>29</v>
      </c>
      <c r="S14" t="s">
        <v>29</v>
      </c>
      <c r="T14" t="s">
        <v>29</v>
      </c>
      <c r="U14" t="s">
        <v>29</v>
      </c>
      <c r="V14" t="s">
        <v>29</v>
      </c>
      <c r="W14" t="s">
        <v>29</v>
      </c>
      <c r="X14" t="s">
        <v>29</v>
      </c>
      <c r="Y14" t="s">
        <v>29</v>
      </c>
      <c r="Z14" s="13">
        <v>2.2000000000000001E-3</v>
      </c>
      <c r="AA14" s="13">
        <v>2.2000000000000001E-3</v>
      </c>
      <c r="AB14" s="13">
        <v>2.2000000000000001E-3</v>
      </c>
      <c r="AC14" s="13">
        <v>2.2000000000000001E-3</v>
      </c>
      <c r="AD14" s="13">
        <v>2.2000000000000001E-3</v>
      </c>
      <c r="AE14" s="13">
        <v>2.2000000000000001E-3</v>
      </c>
      <c r="AF14" s="13">
        <v>2.2000000000000001E-3</v>
      </c>
      <c r="AG14" s="13">
        <v>4.0000000000000002E-4</v>
      </c>
      <c r="AH14" t="s">
        <v>29</v>
      </c>
    </row>
    <row r="15" spans="1:34">
      <c r="A15" t="s">
        <v>42</v>
      </c>
      <c r="B15" t="s">
        <v>29</v>
      </c>
      <c r="C15" t="s">
        <v>29</v>
      </c>
      <c r="D15" t="s">
        <v>29</v>
      </c>
      <c r="E15" t="s">
        <v>29</v>
      </c>
      <c r="F15" t="s">
        <v>29</v>
      </c>
      <c r="G15" t="s">
        <v>29</v>
      </c>
      <c r="H15" t="s">
        <v>29</v>
      </c>
      <c r="I15" t="s">
        <v>29</v>
      </c>
      <c r="J15" t="s">
        <v>29</v>
      </c>
      <c r="K15" t="s">
        <v>29</v>
      </c>
      <c r="L15" t="s">
        <v>29</v>
      </c>
      <c r="M15" t="s">
        <v>29</v>
      </c>
      <c r="N15" t="s">
        <v>29</v>
      </c>
      <c r="O15" t="s">
        <v>29</v>
      </c>
      <c r="P15" t="s">
        <v>29</v>
      </c>
      <c r="Q15" t="s">
        <v>29</v>
      </c>
      <c r="R15" t="s">
        <v>29</v>
      </c>
      <c r="S15" t="s">
        <v>29</v>
      </c>
      <c r="T15" t="s">
        <v>29</v>
      </c>
      <c r="U15" t="s">
        <v>29</v>
      </c>
      <c r="V15" t="s">
        <v>29</v>
      </c>
      <c r="W15" t="s">
        <v>29</v>
      </c>
      <c r="X15" t="s">
        <v>29</v>
      </c>
      <c r="Y15" t="s">
        <v>29</v>
      </c>
      <c r="Z15" t="s">
        <v>29</v>
      </c>
      <c r="AA15" t="s">
        <v>29</v>
      </c>
      <c r="AB15" t="s">
        <v>29</v>
      </c>
      <c r="AC15" s="13">
        <v>8.0000000000000004E-4</v>
      </c>
      <c r="AD15" s="13">
        <v>8.0000000000000004E-4</v>
      </c>
      <c r="AE15" s="13">
        <v>8.0000000000000004E-4</v>
      </c>
      <c r="AF15" s="13">
        <v>8.0000000000000004E-4</v>
      </c>
      <c r="AG15" s="13">
        <v>8.0000000000000004E-4</v>
      </c>
      <c r="AH15" t="s">
        <v>29</v>
      </c>
    </row>
    <row r="16" spans="1:34">
      <c r="A16" t="s">
        <v>43</v>
      </c>
      <c r="B16" t="s">
        <v>29</v>
      </c>
      <c r="C16" t="s">
        <v>29</v>
      </c>
      <c r="D16" s="13">
        <v>8.9999999999999998E-4</v>
      </c>
      <c r="E16" s="13">
        <v>8.9999999999999998E-4</v>
      </c>
      <c r="F16" s="13">
        <v>8.9999999999999998E-4</v>
      </c>
      <c r="G16" s="13">
        <v>8.9999999999999998E-4</v>
      </c>
      <c r="H16" s="13">
        <v>1E-3</v>
      </c>
      <c r="I16" s="13">
        <v>8.9999999999999998E-4</v>
      </c>
      <c r="J16" s="13">
        <v>8.9999999999999998E-4</v>
      </c>
      <c r="K16" s="13">
        <v>8.0000000000000004E-4</v>
      </c>
      <c r="L16" s="13">
        <v>8.0000000000000004E-4</v>
      </c>
      <c r="M16" s="13">
        <v>8.0000000000000004E-4</v>
      </c>
      <c r="N16" s="13">
        <v>8.0000000000000004E-4</v>
      </c>
      <c r="O16" s="13">
        <v>8.0000000000000004E-4</v>
      </c>
      <c r="P16" s="13">
        <v>6.9999999999999999E-4</v>
      </c>
      <c r="Q16" s="13">
        <v>6.9999999999999999E-4</v>
      </c>
      <c r="R16" s="13">
        <v>6.9999999999999999E-4</v>
      </c>
      <c r="S16" s="13">
        <v>6.9999999999999999E-4</v>
      </c>
      <c r="T16" s="13">
        <v>5.9999999999999995E-4</v>
      </c>
      <c r="U16" s="13">
        <v>5.9999999999999995E-4</v>
      </c>
      <c r="V16" s="13">
        <v>5.9999999999999995E-4</v>
      </c>
      <c r="W16" s="13">
        <v>5.9999999999999995E-4</v>
      </c>
      <c r="X16" s="13">
        <v>5.0000000000000001E-4</v>
      </c>
      <c r="Y16" s="13">
        <v>5.0000000000000001E-4</v>
      </c>
      <c r="Z16" s="13">
        <v>5.0000000000000001E-4</v>
      </c>
      <c r="AA16" s="13">
        <v>5.0000000000000001E-4</v>
      </c>
      <c r="AB16" s="13">
        <v>5.0000000000000001E-4</v>
      </c>
      <c r="AC16" s="13">
        <v>5.0000000000000001E-4</v>
      </c>
      <c r="AD16" s="13">
        <v>5.0000000000000001E-4</v>
      </c>
      <c r="AE16" s="13">
        <v>5.0000000000000001E-4</v>
      </c>
      <c r="AF16" s="13">
        <v>5.0000000000000001E-4</v>
      </c>
      <c r="AG16" s="13">
        <v>4.0000000000000002E-4</v>
      </c>
      <c r="AH16" t="s">
        <v>29</v>
      </c>
    </row>
    <row r="17" spans="1:34">
      <c r="A17" t="s">
        <v>44</v>
      </c>
      <c r="B17" t="s">
        <v>29</v>
      </c>
      <c r="C17" t="s">
        <v>29</v>
      </c>
      <c r="D17" t="s">
        <v>29</v>
      </c>
      <c r="E17" t="s">
        <v>29</v>
      </c>
      <c r="F17" t="s">
        <v>29</v>
      </c>
      <c r="G17" t="s">
        <v>29</v>
      </c>
      <c r="H17" t="s">
        <v>29</v>
      </c>
      <c r="I17" t="s">
        <v>29</v>
      </c>
      <c r="J17" t="s">
        <v>29</v>
      </c>
      <c r="K17" t="s">
        <v>29</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t="s">
        <v>29</v>
      </c>
    </row>
    <row r="18" spans="1:34">
      <c r="A18" t="s">
        <v>45</v>
      </c>
      <c r="B18" t="s">
        <v>29</v>
      </c>
      <c r="C18" t="s">
        <v>29</v>
      </c>
      <c r="D18" t="s">
        <v>29</v>
      </c>
      <c r="E18" t="s">
        <v>29</v>
      </c>
      <c r="F18" t="s">
        <v>29</v>
      </c>
      <c r="G18" t="s">
        <v>29</v>
      </c>
      <c r="H18" t="s">
        <v>29</v>
      </c>
      <c r="I18" t="s">
        <v>29</v>
      </c>
      <c r="J18" t="s">
        <v>29</v>
      </c>
      <c r="K18" t="s">
        <v>29</v>
      </c>
      <c r="L18" t="s">
        <v>29</v>
      </c>
      <c r="M18" t="s">
        <v>29</v>
      </c>
      <c r="N18" t="s">
        <v>29</v>
      </c>
      <c r="O18" t="s">
        <v>29</v>
      </c>
      <c r="P18" t="s">
        <v>29</v>
      </c>
      <c r="Q18" s="13">
        <v>4.9099999999999998E-2</v>
      </c>
      <c r="R18" s="13">
        <v>4.7899999999999998E-2</v>
      </c>
      <c r="S18" s="13">
        <v>4.6300000000000001E-2</v>
      </c>
      <c r="T18" s="13">
        <v>4.5100000000000001E-2</v>
      </c>
      <c r="U18" s="13">
        <v>4.2599999999999999E-2</v>
      </c>
      <c r="V18" s="13">
        <v>4.2200000000000001E-2</v>
      </c>
      <c r="W18" s="13">
        <v>3.9800000000000002E-2</v>
      </c>
      <c r="X18" s="13">
        <v>3.9100000000000003E-2</v>
      </c>
      <c r="Y18" s="13">
        <v>4.2599999999999999E-2</v>
      </c>
      <c r="Z18" s="13">
        <v>4.0599999999999997E-2</v>
      </c>
      <c r="AA18" s="13">
        <v>4.1099999999999998E-2</v>
      </c>
      <c r="AB18" s="13">
        <v>4.1099999999999998E-2</v>
      </c>
      <c r="AC18" s="13">
        <v>4.1099999999999998E-2</v>
      </c>
      <c r="AD18" s="13">
        <v>4.1099999999999998E-2</v>
      </c>
      <c r="AE18" s="13">
        <v>4.1099999999999998E-2</v>
      </c>
      <c r="AF18" s="13">
        <v>4.1099999999999998E-2</v>
      </c>
      <c r="AG18" s="13">
        <v>3.1399999999999997E-2</v>
      </c>
      <c r="AH18" t="s">
        <v>29</v>
      </c>
    </row>
    <row r="19" spans="1:34">
      <c r="A19" t="s">
        <v>46</v>
      </c>
      <c r="B19" s="13">
        <v>1E-3</v>
      </c>
      <c r="C19" s="13">
        <v>1E-3</v>
      </c>
      <c r="D19" s="13">
        <v>1E-3</v>
      </c>
      <c r="E19" s="13">
        <v>1E-3</v>
      </c>
      <c r="F19" s="13">
        <v>1.1000000000000001E-3</v>
      </c>
      <c r="G19" s="13">
        <v>1E-3</v>
      </c>
      <c r="H19" s="13">
        <v>1E-3</v>
      </c>
      <c r="I19" s="13">
        <v>1E-3</v>
      </c>
      <c r="J19" s="13">
        <v>1E-3</v>
      </c>
      <c r="K19" s="13">
        <v>1E-3</v>
      </c>
      <c r="L19" s="13">
        <v>1E-3</v>
      </c>
      <c r="M19" s="13">
        <v>1E-3</v>
      </c>
      <c r="N19" s="13">
        <v>1.1000000000000001E-3</v>
      </c>
      <c r="O19" s="13">
        <v>1.1000000000000001E-3</v>
      </c>
      <c r="P19" s="13">
        <v>1.1000000000000001E-3</v>
      </c>
      <c r="Q19" s="13">
        <v>8.9999999999999998E-4</v>
      </c>
      <c r="R19" s="13">
        <v>1E-3</v>
      </c>
      <c r="S19" s="13">
        <v>8.9999999999999998E-4</v>
      </c>
      <c r="T19" s="13">
        <v>8.9999999999999998E-4</v>
      </c>
      <c r="U19" s="13">
        <v>8.0000000000000004E-4</v>
      </c>
      <c r="V19" s="13">
        <v>8.9999999999999998E-4</v>
      </c>
      <c r="W19" s="13">
        <v>8.0000000000000004E-4</v>
      </c>
      <c r="X19" s="13">
        <v>8.0000000000000004E-4</v>
      </c>
      <c r="Y19" s="13">
        <v>8.0000000000000004E-4</v>
      </c>
      <c r="Z19" s="13">
        <v>8.0000000000000004E-4</v>
      </c>
      <c r="AA19" s="13">
        <v>8.0000000000000004E-4</v>
      </c>
      <c r="AB19" s="13">
        <v>8.0000000000000004E-4</v>
      </c>
      <c r="AC19" s="13">
        <v>8.0000000000000004E-4</v>
      </c>
      <c r="AD19" s="13">
        <v>8.0000000000000004E-4</v>
      </c>
      <c r="AE19" s="13">
        <v>8.0000000000000004E-4</v>
      </c>
      <c r="AF19" s="13">
        <v>8.0000000000000004E-4</v>
      </c>
      <c r="AG19" s="13">
        <v>6.9999999999999999E-4</v>
      </c>
      <c r="AH19" t="s">
        <v>29</v>
      </c>
    </row>
    <row r="20" spans="1:34">
      <c r="A20" t="s">
        <v>47</v>
      </c>
      <c r="B20" t="s">
        <v>29</v>
      </c>
      <c r="C20" t="s">
        <v>29</v>
      </c>
      <c r="D20" t="s">
        <v>29</v>
      </c>
      <c r="E20" t="s">
        <v>29</v>
      </c>
      <c r="F20" t="s">
        <v>29</v>
      </c>
      <c r="G20" t="s">
        <v>29</v>
      </c>
      <c r="H20" t="s">
        <v>29</v>
      </c>
      <c r="I20" t="s">
        <v>29</v>
      </c>
      <c r="J20" t="s">
        <v>29</v>
      </c>
      <c r="K20" t="s">
        <v>29</v>
      </c>
      <c r="L20" t="s">
        <v>29</v>
      </c>
      <c r="M20" t="s">
        <v>29</v>
      </c>
      <c r="N20" t="s">
        <v>29</v>
      </c>
      <c r="O20" t="s">
        <v>29</v>
      </c>
      <c r="P20" t="s">
        <v>29</v>
      </c>
      <c r="Q20" t="s">
        <v>29</v>
      </c>
      <c r="R20" t="s">
        <v>29</v>
      </c>
      <c r="S20" t="s">
        <v>29</v>
      </c>
      <c r="T20" t="s">
        <v>29</v>
      </c>
      <c r="U20" t="s">
        <v>29</v>
      </c>
      <c r="V20" t="s">
        <v>29</v>
      </c>
      <c r="W20" t="s">
        <v>29</v>
      </c>
      <c r="X20" t="s">
        <v>29</v>
      </c>
      <c r="Y20" t="s">
        <v>29</v>
      </c>
      <c r="Z20" s="13">
        <v>3.0999999999999999E-3</v>
      </c>
      <c r="AA20" s="13">
        <v>3.2000000000000002E-3</v>
      </c>
      <c r="AB20" s="13">
        <v>3.2000000000000002E-3</v>
      </c>
      <c r="AC20" s="13">
        <v>3.2000000000000002E-3</v>
      </c>
      <c r="AD20" s="13">
        <v>3.2000000000000002E-3</v>
      </c>
      <c r="AE20" s="13">
        <v>3.2000000000000002E-3</v>
      </c>
      <c r="AF20" s="13">
        <v>3.2000000000000002E-3</v>
      </c>
      <c r="AG20" s="13">
        <v>3.2000000000000002E-3</v>
      </c>
      <c r="AH20" t="s">
        <v>29</v>
      </c>
    </row>
    <row r="21" spans="1:34">
      <c r="A21" t="s">
        <v>48</v>
      </c>
      <c r="B21" t="s">
        <v>29</v>
      </c>
      <c r="C21" t="s">
        <v>29</v>
      </c>
      <c r="D21" t="s">
        <v>29</v>
      </c>
      <c r="E21" t="s">
        <v>29</v>
      </c>
      <c r="F21" t="s">
        <v>29</v>
      </c>
      <c r="G21" t="s">
        <v>29</v>
      </c>
      <c r="H21" t="s">
        <v>29</v>
      </c>
      <c r="I21" t="s">
        <v>29</v>
      </c>
      <c r="J21" t="s">
        <v>29</v>
      </c>
      <c r="K21" t="s">
        <v>29</v>
      </c>
      <c r="L21" t="s">
        <v>29</v>
      </c>
      <c r="M21" t="s">
        <v>29</v>
      </c>
      <c r="N21" t="s">
        <v>29</v>
      </c>
      <c r="O21" t="s">
        <v>29</v>
      </c>
      <c r="P21" t="s">
        <v>29</v>
      </c>
      <c r="Q21" t="s">
        <v>29</v>
      </c>
      <c r="R21" t="s">
        <v>29</v>
      </c>
      <c r="S21" t="s">
        <v>29</v>
      </c>
      <c r="T21" t="s">
        <v>29</v>
      </c>
      <c r="U21" t="s">
        <v>29</v>
      </c>
      <c r="V21" t="s">
        <v>29</v>
      </c>
      <c r="W21" t="s">
        <v>29</v>
      </c>
      <c r="X21" t="s">
        <v>29</v>
      </c>
      <c r="Y21" t="s">
        <v>29</v>
      </c>
      <c r="Z21" t="s">
        <v>29</v>
      </c>
      <c r="AA21" t="s">
        <v>29</v>
      </c>
      <c r="AB21" s="13">
        <v>3.7000000000000002E-3</v>
      </c>
      <c r="AC21" s="13">
        <v>3.7000000000000002E-3</v>
      </c>
      <c r="AD21" s="13">
        <v>3.7000000000000002E-3</v>
      </c>
      <c r="AE21" s="13">
        <v>3.7000000000000002E-3</v>
      </c>
      <c r="AF21" s="13">
        <v>3.7000000000000002E-3</v>
      </c>
      <c r="AG21" s="13">
        <v>1.4E-3</v>
      </c>
      <c r="AH21" t="s">
        <v>29</v>
      </c>
    </row>
    <row r="22" spans="1:34">
      <c r="A22" t="s">
        <v>49</v>
      </c>
      <c r="B22" t="s">
        <v>29</v>
      </c>
      <c r="C22" t="s">
        <v>29</v>
      </c>
      <c r="D22" t="s">
        <v>29</v>
      </c>
      <c r="E22" t="s">
        <v>29</v>
      </c>
      <c r="F22" t="s">
        <v>29</v>
      </c>
      <c r="G22" t="s">
        <v>29</v>
      </c>
      <c r="H22" t="s">
        <v>29</v>
      </c>
      <c r="I22" t="s">
        <v>29</v>
      </c>
      <c r="J22" t="s">
        <v>29</v>
      </c>
      <c r="K22" t="s">
        <v>29</v>
      </c>
      <c r="L22" t="s">
        <v>29</v>
      </c>
      <c r="M22" t="s">
        <v>29</v>
      </c>
      <c r="N22" t="s">
        <v>29</v>
      </c>
      <c r="O22" t="s">
        <v>29</v>
      </c>
      <c r="P22" t="s">
        <v>29</v>
      </c>
      <c r="Q22" t="s">
        <v>29</v>
      </c>
      <c r="R22" t="s">
        <v>29</v>
      </c>
      <c r="S22" t="s">
        <v>29</v>
      </c>
      <c r="T22" t="s">
        <v>29</v>
      </c>
      <c r="U22" t="s">
        <v>29</v>
      </c>
      <c r="V22" t="s">
        <v>29</v>
      </c>
      <c r="W22" t="s">
        <v>29</v>
      </c>
      <c r="X22" t="s">
        <v>29</v>
      </c>
      <c r="Y22" t="s">
        <v>29</v>
      </c>
      <c r="Z22" t="s">
        <v>29</v>
      </c>
      <c r="AA22" t="s">
        <v>29</v>
      </c>
      <c r="AB22" t="s">
        <v>29</v>
      </c>
      <c r="AC22" t="s">
        <v>29</v>
      </c>
      <c r="AD22" t="s">
        <v>29</v>
      </c>
      <c r="AE22" t="s">
        <v>29</v>
      </c>
      <c r="AF22" t="s">
        <v>29</v>
      </c>
      <c r="AG22" s="13">
        <v>7.4000000000000003E-3</v>
      </c>
      <c r="AH22" t="s">
        <v>29</v>
      </c>
    </row>
    <row r="23" spans="1:34">
      <c r="A23" t="s">
        <v>50</v>
      </c>
      <c r="B23" t="s">
        <v>29</v>
      </c>
      <c r="C23" t="s">
        <v>29</v>
      </c>
      <c r="D23" t="s">
        <v>29</v>
      </c>
      <c r="E23" t="s">
        <v>29</v>
      </c>
      <c r="F23" t="s">
        <v>29</v>
      </c>
      <c r="G23" t="s">
        <v>29</v>
      </c>
      <c r="H23" t="s">
        <v>29</v>
      </c>
      <c r="I23" t="s">
        <v>29</v>
      </c>
      <c r="J23" t="s">
        <v>29</v>
      </c>
      <c r="K23" t="s">
        <v>29</v>
      </c>
      <c r="L23" t="s">
        <v>29</v>
      </c>
      <c r="M23" t="s">
        <v>29</v>
      </c>
      <c r="N23" t="s">
        <v>29</v>
      </c>
      <c r="O23" t="s">
        <v>29</v>
      </c>
      <c r="P23" t="s">
        <v>29</v>
      </c>
      <c r="Q23" t="s">
        <v>29</v>
      </c>
      <c r="R23" t="s">
        <v>29</v>
      </c>
      <c r="S23" t="s">
        <v>29</v>
      </c>
      <c r="T23" t="s">
        <v>29</v>
      </c>
      <c r="U23" t="s">
        <v>29</v>
      </c>
      <c r="V23" t="s">
        <v>29</v>
      </c>
      <c r="W23" t="s">
        <v>29</v>
      </c>
      <c r="X23" t="s">
        <v>29</v>
      </c>
      <c r="Y23" s="13">
        <v>6.7999999999999996E-3</v>
      </c>
      <c r="Z23" s="13">
        <v>6.7999999999999996E-3</v>
      </c>
      <c r="AA23" s="13">
        <v>6.7999999999999996E-3</v>
      </c>
      <c r="AB23" s="13">
        <v>6.7999999999999996E-3</v>
      </c>
      <c r="AC23" s="13">
        <v>6.7999999999999996E-3</v>
      </c>
      <c r="AD23" s="13">
        <v>6.7999999999999996E-3</v>
      </c>
      <c r="AE23" s="13">
        <v>6.7999999999999996E-3</v>
      </c>
      <c r="AF23" s="13">
        <v>6.7999999999999996E-3</v>
      </c>
      <c r="AG23" s="13">
        <v>3.0000000000000001E-3</v>
      </c>
      <c r="AH23" t="s">
        <v>29</v>
      </c>
    </row>
    <row r="24" spans="1:34">
      <c r="A24" t="s">
        <v>51</v>
      </c>
      <c r="B24" t="s">
        <v>29</v>
      </c>
      <c r="C24" t="s">
        <v>29</v>
      </c>
      <c r="D24" t="s">
        <v>29</v>
      </c>
      <c r="E24" t="s">
        <v>29</v>
      </c>
      <c r="F24" t="s">
        <v>29</v>
      </c>
      <c r="G24" t="s">
        <v>29</v>
      </c>
      <c r="H24" t="s">
        <v>29</v>
      </c>
      <c r="I24" t="s">
        <v>29</v>
      </c>
      <c r="J24" t="s">
        <v>29</v>
      </c>
      <c r="K24" t="s">
        <v>29</v>
      </c>
      <c r="L24" t="s">
        <v>29</v>
      </c>
      <c r="M24" t="s">
        <v>29</v>
      </c>
      <c r="N24" t="s">
        <v>29</v>
      </c>
      <c r="O24" t="s">
        <v>29</v>
      </c>
      <c r="P24" t="s">
        <v>29</v>
      </c>
      <c r="Q24" t="s">
        <v>29</v>
      </c>
      <c r="R24" t="s">
        <v>29</v>
      </c>
      <c r="S24" t="s">
        <v>29</v>
      </c>
      <c r="T24" t="s">
        <v>29</v>
      </c>
      <c r="U24" t="s">
        <v>29</v>
      </c>
      <c r="V24" t="s">
        <v>29</v>
      </c>
      <c r="W24" t="s">
        <v>29</v>
      </c>
      <c r="X24" t="s">
        <v>29</v>
      </c>
      <c r="Y24" t="s">
        <v>29</v>
      </c>
      <c r="Z24" s="13">
        <v>3.8999999999999998E-3</v>
      </c>
      <c r="AA24" s="13">
        <v>3.8E-3</v>
      </c>
      <c r="AB24" s="13">
        <v>3.8E-3</v>
      </c>
      <c r="AC24" s="13">
        <v>3.8E-3</v>
      </c>
      <c r="AD24" s="13">
        <v>3.8E-3</v>
      </c>
      <c r="AE24" s="13">
        <v>3.8E-3</v>
      </c>
      <c r="AF24" s="13">
        <v>3.8E-3</v>
      </c>
      <c r="AG24" s="13">
        <v>2.5999999999999999E-3</v>
      </c>
      <c r="AH24" t="s">
        <v>29</v>
      </c>
    </row>
    <row r="25" spans="1:34">
      <c r="A25" t="s">
        <v>52</v>
      </c>
      <c r="B25" t="s">
        <v>29</v>
      </c>
      <c r="C25" t="s">
        <v>29</v>
      </c>
      <c r="D25" t="s">
        <v>29</v>
      </c>
      <c r="E25" t="s">
        <v>29</v>
      </c>
      <c r="F25" t="s">
        <v>29</v>
      </c>
      <c r="G25" t="s">
        <v>29</v>
      </c>
      <c r="H25" t="s">
        <v>29</v>
      </c>
      <c r="I25" t="s">
        <v>29</v>
      </c>
      <c r="J25" t="s">
        <v>29</v>
      </c>
      <c r="K25" t="s">
        <v>29</v>
      </c>
      <c r="L25" t="s">
        <v>29</v>
      </c>
      <c r="M25" t="s">
        <v>29</v>
      </c>
      <c r="N25" t="s">
        <v>29</v>
      </c>
      <c r="O25" t="s">
        <v>29</v>
      </c>
      <c r="P25" t="s">
        <v>29</v>
      </c>
      <c r="Q25" t="s">
        <v>29</v>
      </c>
      <c r="R25" t="s">
        <v>29</v>
      </c>
      <c r="S25" t="s">
        <v>29</v>
      </c>
      <c r="T25" t="s">
        <v>29</v>
      </c>
      <c r="U25" t="s">
        <v>29</v>
      </c>
      <c r="V25" s="13">
        <v>0</v>
      </c>
      <c r="W25" s="13">
        <v>0</v>
      </c>
      <c r="X25" s="13">
        <v>0</v>
      </c>
      <c r="Y25" s="13">
        <v>0</v>
      </c>
      <c r="Z25" s="13">
        <v>0</v>
      </c>
      <c r="AA25" s="13">
        <v>0</v>
      </c>
      <c r="AB25" s="13">
        <v>0</v>
      </c>
      <c r="AC25" s="13">
        <v>0</v>
      </c>
      <c r="AD25" s="13">
        <v>0</v>
      </c>
      <c r="AE25" s="13">
        <v>0</v>
      </c>
      <c r="AF25" s="13">
        <v>0</v>
      </c>
      <c r="AG25" s="13">
        <v>0</v>
      </c>
      <c r="AH25" t="s">
        <v>29</v>
      </c>
    </row>
    <row r="26" spans="1:34">
      <c r="A26" t="s">
        <v>53</v>
      </c>
      <c r="B26" t="s">
        <v>29</v>
      </c>
      <c r="C26" t="s">
        <v>29</v>
      </c>
      <c r="D26" t="s">
        <v>29</v>
      </c>
      <c r="E26" t="s">
        <v>29</v>
      </c>
      <c r="F26" t="s">
        <v>29</v>
      </c>
      <c r="G26" t="s">
        <v>29</v>
      </c>
      <c r="H26" t="s">
        <v>29</v>
      </c>
      <c r="I26" t="s">
        <v>29</v>
      </c>
      <c r="J26" t="s">
        <v>29</v>
      </c>
      <c r="K26" t="s">
        <v>29</v>
      </c>
      <c r="L26" t="s">
        <v>29</v>
      </c>
      <c r="M26" t="s">
        <v>29</v>
      </c>
      <c r="N26" t="s">
        <v>29</v>
      </c>
      <c r="O26" t="s">
        <v>29</v>
      </c>
      <c r="P26" t="s">
        <v>29</v>
      </c>
      <c r="Q26" t="s">
        <v>29</v>
      </c>
      <c r="R26" t="s">
        <v>29</v>
      </c>
      <c r="S26" t="s">
        <v>29</v>
      </c>
      <c r="T26" t="s">
        <v>29</v>
      </c>
      <c r="U26" t="s">
        <v>29</v>
      </c>
      <c r="V26" s="13">
        <v>4.0000000000000002E-4</v>
      </c>
      <c r="W26" s="13">
        <v>4.0000000000000002E-4</v>
      </c>
      <c r="X26" s="13">
        <v>4.0000000000000002E-4</v>
      </c>
      <c r="Y26" s="13">
        <v>4.0000000000000002E-4</v>
      </c>
      <c r="Z26" s="13">
        <v>2.9999999999999997E-4</v>
      </c>
      <c r="AA26" s="13">
        <v>4.0000000000000002E-4</v>
      </c>
      <c r="AB26" s="13">
        <v>4.0000000000000002E-4</v>
      </c>
      <c r="AC26" s="13">
        <v>4.0000000000000002E-4</v>
      </c>
      <c r="AD26" s="13">
        <v>4.0000000000000002E-4</v>
      </c>
      <c r="AE26" s="13">
        <v>4.0000000000000002E-4</v>
      </c>
      <c r="AF26" s="13">
        <v>4.0000000000000002E-4</v>
      </c>
      <c r="AG26" s="13">
        <v>4.0000000000000002E-4</v>
      </c>
      <c r="AH26" t="s">
        <v>29</v>
      </c>
    </row>
    <row r="27" spans="1:34">
      <c r="A27" t="s">
        <v>54</v>
      </c>
      <c r="B27" t="s">
        <v>29</v>
      </c>
      <c r="C27" t="s">
        <v>29</v>
      </c>
      <c r="D27" t="s">
        <v>29</v>
      </c>
      <c r="E27" t="s">
        <v>29</v>
      </c>
      <c r="F27" t="s">
        <v>29</v>
      </c>
      <c r="G27" t="s">
        <v>29</v>
      </c>
      <c r="H27" t="s">
        <v>29</v>
      </c>
      <c r="I27" t="s">
        <v>29</v>
      </c>
      <c r="J27" t="s">
        <v>29</v>
      </c>
      <c r="K27" t="s">
        <v>29</v>
      </c>
      <c r="L27" t="s">
        <v>29</v>
      </c>
      <c r="M27" t="s">
        <v>29</v>
      </c>
      <c r="N27" t="s">
        <v>29</v>
      </c>
      <c r="O27" t="s">
        <v>29</v>
      </c>
      <c r="P27" t="s">
        <v>29</v>
      </c>
      <c r="Q27" t="s">
        <v>29</v>
      </c>
      <c r="R27" t="s">
        <v>29</v>
      </c>
      <c r="S27" t="s">
        <v>29</v>
      </c>
      <c r="T27" t="s">
        <v>29</v>
      </c>
      <c r="U27" t="s">
        <v>29</v>
      </c>
      <c r="V27" t="s">
        <v>29</v>
      </c>
      <c r="W27" t="s">
        <v>29</v>
      </c>
      <c r="X27" s="13">
        <v>1.7600000000000001E-2</v>
      </c>
      <c r="Y27" s="13">
        <v>1.77E-2</v>
      </c>
      <c r="Z27" s="13">
        <v>1.7000000000000001E-2</v>
      </c>
      <c r="AA27" s="13">
        <v>1.6400000000000001E-2</v>
      </c>
      <c r="AB27" s="13">
        <v>1.6400000000000001E-2</v>
      </c>
      <c r="AC27" s="13">
        <v>1.6400000000000001E-2</v>
      </c>
      <c r="AD27" s="13">
        <v>1.6400000000000001E-2</v>
      </c>
      <c r="AE27" s="13">
        <v>1.6400000000000001E-2</v>
      </c>
      <c r="AF27" s="13">
        <v>1.6400000000000001E-2</v>
      </c>
      <c r="AG27" s="13">
        <v>1.8200000000000001E-2</v>
      </c>
      <c r="AH27" t="s">
        <v>29</v>
      </c>
    </row>
    <row r="28" spans="1:34">
      <c r="A28" t="s">
        <v>55</v>
      </c>
      <c r="B28" t="s">
        <v>29</v>
      </c>
      <c r="C28" t="s">
        <v>29</v>
      </c>
      <c r="D28" t="s">
        <v>29</v>
      </c>
      <c r="E28" t="s">
        <v>29</v>
      </c>
      <c r="F28" t="s">
        <v>29</v>
      </c>
      <c r="G28" t="s">
        <v>29</v>
      </c>
      <c r="H28" t="s">
        <v>29</v>
      </c>
      <c r="I28" t="s">
        <v>29</v>
      </c>
      <c r="J28" t="s">
        <v>29</v>
      </c>
      <c r="K28" t="s">
        <v>29</v>
      </c>
      <c r="L28" t="s">
        <v>29</v>
      </c>
      <c r="M28" t="s">
        <v>29</v>
      </c>
      <c r="N28" t="s">
        <v>29</v>
      </c>
      <c r="O28" t="s">
        <v>29</v>
      </c>
      <c r="P28" t="s">
        <v>29</v>
      </c>
      <c r="Q28" t="s">
        <v>29</v>
      </c>
      <c r="R28" t="s">
        <v>29</v>
      </c>
      <c r="S28" t="s">
        <v>29</v>
      </c>
      <c r="T28" t="s">
        <v>29</v>
      </c>
      <c r="U28" t="s">
        <v>29</v>
      </c>
      <c r="V28" t="s">
        <v>29</v>
      </c>
      <c r="W28" t="s">
        <v>29</v>
      </c>
      <c r="X28" t="s">
        <v>29</v>
      </c>
      <c r="Y28" s="13">
        <v>3.5999999999999999E-3</v>
      </c>
      <c r="Z28" s="13">
        <v>3.3999999999999998E-3</v>
      </c>
      <c r="AA28" s="13">
        <v>3.3999999999999998E-3</v>
      </c>
      <c r="AB28" s="13">
        <v>3.3999999999999998E-3</v>
      </c>
      <c r="AC28" s="13">
        <v>3.3999999999999998E-3</v>
      </c>
      <c r="AD28" s="13">
        <v>3.3999999999999998E-3</v>
      </c>
      <c r="AE28" s="13">
        <v>3.3999999999999998E-3</v>
      </c>
      <c r="AF28" s="13">
        <v>3.3999999999999998E-3</v>
      </c>
      <c r="AG28" s="13">
        <v>2.8999999999999998E-3</v>
      </c>
      <c r="AH28" t="s">
        <v>29</v>
      </c>
    </row>
    <row r="29" spans="1:34">
      <c r="A29" t="s">
        <v>56</v>
      </c>
      <c r="B29" t="s">
        <v>29</v>
      </c>
      <c r="C29" t="s">
        <v>29</v>
      </c>
      <c r="D29" t="s">
        <v>29</v>
      </c>
      <c r="E29" t="s">
        <v>29</v>
      </c>
      <c r="F29" t="s">
        <v>29</v>
      </c>
      <c r="G29" t="s">
        <v>29</v>
      </c>
      <c r="H29" t="s">
        <v>29</v>
      </c>
      <c r="I29" t="s">
        <v>29</v>
      </c>
      <c r="J29" t="s">
        <v>29</v>
      </c>
      <c r="K29" t="s">
        <v>29</v>
      </c>
      <c r="L29" t="s">
        <v>29</v>
      </c>
      <c r="M29" t="s">
        <v>29</v>
      </c>
      <c r="N29" t="s">
        <v>29</v>
      </c>
      <c r="O29" t="s">
        <v>29</v>
      </c>
      <c r="P29" t="s">
        <v>29</v>
      </c>
      <c r="Q29" t="s">
        <v>29</v>
      </c>
      <c r="R29" t="s">
        <v>29</v>
      </c>
      <c r="S29" t="s">
        <v>29</v>
      </c>
      <c r="T29" t="s">
        <v>29</v>
      </c>
      <c r="U29" t="s">
        <v>29</v>
      </c>
      <c r="V29" t="s">
        <v>29</v>
      </c>
      <c r="W29" t="s">
        <v>29</v>
      </c>
      <c r="X29" t="s">
        <v>29</v>
      </c>
      <c r="Y29" t="s">
        <v>29</v>
      </c>
      <c r="Z29" t="s">
        <v>29</v>
      </c>
      <c r="AA29" s="13">
        <v>8.9999999999999993E-3</v>
      </c>
      <c r="AB29" s="13">
        <v>8.9999999999999993E-3</v>
      </c>
      <c r="AC29" s="13">
        <v>8.9999999999999993E-3</v>
      </c>
      <c r="AD29" s="13">
        <v>8.9999999999999993E-3</v>
      </c>
      <c r="AE29" s="13">
        <v>8.9999999999999993E-3</v>
      </c>
      <c r="AF29" s="13">
        <v>8.9999999999999993E-3</v>
      </c>
      <c r="AG29" s="13">
        <v>9.4999999999999998E-3</v>
      </c>
      <c r="AH29" t="s">
        <v>29</v>
      </c>
    </row>
    <row r="30" spans="1:34">
      <c r="A30" t="s">
        <v>57</v>
      </c>
      <c r="B30" t="s">
        <v>29</v>
      </c>
      <c r="C30" t="s">
        <v>29</v>
      </c>
      <c r="D30" t="s">
        <v>29</v>
      </c>
      <c r="E30" t="s">
        <v>29</v>
      </c>
      <c r="F30" t="s">
        <v>29</v>
      </c>
      <c r="G30" t="s">
        <v>29</v>
      </c>
      <c r="H30" t="s">
        <v>29</v>
      </c>
      <c r="I30" t="s">
        <v>29</v>
      </c>
      <c r="J30" t="s">
        <v>29</v>
      </c>
      <c r="K30" t="s">
        <v>29</v>
      </c>
      <c r="L30" t="s">
        <v>29</v>
      </c>
      <c r="M30" t="s">
        <v>29</v>
      </c>
      <c r="N30" t="s">
        <v>29</v>
      </c>
      <c r="O30" t="s">
        <v>29</v>
      </c>
      <c r="P30" s="13">
        <v>1E-4</v>
      </c>
      <c r="Q30" s="13">
        <v>1E-4</v>
      </c>
      <c r="R30" s="13">
        <v>1E-4</v>
      </c>
      <c r="S30" s="13">
        <v>1E-4</v>
      </c>
      <c r="T30" s="13">
        <v>1E-4</v>
      </c>
      <c r="U30" s="13">
        <v>1E-4</v>
      </c>
      <c r="V30" s="13">
        <v>1E-4</v>
      </c>
      <c r="W30" s="13">
        <v>0</v>
      </c>
      <c r="X30" s="13">
        <v>0</v>
      </c>
      <c r="Y30" s="13">
        <v>0</v>
      </c>
      <c r="Z30" s="13">
        <v>0</v>
      </c>
      <c r="AA30" s="13">
        <v>0</v>
      </c>
      <c r="AB30" s="13">
        <v>0</v>
      </c>
      <c r="AC30" s="13">
        <v>0</v>
      </c>
      <c r="AD30" s="13">
        <v>0</v>
      </c>
      <c r="AE30" s="13">
        <v>0</v>
      </c>
      <c r="AF30" s="13">
        <v>0</v>
      </c>
      <c r="AG30" s="13">
        <v>0</v>
      </c>
      <c r="AH30" t="s">
        <v>29</v>
      </c>
    </row>
    <row r="31" spans="1:34">
      <c r="A31" t="s">
        <v>58</v>
      </c>
      <c r="B31" t="s">
        <v>29</v>
      </c>
      <c r="C31" t="s">
        <v>29</v>
      </c>
      <c r="D31" t="s">
        <v>29</v>
      </c>
      <c r="E31" t="s">
        <v>29</v>
      </c>
      <c r="F31" t="s">
        <v>29</v>
      </c>
      <c r="G31" t="s">
        <v>29</v>
      </c>
      <c r="H31" t="s">
        <v>29</v>
      </c>
      <c r="I31" t="s">
        <v>29</v>
      </c>
      <c r="J31" t="s">
        <v>29</v>
      </c>
      <c r="K31" t="s">
        <v>29</v>
      </c>
      <c r="L31" t="s">
        <v>29</v>
      </c>
      <c r="M31" t="s">
        <v>29</v>
      </c>
      <c r="N31" t="s">
        <v>29</v>
      </c>
      <c r="O31" t="s">
        <v>29</v>
      </c>
      <c r="P31" t="s">
        <v>29</v>
      </c>
      <c r="Q31" t="s">
        <v>29</v>
      </c>
      <c r="R31" t="s">
        <v>29</v>
      </c>
      <c r="S31" t="s">
        <v>29</v>
      </c>
      <c r="T31" s="13">
        <v>0</v>
      </c>
      <c r="U31" s="13">
        <v>0</v>
      </c>
      <c r="V31" s="13">
        <v>0</v>
      </c>
      <c r="W31" s="13">
        <v>0</v>
      </c>
      <c r="X31" s="13">
        <v>0</v>
      </c>
      <c r="Y31" s="13">
        <v>0</v>
      </c>
      <c r="Z31" s="13">
        <v>0</v>
      </c>
      <c r="AA31" s="13">
        <v>0</v>
      </c>
      <c r="AB31" s="13">
        <v>0</v>
      </c>
      <c r="AC31" s="13">
        <v>0</v>
      </c>
      <c r="AD31" s="13">
        <v>0</v>
      </c>
      <c r="AE31" s="13">
        <v>0</v>
      </c>
      <c r="AF31" s="13">
        <v>0</v>
      </c>
      <c r="AG31" s="13">
        <v>0</v>
      </c>
      <c r="AH31" t="s">
        <v>29</v>
      </c>
    </row>
    <row r="32" spans="1:34">
      <c r="A32" t="s">
        <v>59</v>
      </c>
      <c r="B32" t="s">
        <v>29</v>
      </c>
      <c r="C32" t="s">
        <v>29</v>
      </c>
      <c r="D32" t="s">
        <v>29</v>
      </c>
      <c r="E32" t="s">
        <v>29</v>
      </c>
      <c r="F32" t="s">
        <v>29</v>
      </c>
      <c r="G32" t="s">
        <v>29</v>
      </c>
      <c r="H32" t="s">
        <v>29</v>
      </c>
      <c r="I32" t="s">
        <v>29</v>
      </c>
      <c r="J32" t="s">
        <v>29</v>
      </c>
      <c r="K32" t="s">
        <v>29</v>
      </c>
      <c r="L32" t="s">
        <v>29</v>
      </c>
      <c r="M32" t="s">
        <v>29</v>
      </c>
      <c r="N32" t="s">
        <v>29</v>
      </c>
      <c r="O32" t="s">
        <v>29</v>
      </c>
      <c r="P32" t="s">
        <v>29</v>
      </c>
      <c r="Q32" t="s">
        <v>29</v>
      </c>
      <c r="R32" t="s">
        <v>29</v>
      </c>
      <c r="S32" t="s">
        <v>29</v>
      </c>
      <c r="T32" t="s">
        <v>29</v>
      </c>
      <c r="U32" t="s">
        <v>29</v>
      </c>
      <c r="V32" t="s">
        <v>29</v>
      </c>
      <c r="W32" t="s">
        <v>29</v>
      </c>
      <c r="X32" t="s">
        <v>29</v>
      </c>
      <c r="Y32" t="s">
        <v>29</v>
      </c>
      <c r="Z32" t="s">
        <v>29</v>
      </c>
      <c r="AA32" t="s">
        <v>29</v>
      </c>
      <c r="AB32" t="s">
        <v>29</v>
      </c>
      <c r="AC32" t="s">
        <v>29</v>
      </c>
      <c r="AD32" t="s">
        <v>29</v>
      </c>
      <c r="AE32" t="s">
        <v>29</v>
      </c>
      <c r="AF32" t="s">
        <v>29</v>
      </c>
      <c r="AG32" s="13">
        <v>1E-4</v>
      </c>
      <c r="AH32" t="s">
        <v>29</v>
      </c>
    </row>
    <row r="33" spans="1:34">
      <c r="A33" t="s">
        <v>60</v>
      </c>
      <c r="B33" t="s">
        <v>29</v>
      </c>
      <c r="C33" t="s">
        <v>29</v>
      </c>
      <c r="D33" t="s">
        <v>29</v>
      </c>
      <c r="E33" t="s">
        <v>29</v>
      </c>
      <c r="F33" t="s">
        <v>29</v>
      </c>
      <c r="G33" t="s">
        <v>29</v>
      </c>
      <c r="H33" t="s">
        <v>29</v>
      </c>
      <c r="I33" t="s">
        <v>29</v>
      </c>
      <c r="J33" t="s">
        <v>29</v>
      </c>
      <c r="K33" t="s">
        <v>29</v>
      </c>
      <c r="L33" t="s">
        <v>29</v>
      </c>
      <c r="M33" t="s">
        <v>29</v>
      </c>
      <c r="N33" t="s">
        <v>29</v>
      </c>
      <c r="O33" t="s">
        <v>29</v>
      </c>
      <c r="P33" t="s">
        <v>29</v>
      </c>
      <c r="Q33" t="s">
        <v>29</v>
      </c>
      <c r="R33" t="s">
        <v>29</v>
      </c>
      <c r="S33" t="s">
        <v>29</v>
      </c>
      <c r="T33" t="s">
        <v>29</v>
      </c>
      <c r="U33" t="s">
        <v>29</v>
      </c>
      <c r="V33" t="s">
        <v>29</v>
      </c>
      <c r="W33" t="s">
        <v>29</v>
      </c>
      <c r="X33" t="s">
        <v>29</v>
      </c>
      <c r="Y33" t="s">
        <v>29</v>
      </c>
      <c r="Z33" t="s">
        <v>29</v>
      </c>
      <c r="AA33" t="s">
        <v>29</v>
      </c>
      <c r="AB33" t="s">
        <v>29</v>
      </c>
      <c r="AC33" t="s">
        <v>29</v>
      </c>
      <c r="AD33" s="13">
        <v>0</v>
      </c>
      <c r="AE33" s="13">
        <v>0</v>
      </c>
      <c r="AF33" s="13">
        <v>0</v>
      </c>
      <c r="AG33" s="13">
        <v>0</v>
      </c>
      <c r="AH33" t="s">
        <v>29</v>
      </c>
    </row>
    <row r="34" spans="1:34">
      <c r="A34" t="s">
        <v>61</v>
      </c>
      <c r="B34" t="s">
        <v>29</v>
      </c>
      <c r="C34" t="s">
        <v>29</v>
      </c>
      <c r="D34" t="s">
        <v>29</v>
      </c>
      <c r="E34" t="s">
        <v>29</v>
      </c>
      <c r="F34" t="s">
        <v>29</v>
      </c>
      <c r="G34" t="s">
        <v>29</v>
      </c>
      <c r="H34" t="s">
        <v>29</v>
      </c>
      <c r="I34" t="s">
        <v>29</v>
      </c>
      <c r="J34" t="s">
        <v>29</v>
      </c>
      <c r="K34" t="s">
        <v>29</v>
      </c>
      <c r="L34" t="s">
        <v>29</v>
      </c>
      <c r="M34" t="s">
        <v>29</v>
      </c>
      <c r="N34" t="s">
        <v>29</v>
      </c>
      <c r="O34" t="s">
        <v>29</v>
      </c>
      <c r="P34" t="s">
        <v>29</v>
      </c>
      <c r="Q34" t="s">
        <v>29</v>
      </c>
      <c r="R34" t="s">
        <v>29</v>
      </c>
      <c r="S34" t="s">
        <v>29</v>
      </c>
      <c r="T34" t="s">
        <v>29</v>
      </c>
      <c r="U34" t="s">
        <v>29</v>
      </c>
      <c r="V34" t="s">
        <v>29</v>
      </c>
      <c r="W34" t="s">
        <v>29</v>
      </c>
      <c r="X34" t="s">
        <v>29</v>
      </c>
      <c r="Y34" t="s">
        <v>29</v>
      </c>
      <c r="Z34" s="13">
        <v>3.5000000000000001E-3</v>
      </c>
      <c r="AA34" s="13">
        <v>3.5000000000000001E-3</v>
      </c>
      <c r="AB34" s="13">
        <v>3.5000000000000001E-3</v>
      </c>
      <c r="AC34" s="13">
        <v>3.5000000000000001E-3</v>
      </c>
      <c r="AD34" s="13">
        <v>3.5000000000000001E-3</v>
      </c>
      <c r="AE34" s="13">
        <v>3.5000000000000001E-3</v>
      </c>
      <c r="AF34" s="13">
        <v>3.5000000000000001E-3</v>
      </c>
      <c r="AG34" s="13">
        <v>3.5000000000000001E-3</v>
      </c>
      <c r="AH34" t="s">
        <v>29</v>
      </c>
    </row>
    <row r="35" spans="1:34">
      <c r="A35" t="s">
        <v>62</v>
      </c>
      <c r="B35" t="s">
        <v>29</v>
      </c>
      <c r="C35" t="s">
        <v>29</v>
      </c>
      <c r="D35" t="s">
        <v>29</v>
      </c>
      <c r="E35" t="s">
        <v>29</v>
      </c>
      <c r="F35" t="s">
        <v>29</v>
      </c>
      <c r="G35" t="s">
        <v>29</v>
      </c>
      <c r="H35" t="s">
        <v>29</v>
      </c>
      <c r="I35" t="s">
        <v>29</v>
      </c>
      <c r="J35" t="s">
        <v>29</v>
      </c>
      <c r="K35" t="s">
        <v>29</v>
      </c>
      <c r="L35" t="s">
        <v>29</v>
      </c>
      <c r="M35" t="s">
        <v>29</v>
      </c>
      <c r="N35" t="s">
        <v>29</v>
      </c>
      <c r="O35" t="s">
        <v>29</v>
      </c>
      <c r="P35" t="s">
        <v>29</v>
      </c>
      <c r="Q35" t="s">
        <v>29</v>
      </c>
      <c r="R35" t="s">
        <v>29</v>
      </c>
      <c r="S35" t="s">
        <v>29</v>
      </c>
      <c r="T35" t="s">
        <v>29</v>
      </c>
      <c r="U35" t="s">
        <v>29</v>
      </c>
      <c r="V35" t="s">
        <v>29</v>
      </c>
      <c r="W35" t="s">
        <v>29</v>
      </c>
      <c r="X35" t="s">
        <v>29</v>
      </c>
      <c r="Y35" t="s">
        <v>29</v>
      </c>
      <c r="Z35" t="s">
        <v>29</v>
      </c>
      <c r="AA35" t="s">
        <v>29</v>
      </c>
      <c r="AB35" t="s">
        <v>29</v>
      </c>
      <c r="AC35" t="s">
        <v>29</v>
      </c>
      <c r="AD35" t="s">
        <v>29</v>
      </c>
      <c r="AE35" t="s">
        <v>29</v>
      </c>
      <c r="AF35" s="13">
        <v>5.5999999999999999E-3</v>
      </c>
      <c r="AG35" s="13">
        <v>6.1000000000000004E-3</v>
      </c>
      <c r="AH35" t="s">
        <v>29</v>
      </c>
    </row>
    <row r="36" spans="1:34">
      <c r="A36" t="s">
        <v>63</v>
      </c>
      <c r="B36" t="s">
        <v>29</v>
      </c>
      <c r="C36" t="s">
        <v>29</v>
      </c>
      <c r="D36" t="s">
        <v>29</v>
      </c>
      <c r="E36" t="s">
        <v>29</v>
      </c>
      <c r="F36" t="s">
        <v>29</v>
      </c>
      <c r="G36" t="s">
        <v>29</v>
      </c>
      <c r="H36" t="s">
        <v>29</v>
      </c>
      <c r="I36" t="s">
        <v>29</v>
      </c>
      <c r="J36" t="s">
        <v>29</v>
      </c>
      <c r="K36" t="s">
        <v>29</v>
      </c>
      <c r="L36" t="s">
        <v>29</v>
      </c>
      <c r="M36" t="s">
        <v>29</v>
      </c>
      <c r="N36" t="s">
        <v>29</v>
      </c>
      <c r="O36" t="s">
        <v>29</v>
      </c>
      <c r="P36" t="s">
        <v>29</v>
      </c>
      <c r="Q36" t="s">
        <v>29</v>
      </c>
      <c r="R36" t="s">
        <v>29</v>
      </c>
      <c r="S36" t="s">
        <v>29</v>
      </c>
      <c r="T36" t="s">
        <v>29</v>
      </c>
      <c r="U36" t="s">
        <v>29</v>
      </c>
      <c r="V36" t="s">
        <v>29</v>
      </c>
      <c r="W36" t="s">
        <v>29</v>
      </c>
      <c r="X36" t="s">
        <v>29</v>
      </c>
      <c r="Y36" t="s">
        <v>29</v>
      </c>
      <c r="Z36" t="s">
        <v>29</v>
      </c>
      <c r="AA36" t="s">
        <v>29</v>
      </c>
      <c r="AB36" t="s">
        <v>29</v>
      </c>
      <c r="AC36" t="s">
        <v>29</v>
      </c>
      <c r="AD36" t="s">
        <v>29</v>
      </c>
      <c r="AE36" t="s">
        <v>29</v>
      </c>
      <c r="AF36" t="s">
        <v>29</v>
      </c>
      <c r="AG36" s="13">
        <v>0</v>
      </c>
      <c r="AH36" t="s">
        <v>29</v>
      </c>
    </row>
    <row r="37" spans="1:34">
      <c r="A37" t="s">
        <v>64</v>
      </c>
      <c r="B37" t="s">
        <v>29</v>
      </c>
      <c r="C37" t="s">
        <v>29</v>
      </c>
      <c r="D37" t="s">
        <v>29</v>
      </c>
      <c r="E37" t="s">
        <v>29</v>
      </c>
      <c r="F37" t="s">
        <v>29</v>
      </c>
      <c r="G37" t="s">
        <v>29</v>
      </c>
      <c r="H37" t="s">
        <v>29</v>
      </c>
      <c r="I37" t="s">
        <v>29</v>
      </c>
      <c r="J37" t="s">
        <v>29</v>
      </c>
      <c r="K37" t="s">
        <v>29</v>
      </c>
      <c r="L37" t="s">
        <v>29</v>
      </c>
      <c r="M37" t="s">
        <v>29</v>
      </c>
      <c r="N37" t="s">
        <v>29</v>
      </c>
      <c r="O37" t="s">
        <v>29</v>
      </c>
      <c r="P37" t="s">
        <v>29</v>
      </c>
      <c r="Q37" t="s">
        <v>29</v>
      </c>
      <c r="R37" t="s">
        <v>29</v>
      </c>
      <c r="S37" t="s">
        <v>29</v>
      </c>
      <c r="T37" t="s">
        <v>29</v>
      </c>
      <c r="U37" t="s">
        <v>29</v>
      </c>
      <c r="V37" t="s">
        <v>29</v>
      </c>
      <c r="W37" t="s">
        <v>29</v>
      </c>
      <c r="X37" t="s">
        <v>29</v>
      </c>
      <c r="Y37" t="s">
        <v>29</v>
      </c>
      <c r="Z37" t="s">
        <v>29</v>
      </c>
      <c r="AA37" t="s">
        <v>29</v>
      </c>
      <c r="AB37" t="s">
        <v>29</v>
      </c>
      <c r="AC37" t="s">
        <v>29</v>
      </c>
      <c r="AD37" t="s">
        <v>29</v>
      </c>
      <c r="AE37" t="s">
        <v>29</v>
      </c>
      <c r="AF37" s="13">
        <v>1E-4</v>
      </c>
      <c r="AG37" s="13">
        <v>1E-4</v>
      </c>
      <c r="AH37" t="s">
        <v>29</v>
      </c>
    </row>
    <row r="38" spans="1:34">
      <c r="A38" t="s">
        <v>65</v>
      </c>
      <c r="B38" t="s">
        <v>29</v>
      </c>
      <c r="C38" t="s">
        <v>29</v>
      </c>
      <c r="D38" t="s">
        <v>29</v>
      </c>
      <c r="E38" t="s">
        <v>29</v>
      </c>
      <c r="F38" t="s">
        <v>29</v>
      </c>
      <c r="G38" t="s">
        <v>29</v>
      </c>
      <c r="H38" t="s">
        <v>29</v>
      </c>
      <c r="I38" t="s">
        <v>29</v>
      </c>
      <c r="J38" t="s">
        <v>29</v>
      </c>
      <c r="K38" t="s">
        <v>29</v>
      </c>
      <c r="L38" t="s">
        <v>29</v>
      </c>
      <c r="M38" t="s">
        <v>29</v>
      </c>
      <c r="N38" t="s">
        <v>29</v>
      </c>
      <c r="O38" t="s">
        <v>29</v>
      </c>
      <c r="P38" t="s">
        <v>29</v>
      </c>
      <c r="Q38" t="s">
        <v>29</v>
      </c>
      <c r="R38" t="s">
        <v>29</v>
      </c>
      <c r="S38" t="s">
        <v>29</v>
      </c>
      <c r="T38" t="s">
        <v>29</v>
      </c>
      <c r="U38" t="s">
        <v>29</v>
      </c>
      <c r="V38" t="s">
        <v>29</v>
      </c>
      <c r="W38" t="s">
        <v>29</v>
      </c>
      <c r="X38" t="s">
        <v>29</v>
      </c>
      <c r="Y38" t="s">
        <v>29</v>
      </c>
      <c r="Z38" t="s">
        <v>29</v>
      </c>
      <c r="AA38" t="s">
        <v>29</v>
      </c>
      <c r="AB38" t="s">
        <v>29</v>
      </c>
      <c r="AC38" t="s">
        <v>29</v>
      </c>
      <c r="AD38" t="s">
        <v>29</v>
      </c>
      <c r="AE38" t="s">
        <v>29</v>
      </c>
      <c r="AF38" t="s">
        <v>29</v>
      </c>
      <c r="AG38" s="13">
        <v>0</v>
      </c>
      <c r="AH38" t="s">
        <v>29</v>
      </c>
    </row>
    <row r="39" spans="1:34">
      <c r="A39" t="s">
        <v>66</v>
      </c>
      <c r="B39" t="s">
        <v>29</v>
      </c>
      <c r="C39" t="s">
        <v>29</v>
      </c>
      <c r="D39" t="s">
        <v>29</v>
      </c>
      <c r="E39" t="s">
        <v>29</v>
      </c>
      <c r="F39" t="s">
        <v>29</v>
      </c>
      <c r="G39" t="s">
        <v>29</v>
      </c>
      <c r="H39" t="s">
        <v>29</v>
      </c>
      <c r="I39" t="s">
        <v>29</v>
      </c>
      <c r="J39" t="s">
        <v>29</v>
      </c>
      <c r="K39" t="s">
        <v>29</v>
      </c>
      <c r="L39" t="s">
        <v>29</v>
      </c>
      <c r="M39" t="s">
        <v>29</v>
      </c>
      <c r="N39" t="s">
        <v>29</v>
      </c>
      <c r="O39" t="s">
        <v>29</v>
      </c>
      <c r="P39" t="s">
        <v>29</v>
      </c>
      <c r="Q39" t="s">
        <v>29</v>
      </c>
      <c r="R39" t="s">
        <v>29</v>
      </c>
      <c r="S39" t="s">
        <v>29</v>
      </c>
      <c r="T39" s="13">
        <v>8.9999999999999998E-4</v>
      </c>
      <c r="U39" s="13">
        <v>8.9999999999999998E-4</v>
      </c>
      <c r="V39" s="13">
        <v>8.9999999999999998E-4</v>
      </c>
      <c r="W39" s="13">
        <v>8.0000000000000004E-4</v>
      </c>
      <c r="X39" s="13">
        <v>8.9999999999999998E-4</v>
      </c>
      <c r="Y39" s="13">
        <v>8.0000000000000004E-4</v>
      </c>
      <c r="Z39" s="13">
        <v>8.0000000000000004E-4</v>
      </c>
      <c r="AA39" s="13">
        <v>8.0000000000000004E-4</v>
      </c>
      <c r="AB39" s="13">
        <v>8.0000000000000004E-4</v>
      </c>
      <c r="AC39" s="13">
        <v>8.0000000000000004E-4</v>
      </c>
      <c r="AD39" s="13">
        <v>8.0000000000000004E-4</v>
      </c>
      <c r="AE39" s="13">
        <v>8.0000000000000004E-4</v>
      </c>
      <c r="AF39" s="13">
        <v>8.0000000000000004E-4</v>
      </c>
      <c r="AG39" s="13">
        <v>8.0000000000000004E-4</v>
      </c>
      <c r="AH39" t="s">
        <v>29</v>
      </c>
    </row>
    <row r="40" spans="1:34">
      <c r="A40" t="s">
        <v>67</v>
      </c>
      <c r="B40" t="s">
        <v>29</v>
      </c>
      <c r="C40" t="s">
        <v>29</v>
      </c>
      <c r="D40" t="s">
        <v>29</v>
      </c>
      <c r="E40" t="s">
        <v>29</v>
      </c>
      <c r="F40" t="s">
        <v>29</v>
      </c>
      <c r="G40" t="s">
        <v>29</v>
      </c>
      <c r="H40" t="s">
        <v>29</v>
      </c>
      <c r="I40" t="s">
        <v>29</v>
      </c>
      <c r="J40" t="s">
        <v>29</v>
      </c>
      <c r="K40" t="s">
        <v>29</v>
      </c>
      <c r="L40" t="s">
        <v>29</v>
      </c>
      <c r="M40" t="s">
        <v>29</v>
      </c>
      <c r="N40" t="s">
        <v>29</v>
      </c>
      <c r="O40" t="s">
        <v>29</v>
      </c>
      <c r="P40" t="s">
        <v>29</v>
      </c>
      <c r="Q40" t="s">
        <v>29</v>
      </c>
      <c r="R40" t="s">
        <v>29</v>
      </c>
      <c r="S40" t="s">
        <v>29</v>
      </c>
      <c r="T40" t="s">
        <v>29</v>
      </c>
      <c r="U40" t="s">
        <v>29</v>
      </c>
      <c r="V40" t="s">
        <v>29</v>
      </c>
      <c r="W40" t="s">
        <v>29</v>
      </c>
      <c r="X40" t="s">
        <v>29</v>
      </c>
      <c r="Y40" t="s">
        <v>29</v>
      </c>
      <c r="Z40" t="s">
        <v>29</v>
      </c>
      <c r="AA40" t="s">
        <v>29</v>
      </c>
      <c r="AB40" t="s">
        <v>29</v>
      </c>
      <c r="AC40" t="s">
        <v>29</v>
      </c>
      <c r="AD40" t="s">
        <v>29</v>
      </c>
      <c r="AE40" s="13">
        <v>1E-4</v>
      </c>
      <c r="AF40" s="13">
        <v>1E-4</v>
      </c>
      <c r="AG40" s="13">
        <v>1E-4</v>
      </c>
      <c r="AH40" t="s">
        <v>29</v>
      </c>
    </row>
    <row r="41" spans="1:34">
      <c r="A41" t="s">
        <v>68</v>
      </c>
      <c r="B41" t="s">
        <v>29</v>
      </c>
      <c r="C41" t="s">
        <v>29</v>
      </c>
      <c r="D41" t="s">
        <v>29</v>
      </c>
      <c r="E41" t="s">
        <v>29</v>
      </c>
      <c r="F41" t="s">
        <v>29</v>
      </c>
      <c r="G41" t="s">
        <v>29</v>
      </c>
      <c r="H41" t="s">
        <v>29</v>
      </c>
      <c r="I41" t="s">
        <v>29</v>
      </c>
      <c r="J41" t="s">
        <v>29</v>
      </c>
      <c r="K41" t="s">
        <v>29</v>
      </c>
      <c r="L41" t="s">
        <v>29</v>
      </c>
      <c r="M41" t="s">
        <v>29</v>
      </c>
      <c r="N41" t="s">
        <v>29</v>
      </c>
      <c r="O41" t="s">
        <v>29</v>
      </c>
      <c r="P41" t="s">
        <v>29</v>
      </c>
      <c r="Q41" t="s">
        <v>29</v>
      </c>
      <c r="R41" t="s">
        <v>29</v>
      </c>
      <c r="S41" t="s">
        <v>29</v>
      </c>
      <c r="T41" t="s">
        <v>29</v>
      </c>
      <c r="U41" t="s">
        <v>29</v>
      </c>
      <c r="V41" t="s">
        <v>29</v>
      </c>
      <c r="W41" t="s">
        <v>29</v>
      </c>
      <c r="X41" t="s">
        <v>29</v>
      </c>
      <c r="Y41" t="s">
        <v>29</v>
      </c>
      <c r="Z41" t="s">
        <v>29</v>
      </c>
      <c r="AA41" t="s">
        <v>29</v>
      </c>
      <c r="AB41" t="s">
        <v>29</v>
      </c>
      <c r="AC41" t="s">
        <v>29</v>
      </c>
      <c r="AD41" t="s">
        <v>29</v>
      </c>
      <c r="AE41" s="13">
        <v>1E-4</v>
      </c>
      <c r="AF41" s="13">
        <v>1E-4</v>
      </c>
      <c r="AG41" s="13">
        <v>1E-4</v>
      </c>
      <c r="AH41" t="s">
        <v>29</v>
      </c>
    </row>
    <row r="42" spans="1:34">
      <c r="A42" t="s">
        <v>69</v>
      </c>
      <c r="B42" t="s">
        <v>29</v>
      </c>
      <c r="C42" t="s">
        <v>29</v>
      </c>
      <c r="D42" t="s">
        <v>29</v>
      </c>
      <c r="E42" t="s">
        <v>29</v>
      </c>
      <c r="F42" t="s">
        <v>29</v>
      </c>
      <c r="G42" t="s">
        <v>29</v>
      </c>
      <c r="H42" t="s">
        <v>29</v>
      </c>
      <c r="I42" t="s">
        <v>29</v>
      </c>
      <c r="J42" t="s">
        <v>29</v>
      </c>
      <c r="K42" t="s">
        <v>29</v>
      </c>
      <c r="L42" t="s">
        <v>29</v>
      </c>
      <c r="M42" t="s">
        <v>29</v>
      </c>
      <c r="N42" t="s">
        <v>29</v>
      </c>
      <c r="O42" t="s">
        <v>29</v>
      </c>
      <c r="P42" t="s">
        <v>29</v>
      </c>
      <c r="Q42" t="s">
        <v>29</v>
      </c>
      <c r="R42" t="s">
        <v>29</v>
      </c>
      <c r="S42" t="s">
        <v>29</v>
      </c>
      <c r="T42" t="s">
        <v>29</v>
      </c>
      <c r="U42" t="s">
        <v>29</v>
      </c>
      <c r="V42" t="s">
        <v>29</v>
      </c>
      <c r="W42" t="s">
        <v>29</v>
      </c>
      <c r="X42" t="s">
        <v>29</v>
      </c>
      <c r="Y42" t="s">
        <v>29</v>
      </c>
      <c r="Z42" t="s">
        <v>29</v>
      </c>
      <c r="AA42" t="s">
        <v>29</v>
      </c>
      <c r="AB42" t="s">
        <v>29</v>
      </c>
      <c r="AC42" t="s">
        <v>29</v>
      </c>
      <c r="AD42" t="s">
        <v>29</v>
      </c>
      <c r="AE42" s="13">
        <v>0</v>
      </c>
      <c r="AF42" s="13">
        <v>0</v>
      </c>
      <c r="AG42" s="13">
        <v>0</v>
      </c>
      <c r="AH42" t="s">
        <v>29</v>
      </c>
    </row>
    <row r="43" spans="1:34">
      <c r="A43" t="s">
        <v>70</v>
      </c>
      <c r="B43" t="s">
        <v>29</v>
      </c>
      <c r="C43" s="13">
        <v>1E-3</v>
      </c>
      <c r="D43" s="13">
        <v>1E-3</v>
      </c>
      <c r="E43" s="13">
        <v>1.1000000000000001E-3</v>
      </c>
      <c r="F43" s="13">
        <v>1.1000000000000001E-3</v>
      </c>
      <c r="G43" s="13">
        <v>1.1000000000000001E-3</v>
      </c>
      <c r="H43" s="13">
        <v>1.1000000000000001E-3</v>
      </c>
      <c r="I43" s="13">
        <v>1.1999999999999999E-3</v>
      </c>
      <c r="J43" s="13">
        <v>1.1999999999999999E-3</v>
      </c>
      <c r="K43" s="13">
        <v>1.1999999999999999E-3</v>
      </c>
      <c r="L43" s="13">
        <v>1.1000000000000001E-3</v>
      </c>
      <c r="M43" s="13">
        <v>1.1000000000000001E-3</v>
      </c>
      <c r="N43" s="13">
        <v>1.1000000000000001E-3</v>
      </c>
      <c r="O43" s="13">
        <v>1.1000000000000001E-3</v>
      </c>
      <c r="P43" s="13">
        <v>1.1000000000000001E-3</v>
      </c>
      <c r="Q43" s="13">
        <v>1E-3</v>
      </c>
      <c r="R43" s="13">
        <v>1E-3</v>
      </c>
      <c r="S43" s="13">
        <v>1E-3</v>
      </c>
      <c r="T43" s="13">
        <v>1E-3</v>
      </c>
      <c r="U43" s="13">
        <v>1E-3</v>
      </c>
      <c r="V43" s="13">
        <v>1E-3</v>
      </c>
      <c r="W43" s="13">
        <v>8.9999999999999998E-4</v>
      </c>
      <c r="X43" s="13">
        <v>8.9999999999999998E-4</v>
      </c>
      <c r="Y43" s="13">
        <v>8.0000000000000004E-4</v>
      </c>
      <c r="Z43" s="13">
        <v>8.0000000000000004E-4</v>
      </c>
      <c r="AA43" s="13">
        <v>8.9999999999999998E-4</v>
      </c>
      <c r="AB43" s="13">
        <v>8.9999999999999998E-4</v>
      </c>
      <c r="AC43" s="13">
        <v>8.9999999999999998E-4</v>
      </c>
      <c r="AD43" s="13">
        <v>8.9999999999999998E-4</v>
      </c>
      <c r="AE43" s="13">
        <v>8.9999999999999998E-4</v>
      </c>
      <c r="AF43" s="13">
        <v>8.9999999999999998E-4</v>
      </c>
      <c r="AG43" s="13">
        <v>8.9999999999999998E-4</v>
      </c>
      <c r="AH43" t="s">
        <v>29</v>
      </c>
    </row>
    <row r="44" spans="1:34">
      <c r="A44" t="s">
        <v>71</v>
      </c>
      <c r="B44" t="s">
        <v>29</v>
      </c>
      <c r="C44" t="s">
        <v>29</v>
      </c>
      <c r="D44" t="s">
        <v>29</v>
      </c>
      <c r="E44" t="s">
        <v>29</v>
      </c>
      <c r="F44" t="s">
        <v>29</v>
      </c>
      <c r="G44" t="s">
        <v>29</v>
      </c>
      <c r="H44" t="s">
        <v>29</v>
      </c>
      <c r="I44" t="s">
        <v>29</v>
      </c>
      <c r="J44" t="s">
        <v>29</v>
      </c>
      <c r="K44" t="s">
        <v>29</v>
      </c>
      <c r="L44" t="s">
        <v>29</v>
      </c>
      <c r="M44" t="s">
        <v>29</v>
      </c>
      <c r="N44" t="s">
        <v>29</v>
      </c>
      <c r="O44" t="s">
        <v>29</v>
      </c>
      <c r="P44" t="s">
        <v>29</v>
      </c>
      <c r="Q44" t="s">
        <v>29</v>
      </c>
      <c r="R44" t="s">
        <v>29</v>
      </c>
      <c r="S44" t="s">
        <v>29</v>
      </c>
      <c r="T44" t="s">
        <v>29</v>
      </c>
      <c r="U44" t="s">
        <v>29</v>
      </c>
      <c r="V44" t="s">
        <v>29</v>
      </c>
      <c r="W44" t="s">
        <v>29</v>
      </c>
      <c r="X44" t="s">
        <v>29</v>
      </c>
      <c r="Y44" t="s">
        <v>29</v>
      </c>
      <c r="Z44" t="s">
        <v>29</v>
      </c>
      <c r="AA44" t="s">
        <v>29</v>
      </c>
      <c r="AB44" t="s">
        <v>29</v>
      </c>
      <c r="AC44" t="s">
        <v>29</v>
      </c>
      <c r="AD44" t="s">
        <v>29</v>
      </c>
      <c r="AE44" s="13">
        <v>2.0000000000000001E-4</v>
      </c>
      <c r="AF44" s="13">
        <v>2.0000000000000001E-4</v>
      </c>
      <c r="AG44" s="13">
        <v>2.0000000000000001E-4</v>
      </c>
      <c r="AH44" t="s">
        <v>29</v>
      </c>
    </row>
    <row r="45" spans="1:34">
      <c r="A45" t="s">
        <v>72</v>
      </c>
      <c r="B45" t="s">
        <v>29</v>
      </c>
      <c r="C45" t="s">
        <v>29</v>
      </c>
      <c r="D45" t="s">
        <v>29</v>
      </c>
      <c r="E45" t="s">
        <v>29</v>
      </c>
      <c r="F45" t="s">
        <v>29</v>
      </c>
      <c r="G45" t="s">
        <v>29</v>
      </c>
      <c r="H45" t="s">
        <v>29</v>
      </c>
      <c r="I45" t="s">
        <v>29</v>
      </c>
      <c r="J45" t="s">
        <v>29</v>
      </c>
      <c r="K45" t="s">
        <v>29</v>
      </c>
      <c r="L45" t="s">
        <v>29</v>
      </c>
      <c r="M45" t="s">
        <v>29</v>
      </c>
      <c r="N45" t="s">
        <v>29</v>
      </c>
      <c r="O45" t="s">
        <v>29</v>
      </c>
      <c r="P45" t="s">
        <v>29</v>
      </c>
      <c r="Q45" t="s">
        <v>29</v>
      </c>
      <c r="R45" t="s">
        <v>29</v>
      </c>
      <c r="S45" t="s">
        <v>29</v>
      </c>
      <c r="T45" t="s">
        <v>29</v>
      </c>
      <c r="U45" t="s">
        <v>29</v>
      </c>
      <c r="V45" t="s">
        <v>29</v>
      </c>
      <c r="W45" t="s">
        <v>29</v>
      </c>
      <c r="X45" t="s">
        <v>29</v>
      </c>
      <c r="Y45" t="s">
        <v>29</v>
      </c>
      <c r="Z45" t="s">
        <v>29</v>
      </c>
      <c r="AA45" t="s">
        <v>29</v>
      </c>
      <c r="AB45" t="s">
        <v>29</v>
      </c>
      <c r="AC45" s="13">
        <v>2.5000000000000001E-3</v>
      </c>
      <c r="AD45" s="13">
        <v>2.5000000000000001E-3</v>
      </c>
      <c r="AE45" t="s">
        <v>29</v>
      </c>
      <c r="AF45" t="s">
        <v>29</v>
      </c>
      <c r="AG45" t="s">
        <v>29</v>
      </c>
      <c r="AH45" t="s">
        <v>29</v>
      </c>
    </row>
    <row r="46" spans="1:34">
      <c r="A46" t="s">
        <v>73</v>
      </c>
      <c r="B46" s="13">
        <v>5.0000000000000001E-4</v>
      </c>
      <c r="C46" s="13">
        <v>5.0000000000000001E-4</v>
      </c>
      <c r="D46" s="13">
        <v>5.0000000000000001E-4</v>
      </c>
      <c r="E46" s="13">
        <v>5.0000000000000001E-4</v>
      </c>
      <c r="F46" s="13">
        <v>5.0000000000000001E-4</v>
      </c>
      <c r="G46" s="13">
        <v>5.0000000000000001E-4</v>
      </c>
      <c r="H46" s="13">
        <v>5.0000000000000001E-4</v>
      </c>
      <c r="I46" s="13">
        <v>5.0000000000000001E-4</v>
      </c>
      <c r="J46" s="13">
        <v>4.0000000000000002E-4</v>
      </c>
      <c r="K46" s="13">
        <v>4.0000000000000002E-4</v>
      </c>
      <c r="L46" s="13">
        <v>4.0000000000000002E-4</v>
      </c>
      <c r="M46" s="13">
        <v>4.0000000000000002E-4</v>
      </c>
      <c r="N46" s="13">
        <v>4.0000000000000002E-4</v>
      </c>
      <c r="O46" s="13">
        <v>4.0000000000000002E-4</v>
      </c>
      <c r="P46" s="13">
        <v>4.0000000000000002E-4</v>
      </c>
      <c r="Q46" s="13">
        <v>4.0000000000000002E-4</v>
      </c>
      <c r="R46" s="13">
        <v>4.0000000000000002E-4</v>
      </c>
      <c r="S46" s="13">
        <v>2.9999999999999997E-4</v>
      </c>
      <c r="T46" s="13">
        <v>2.9999999999999997E-4</v>
      </c>
      <c r="U46" s="13">
        <v>2.9999999999999997E-4</v>
      </c>
      <c r="V46" s="13">
        <v>2.9999999999999997E-4</v>
      </c>
      <c r="W46" s="13">
        <v>2.9999999999999997E-4</v>
      </c>
      <c r="X46" s="13">
        <v>2.9999999999999997E-4</v>
      </c>
      <c r="Y46" s="13">
        <v>2.9999999999999997E-4</v>
      </c>
      <c r="Z46" s="13">
        <v>2.9999999999999997E-4</v>
      </c>
      <c r="AA46" s="13">
        <v>2.9999999999999997E-4</v>
      </c>
      <c r="AB46" s="13">
        <v>2.9999999999999997E-4</v>
      </c>
      <c r="AC46" s="13">
        <v>2.9999999999999997E-4</v>
      </c>
      <c r="AD46" s="13">
        <v>2.9999999999999997E-4</v>
      </c>
      <c r="AE46" s="13">
        <v>2.9999999999999997E-4</v>
      </c>
      <c r="AF46" s="13">
        <v>2.9999999999999997E-4</v>
      </c>
      <c r="AG46" s="13">
        <v>2.9999999999999997E-4</v>
      </c>
      <c r="AH46" t="s">
        <v>29</v>
      </c>
    </row>
    <row r="47" spans="1:34">
      <c r="A47" t="s">
        <v>74</v>
      </c>
      <c r="B47" t="s">
        <v>29</v>
      </c>
      <c r="C47" t="s">
        <v>29</v>
      </c>
      <c r="D47" t="s">
        <v>29</v>
      </c>
      <c r="E47" t="s">
        <v>29</v>
      </c>
      <c r="F47" t="s">
        <v>29</v>
      </c>
      <c r="G47" t="s">
        <v>29</v>
      </c>
      <c r="H47" t="s">
        <v>29</v>
      </c>
      <c r="I47" t="s">
        <v>29</v>
      </c>
      <c r="J47" t="s">
        <v>29</v>
      </c>
      <c r="K47" t="s">
        <v>29</v>
      </c>
      <c r="L47" t="s">
        <v>29</v>
      </c>
      <c r="M47" t="s">
        <v>29</v>
      </c>
      <c r="N47" t="s">
        <v>29</v>
      </c>
      <c r="O47" t="s">
        <v>29</v>
      </c>
      <c r="P47" t="s">
        <v>29</v>
      </c>
      <c r="Q47" t="s">
        <v>29</v>
      </c>
      <c r="R47" t="s">
        <v>29</v>
      </c>
      <c r="S47" t="s">
        <v>29</v>
      </c>
      <c r="T47" t="s">
        <v>29</v>
      </c>
      <c r="U47" t="s">
        <v>29</v>
      </c>
      <c r="V47" t="s">
        <v>29</v>
      </c>
      <c r="W47" t="s">
        <v>29</v>
      </c>
      <c r="X47" t="s">
        <v>29</v>
      </c>
      <c r="Y47" t="s">
        <v>29</v>
      </c>
      <c r="Z47" t="s">
        <v>29</v>
      </c>
      <c r="AA47" s="13">
        <v>4.0000000000000002E-4</v>
      </c>
      <c r="AB47" s="13">
        <v>4.0000000000000002E-4</v>
      </c>
      <c r="AC47" s="13">
        <v>4.0000000000000002E-4</v>
      </c>
      <c r="AD47" s="13">
        <v>4.0000000000000002E-4</v>
      </c>
      <c r="AE47" s="13">
        <v>4.0000000000000002E-4</v>
      </c>
      <c r="AF47" s="13">
        <v>4.0000000000000002E-4</v>
      </c>
      <c r="AG47" s="13">
        <v>4.0000000000000002E-4</v>
      </c>
      <c r="AH47" t="s">
        <v>29</v>
      </c>
    </row>
    <row r="48" spans="1:34">
      <c r="A48" t="s">
        <v>75</v>
      </c>
      <c r="B48" t="s">
        <v>29</v>
      </c>
      <c r="C48" t="s">
        <v>29</v>
      </c>
      <c r="D48" t="s">
        <v>29</v>
      </c>
      <c r="E48" t="s">
        <v>29</v>
      </c>
      <c r="F48" t="s">
        <v>29</v>
      </c>
      <c r="G48" t="s">
        <v>29</v>
      </c>
      <c r="H48" t="s">
        <v>29</v>
      </c>
      <c r="I48" t="s">
        <v>29</v>
      </c>
      <c r="J48" t="s">
        <v>29</v>
      </c>
      <c r="K48" t="s">
        <v>29</v>
      </c>
      <c r="L48" t="s">
        <v>29</v>
      </c>
      <c r="M48" t="s">
        <v>29</v>
      </c>
      <c r="N48" t="s">
        <v>29</v>
      </c>
      <c r="O48" t="s">
        <v>29</v>
      </c>
      <c r="P48" t="s">
        <v>29</v>
      </c>
      <c r="Q48" t="s">
        <v>29</v>
      </c>
      <c r="R48" t="s">
        <v>29</v>
      </c>
      <c r="S48" t="s">
        <v>29</v>
      </c>
      <c r="T48" t="s">
        <v>29</v>
      </c>
      <c r="U48" t="s">
        <v>29</v>
      </c>
      <c r="V48" t="s">
        <v>29</v>
      </c>
      <c r="W48" t="s">
        <v>29</v>
      </c>
      <c r="X48" t="s">
        <v>29</v>
      </c>
      <c r="Y48" t="s">
        <v>29</v>
      </c>
      <c r="Z48" t="s">
        <v>29</v>
      </c>
      <c r="AA48" t="s">
        <v>29</v>
      </c>
      <c r="AB48" t="s">
        <v>29</v>
      </c>
      <c r="AC48" t="s">
        <v>29</v>
      </c>
      <c r="AD48" t="s">
        <v>29</v>
      </c>
      <c r="AE48" s="13">
        <v>0</v>
      </c>
      <c r="AF48" s="13">
        <v>0</v>
      </c>
      <c r="AG48" s="13">
        <v>0</v>
      </c>
      <c r="AH48" t="s">
        <v>29</v>
      </c>
    </row>
    <row r="49" spans="1:34">
      <c r="A49" t="s">
        <v>76</v>
      </c>
      <c r="B49" t="s">
        <v>29</v>
      </c>
      <c r="C49" t="s">
        <v>29</v>
      </c>
      <c r="D49" t="s">
        <v>29</v>
      </c>
      <c r="E49" t="s">
        <v>29</v>
      </c>
      <c r="F49" t="s">
        <v>29</v>
      </c>
      <c r="G49" t="s">
        <v>29</v>
      </c>
      <c r="H49" t="s">
        <v>29</v>
      </c>
      <c r="I49" t="s">
        <v>29</v>
      </c>
      <c r="J49" t="s">
        <v>29</v>
      </c>
      <c r="K49" t="s">
        <v>29</v>
      </c>
      <c r="L49" t="s">
        <v>29</v>
      </c>
      <c r="M49" t="s">
        <v>29</v>
      </c>
      <c r="N49" t="s">
        <v>29</v>
      </c>
      <c r="O49" t="s">
        <v>29</v>
      </c>
      <c r="P49" t="s">
        <v>29</v>
      </c>
      <c r="Q49" t="s">
        <v>29</v>
      </c>
      <c r="R49" t="s">
        <v>29</v>
      </c>
      <c r="S49" t="s">
        <v>29</v>
      </c>
      <c r="T49" t="s">
        <v>29</v>
      </c>
      <c r="U49" t="s">
        <v>29</v>
      </c>
      <c r="V49" t="s">
        <v>29</v>
      </c>
      <c r="W49" t="s">
        <v>29</v>
      </c>
      <c r="X49" t="s">
        <v>29</v>
      </c>
      <c r="Y49" s="13">
        <v>5.0000000000000001E-4</v>
      </c>
      <c r="Z49" s="13">
        <v>4.0000000000000002E-4</v>
      </c>
      <c r="AA49" s="13">
        <v>1.1999999999999999E-3</v>
      </c>
      <c r="AB49" s="13">
        <v>1.1999999999999999E-3</v>
      </c>
      <c r="AC49" s="13">
        <v>1.1999999999999999E-3</v>
      </c>
      <c r="AD49" s="13">
        <v>1.1999999999999999E-3</v>
      </c>
      <c r="AE49" s="13">
        <v>1.1999999999999999E-3</v>
      </c>
      <c r="AF49" s="13">
        <v>1.1999999999999999E-3</v>
      </c>
      <c r="AG49" s="13">
        <v>1.1000000000000001E-3</v>
      </c>
      <c r="AH49" t="s">
        <v>29</v>
      </c>
    </row>
    <row r="50" spans="1:34">
      <c r="A50" t="s">
        <v>77</v>
      </c>
      <c r="B50" t="s">
        <v>29</v>
      </c>
      <c r="C50" t="s">
        <v>29</v>
      </c>
      <c r="D50" t="s">
        <v>29</v>
      </c>
      <c r="E50" t="s">
        <v>29</v>
      </c>
      <c r="F50" t="s">
        <v>29</v>
      </c>
      <c r="G50" t="s">
        <v>29</v>
      </c>
      <c r="H50" t="s">
        <v>29</v>
      </c>
      <c r="I50" t="s">
        <v>29</v>
      </c>
      <c r="J50" t="s">
        <v>29</v>
      </c>
      <c r="K50" t="s">
        <v>29</v>
      </c>
      <c r="L50" t="s">
        <v>29</v>
      </c>
      <c r="M50" t="s">
        <v>29</v>
      </c>
      <c r="N50" t="s">
        <v>29</v>
      </c>
      <c r="O50" t="s">
        <v>29</v>
      </c>
      <c r="P50" t="s">
        <v>29</v>
      </c>
      <c r="Q50" t="s">
        <v>29</v>
      </c>
      <c r="R50" t="s">
        <v>29</v>
      </c>
      <c r="S50" t="s">
        <v>29</v>
      </c>
      <c r="T50" t="s">
        <v>29</v>
      </c>
      <c r="U50" s="13">
        <v>2.3E-3</v>
      </c>
      <c r="V50" s="13">
        <v>2.3E-3</v>
      </c>
      <c r="W50" s="13">
        <v>2.0999999999999999E-3</v>
      </c>
      <c r="X50" s="13">
        <v>2E-3</v>
      </c>
      <c r="Y50" s="13">
        <v>2E-3</v>
      </c>
      <c r="Z50" s="13">
        <v>2E-3</v>
      </c>
      <c r="AA50" s="13">
        <v>2E-3</v>
      </c>
      <c r="AB50" s="13">
        <v>2E-3</v>
      </c>
      <c r="AC50" s="13">
        <v>2E-3</v>
      </c>
      <c r="AD50" s="13">
        <v>2E-3</v>
      </c>
      <c r="AE50" s="13">
        <v>2E-3</v>
      </c>
      <c r="AF50" s="13">
        <v>2E-3</v>
      </c>
      <c r="AG50" s="13">
        <v>3.0000000000000001E-3</v>
      </c>
      <c r="AH50" t="s">
        <v>29</v>
      </c>
    </row>
    <row r="51" spans="1:34">
      <c r="A51" t="s">
        <v>78</v>
      </c>
      <c r="B51" t="s">
        <v>29</v>
      </c>
      <c r="C51" t="s">
        <v>29</v>
      </c>
      <c r="D51" t="s">
        <v>29</v>
      </c>
      <c r="E51" t="s">
        <v>29</v>
      </c>
      <c r="F51" t="s">
        <v>29</v>
      </c>
      <c r="G51" t="s">
        <v>29</v>
      </c>
      <c r="H51" t="s">
        <v>29</v>
      </c>
      <c r="I51" t="s">
        <v>29</v>
      </c>
      <c r="J51" t="s">
        <v>29</v>
      </c>
      <c r="K51" t="s">
        <v>29</v>
      </c>
      <c r="L51" t="s">
        <v>29</v>
      </c>
      <c r="M51" t="s">
        <v>29</v>
      </c>
      <c r="N51" t="s">
        <v>29</v>
      </c>
      <c r="O51" t="s">
        <v>29</v>
      </c>
      <c r="P51" t="s">
        <v>29</v>
      </c>
      <c r="Q51" t="s">
        <v>29</v>
      </c>
      <c r="R51" t="s">
        <v>29</v>
      </c>
      <c r="S51" t="s">
        <v>29</v>
      </c>
      <c r="T51" t="s">
        <v>29</v>
      </c>
      <c r="U51" t="s">
        <v>29</v>
      </c>
      <c r="V51" t="s">
        <v>29</v>
      </c>
      <c r="W51" s="13">
        <v>1E-4</v>
      </c>
      <c r="X51" s="13">
        <v>2.0000000000000001E-4</v>
      </c>
      <c r="Y51" s="13">
        <v>1E-4</v>
      </c>
      <c r="Z51" s="13">
        <v>1E-4</v>
      </c>
      <c r="AA51" s="13">
        <v>1E-4</v>
      </c>
      <c r="AB51" s="13">
        <v>1E-4</v>
      </c>
      <c r="AC51" s="13">
        <v>1E-4</v>
      </c>
      <c r="AD51" s="13">
        <v>1E-4</v>
      </c>
      <c r="AE51" s="13">
        <v>1E-4</v>
      </c>
      <c r="AF51" s="13">
        <v>1E-4</v>
      </c>
      <c r="AG51" s="13">
        <v>1E-4</v>
      </c>
      <c r="AH51" t="s">
        <v>29</v>
      </c>
    </row>
    <row r="52" spans="1:34">
      <c r="A52" t="s">
        <v>79</v>
      </c>
      <c r="B52" t="s">
        <v>29</v>
      </c>
      <c r="C52" t="s">
        <v>29</v>
      </c>
      <c r="D52" t="s">
        <v>29</v>
      </c>
      <c r="E52" t="s">
        <v>29</v>
      </c>
      <c r="F52" t="s">
        <v>29</v>
      </c>
      <c r="G52" t="s">
        <v>29</v>
      </c>
      <c r="H52" t="s">
        <v>29</v>
      </c>
      <c r="I52" t="s">
        <v>29</v>
      </c>
      <c r="J52" t="s">
        <v>29</v>
      </c>
      <c r="K52" t="s">
        <v>29</v>
      </c>
      <c r="L52" t="s">
        <v>29</v>
      </c>
      <c r="M52" t="s">
        <v>29</v>
      </c>
      <c r="N52" t="s">
        <v>29</v>
      </c>
      <c r="O52" t="s">
        <v>29</v>
      </c>
      <c r="P52" t="s">
        <v>29</v>
      </c>
      <c r="Q52" t="s">
        <v>29</v>
      </c>
      <c r="R52" t="s">
        <v>29</v>
      </c>
      <c r="S52" t="s">
        <v>29</v>
      </c>
      <c r="T52" t="s">
        <v>29</v>
      </c>
      <c r="U52" t="s">
        <v>29</v>
      </c>
      <c r="V52" t="s">
        <v>29</v>
      </c>
      <c r="W52" t="s">
        <v>29</v>
      </c>
      <c r="X52" t="s">
        <v>29</v>
      </c>
      <c r="Y52" t="s">
        <v>29</v>
      </c>
      <c r="Z52" t="s">
        <v>29</v>
      </c>
      <c r="AA52" t="s">
        <v>29</v>
      </c>
      <c r="AB52" t="s">
        <v>29</v>
      </c>
      <c r="AC52" t="s">
        <v>29</v>
      </c>
      <c r="AD52" t="s">
        <v>29</v>
      </c>
      <c r="AE52" s="13">
        <v>2.0000000000000001E-4</v>
      </c>
      <c r="AF52" s="13">
        <v>2.0000000000000001E-4</v>
      </c>
      <c r="AG52" s="13">
        <v>2.0000000000000001E-4</v>
      </c>
      <c r="AH52" t="s">
        <v>29</v>
      </c>
    </row>
    <row r="53" spans="1:34">
      <c r="A53" t="s">
        <v>80</v>
      </c>
      <c r="B53" t="s">
        <v>29</v>
      </c>
      <c r="C53" t="s">
        <v>29</v>
      </c>
      <c r="D53" t="s">
        <v>29</v>
      </c>
      <c r="E53" t="s">
        <v>29</v>
      </c>
      <c r="F53" t="s">
        <v>29</v>
      </c>
      <c r="G53" t="s">
        <v>29</v>
      </c>
      <c r="H53" t="s">
        <v>29</v>
      </c>
      <c r="I53" t="s">
        <v>29</v>
      </c>
      <c r="J53" t="s">
        <v>29</v>
      </c>
      <c r="K53" t="s">
        <v>29</v>
      </c>
      <c r="L53" t="s">
        <v>29</v>
      </c>
      <c r="M53" t="s">
        <v>29</v>
      </c>
      <c r="N53" t="s">
        <v>29</v>
      </c>
      <c r="O53" t="s">
        <v>29</v>
      </c>
      <c r="P53" t="s">
        <v>29</v>
      </c>
      <c r="Q53" t="s">
        <v>29</v>
      </c>
      <c r="R53" t="s">
        <v>29</v>
      </c>
      <c r="S53" t="s">
        <v>29</v>
      </c>
      <c r="T53" t="s">
        <v>29</v>
      </c>
      <c r="U53" t="s">
        <v>29</v>
      </c>
      <c r="V53" t="s">
        <v>29</v>
      </c>
      <c r="W53" t="s">
        <v>29</v>
      </c>
      <c r="X53" t="s">
        <v>29</v>
      </c>
      <c r="Y53" s="13">
        <v>3.2000000000000002E-3</v>
      </c>
      <c r="Z53" s="13">
        <v>3.0999999999999999E-3</v>
      </c>
      <c r="AA53" s="13">
        <v>3.0999999999999999E-3</v>
      </c>
      <c r="AB53" s="13">
        <v>3.0999999999999999E-3</v>
      </c>
      <c r="AC53" s="13">
        <v>3.0999999999999999E-3</v>
      </c>
      <c r="AD53" s="13">
        <v>3.0999999999999999E-3</v>
      </c>
      <c r="AE53" s="13">
        <v>3.0999999999999999E-3</v>
      </c>
      <c r="AF53" s="13">
        <v>3.0999999999999999E-3</v>
      </c>
      <c r="AG53" s="13">
        <v>1.9E-3</v>
      </c>
      <c r="AH53" t="s">
        <v>29</v>
      </c>
    </row>
    <row r="54" spans="1:34">
      <c r="A54" t="s">
        <v>81</v>
      </c>
      <c r="B54" t="s">
        <v>29</v>
      </c>
      <c r="C54" t="s">
        <v>29</v>
      </c>
      <c r="D54" t="s">
        <v>29</v>
      </c>
      <c r="E54" t="s">
        <v>29</v>
      </c>
      <c r="F54" t="s">
        <v>29</v>
      </c>
      <c r="G54" t="s">
        <v>29</v>
      </c>
      <c r="H54" t="s">
        <v>29</v>
      </c>
      <c r="I54" t="s">
        <v>29</v>
      </c>
      <c r="J54" t="s">
        <v>29</v>
      </c>
      <c r="K54" t="s">
        <v>29</v>
      </c>
      <c r="L54" t="s">
        <v>29</v>
      </c>
      <c r="M54" t="s">
        <v>29</v>
      </c>
      <c r="N54" t="s">
        <v>29</v>
      </c>
      <c r="O54" t="s">
        <v>29</v>
      </c>
      <c r="P54" t="s">
        <v>29</v>
      </c>
      <c r="Q54" t="s">
        <v>29</v>
      </c>
      <c r="R54" t="s">
        <v>29</v>
      </c>
      <c r="S54" t="s">
        <v>29</v>
      </c>
      <c r="T54" t="s">
        <v>29</v>
      </c>
      <c r="U54" t="s">
        <v>29</v>
      </c>
      <c r="V54" t="s">
        <v>29</v>
      </c>
      <c r="W54" t="s">
        <v>29</v>
      </c>
      <c r="X54" t="s">
        <v>29</v>
      </c>
      <c r="Y54" s="13">
        <v>1.1000000000000001E-3</v>
      </c>
      <c r="Z54" s="13">
        <v>1.1000000000000001E-3</v>
      </c>
      <c r="AA54" s="13">
        <v>1.1000000000000001E-3</v>
      </c>
      <c r="AB54" s="13">
        <v>1.1000000000000001E-3</v>
      </c>
      <c r="AC54" s="13">
        <v>1.1000000000000001E-3</v>
      </c>
      <c r="AD54" s="13">
        <v>1.1000000000000001E-3</v>
      </c>
      <c r="AE54" s="13">
        <v>1.1000000000000001E-3</v>
      </c>
      <c r="AF54" s="13">
        <v>1.1000000000000001E-3</v>
      </c>
      <c r="AG54" s="13">
        <v>5.0000000000000001E-4</v>
      </c>
      <c r="AH54" t="s">
        <v>29</v>
      </c>
    </row>
    <row r="55" spans="1:34">
      <c r="A55" t="s">
        <v>82</v>
      </c>
      <c r="B55" t="s">
        <v>29</v>
      </c>
      <c r="C55" t="s">
        <v>29</v>
      </c>
      <c r="D55" t="s">
        <v>29</v>
      </c>
      <c r="E55" t="s">
        <v>29</v>
      </c>
      <c r="F55" t="s">
        <v>29</v>
      </c>
      <c r="G55" t="s">
        <v>29</v>
      </c>
      <c r="H55" t="s">
        <v>29</v>
      </c>
      <c r="I55" t="s">
        <v>29</v>
      </c>
      <c r="J55" t="s">
        <v>29</v>
      </c>
      <c r="K55" t="s">
        <v>29</v>
      </c>
      <c r="L55" t="s">
        <v>29</v>
      </c>
      <c r="M55" t="s">
        <v>29</v>
      </c>
      <c r="N55" t="s">
        <v>29</v>
      </c>
      <c r="O55" t="s">
        <v>29</v>
      </c>
      <c r="P55" t="s">
        <v>29</v>
      </c>
      <c r="Q55" t="s">
        <v>29</v>
      </c>
      <c r="R55" t="s">
        <v>29</v>
      </c>
      <c r="S55" t="s">
        <v>29</v>
      </c>
      <c r="T55" t="s">
        <v>29</v>
      </c>
      <c r="U55" t="s">
        <v>29</v>
      </c>
      <c r="V55" t="s">
        <v>29</v>
      </c>
      <c r="W55" t="s">
        <v>29</v>
      </c>
      <c r="X55" t="s">
        <v>29</v>
      </c>
      <c r="Y55" t="s">
        <v>29</v>
      </c>
      <c r="Z55" t="s">
        <v>29</v>
      </c>
      <c r="AA55" t="s">
        <v>29</v>
      </c>
      <c r="AB55" t="s">
        <v>29</v>
      </c>
      <c r="AC55" t="s">
        <v>29</v>
      </c>
      <c r="AD55" t="s">
        <v>29</v>
      </c>
      <c r="AE55" s="13">
        <v>8.0000000000000004E-4</v>
      </c>
      <c r="AF55" s="13">
        <v>8.0000000000000004E-4</v>
      </c>
      <c r="AG55" s="13">
        <v>8.0000000000000004E-4</v>
      </c>
      <c r="AH55" t="s">
        <v>29</v>
      </c>
    </row>
    <row r="56" spans="1:34">
      <c r="A56" t="s">
        <v>83</v>
      </c>
      <c r="B56" t="s">
        <v>29</v>
      </c>
      <c r="C56" t="s">
        <v>29</v>
      </c>
      <c r="D56" t="s">
        <v>29</v>
      </c>
      <c r="E56" t="s">
        <v>29</v>
      </c>
      <c r="F56" t="s">
        <v>29</v>
      </c>
      <c r="G56" t="s">
        <v>29</v>
      </c>
      <c r="H56" s="13">
        <v>1E-4</v>
      </c>
      <c r="I56" s="13">
        <v>1E-4</v>
      </c>
      <c r="J56" s="13">
        <v>1E-4</v>
      </c>
      <c r="K56" s="13">
        <v>1E-4</v>
      </c>
      <c r="L56" s="13">
        <v>1E-4</v>
      </c>
      <c r="M56" s="13">
        <v>1E-4</v>
      </c>
      <c r="N56" s="13">
        <v>1E-4</v>
      </c>
      <c r="O56" s="13">
        <v>1E-4</v>
      </c>
      <c r="P56" s="13">
        <v>1E-4</v>
      </c>
      <c r="Q56" s="13">
        <v>1E-4</v>
      </c>
      <c r="R56" s="13">
        <v>1E-4</v>
      </c>
      <c r="S56" s="13">
        <v>1E-4</v>
      </c>
      <c r="T56" s="13">
        <v>1E-4</v>
      </c>
      <c r="U56" s="13">
        <v>1E-4</v>
      </c>
      <c r="V56" s="13">
        <v>1E-4</v>
      </c>
      <c r="W56" s="13">
        <v>1E-4</v>
      </c>
      <c r="X56" s="13">
        <v>1E-4</v>
      </c>
      <c r="Y56" s="13">
        <v>1E-4</v>
      </c>
      <c r="Z56" s="13">
        <v>1E-4</v>
      </c>
      <c r="AA56" s="13">
        <v>1E-4</v>
      </c>
      <c r="AB56" s="13">
        <v>1E-4</v>
      </c>
      <c r="AC56" s="13">
        <v>1E-4</v>
      </c>
      <c r="AD56" s="13">
        <v>1E-4</v>
      </c>
      <c r="AE56" s="13">
        <v>1E-4</v>
      </c>
      <c r="AF56" s="13">
        <v>1E-4</v>
      </c>
      <c r="AG56" s="13">
        <v>2.0000000000000001E-4</v>
      </c>
      <c r="AH56" t="s">
        <v>29</v>
      </c>
    </row>
    <row r="57" spans="1:34">
      <c r="A57" t="s">
        <v>84</v>
      </c>
      <c r="B57" t="s">
        <v>29</v>
      </c>
      <c r="C57" t="s">
        <v>29</v>
      </c>
      <c r="D57" t="s">
        <v>29</v>
      </c>
      <c r="E57" t="s">
        <v>29</v>
      </c>
      <c r="F57" t="s">
        <v>29</v>
      </c>
      <c r="G57" t="s">
        <v>29</v>
      </c>
      <c r="H57" t="s">
        <v>29</v>
      </c>
      <c r="I57" t="s">
        <v>29</v>
      </c>
      <c r="J57" t="s">
        <v>29</v>
      </c>
      <c r="K57" t="s">
        <v>29</v>
      </c>
      <c r="L57" t="s">
        <v>29</v>
      </c>
      <c r="M57" t="s">
        <v>29</v>
      </c>
      <c r="N57" t="s">
        <v>29</v>
      </c>
      <c r="O57" t="s">
        <v>29</v>
      </c>
      <c r="P57" t="s">
        <v>29</v>
      </c>
      <c r="Q57" t="s">
        <v>29</v>
      </c>
      <c r="R57" t="s">
        <v>29</v>
      </c>
      <c r="S57" t="s">
        <v>29</v>
      </c>
      <c r="T57" t="s">
        <v>29</v>
      </c>
      <c r="U57" t="s">
        <v>29</v>
      </c>
      <c r="V57" t="s">
        <v>29</v>
      </c>
      <c r="W57" t="s">
        <v>29</v>
      </c>
      <c r="X57" t="s">
        <v>29</v>
      </c>
      <c r="Y57" t="s">
        <v>29</v>
      </c>
      <c r="Z57" t="s">
        <v>29</v>
      </c>
      <c r="AA57" t="s">
        <v>29</v>
      </c>
      <c r="AB57" t="s">
        <v>29</v>
      </c>
      <c r="AC57" t="s">
        <v>29</v>
      </c>
      <c r="AD57" t="s">
        <v>29</v>
      </c>
      <c r="AE57" s="13">
        <v>9.4999999999999998E-3</v>
      </c>
      <c r="AF57" s="13">
        <v>9.4999999999999998E-3</v>
      </c>
      <c r="AG57" s="13">
        <v>9.4999999999999998E-3</v>
      </c>
      <c r="AH57" t="s">
        <v>29</v>
      </c>
    </row>
    <row r="58" spans="1:34">
      <c r="A58" t="s">
        <v>85</v>
      </c>
      <c r="B58" t="s">
        <v>29</v>
      </c>
      <c r="C58" t="s">
        <v>29</v>
      </c>
      <c r="D58" t="s">
        <v>29</v>
      </c>
      <c r="E58" t="s">
        <v>29</v>
      </c>
      <c r="F58" t="s">
        <v>29</v>
      </c>
      <c r="G58" t="s">
        <v>29</v>
      </c>
      <c r="H58" t="s">
        <v>29</v>
      </c>
      <c r="I58" t="s">
        <v>29</v>
      </c>
      <c r="J58" t="s">
        <v>29</v>
      </c>
      <c r="K58" t="s">
        <v>29</v>
      </c>
      <c r="L58" t="s">
        <v>29</v>
      </c>
      <c r="M58" t="s">
        <v>29</v>
      </c>
      <c r="N58" t="s">
        <v>29</v>
      </c>
      <c r="O58" t="s">
        <v>29</v>
      </c>
      <c r="P58" t="s">
        <v>29</v>
      </c>
      <c r="Q58" t="s">
        <v>29</v>
      </c>
      <c r="R58" t="s">
        <v>29</v>
      </c>
      <c r="S58" t="s">
        <v>29</v>
      </c>
      <c r="T58" t="s">
        <v>29</v>
      </c>
      <c r="U58" t="s">
        <v>29</v>
      </c>
      <c r="V58" t="s">
        <v>29</v>
      </c>
      <c r="W58" t="s">
        <v>29</v>
      </c>
      <c r="X58" t="s">
        <v>29</v>
      </c>
      <c r="Y58" t="s">
        <v>29</v>
      </c>
      <c r="Z58" s="13">
        <v>2.0000000000000001E-4</v>
      </c>
      <c r="AA58" s="13">
        <v>2.0000000000000001E-4</v>
      </c>
      <c r="AB58" s="13">
        <v>2.0000000000000001E-4</v>
      </c>
      <c r="AC58" s="13">
        <v>2.0000000000000001E-4</v>
      </c>
      <c r="AD58" s="13">
        <v>2.0000000000000001E-4</v>
      </c>
      <c r="AE58" s="13">
        <v>2.0000000000000001E-4</v>
      </c>
      <c r="AF58" s="13">
        <v>2.0000000000000001E-4</v>
      </c>
      <c r="AG58" s="13">
        <v>2.0000000000000001E-4</v>
      </c>
      <c r="AH58" t="s">
        <v>29</v>
      </c>
    </row>
    <row r="59" spans="1:34">
      <c r="A59" t="s">
        <v>86</v>
      </c>
      <c r="B59" t="s">
        <v>29</v>
      </c>
      <c r="C59" s="13">
        <v>1.1000000000000001E-3</v>
      </c>
      <c r="D59" s="13">
        <v>1.1999999999999999E-3</v>
      </c>
      <c r="E59" s="13">
        <v>1.1999999999999999E-3</v>
      </c>
      <c r="F59" s="13">
        <v>1.1999999999999999E-3</v>
      </c>
      <c r="G59" s="13">
        <v>1.1999999999999999E-3</v>
      </c>
      <c r="H59" s="13">
        <v>1.1999999999999999E-3</v>
      </c>
      <c r="I59" s="13">
        <v>1.1999999999999999E-3</v>
      </c>
      <c r="J59" s="13">
        <v>1.1999999999999999E-3</v>
      </c>
      <c r="K59" s="13">
        <v>1.1000000000000001E-3</v>
      </c>
      <c r="L59" s="13">
        <v>1.1000000000000001E-3</v>
      </c>
      <c r="M59" s="13">
        <v>1.1000000000000001E-3</v>
      </c>
      <c r="N59" s="13">
        <v>1.1000000000000001E-3</v>
      </c>
      <c r="O59" s="13">
        <v>1.1000000000000001E-3</v>
      </c>
      <c r="P59" s="13">
        <v>1E-3</v>
      </c>
      <c r="Q59" s="13">
        <v>1E-3</v>
      </c>
      <c r="R59" s="13">
        <v>1E-3</v>
      </c>
      <c r="S59" s="13">
        <v>1E-3</v>
      </c>
      <c r="T59" s="13">
        <v>8.9999999999999998E-4</v>
      </c>
      <c r="U59" s="13">
        <v>8.9999999999999998E-4</v>
      </c>
      <c r="V59" s="13">
        <v>1E-3</v>
      </c>
      <c r="W59" s="13">
        <v>8.9999999999999998E-4</v>
      </c>
      <c r="X59" s="13">
        <v>8.9999999999999998E-4</v>
      </c>
      <c r="Y59" s="13">
        <v>8.0000000000000004E-4</v>
      </c>
      <c r="Z59" s="13">
        <v>8.0000000000000004E-4</v>
      </c>
      <c r="AA59" s="13">
        <v>8.0000000000000004E-4</v>
      </c>
      <c r="AB59" s="13">
        <v>8.0000000000000004E-4</v>
      </c>
      <c r="AC59" s="13">
        <v>8.0000000000000004E-4</v>
      </c>
      <c r="AD59" s="13">
        <v>8.0000000000000004E-4</v>
      </c>
      <c r="AE59" s="13">
        <v>8.0000000000000004E-4</v>
      </c>
      <c r="AF59" s="13">
        <v>8.0000000000000004E-4</v>
      </c>
      <c r="AG59" s="13">
        <v>8.0000000000000004E-4</v>
      </c>
      <c r="AH59" t="s">
        <v>29</v>
      </c>
    </row>
    <row r="60" spans="1:34">
      <c r="A60" t="s">
        <v>87</v>
      </c>
      <c r="B60" t="s">
        <v>29</v>
      </c>
      <c r="C60" t="s">
        <v>29</v>
      </c>
      <c r="D60" t="s">
        <v>29</v>
      </c>
      <c r="E60" t="s">
        <v>29</v>
      </c>
      <c r="F60" t="s">
        <v>29</v>
      </c>
      <c r="G60" t="s">
        <v>29</v>
      </c>
      <c r="H60" t="s">
        <v>29</v>
      </c>
      <c r="I60" t="s">
        <v>29</v>
      </c>
      <c r="J60" t="s">
        <v>29</v>
      </c>
      <c r="K60" t="s">
        <v>29</v>
      </c>
      <c r="L60" t="s">
        <v>29</v>
      </c>
      <c r="M60" t="s">
        <v>29</v>
      </c>
      <c r="N60" t="s">
        <v>29</v>
      </c>
      <c r="O60" t="s">
        <v>29</v>
      </c>
      <c r="P60" t="s">
        <v>29</v>
      </c>
      <c r="Q60" t="s">
        <v>29</v>
      </c>
      <c r="R60" t="s">
        <v>29</v>
      </c>
      <c r="S60" t="s">
        <v>29</v>
      </c>
      <c r="T60" s="13">
        <v>4.0000000000000002E-4</v>
      </c>
      <c r="U60" s="13">
        <v>4.0000000000000002E-4</v>
      </c>
      <c r="V60" s="13">
        <v>4.0000000000000002E-4</v>
      </c>
      <c r="W60" s="13">
        <v>4.0000000000000002E-4</v>
      </c>
      <c r="X60" s="13">
        <v>4.0000000000000002E-4</v>
      </c>
      <c r="Y60" s="13">
        <v>4.0000000000000002E-4</v>
      </c>
      <c r="Z60" s="13">
        <v>2.9999999999999997E-4</v>
      </c>
      <c r="AA60" s="13">
        <v>2.9999999999999997E-4</v>
      </c>
      <c r="AB60" s="13">
        <v>2.9999999999999997E-4</v>
      </c>
      <c r="AC60" s="13">
        <v>2.9999999999999997E-4</v>
      </c>
      <c r="AD60" s="13">
        <v>2.9999999999999997E-4</v>
      </c>
      <c r="AE60" s="13">
        <v>2.9999999999999997E-4</v>
      </c>
      <c r="AF60" s="13">
        <v>2.9999999999999997E-4</v>
      </c>
      <c r="AG60" s="13">
        <v>2.9999999999999997E-4</v>
      </c>
      <c r="AH60" t="s">
        <v>29</v>
      </c>
    </row>
    <row r="61" spans="1:34">
      <c r="A61" t="s">
        <v>88</v>
      </c>
      <c r="B61" t="s">
        <v>29</v>
      </c>
      <c r="C61" t="s">
        <v>29</v>
      </c>
      <c r="D61" t="s">
        <v>29</v>
      </c>
      <c r="E61" t="s">
        <v>29</v>
      </c>
      <c r="F61" t="s">
        <v>29</v>
      </c>
      <c r="G61" t="s">
        <v>29</v>
      </c>
      <c r="H61" t="s">
        <v>29</v>
      </c>
      <c r="I61" t="s">
        <v>29</v>
      </c>
      <c r="J61" t="s">
        <v>29</v>
      </c>
      <c r="K61" t="s">
        <v>29</v>
      </c>
      <c r="L61" t="s">
        <v>29</v>
      </c>
      <c r="M61" t="s">
        <v>29</v>
      </c>
      <c r="N61" t="s">
        <v>29</v>
      </c>
      <c r="O61" t="s">
        <v>29</v>
      </c>
      <c r="P61" t="s">
        <v>29</v>
      </c>
      <c r="Q61" t="s">
        <v>29</v>
      </c>
      <c r="R61" t="s">
        <v>29</v>
      </c>
      <c r="S61" t="s">
        <v>29</v>
      </c>
      <c r="T61" s="13">
        <v>1E-4</v>
      </c>
      <c r="U61" s="13">
        <v>1E-4</v>
      </c>
      <c r="V61" s="13">
        <v>1E-4</v>
      </c>
      <c r="W61" s="13">
        <v>1E-4</v>
      </c>
      <c r="X61" s="13">
        <v>1E-4</v>
      </c>
      <c r="Y61" s="13">
        <v>1E-4</v>
      </c>
      <c r="Z61" s="13">
        <v>1E-4</v>
      </c>
      <c r="AA61" s="13">
        <v>1E-4</v>
      </c>
      <c r="AB61" s="13">
        <v>1E-4</v>
      </c>
      <c r="AC61" s="13">
        <v>1E-4</v>
      </c>
      <c r="AD61" s="13">
        <v>1E-4</v>
      </c>
      <c r="AE61" s="13">
        <v>1E-4</v>
      </c>
      <c r="AF61" s="13">
        <v>1E-4</v>
      </c>
      <c r="AG61" s="13">
        <v>1E-4</v>
      </c>
      <c r="AH61" t="s">
        <v>29</v>
      </c>
    </row>
    <row r="62" spans="1:34">
      <c r="A62" t="s">
        <v>89</v>
      </c>
      <c r="B62" t="s">
        <v>29</v>
      </c>
      <c r="C62" t="s">
        <v>29</v>
      </c>
      <c r="D62" t="s">
        <v>29</v>
      </c>
      <c r="E62" t="s">
        <v>29</v>
      </c>
      <c r="F62" t="s">
        <v>29</v>
      </c>
      <c r="G62" t="s">
        <v>29</v>
      </c>
      <c r="H62" t="s">
        <v>29</v>
      </c>
      <c r="I62" t="s">
        <v>29</v>
      </c>
      <c r="J62" t="s">
        <v>29</v>
      </c>
      <c r="K62" t="s">
        <v>29</v>
      </c>
      <c r="L62" t="s">
        <v>29</v>
      </c>
      <c r="M62" t="s">
        <v>29</v>
      </c>
      <c r="N62" t="s">
        <v>29</v>
      </c>
      <c r="O62" t="s">
        <v>29</v>
      </c>
      <c r="P62" t="s">
        <v>29</v>
      </c>
      <c r="Q62" t="s">
        <v>29</v>
      </c>
      <c r="R62" t="s">
        <v>29</v>
      </c>
      <c r="S62" t="s">
        <v>29</v>
      </c>
      <c r="T62" t="s">
        <v>29</v>
      </c>
      <c r="U62" t="s">
        <v>29</v>
      </c>
      <c r="V62" t="s">
        <v>29</v>
      </c>
      <c r="W62" t="s">
        <v>29</v>
      </c>
      <c r="X62" t="s">
        <v>29</v>
      </c>
      <c r="Y62" t="s">
        <v>29</v>
      </c>
      <c r="Z62" t="s">
        <v>29</v>
      </c>
      <c r="AA62" t="s">
        <v>29</v>
      </c>
      <c r="AB62" t="s">
        <v>29</v>
      </c>
      <c r="AC62" t="s">
        <v>29</v>
      </c>
      <c r="AD62" t="s">
        <v>29</v>
      </c>
      <c r="AE62" t="s">
        <v>29</v>
      </c>
      <c r="AF62" t="s">
        <v>29</v>
      </c>
      <c r="AG62" s="14">
        <v>0</v>
      </c>
      <c r="AH62" t="s">
        <v>29</v>
      </c>
    </row>
    <row r="63" spans="1:34">
      <c r="A63" t="s">
        <v>90</v>
      </c>
      <c r="B63" t="s">
        <v>29</v>
      </c>
      <c r="C63" t="s">
        <v>29</v>
      </c>
      <c r="D63" t="s">
        <v>29</v>
      </c>
      <c r="E63" t="s">
        <v>29</v>
      </c>
      <c r="F63" t="s">
        <v>29</v>
      </c>
      <c r="G63" t="s">
        <v>29</v>
      </c>
      <c r="H63" t="s">
        <v>29</v>
      </c>
      <c r="I63" t="s">
        <v>29</v>
      </c>
      <c r="J63" t="s">
        <v>29</v>
      </c>
      <c r="K63" t="s">
        <v>29</v>
      </c>
      <c r="L63" t="s">
        <v>29</v>
      </c>
      <c r="M63" t="s">
        <v>29</v>
      </c>
      <c r="N63" t="s">
        <v>29</v>
      </c>
      <c r="O63" t="s">
        <v>29</v>
      </c>
      <c r="P63" t="s">
        <v>29</v>
      </c>
      <c r="Q63" t="s">
        <v>29</v>
      </c>
      <c r="R63" t="s">
        <v>29</v>
      </c>
      <c r="S63" t="s">
        <v>29</v>
      </c>
      <c r="T63" t="s">
        <v>29</v>
      </c>
      <c r="U63" t="s">
        <v>29</v>
      </c>
      <c r="V63" t="s">
        <v>29</v>
      </c>
      <c r="W63" t="s">
        <v>29</v>
      </c>
      <c r="X63" t="s">
        <v>29</v>
      </c>
      <c r="Y63" s="13">
        <v>2.2000000000000001E-3</v>
      </c>
      <c r="Z63" s="13">
        <v>2.2000000000000001E-3</v>
      </c>
      <c r="AA63" s="13">
        <v>2.2000000000000001E-3</v>
      </c>
      <c r="AB63" s="13">
        <v>2.2000000000000001E-3</v>
      </c>
      <c r="AC63" s="13">
        <v>2.2000000000000001E-3</v>
      </c>
      <c r="AD63" s="13">
        <v>2.2000000000000001E-3</v>
      </c>
      <c r="AE63" s="13">
        <v>2.2000000000000001E-3</v>
      </c>
      <c r="AF63" s="13">
        <v>2.2000000000000001E-3</v>
      </c>
      <c r="AG63" s="13">
        <v>1E-3</v>
      </c>
      <c r="AH63" t="s">
        <v>29</v>
      </c>
    </row>
    <row r="64" spans="1:34">
      <c r="A64" t="s">
        <v>91</v>
      </c>
      <c r="B64" t="s">
        <v>29</v>
      </c>
      <c r="C64" t="s">
        <v>29</v>
      </c>
      <c r="D64" t="s">
        <v>29</v>
      </c>
      <c r="E64" t="s">
        <v>29</v>
      </c>
      <c r="F64" t="s">
        <v>29</v>
      </c>
      <c r="G64" t="s">
        <v>29</v>
      </c>
      <c r="H64" t="s">
        <v>29</v>
      </c>
      <c r="I64" t="s">
        <v>29</v>
      </c>
      <c r="J64" t="s">
        <v>29</v>
      </c>
      <c r="K64" t="s">
        <v>29</v>
      </c>
      <c r="L64" t="s">
        <v>29</v>
      </c>
      <c r="M64" t="s">
        <v>29</v>
      </c>
      <c r="N64" t="s">
        <v>29</v>
      </c>
      <c r="O64" t="s">
        <v>29</v>
      </c>
      <c r="P64" t="s">
        <v>29</v>
      </c>
      <c r="Q64" t="s">
        <v>29</v>
      </c>
      <c r="R64" t="s">
        <v>29</v>
      </c>
      <c r="S64" t="s">
        <v>29</v>
      </c>
      <c r="T64" t="s">
        <v>29</v>
      </c>
      <c r="U64" t="s">
        <v>29</v>
      </c>
      <c r="V64" s="13">
        <v>2.9999999999999997E-4</v>
      </c>
      <c r="W64" s="13">
        <v>2.9999999999999997E-4</v>
      </c>
      <c r="X64" s="13">
        <v>2.9999999999999997E-4</v>
      </c>
      <c r="Y64" s="13">
        <v>2.9999999999999997E-4</v>
      </c>
      <c r="Z64" s="13">
        <v>2.9999999999999997E-4</v>
      </c>
      <c r="AA64" s="13">
        <v>2.0000000000000001E-4</v>
      </c>
      <c r="AB64" s="13">
        <v>2.0000000000000001E-4</v>
      </c>
      <c r="AC64" s="13">
        <v>2.0000000000000001E-4</v>
      </c>
      <c r="AD64" s="13">
        <v>2.0000000000000001E-4</v>
      </c>
      <c r="AE64" s="13">
        <v>2.0000000000000001E-4</v>
      </c>
      <c r="AF64" s="13">
        <v>2.0000000000000001E-4</v>
      </c>
      <c r="AG64" s="13">
        <v>2.0000000000000001E-4</v>
      </c>
      <c r="AH64" t="s">
        <v>29</v>
      </c>
    </row>
    <row r="65" spans="1:34">
      <c r="A65" t="s">
        <v>92</v>
      </c>
      <c r="B65" t="s">
        <v>29</v>
      </c>
      <c r="C65" t="s">
        <v>29</v>
      </c>
      <c r="D65" t="s">
        <v>29</v>
      </c>
      <c r="E65" t="s">
        <v>29</v>
      </c>
      <c r="F65" t="s">
        <v>29</v>
      </c>
      <c r="G65" t="s">
        <v>29</v>
      </c>
      <c r="H65" t="s">
        <v>29</v>
      </c>
      <c r="I65" t="s">
        <v>29</v>
      </c>
      <c r="J65" t="s">
        <v>29</v>
      </c>
      <c r="K65" t="s">
        <v>29</v>
      </c>
      <c r="L65" t="s">
        <v>29</v>
      </c>
      <c r="M65" t="s">
        <v>29</v>
      </c>
      <c r="N65" t="s">
        <v>29</v>
      </c>
      <c r="O65" t="s">
        <v>29</v>
      </c>
      <c r="P65" t="s">
        <v>29</v>
      </c>
      <c r="Q65" t="s">
        <v>29</v>
      </c>
      <c r="R65" t="s">
        <v>29</v>
      </c>
      <c r="S65" t="s">
        <v>29</v>
      </c>
      <c r="T65" t="s">
        <v>29</v>
      </c>
      <c r="U65" t="s">
        <v>29</v>
      </c>
      <c r="V65" t="s">
        <v>29</v>
      </c>
      <c r="W65" t="s">
        <v>29</v>
      </c>
      <c r="X65" t="s">
        <v>29</v>
      </c>
      <c r="Y65" s="13">
        <v>0</v>
      </c>
      <c r="Z65" s="13">
        <v>0</v>
      </c>
      <c r="AA65" s="13">
        <v>0</v>
      </c>
      <c r="AB65" s="13">
        <v>0</v>
      </c>
      <c r="AC65" s="13">
        <v>0</v>
      </c>
      <c r="AD65" s="13">
        <v>0</v>
      </c>
      <c r="AE65" s="13">
        <v>0</v>
      </c>
      <c r="AF65" s="13">
        <v>0</v>
      </c>
      <c r="AG65" s="13">
        <v>0</v>
      </c>
      <c r="AH65" t="s">
        <v>29</v>
      </c>
    </row>
    <row r="66" spans="1:34">
      <c r="A66" t="s">
        <v>93</v>
      </c>
      <c r="B66" t="s">
        <v>29</v>
      </c>
      <c r="C66" t="s">
        <v>29</v>
      </c>
      <c r="D66" t="s">
        <v>29</v>
      </c>
      <c r="E66" t="s">
        <v>29</v>
      </c>
      <c r="F66" t="s">
        <v>29</v>
      </c>
      <c r="G66" t="s">
        <v>29</v>
      </c>
      <c r="H66" t="s">
        <v>29</v>
      </c>
      <c r="I66" t="s">
        <v>29</v>
      </c>
      <c r="J66" t="s">
        <v>29</v>
      </c>
      <c r="K66" t="s">
        <v>29</v>
      </c>
      <c r="L66" t="s">
        <v>29</v>
      </c>
      <c r="M66" t="s">
        <v>29</v>
      </c>
      <c r="N66" t="s">
        <v>29</v>
      </c>
      <c r="O66" t="s">
        <v>29</v>
      </c>
      <c r="P66" t="s">
        <v>29</v>
      </c>
      <c r="Q66" t="s">
        <v>29</v>
      </c>
      <c r="R66" t="s">
        <v>29</v>
      </c>
      <c r="S66" t="s">
        <v>29</v>
      </c>
      <c r="T66" t="s">
        <v>29</v>
      </c>
      <c r="U66" t="s">
        <v>29</v>
      </c>
      <c r="V66" t="s">
        <v>29</v>
      </c>
      <c r="W66" t="s">
        <v>29</v>
      </c>
      <c r="X66" t="s">
        <v>29</v>
      </c>
      <c r="Y66" t="s">
        <v>29</v>
      </c>
      <c r="Z66" t="s">
        <v>29</v>
      </c>
      <c r="AA66" t="s">
        <v>29</v>
      </c>
      <c r="AB66" t="s">
        <v>29</v>
      </c>
      <c r="AC66" t="s">
        <v>29</v>
      </c>
      <c r="AD66" t="s">
        <v>29</v>
      </c>
      <c r="AE66" t="s">
        <v>29</v>
      </c>
      <c r="AF66" t="s">
        <v>29</v>
      </c>
      <c r="AG66" s="13">
        <v>3.5999999999999999E-3</v>
      </c>
      <c r="AH66" t="s">
        <v>29</v>
      </c>
    </row>
    <row r="67" spans="1:34">
      <c r="A67" t="s">
        <v>94</v>
      </c>
      <c r="B67" t="s">
        <v>29</v>
      </c>
      <c r="C67" t="s">
        <v>29</v>
      </c>
      <c r="D67" t="s">
        <v>29</v>
      </c>
      <c r="E67" t="s">
        <v>29</v>
      </c>
      <c r="F67" t="s">
        <v>29</v>
      </c>
      <c r="G67" t="s">
        <v>29</v>
      </c>
      <c r="H67" t="s">
        <v>29</v>
      </c>
      <c r="I67" t="s">
        <v>29</v>
      </c>
      <c r="J67" t="s">
        <v>29</v>
      </c>
      <c r="K67" t="s">
        <v>29</v>
      </c>
      <c r="L67" t="s">
        <v>29</v>
      </c>
      <c r="M67" t="s">
        <v>29</v>
      </c>
      <c r="N67" t="s">
        <v>29</v>
      </c>
      <c r="O67" t="s">
        <v>29</v>
      </c>
      <c r="P67" t="s">
        <v>29</v>
      </c>
      <c r="Q67" t="s">
        <v>29</v>
      </c>
      <c r="R67" t="s">
        <v>29</v>
      </c>
      <c r="S67" t="s">
        <v>29</v>
      </c>
      <c r="T67" t="s">
        <v>29</v>
      </c>
      <c r="U67" t="s">
        <v>29</v>
      </c>
      <c r="V67" t="s">
        <v>29</v>
      </c>
      <c r="W67" s="13">
        <v>6.0000000000000001E-3</v>
      </c>
      <c r="X67" s="13">
        <v>5.7000000000000002E-3</v>
      </c>
      <c r="Y67" s="13">
        <v>5.4999999999999997E-3</v>
      </c>
      <c r="Z67" s="13">
        <v>4.8999999999999998E-3</v>
      </c>
      <c r="AA67" s="13">
        <v>4.1000000000000003E-3</v>
      </c>
      <c r="AB67" s="13">
        <v>4.1000000000000003E-3</v>
      </c>
      <c r="AC67" s="13">
        <v>4.1000000000000003E-3</v>
      </c>
      <c r="AD67" s="13">
        <v>4.1000000000000003E-3</v>
      </c>
      <c r="AE67" s="13">
        <v>4.1000000000000003E-3</v>
      </c>
      <c r="AF67" s="13">
        <v>4.1000000000000003E-3</v>
      </c>
      <c r="AG67" s="13">
        <v>4.1000000000000003E-3</v>
      </c>
      <c r="AH67" t="s">
        <v>29</v>
      </c>
    </row>
    <row r="68" spans="1:34">
      <c r="A68" t="s">
        <v>95</v>
      </c>
      <c r="B68" t="s">
        <v>29</v>
      </c>
      <c r="C68" t="s">
        <v>29</v>
      </c>
      <c r="D68" t="s">
        <v>29</v>
      </c>
      <c r="E68" t="s">
        <v>29</v>
      </c>
      <c r="F68" t="s">
        <v>29</v>
      </c>
      <c r="G68" t="s">
        <v>29</v>
      </c>
      <c r="H68" t="s">
        <v>29</v>
      </c>
      <c r="I68" t="s">
        <v>29</v>
      </c>
      <c r="J68" t="s">
        <v>29</v>
      </c>
      <c r="K68" t="s">
        <v>29</v>
      </c>
      <c r="L68" t="s">
        <v>29</v>
      </c>
      <c r="M68" t="s">
        <v>29</v>
      </c>
      <c r="N68" t="s">
        <v>29</v>
      </c>
      <c r="O68" t="s">
        <v>29</v>
      </c>
      <c r="P68" t="s">
        <v>29</v>
      </c>
      <c r="Q68" t="s">
        <v>29</v>
      </c>
      <c r="R68" t="s">
        <v>29</v>
      </c>
      <c r="S68" t="s">
        <v>29</v>
      </c>
      <c r="T68" t="s">
        <v>29</v>
      </c>
      <c r="U68" t="s">
        <v>29</v>
      </c>
      <c r="V68" t="s">
        <v>29</v>
      </c>
      <c r="W68" t="s">
        <v>29</v>
      </c>
      <c r="X68" t="s">
        <v>29</v>
      </c>
      <c r="Y68" t="s">
        <v>29</v>
      </c>
      <c r="Z68" t="s">
        <v>29</v>
      </c>
      <c r="AA68" t="s">
        <v>29</v>
      </c>
      <c r="AB68" t="s">
        <v>29</v>
      </c>
      <c r="AC68" t="s">
        <v>29</v>
      </c>
      <c r="AD68" t="s">
        <v>29</v>
      </c>
      <c r="AE68" t="s">
        <v>29</v>
      </c>
      <c r="AF68" s="13">
        <v>5.9999999999999995E-4</v>
      </c>
      <c r="AG68" s="13">
        <v>0</v>
      </c>
      <c r="AH68" t="s">
        <v>29</v>
      </c>
    </row>
    <row r="69" spans="1:34">
      <c r="A69" t="s">
        <v>96</v>
      </c>
      <c r="B69" t="s">
        <v>29</v>
      </c>
      <c r="C69" t="s">
        <v>29</v>
      </c>
      <c r="D69" t="s">
        <v>29</v>
      </c>
      <c r="E69" t="s">
        <v>29</v>
      </c>
      <c r="F69" t="s">
        <v>29</v>
      </c>
      <c r="G69" t="s">
        <v>29</v>
      </c>
      <c r="H69" t="s">
        <v>29</v>
      </c>
      <c r="I69" t="s">
        <v>29</v>
      </c>
      <c r="J69" t="s">
        <v>29</v>
      </c>
      <c r="K69" t="s">
        <v>29</v>
      </c>
      <c r="L69" t="s">
        <v>29</v>
      </c>
      <c r="M69" t="s">
        <v>29</v>
      </c>
      <c r="N69" t="s">
        <v>29</v>
      </c>
      <c r="O69" t="s">
        <v>29</v>
      </c>
      <c r="P69" t="s">
        <v>29</v>
      </c>
      <c r="Q69" t="s">
        <v>29</v>
      </c>
      <c r="R69" t="s">
        <v>29</v>
      </c>
      <c r="S69" t="s">
        <v>29</v>
      </c>
      <c r="T69" t="s">
        <v>29</v>
      </c>
      <c r="U69" t="s">
        <v>29</v>
      </c>
      <c r="V69" t="s">
        <v>29</v>
      </c>
      <c r="W69" t="s">
        <v>29</v>
      </c>
      <c r="X69" t="s">
        <v>29</v>
      </c>
      <c r="Y69" t="s">
        <v>29</v>
      </c>
      <c r="Z69" t="s">
        <v>29</v>
      </c>
      <c r="AA69" t="s">
        <v>29</v>
      </c>
      <c r="AB69" t="s">
        <v>29</v>
      </c>
      <c r="AC69" s="13">
        <v>0</v>
      </c>
      <c r="AD69" s="13">
        <v>0</v>
      </c>
      <c r="AE69" s="13">
        <v>0</v>
      </c>
      <c r="AF69" s="13">
        <v>0</v>
      </c>
      <c r="AG69" s="13">
        <v>0</v>
      </c>
      <c r="AH69" t="s">
        <v>29</v>
      </c>
    </row>
    <row r="70" spans="1:34">
      <c r="B70" s="13">
        <f>SUM(B2:B69)</f>
        <v>1.5E-3</v>
      </c>
      <c r="C70" s="13">
        <f>SUM(C2:C69)</f>
        <v>3.5999999999999999E-3</v>
      </c>
      <c r="D70" s="13">
        <f>SUM(D2:D69)</f>
        <v>4.5999999999999999E-3</v>
      </c>
      <c r="E70" s="13">
        <f>SUM(E2:E69)</f>
        <v>4.7000000000000002E-3</v>
      </c>
      <c r="F70" s="13">
        <f>SUM(F2:F69)</f>
        <v>4.8000000000000004E-3</v>
      </c>
      <c r="G70" s="13">
        <f>SUM(G2:G69)</f>
        <v>4.7000000000000002E-3</v>
      </c>
      <c r="H70" s="13">
        <f>SUM(H2:H69)</f>
        <v>4.8999999999999998E-3</v>
      </c>
      <c r="I70" s="13">
        <f>SUM(I2:I69)</f>
        <v>4.8999999999999998E-3</v>
      </c>
      <c r="J70" s="13">
        <f>SUM(J2:J69)</f>
        <v>4.7999999999999996E-3</v>
      </c>
      <c r="K70" s="13">
        <f>SUM(K2:K69)</f>
        <v>4.5999999999999999E-3</v>
      </c>
      <c r="L70" s="13">
        <f>SUM(L2:L69)</f>
        <v>4.4999999999999997E-3</v>
      </c>
      <c r="M70" s="13">
        <f>SUM(M2:M69)</f>
        <v>4.4999999999999997E-3</v>
      </c>
      <c r="N70" s="13">
        <f>SUM(N2:N69)</f>
        <v>4.5999999999999999E-3</v>
      </c>
      <c r="O70" s="13">
        <f>SUM(O2:O69)</f>
        <v>4.5999999999999999E-3</v>
      </c>
      <c r="P70" s="13">
        <f>SUM(P2:P69)</f>
        <v>4.5000000000000005E-3</v>
      </c>
      <c r="Q70" s="13">
        <f>SUM(Q2:Q69)</f>
        <v>5.33E-2</v>
      </c>
      <c r="R70" s="13">
        <f>SUM(R2:R69)</f>
        <v>5.2200000000000003E-2</v>
      </c>
      <c r="S70" s="13">
        <f>SUM(S2:S69)</f>
        <v>5.290000000000001E-2</v>
      </c>
      <c r="T70" s="13">
        <f>SUM(T2:T69)</f>
        <v>5.3700000000000005E-2</v>
      </c>
      <c r="U70" s="13">
        <f>SUM(U2:U69)</f>
        <v>5.3200000000000011E-2</v>
      </c>
      <c r="V70" s="13">
        <f>SUM(V2:V69)</f>
        <v>5.3700000000000005E-2</v>
      </c>
      <c r="W70" s="13">
        <f>SUM(W2:W69)</f>
        <v>5.6700000000000007E-2</v>
      </c>
      <c r="X70" s="13">
        <f>SUM(X2:X69)</f>
        <v>7.6399999999999996E-2</v>
      </c>
      <c r="Y70" s="13">
        <f>SUM(Y2:Y69)</f>
        <v>9.7699999999999981E-2</v>
      </c>
      <c r="Z70" s="13">
        <f>SUM(Z2:Z69)</f>
        <v>0.10679999999999998</v>
      </c>
      <c r="AA70" s="13">
        <f>SUM(AA2:AA69)</f>
        <v>0.1207</v>
      </c>
      <c r="AB70" s="13">
        <f>SUM(AB2:AB69)</f>
        <v>0.1244</v>
      </c>
      <c r="AC70" s="13">
        <f>SUM(AC2:AC69)</f>
        <v>0.13089999999999999</v>
      </c>
      <c r="AD70" s="13">
        <f>SUM(AD2:AD69)</f>
        <v>0.13250000000000001</v>
      </c>
      <c r="AE70" s="13">
        <f>SUM(AE2:AE69)</f>
        <v>0.14509999999999995</v>
      </c>
      <c r="AF70" s="13">
        <f>SUM(AF2:AF69)</f>
        <v>0.14929999999999991</v>
      </c>
      <c r="AG70" s="13">
        <f>SUM(AG2:AG69)</f>
        <v>0.21519999999999995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sheetPr filterMode="1"/>
  <dimension ref="A1:N103"/>
  <sheetViews>
    <sheetView topLeftCell="H15" workbookViewId="0">
      <selection activeCell="H15" sqref="H15"/>
    </sheetView>
  </sheetViews>
  <sheetFormatPr defaultRowHeight="14.45"/>
  <cols>
    <col min="1" max="1" width="23.5703125" customWidth="1"/>
    <col min="4" max="4" width="17.5703125" customWidth="1"/>
    <col min="5" max="5" width="18" customWidth="1"/>
    <col min="6" max="6" width="16.140625" customWidth="1"/>
    <col min="9" max="9" width="31.5703125" bestFit="1" customWidth="1"/>
  </cols>
  <sheetData>
    <row r="1" spans="1:14">
      <c r="A1" t="s">
        <v>97</v>
      </c>
      <c r="B1" t="s">
        <v>98</v>
      </c>
      <c r="C1" t="s">
        <v>99</v>
      </c>
      <c r="D1" t="s">
        <v>100</v>
      </c>
      <c r="E1" t="s">
        <v>101</v>
      </c>
      <c r="F1" t="s">
        <v>102</v>
      </c>
      <c r="G1" t="s">
        <v>103</v>
      </c>
      <c r="H1" t="s">
        <v>104</v>
      </c>
      <c r="I1" t="s">
        <v>105</v>
      </c>
      <c r="J1" t="s">
        <v>106</v>
      </c>
      <c r="K1" t="s">
        <v>107</v>
      </c>
      <c r="L1" t="s">
        <v>108</v>
      </c>
      <c r="M1" t="s">
        <v>109</v>
      </c>
      <c r="N1" t="s">
        <v>110</v>
      </c>
    </row>
    <row r="2" spans="1:14">
      <c r="A2" t="s">
        <v>30</v>
      </c>
      <c r="B2" t="s">
        <v>111</v>
      </c>
      <c r="C2" t="s">
        <v>112</v>
      </c>
      <c r="D2" t="s">
        <v>113</v>
      </c>
      <c r="E2" t="s">
        <v>114</v>
      </c>
      <c r="F2" t="s">
        <v>115</v>
      </c>
      <c r="G2">
        <v>2007</v>
      </c>
      <c r="H2">
        <v>0</v>
      </c>
      <c r="I2">
        <v>153.87512000000001</v>
      </c>
      <c r="J2">
        <v>2.840319E-3</v>
      </c>
      <c r="K2">
        <v>0.34122562699999998</v>
      </c>
      <c r="L2">
        <v>2.7833718109999999</v>
      </c>
      <c r="M2" t="s">
        <v>116</v>
      </c>
    </row>
    <row r="3" spans="1:14" hidden="1">
      <c r="A3" t="s">
        <v>28</v>
      </c>
      <c r="B3" t="s">
        <v>117</v>
      </c>
      <c r="C3" t="s">
        <v>118</v>
      </c>
      <c r="D3" t="s">
        <v>113</v>
      </c>
      <c r="E3" t="s">
        <v>114</v>
      </c>
      <c r="F3" t="s">
        <v>115</v>
      </c>
      <c r="G3">
        <v>2017</v>
      </c>
      <c r="H3">
        <v>2020</v>
      </c>
      <c r="I3">
        <v>0</v>
      </c>
      <c r="J3">
        <v>0</v>
      </c>
      <c r="K3" t="s">
        <v>116</v>
      </c>
      <c r="L3">
        <v>0.94253351600000002</v>
      </c>
      <c r="M3" t="s">
        <v>116</v>
      </c>
    </row>
    <row r="4" spans="1:14">
      <c r="A4" t="s">
        <v>31</v>
      </c>
      <c r="B4" t="s">
        <v>117</v>
      </c>
      <c r="C4" t="s">
        <v>112</v>
      </c>
      <c r="D4" t="s">
        <v>119</v>
      </c>
      <c r="E4" t="s">
        <v>120</v>
      </c>
      <c r="F4" t="s">
        <v>121</v>
      </c>
      <c r="G4">
        <v>2018</v>
      </c>
      <c r="H4">
        <v>0</v>
      </c>
      <c r="I4">
        <v>88.124799999999993</v>
      </c>
      <c r="J4">
        <v>1.62666E-3</v>
      </c>
      <c r="K4">
        <v>4.8827899999999999E-4</v>
      </c>
      <c r="L4">
        <v>0.18025834499999999</v>
      </c>
      <c r="M4" t="s">
        <v>116</v>
      </c>
    </row>
    <row r="5" spans="1:14" hidden="1">
      <c r="A5" t="s">
        <v>122</v>
      </c>
      <c r="B5" t="s">
        <v>111</v>
      </c>
      <c r="C5" t="s">
        <v>118</v>
      </c>
      <c r="D5" t="s">
        <v>119</v>
      </c>
      <c r="E5" t="s">
        <v>123</v>
      </c>
      <c r="F5" t="s">
        <v>124</v>
      </c>
      <c r="G5">
        <v>2012</v>
      </c>
      <c r="H5">
        <v>2015</v>
      </c>
      <c r="I5">
        <v>0</v>
      </c>
      <c r="J5">
        <v>0</v>
      </c>
      <c r="K5" t="s">
        <v>116</v>
      </c>
      <c r="L5">
        <v>0</v>
      </c>
      <c r="M5" t="s">
        <v>116</v>
      </c>
    </row>
    <row r="6" spans="1:14" hidden="1">
      <c r="A6" t="s">
        <v>125</v>
      </c>
      <c r="B6" t="s">
        <v>117</v>
      </c>
      <c r="C6" t="s">
        <v>126</v>
      </c>
      <c r="D6" t="s">
        <v>119</v>
      </c>
      <c r="E6" t="s">
        <v>127</v>
      </c>
      <c r="F6" t="s">
        <v>128</v>
      </c>
      <c r="G6">
        <v>2022</v>
      </c>
      <c r="H6">
        <v>0</v>
      </c>
      <c r="I6" t="s">
        <v>116</v>
      </c>
      <c r="J6" t="s">
        <v>116</v>
      </c>
      <c r="K6" t="s">
        <v>116</v>
      </c>
      <c r="L6">
        <v>0</v>
      </c>
      <c r="M6" t="s">
        <v>116</v>
      </c>
    </row>
    <row r="7" spans="1:14">
      <c r="A7" t="s">
        <v>34</v>
      </c>
      <c r="B7" t="s">
        <v>111</v>
      </c>
      <c r="C7" t="s">
        <v>112</v>
      </c>
      <c r="D7" t="s">
        <v>113</v>
      </c>
      <c r="E7" t="s">
        <v>129</v>
      </c>
      <c r="F7" t="s">
        <v>115</v>
      </c>
      <c r="G7">
        <v>2016</v>
      </c>
      <c r="H7">
        <v>0</v>
      </c>
      <c r="I7">
        <v>0</v>
      </c>
      <c r="J7">
        <v>0</v>
      </c>
      <c r="K7" t="s">
        <v>116</v>
      </c>
      <c r="L7">
        <v>0</v>
      </c>
      <c r="M7" t="s">
        <v>33</v>
      </c>
      <c r="N7">
        <v>0</v>
      </c>
    </row>
    <row r="8" spans="1:14">
      <c r="A8" t="s">
        <v>33</v>
      </c>
      <c r="B8" t="s">
        <v>117</v>
      </c>
      <c r="C8" t="s">
        <v>112</v>
      </c>
      <c r="D8" t="s">
        <v>113</v>
      </c>
      <c r="E8" t="s">
        <v>129</v>
      </c>
      <c r="F8" t="s">
        <v>115</v>
      </c>
      <c r="G8">
        <v>2008</v>
      </c>
      <c r="H8">
        <v>0</v>
      </c>
      <c r="I8">
        <v>46.374899999999997</v>
      </c>
      <c r="J8">
        <v>8.5601600000000003E-4</v>
      </c>
      <c r="K8">
        <v>1.2658177479999999</v>
      </c>
      <c r="L8">
        <v>1.3747625050000001</v>
      </c>
      <c r="M8" t="s">
        <v>34</v>
      </c>
      <c r="N8">
        <v>0</v>
      </c>
    </row>
    <row r="9" spans="1:14">
      <c r="A9" t="s">
        <v>130</v>
      </c>
      <c r="B9" t="s">
        <v>117</v>
      </c>
      <c r="C9" t="s">
        <v>112</v>
      </c>
      <c r="D9" t="s">
        <v>113</v>
      </c>
      <c r="E9" t="s">
        <v>131</v>
      </c>
      <c r="F9" t="s">
        <v>121</v>
      </c>
      <c r="G9">
        <v>2020</v>
      </c>
      <c r="H9">
        <v>0</v>
      </c>
      <c r="I9" t="s">
        <v>116</v>
      </c>
      <c r="J9" t="s">
        <v>116</v>
      </c>
      <c r="K9" t="s">
        <v>116</v>
      </c>
      <c r="L9">
        <v>0</v>
      </c>
      <c r="M9" t="s">
        <v>116</v>
      </c>
    </row>
    <row r="10" spans="1:14">
      <c r="A10" t="s">
        <v>35</v>
      </c>
      <c r="B10" t="s">
        <v>111</v>
      </c>
      <c r="C10" t="s">
        <v>112</v>
      </c>
      <c r="D10" t="s">
        <v>113</v>
      </c>
      <c r="E10" t="s">
        <v>132</v>
      </c>
      <c r="F10" t="s">
        <v>124</v>
      </c>
      <c r="G10">
        <v>2013</v>
      </c>
      <c r="H10">
        <v>0</v>
      </c>
      <c r="I10">
        <v>69.65343</v>
      </c>
      <c r="J10">
        <v>1.2857039999999999E-3</v>
      </c>
      <c r="K10">
        <v>0</v>
      </c>
      <c r="L10">
        <v>0.61021102599999999</v>
      </c>
      <c r="M10" t="s">
        <v>116</v>
      </c>
      <c r="N10">
        <v>0</v>
      </c>
    </row>
    <row r="11" spans="1:14" hidden="1">
      <c r="A11" t="s">
        <v>133</v>
      </c>
      <c r="B11" t="s">
        <v>134</v>
      </c>
      <c r="C11" t="s">
        <v>126</v>
      </c>
      <c r="D11" t="s">
        <v>119</v>
      </c>
      <c r="E11" t="s">
        <v>135</v>
      </c>
      <c r="F11" t="s">
        <v>121</v>
      </c>
      <c r="G11" t="s">
        <v>136</v>
      </c>
      <c r="H11">
        <v>0</v>
      </c>
      <c r="I11" t="s">
        <v>116</v>
      </c>
      <c r="J11" t="s">
        <v>116</v>
      </c>
      <c r="K11" t="s">
        <v>116</v>
      </c>
      <c r="L11">
        <v>0</v>
      </c>
      <c r="M11" t="s">
        <v>116</v>
      </c>
    </row>
    <row r="12" spans="1:14" hidden="1">
      <c r="A12" t="s">
        <v>137</v>
      </c>
      <c r="B12" t="s">
        <v>134</v>
      </c>
      <c r="C12" t="s">
        <v>126</v>
      </c>
      <c r="D12" t="s">
        <v>119</v>
      </c>
      <c r="E12" t="s">
        <v>138</v>
      </c>
      <c r="F12" t="s">
        <v>124</v>
      </c>
      <c r="G12" t="s">
        <v>136</v>
      </c>
      <c r="H12">
        <v>0</v>
      </c>
      <c r="I12" t="s">
        <v>116</v>
      </c>
      <c r="J12" t="s">
        <v>116</v>
      </c>
      <c r="K12" t="s">
        <v>116</v>
      </c>
      <c r="L12">
        <v>0</v>
      </c>
      <c r="M12" t="s">
        <v>116</v>
      </c>
      <c r="N12" t="s">
        <v>116</v>
      </c>
    </row>
    <row r="13" spans="1:14">
      <c r="A13" t="s">
        <v>36</v>
      </c>
      <c r="B13" t="s">
        <v>111</v>
      </c>
      <c r="C13" t="s">
        <v>112</v>
      </c>
      <c r="D13" t="s">
        <v>113</v>
      </c>
      <c r="E13" t="s">
        <v>139</v>
      </c>
      <c r="F13" t="s">
        <v>115</v>
      </c>
      <c r="G13">
        <v>2012</v>
      </c>
      <c r="H13">
        <v>0</v>
      </c>
      <c r="I13">
        <v>352.64</v>
      </c>
      <c r="J13">
        <v>6.509239E-3</v>
      </c>
      <c r="K13">
        <v>1.6983155860000001</v>
      </c>
      <c r="L13">
        <v>5.1132600000000004</v>
      </c>
      <c r="M13" t="s">
        <v>116</v>
      </c>
    </row>
    <row r="14" spans="1:14">
      <c r="A14" t="s">
        <v>38</v>
      </c>
      <c r="B14" t="s">
        <v>111</v>
      </c>
      <c r="C14" t="s">
        <v>112</v>
      </c>
      <c r="D14" t="s">
        <v>119</v>
      </c>
      <c r="E14" t="s">
        <v>140</v>
      </c>
      <c r="F14" t="s">
        <v>115</v>
      </c>
      <c r="G14">
        <v>2019</v>
      </c>
      <c r="H14">
        <v>0</v>
      </c>
      <c r="I14">
        <v>73.523610000000005</v>
      </c>
      <c r="J14">
        <v>1.3571430000000001E-3</v>
      </c>
      <c r="K14">
        <v>0.203541584</v>
      </c>
      <c r="L14">
        <v>0</v>
      </c>
      <c r="M14" t="s">
        <v>116</v>
      </c>
    </row>
    <row r="15" spans="1:14">
      <c r="A15" t="s">
        <v>37</v>
      </c>
      <c r="B15" t="s">
        <v>117</v>
      </c>
      <c r="C15" t="s">
        <v>112</v>
      </c>
      <c r="D15" t="s">
        <v>119</v>
      </c>
      <c r="E15" t="s">
        <v>140</v>
      </c>
      <c r="F15" t="s">
        <v>115</v>
      </c>
      <c r="G15">
        <v>2019</v>
      </c>
      <c r="H15">
        <v>0</v>
      </c>
      <c r="I15">
        <v>179.72438</v>
      </c>
      <c r="J15">
        <v>3.3174599999999999E-3</v>
      </c>
      <c r="K15">
        <v>3.406685237</v>
      </c>
      <c r="L15">
        <v>3.0108318770000002</v>
      </c>
      <c r="M15" t="s">
        <v>116</v>
      </c>
    </row>
    <row r="16" spans="1:14" hidden="1">
      <c r="A16" t="s">
        <v>141</v>
      </c>
      <c r="B16" t="s">
        <v>117</v>
      </c>
      <c r="C16" t="s">
        <v>126</v>
      </c>
      <c r="D16" t="s">
        <v>113</v>
      </c>
      <c r="E16" t="s">
        <v>142</v>
      </c>
      <c r="F16" t="s">
        <v>128</v>
      </c>
      <c r="G16" t="s">
        <v>136</v>
      </c>
      <c r="H16">
        <v>0</v>
      </c>
      <c r="I16" t="s">
        <v>116</v>
      </c>
      <c r="J16" t="s">
        <v>116</v>
      </c>
      <c r="K16" t="s">
        <v>116</v>
      </c>
      <c r="L16">
        <v>0</v>
      </c>
      <c r="M16" t="s">
        <v>116</v>
      </c>
    </row>
    <row r="17" spans="1:14" hidden="1">
      <c r="A17" t="s">
        <v>143</v>
      </c>
      <c r="B17" t="s">
        <v>111</v>
      </c>
      <c r="C17" t="s">
        <v>126</v>
      </c>
      <c r="D17" t="s">
        <v>119</v>
      </c>
      <c r="E17" t="s">
        <v>144</v>
      </c>
      <c r="F17" t="s">
        <v>121</v>
      </c>
      <c r="G17" t="s">
        <v>136</v>
      </c>
      <c r="H17">
        <v>0</v>
      </c>
      <c r="I17" t="s">
        <v>116</v>
      </c>
      <c r="J17" t="s">
        <v>116</v>
      </c>
      <c r="K17" t="s">
        <v>116</v>
      </c>
      <c r="L17">
        <v>0</v>
      </c>
      <c r="M17" t="s">
        <v>116</v>
      </c>
    </row>
    <row r="18" spans="1:14">
      <c r="A18" t="s">
        <v>39</v>
      </c>
      <c r="B18" t="s">
        <v>117</v>
      </c>
      <c r="C18" t="s">
        <v>112</v>
      </c>
      <c r="D18" t="s">
        <v>119</v>
      </c>
      <c r="E18" t="s">
        <v>144</v>
      </c>
      <c r="F18" t="s">
        <v>121</v>
      </c>
      <c r="G18">
        <v>2017</v>
      </c>
      <c r="H18">
        <v>0</v>
      </c>
      <c r="I18">
        <v>58.104930000000003</v>
      </c>
      <c r="J18">
        <v>1.0725349999999999E-3</v>
      </c>
      <c r="K18">
        <v>0.16500000000000001</v>
      </c>
      <c r="L18">
        <v>0.16550000000000001</v>
      </c>
      <c r="M18" t="s">
        <v>116</v>
      </c>
    </row>
    <row r="19" spans="1:14">
      <c r="A19" t="s">
        <v>40</v>
      </c>
      <c r="B19" t="s">
        <v>111</v>
      </c>
      <c r="C19" t="s">
        <v>112</v>
      </c>
      <c r="D19" t="s">
        <v>119</v>
      </c>
      <c r="E19" t="s">
        <v>145</v>
      </c>
      <c r="F19" t="s">
        <v>124</v>
      </c>
      <c r="G19">
        <v>2021</v>
      </c>
      <c r="H19">
        <v>0</v>
      </c>
      <c r="I19">
        <v>3996.904164</v>
      </c>
      <c r="J19">
        <v>7.3777235999999996E-2</v>
      </c>
      <c r="K19" t="s">
        <v>116</v>
      </c>
      <c r="L19">
        <v>0</v>
      </c>
      <c r="M19" t="s">
        <v>116</v>
      </c>
      <c r="N19">
        <v>0</v>
      </c>
    </row>
    <row r="20" spans="1:14">
      <c r="A20" t="s">
        <v>41</v>
      </c>
      <c r="B20" t="s">
        <v>111</v>
      </c>
      <c r="C20" t="s">
        <v>112</v>
      </c>
      <c r="D20" t="s">
        <v>113</v>
      </c>
      <c r="E20" t="s">
        <v>146</v>
      </c>
      <c r="F20" t="s">
        <v>124</v>
      </c>
      <c r="G20">
        <v>2014</v>
      </c>
      <c r="H20">
        <v>0</v>
      </c>
      <c r="I20">
        <v>21.20448</v>
      </c>
      <c r="J20">
        <v>3.91405E-4</v>
      </c>
      <c r="K20">
        <v>0</v>
      </c>
      <c r="L20">
        <v>0.53053872099999999</v>
      </c>
      <c r="M20" t="s">
        <v>116</v>
      </c>
      <c r="N20">
        <v>0</v>
      </c>
    </row>
    <row r="21" spans="1:14" hidden="1">
      <c r="A21" t="s">
        <v>147</v>
      </c>
      <c r="B21" t="s">
        <v>111</v>
      </c>
      <c r="C21" t="s">
        <v>126</v>
      </c>
      <c r="D21" t="s">
        <v>119</v>
      </c>
      <c r="E21" t="s">
        <v>148</v>
      </c>
      <c r="F21" t="s">
        <v>121</v>
      </c>
      <c r="G21" t="s">
        <v>136</v>
      </c>
      <c r="H21">
        <v>0</v>
      </c>
      <c r="I21" t="s">
        <v>116</v>
      </c>
      <c r="J21" t="s">
        <v>116</v>
      </c>
      <c r="K21" t="s">
        <v>116</v>
      </c>
      <c r="L21">
        <v>0</v>
      </c>
      <c r="M21" t="s">
        <v>116</v>
      </c>
    </row>
    <row r="22" spans="1:14">
      <c r="A22" t="s">
        <v>42</v>
      </c>
      <c r="B22" t="s">
        <v>117</v>
      </c>
      <c r="C22" t="s">
        <v>112</v>
      </c>
      <c r="D22" t="s">
        <v>119</v>
      </c>
      <c r="E22" t="s">
        <v>148</v>
      </c>
      <c r="F22" t="s">
        <v>121</v>
      </c>
      <c r="G22">
        <v>2017</v>
      </c>
      <c r="H22">
        <v>0</v>
      </c>
      <c r="I22">
        <v>44.353200000000001</v>
      </c>
      <c r="J22">
        <v>8.1869799999999997E-4</v>
      </c>
      <c r="K22">
        <v>2.9319679000000001E-2</v>
      </c>
      <c r="L22">
        <v>0.116589315</v>
      </c>
      <c r="M22" t="s">
        <v>116</v>
      </c>
    </row>
    <row r="23" spans="1:14" hidden="1">
      <c r="A23" t="s">
        <v>149</v>
      </c>
      <c r="B23" t="s">
        <v>117</v>
      </c>
      <c r="C23" t="s">
        <v>126</v>
      </c>
      <c r="D23" t="s">
        <v>119</v>
      </c>
      <c r="E23" t="s">
        <v>150</v>
      </c>
      <c r="F23" t="s">
        <v>151</v>
      </c>
      <c r="G23" t="s">
        <v>136</v>
      </c>
      <c r="H23">
        <v>0</v>
      </c>
      <c r="I23" t="s">
        <v>116</v>
      </c>
      <c r="J23" t="s">
        <v>116</v>
      </c>
      <c r="K23" t="s">
        <v>116</v>
      </c>
      <c r="L23">
        <v>0</v>
      </c>
      <c r="M23" t="s">
        <v>116</v>
      </c>
    </row>
    <row r="24" spans="1:14">
      <c r="A24" t="s">
        <v>43</v>
      </c>
      <c r="B24" t="s">
        <v>117</v>
      </c>
      <c r="C24" t="s">
        <v>112</v>
      </c>
      <c r="D24" t="s">
        <v>119</v>
      </c>
      <c r="E24" t="s">
        <v>152</v>
      </c>
      <c r="F24" t="s">
        <v>128</v>
      </c>
      <c r="G24">
        <v>1992</v>
      </c>
      <c r="H24">
        <v>0</v>
      </c>
      <c r="I24">
        <v>22.008700000000001</v>
      </c>
      <c r="J24">
        <v>4.0624999999999998E-4</v>
      </c>
      <c r="K24">
        <v>0.575428418</v>
      </c>
      <c r="L24">
        <v>0.53477707699999999</v>
      </c>
      <c r="M24" t="s">
        <v>45</v>
      </c>
      <c r="N24">
        <v>0</v>
      </c>
    </row>
    <row r="25" spans="1:14">
      <c r="A25" t="s">
        <v>45</v>
      </c>
      <c r="B25" t="s">
        <v>111</v>
      </c>
      <c r="C25" t="s">
        <v>112</v>
      </c>
      <c r="D25" t="s">
        <v>153</v>
      </c>
      <c r="E25" t="s">
        <v>154</v>
      </c>
      <c r="F25" t="s">
        <v>128</v>
      </c>
      <c r="G25">
        <v>2005</v>
      </c>
      <c r="H25">
        <v>0</v>
      </c>
      <c r="I25">
        <v>1725.7734800000001</v>
      </c>
      <c r="J25">
        <v>3.1855354000000002E-2</v>
      </c>
      <c r="K25">
        <v>22.547621599999999</v>
      </c>
      <c r="L25">
        <v>33.662329700000001</v>
      </c>
      <c r="M25" t="s">
        <v>155</v>
      </c>
      <c r="N25">
        <v>77.088741999999996</v>
      </c>
    </row>
    <row r="26" spans="1:14">
      <c r="A26" t="s">
        <v>44</v>
      </c>
      <c r="B26" t="s">
        <v>117</v>
      </c>
      <c r="C26" t="s">
        <v>112</v>
      </c>
      <c r="D26" t="s">
        <v>119</v>
      </c>
      <c r="E26" t="s">
        <v>156</v>
      </c>
      <c r="F26" t="s">
        <v>128</v>
      </c>
      <c r="G26">
        <v>2000</v>
      </c>
      <c r="H26">
        <v>0</v>
      </c>
      <c r="I26">
        <v>1.6059471999999999</v>
      </c>
      <c r="J26" s="11">
        <v>2.9600000000000001E-5</v>
      </c>
      <c r="K26">
        <v>1.667932E-3</v>
      </c>
      <c r="L26">
        <v>2.74603E-3</v>
      </c>
      <c r="M26" t="s">
        <v>45</v>
      </c>
      <c r="N26">
        <v>0</v>
      </c>
    </row>
    <row r="27" spans="1:14">
      <c r="A27" t="s">
        <v>46</v>
      </c>
      <c r="B27" t="s">
        <v>117</v>
      </c>
      <c r="C27" t="s">
        <v>112</v>
      </c>
      <c r="D27" t="s">
        <v>119</v>
      </c>
      <c r="E27" t="s">
        <v>157</v>
      </c>
      <c r="F27" t="s">
        <v>128</v>
      </c>
      <c r="G27">
        <v>1990</v>
      </c>
      <c r="H27">
        <v>0</v>
      </c>
      <c r="I27">
        <v>40.294440000000002</v>
      </c>
      <c r="J27">
        <v>7.4377899999999997E-4</v>
      </c>
      <c r="K27">
        <v>1.5246308</v>
      </c>
      <c r="L27">
        <v>1.419629896</v>
      </c>
      <c r="M27" t="s">
        <v>45</v>
      </c>
      <c r="N27">
        <v>14.9089428</v>
      </c>
    </row>
    <row r="28" spans="1:14">
      <c r="A28" t="s">
        <v>47</v>
      </c>
      <c r="B28" t="s">
        <v>117</v>
      </c>
      <c r="C28" t="s">
        <v>112</v>
      </c>
      <c r="D28" t="s">
        <v>119</v>
      </c>
      <c r="E28" t="s">
        <v>158</v>
      </c>
      <c r="F28" t="s">
        <v>128</v>
      </c>
      <c r="G28">
        <v>2014</v>
      </c>
      <c r="H28">
        <v>0</v>
      </c>
      <c r="I28">
        <v>171.723904</v>
      </c>
      <c r="J28">
        <v>3.1697819999999999E-3</v>
      </c>
      <c r="K28">
        <v>9.6317199999999996</v>
      </c>
      <c r="L28">
        <v>8.9675224999999994</v>
      </c>
      <c r="M28" t="s">
        <v>116</v>
      </c>
    </row>
    <row r="29" spans="1:14">
      <c r="A29" t="s">
        <v>48</v>
      </c>
      <c r="B29" t="s">
        <v>111</v>
      </c>
      <c r="C29" t="s">
        <v>112</v>
      </c>
      <c r="D29" t="s">
        <v>113</v>
      </c>
      <c r="E29" t="s">
        <v>159</v>
      </c>
      <c r="F29" t="s">
        <v>124</v>
      </c>
      <c r="G29">
        <v>2016</v>
      </c>
      <c r="H29">
        <v>0</v>
      </c>
      <c r="I29">
        <v>76.007999999999996</v>
      </c>
      <c r="J29">
        <v>1.4030010000000001E-3</v>
      </c>
      <c r="K29">
        <v>0</v>
      </c>
      <c r="L29">
        <v>0.25619009599999998</v>
      </c>
      <c r="M29" t="s">
        <v>116</v>
      </c>
      <c r="N29">
        <v>0</v>
      </c>
    </row>
    <row r="30" spans="1:14">
      <c r="A30" t="s">
        <v>49</v>
      </c>
      <c r="B30" t="s">
        <v>111</v>
      </c>
      <c r="C30" t="s">
        <v>112</v>
      </c>
      <c r="D30" t="s">
        <v>119</v>
      </c>
      <c r="E30" t="s">
        <v>160</v>
      </c>
      <c r="F30" t="s">
        <v>128</v>
      </c>
      <c r="G30">
        <v>2021</v>
      </c>
      <c r="H30">
        <v>0</v>
      </c>
      <c r="I30">
        <v>398.62040000000002</v>
      </c>
      <c r="J30">
        <v>7.3579730000000003E-3</v>
      </c>
      <c r="K30" t="s">
        <v>116</v>
      </c>
      <c r="L30">
        <v>0</v>
      </c>
      <c r="M30" t="s">
        <v>116</v>
      </c>
    </row>
    <row r="31" spans="1:14">
      <c r="A31" t="s">
        <v>50</v>
      </c>
      <c r="B31" t="s">
        <v>111</v>
      </c>
      <c r="C31" t="s">
        <v>112</v>
      </c>
      <c r="D31" t="s">
        <v>113</v>
      </c>
      <c r="E31" t="s">
        <v>161</v>
      </c>
      <c r="F31" t="s">
        <v>124</v>
      </c>
      <c r="G31">
        <v>2013</v>
      </c>
      <c r="H31">
        <v>0</v>
      </c>
      <c r="I31">
        <v>163.30875</v>
      </c>
      <c r="J31">
        <v>3.0144500000000001E-3</v>
      </c>
      <c r="K31">
        <v>1.7165290000000001E-3</v>
      </c>
      <c r="L31">
        <v>1.9211090040000001</v>
      </c>
      <c r="M31" t="s">
        <v>116</v>
      </c>
      <c r="N31">
        <v>0</v>
      </c>
    </row>
    <row r="32" spans="1:14" hidden="1">
      <c r="A32" t="s">
        <v>162</v>
      </c>
      <c r="B32" t="s">
        <v>117</v>
      </c>
      <c r="C32" t="s">
        <v>126</v>
      </c>
      <c r="D32" t="s">
        <v>113</v>
      </c>
      <c r="E32" t="s">
        <v>163</v>
      </c>
      <c r="F32" t="s">
        <v>115</v>
      </c>
      <c r="G32" t="s">
        <v>136</v>
      </c>
      <c r="H32">
        <v>0</v>
      </c>
      <c r="I32" t="s">
        <v>116</v>
      </c>
      <c r="J32" t="s">
        <v>116</v>
      </c>
      <c r="K32" t="s">
        <v>116</v>
      </c>
      <c r="L32">
        <v>0</v>
      </c>
      <c r="M32" t="s">
        <v>116</v>
      </c>
    </row>
    <row r="33" spans="1:14">
      <c r="A33" t="s">
        <v>51</v>
      </c>
      <c r="B33" t="s">
        <v>111</v>
      </c>
      <c r="C33" t="s">
        <v>112</v>
      </c>
      <c r="D33" t="s">
        <v>113</v>
      </c>
      <c r="E33" t="s">
        <v>164</v>
      </c>
      <c r="F33" t="s">
        <v>124</v>
      </c>
      <c r="G33">
        <v>2014</v>
      </c>
      <c r="H33">
        <v>0</v>
      </c>
      <c r="I33">
        <v>138.37428</v>
      </c>
      <c r="J33">
        <v>2.554195E-3</v>
      </c>
      <c r="K33">
        <v>7.5067720000000001E-3</v>
      </c>
      <c r="L33">
        <v>0.91314033100000003</v>
      </c>
      <c r="M33" t="s">
        <v>116</v>
      </c>
      <c r="N33">
        <v>0</v>
      </c>
    </row>
    <row r="34" spans="1:14">
      <c r="A34" t="s">
        <v>52</v>
      </c>
      <c r="B34" t="s">
        <v>117</v>
      </c>
      <c r="C34" t="s">
        <v>112</v>
      </c>
      <c r="D34" t="s">
        <v>119</v>
      </c>
      <c r="E34" t="s">
        <v>165</v>
      </c>
      <c r="F34" t="s">
        <v>128</v>
      </c>
      <c r="G34">
        <v>2010</v>
      </c>
      <c r="H34">
        <v>0</v>
      </c>
      <c r="I34">
        <v>2.6158000000000001</v>
      </c>
      <c r="J34" s="11">
        <v>4.8300000000000002E-5</v>
      </c>
      <c r="K34">
        <v>5.2695749E-2</v>
      </c>
      <c r="L34">
        <v>4.6959018999999998E-2</v>
      </c>
      <c r="M34" t="s">
        <v>45</v>
      </c>
      <c r="N34">
        <v>0</v>
      </c>
    </row>
    <row r="35" spans="1:14" hidden="1">
      <c r="A35" t="s">
        <v>166</v>
      </c>
      <c r="B35" t="s">
        <v>117</v>
      </c>
      <c r="C35" t="s">
        <v>167</v>
      </c>
      <c r="D35" t="s">
        <v>119</v>
      </c>
      <c r="E35" t="s">
        <v>168</v>
      </c>
      <c r="F35" t="s">
        <v>124</v>
      </c>
      <c r="G35">
        <v>2022</v>
      </c>
      <c r="H35">
        <v>0</v>
      </c>
      <c r="I35" t="s">
        <v>116</v>
      </c>
      <c r="K35" t="s">
        <v>116</v>
      </c>
      <c r="L35">
        <v>0</v>
      </c>
      <c r="M35" t="s">
        <v>116</v>
      </c>
      <c r="N35">
        <v>0</v>
      </c>
    </row>
    <row r="36" spans="1:14" hidden="1">
      <c r="A36" t="s">
        <v>169</v>
      </c>
      <c r="B36" t="s">
        <v>111</v>
      </c>
      <c r="C36" t="s">
        <v>126</v>
      </c>
      <c r="D36" t="s">
        <v>119</v>
      </c>
      <c r="E36" t="s">
        <v>168</v>
      </c>
      <c r="F36" t="s">
        <v>124</v>
      </c>
      <c r="G36" t="s">
        <v>136</v>
      </c>
      <c r="H36">
        <v>0</v>
      </c>
      <c r="I36" t="s">
        <v>116</v>
      </c>
      <c r="J36" t="s">
        <v>116</v>
      </c>
      <c r="K36" t="s">
        <v>116</v>
      </c>
      <c r="L36">
        <v>0</v>
      </c>
      <c r="M36" t="s">
        <v>116</v>
      </c>
    </row>
    <row r="37" spans="1:14">
      <c r="A37" t="s">
        <v>53</v>
      </c>
      <c r="B37" t="s">
        <v>117</v>
      </c>
      <c r="C37" t="s">
        <v>112</v>
      </c>
      <c r="D37" t="s">
        <v>119</v>
      </c>
      <c r="E37" t="s">
        <v>170</v>
      </c>
      <c r="F37" t="s">
        <v>128</v>
      </c>
      <c r="G37">
        <v>2010</v>
      </c>
      <c r="H37">
        <v>0</v>
      </c>
      <c r="I37">
        <v>32.161149999999999</v>
      </c>
      <c r="J37">
        <v>5.9365000000000004E-4</v>
      </c>
      <c r="K37">
        <v>0.5802524</v>
      </c>
      <c r="L37">
        <v>0.57960816199999998</v>
      </c>
      <c r="M37" t="s">
        <v>45</v>
      </c>
      <c r="N37">
        <v>12.864459999999999</v>
      </c>
    </row>
    <row r="38" spans="1:14" hidden="1">
      <c r="A38" t="s">
        <v>171</v>
      </c>
      <c r="B38" t="s">
        <v>117</v>
      </c>
      <c r="C38" t="s">
        <v>126</v>
      </c>
      <c r="D38" t="s">
        <v>119</v>
      </c>
      <c r="E38" t="s">
        <v>172</v>
      </c>
      <c r="F38" t="s">
        <v>128</v>
      </c>
      <c r="G38" t="s">
        <v>136</v>
      </c>
      <c r="H38">
        <v>0</v>
      </c>
      <c r="I38" t="s">
        <v>116</v>
      </c>
      <c r="J38" t="s">
        <v>116</v>
      </c>
      <c r="K38" t="s">
        <v>116</v>
      </c>
      <c r="L38">
        <v>0</v>
      </c>
      <c r="M38" t="s">
        <v>116</v>
      </c>
      <c r="N38" t="s">
        <v>116</v>
      </c>
    </row>
    <row r="39" spans="1:14" hidden="1">
      <c r="A39" t="s">
        <v>173</v>
      </c>
      <c r="B39" t="s">
        <v>117</v>
      </c>
      <c r="C39" t="s">
        <v>126</v>
      </c>
      <c r="D39" t="s">
        <v>113</v>
      </c>
      <c r="E39" t="s">
        <v>174</v>
      </c>
      <c r="F39" t="s">
        <v>121</v>
      </c>
      <c r="G39" t="s">
        <v>136</v>
      </c>
      <c r="H39">
        <v>0</v>
      </c>
      <c r="I39" t="s">
        <v>116</v>
      </c>
      <c r="J39" t="s">
        <v>116</v>
      </c>
      <c r="K39" t="s">
        <v>116</v>
      </c>
      <c r="L39">
        <v>0</v>
      </c>
      <c r="M39" t="s">
        <v>116</v>
      </c>
    </row>
    <row r="40" spans="1:14" hidden="1">
      <c r="A40" t="s">
        <v>175</v>
      </c>
      <c r="B40" t="s">
        <v>111</v>
      </c>
      <c r="C40" t="s">
        <v>126</v>
      </c>
      <c r="D40" t="s">
        <v>119</v>
      </c>
      <c r="E40" t="s">
        <v>176</v>
      </c>
      <c r="F40" t="s">
        <v>124</v>
      </c>
      <c r="G40" t="s">
        <v>136</v>
      </c>
      <c r="H40">
        <v>0</v>
      </c>
      <c r="I40" t="s">
        <v>116</v>
      </c>
      <c r="J40" t="s">
        <v>116</v>
      </c>
      <c r="K40" t="s">
        <v>116</v>
      </c>
      <c r="L40">
        <v>0</v>
      </c>
      <c r="M40" t="s">
        <v>116</v>
      </c>
    </row>
    <row r="41" spans="1:14">
      <c r="A41" t="s">
        <v>54</v>
      </c>
      <c r="B41" t="s">
        <v>117</v>
      </c>
      <c r="C41" t="s">
        <v>112</v>
      </c>
      <c r="D41" t="s">
        <v>119</v>
      </c>
      <c r="E41" t="s">
        <v>176</v>
      </c>
      <c r="F41" t="s">
        <v>124</v>
      </c>
      <c r="G41">
        <v>2012</v>
      </c>
      <c r="H41">
        <v>0</v>
      </c>
      <c r="I41">
        <v>1008.9135</v>
      </c>
      <c r="J41">
        <v>1.8623126E-2</v>
      </c>
      <c r="K41">
        <v>2.3648343710000002</v>
      </c>
      <c r="L41">
        <v>2.4381858630000002</v>
      </c>
      <c r="M41" t="s">
        <v>177</v>
      </c>
      <c r="N41">
        <v>20.581835399999999</v>
      </c>
    </row>
    <row r="42" spans="1:14">
      <c r="A42" t="s">
        <v>55</v>
      </c>
      <c r="B42" t="s">
        <v>111</v>
      </c>
      <c r="C42" t="s">
        <v>112</v>
      </c>
      <c r="D42" t="s">
        <v>119</v>
      </c>
      <c r="E42" t="s">
        <v>178</v>
      </c>
      <c r="F42" t="s">
        <v>128</v>
      </c>
      <c r="G42">
        <v>2013</v>
      </c>
      <c r="H42">
        <v>0</v>
      </c>
      <c r="I42">
        <v>156.52128999999999</v>
      </c>
      <c r="J42">
        <v>2.8891630000000001E-3</v>
      </c>
      <c r="K42">
        <v>0</v>
      </c>
      <c r="L42">
        <v>0.18021711400000001</v>
      </c>
      <c r="M42" t="s">
        <v>116</v>
      </c>
    </row>
    <row r="43" spans="1:14">
      <c r="A43" t="s">
        <v>56</v>
      </c>
      <c r="B43" t="s">
        <v>111</v>
      </c>
      <c r="C43" t="s">
        <v>112</v>
      </c>
      <c r="D43" t="s">
        <v>119</v>
      </c>
      <c r="E43" t="s">
        <v>179</v>
      </c>
      <c r="F43" t="s">
        <v>124</v>
      </c>
      <c r="G43">
        <v>2015</v>
      </c>
      <c r="H43">
        <v>0</v>
      </c>
      <c r="I43">
        <v>513.41954999999996</v>
      </c>
      <c r="J43">
        <v>9.4770040000000007E-3</v>
      </c>
      <c r="K43">
        <v>0.21923008999999999</v>
      </c>
      <c r="L43">
        <v>17.967224399999999</v>
      </c>
      <c r="M43" t="s">
        <v>116</v>
      </c>
    </row>
    <row r="44" spans="1:14">
      <c r="A44" t="s">
        <v>57</v>
      </c>
      <c r="B44" t="s">
        <v>117</v>
      </c>
      <c r="C44" t="s">
        <v>112</v>
      </c>
      <c r="D44" t="s">
        <v>119</v>
      </c>
      <c r="E44" t="s">
        <v>180</v>
      </c>
      <c r="F44" t="s">
        <v>128</v>
      </c>
      <c r="G44">
        <v>2004</v>
      </c>
      <c r="H44">
        <v>0</v>
      </c>
      <c r="I44">
        <v>0.53556000000000004</v>
      </c>
      <c r="J44" s="11">
        <v>9.8900000000000002E-6</v>
      </c>
      <c r="K44">
        <v>5.000272E-3</v>
      </c>
      <c r="L44">
        <v>1.8120264000000001E-2</v>
      </c>
      <c r="M44" t="s">
        <v>45</v>
      </c>
      <c r="N44">
        <v>0</v>
      </c>
    </row>
    <row r="45" spans="1:14">
      <c r="A45" t="s">
        <v>58</v>
      </c>
      <c r="B45" t="s">
        <v>117</v>
      </c>
      <c r="C45" t="s">
        <v>112</v>
      </c>
      <c r="D45" t="s">
        <v>119</v>
      </c>
      <c r="E45" t="s">
        <v>181</v>
      </c>
      <c r="F45" t="s">
        <v>128</v>
      </c>
      <c r="G45">
        <v>2008</v>
      </c>
      <c r="H45">
        <v>0</v>
      </c>
      <c r="I45">
        <v>5.4184000000000003E-2</v>
      </c>
      <c r="J45" s="11">
        <v>9.9999999999999995E-7</v>
      </c>
      <c r="K45">
        <v>6.35273E-3</v>
      </c>
      <c r="L45">
        <v>2.0820389999999999E-3</v>
      </c>
      <c r="M45" t="s">
        <v>116</v>
      </c>
    </row>
    <row r="46" spans="1:14">
      <c r="A46" t="s">
        <v>59</v>
      </c>
      <c r="B46" t="s">
        <v>117</v>
      </c>
      <c r="C46" t="s">
        <v>112</v>
      </c>
      <c r="D46" t="s">
        <v>119</v>
      </c>
      <c r="E46" t="s">
        <v>182</v>
      </c>
      <c r="F46" t="s">
        <v>128</v>
      </c>
      <c r="G46">
        <v>2021</v>
      </c>
      <c r="H46">
        <v>0</v>
      </c>
      <c r="I46">
        <v>7.0336499999999997</v>
      </c>
      <c r="J46">
        <v>1.2983100000000001E-4</v>
      </c>
      <c r="K46" t="s">
        <v>116</v>
      </c>
      <c r="L46">
        <v>0</v>
      </c>
      <c r="M46" t="s">
        <v>116</v>
      </c>
    </row>
    <row r="47" spans="1:14" hidden="1">
      <c r="A47" t="s">
        <v>183</v>
      </c>
      <c r="B47" t="s">
        <v>111</v>
      </c>
      <c r="C47" t="s">
        <v>126</v>
      </c>
      <c r="D47" t="s">
        <v>119</v>
      </c>
      <c r="E47" t="s">
        <v>184</v>
      </c>
      <c r="F47" t="s">
        <v>124</v>
      </c>
      <c r="G47" t="s">
        <v>136</v>
      </c>
      <c r="H47">
        <v>0</v>
      </c>
      <c r="I47" t="s">
        <v>116</v>
      </c>
      <c r="J47" t="s">
        <v>116</v>
      </c>
      <c r="K47" t="s">
        <v>116</v>
      </c>
      <c r="L47">
        <v>0</v>
      </c>
      <c r="M47" t="s">
        <v>116</v>
      </c>
      <c r="N47" t="s">
        <v>116</v>
      </c>
    </row>
    <row r="48" spans="1:14" hidden="1">
      <c r="A48" t="s">
        <v>185</v>
      </c>
      <c r="B48" t="s">
        <v>111</v>
      </c>
      <c r="C48" t="s">
        <v>126</v>
      </c>
      <c r="D48" t="s">
        <v>113</v>
      </c>
      <c r="E48" t="s">
        <v>186</v>
      </c>
      <c r="F48" t="s">
        <v>115</v>
      </c>
      <c r="G48" t="s">
        <v>136</v>
      </c>
      <c r="H48">
        <v>0</v>
      </c>
      <c r="I48" t="s">
        <v>116</v>
      </c>
      <c r="J48" t="s">
        <v>116</v>
      </c>
      <c r="K48" t="s">
        <v>116</v>
      </c>
      <c r="L48">
        <v>0</v>
      </c>
      <c r="M48" t="s">
        <v>116</v>
      </c>
    </row>
    <row r="49" spans="1:14" hidden="1">
      <c r="A49" t="s">
        <v>187</v>
      </c>
      <c r="B49" t="s">
        <v>117</v>
      </c>
      <c r="C49" t="s">
        <v>126</v>
      </c>
      <c r="D49" t="s">
        <v>113</v>
      </c>
      <c r="E49" t="s">
        <v>186</v>
      </c>
      <c r="F49" t="s">
        <v>115</v>
      </c>
      <c r="G49" t="s">
        <v>136</v>
      </c>
      <c r="H49">
        <v>0</v>
      </c>
      <c r="I49" t="s">
        <v>116</v>
      </c>
      <c r="J49" t="s">
        <v>116</v>
      </c>
      <c r="K49" t="s">
        <v>116</v>
      </c>
      <c r="L49">
        <v>0</v>
      </c>
      <c r="M49" t="s">
        <v>116</v>
      </c>
    </row>
    <row r="50" spans="1:14">
      <c r="A50" t="s">
        <v>60</v>
      </c>
      <c r="B50" t="s">
        <v>111</v>
      </c>
      <c r="C50" t="s">
        <v>112</v>
      </c>
      <c r="D50" t="s">
        <v>113</v>
      </c>
      <c r="E50" t="s">
        <v>77</v>
      </c>
      <c r="F50" t="s">
        <v>115</v>
      </c>
      <c r="G50">
        <v>2018</v>
      </c>
      <c r="H50">
        <v>0</v>
      </c>
      <c r="I50">
        <v>11.8849</v>
      </c>
      <c r="J50">
        <v>2.1937899999999999E-4</v>
      </c>
      <c r="K50">
        <v>1.5779999999999999E-2</v>
      </c>
      <c r="L50">
        <v>6.9687819999999998E-2</v>
      </c>
      <c r="M50" t="s">
        <v>77</v>
      </c>
      <c r="N50">
        <v>11.8849</v>
      </c>
    </row>
    <row r="51" spans="1:14">
      <c r="A51" t="s">
        <v>61</v>
      </c>
      <c r="B51" t="s">
        <v>117</v>
      </c>
      <c r="C51" t="s">
        <v>112</v>
      </c>
      <c r="D51" t="s">
        <v>119</v>
      </c>
      <c r="E51" t="s">
        <v>188</v>
      </c>
      <c r="F51" t="s">
        <v>121</v>
      </c>
      <c r="G51">
        <v>2014</v>
      </c>
      <c r="H51">
        <v>0</v>
      </c>
      <c r="I51">
        <v>188.19105500000001</v>
      </c>
      <c r="J51">
        <v>3.4737430000000001E-3</v>
      </c>
      <c r="K51">
        <v>0.22989236800000001</v>
      </c>
      <c r="L51">
        <v>0.254477281</v>
      </c>
      <c r="M51" t="s">
        <v>116</v>
      </c>
    </row>
    <row r="52" spans="1:14">
      <c r="A52" t="s">
        <v>62</v>
      </c>
      <c r="B52" t="s">
        <v>111</v>
      </c>
      <c r="C52" t="s">
        <v>112</v>
      </c>
      <c r="D52" t="s">
        <v>119</v>
      </c>
      <c r="E52" t="s">
        <v>188</v>
      </c>
      <c r="F52" t="s">
        <v>121</v>
      </c>
      <c r="G52">
        <v>2020</v>
      </c>
      <c r="H52">
        <v>0</v>
      </c>
      <c r="I52">
        <v>328.71800000000002</v>
      </c>
      <c r="J52">
        <v>6.067673E-3</v>
      </c>
      <c r="K52" t="s">
        <v>116</v>
      </c>
      <c r="L52">
        <v>0</v>
      </c>
      <c r="M52" t="s">
        <v>116</v>
      </c>
    </row>
    <row r="53" spans="1:14" hidden="1">
      <c r="A53" t="s">
        <v>189</v>
      </c>
      <c r="B53" t="s">
        <v>111</v>
      </c>
      <c r="C53" t="s">
        <v>126</v>
      </c>
      <c r="D53" t="s">
        <v>119</v>
      </c>
      <c r="E53" t="s">
        <v>190</v>
      </c>
      <c r="F53" t="s">
        <v>128</v>
      </c>
      <c r="G53" t="s">
        <v>136</v>
      </c>
      <c r="H53">
        <v>0</v>
      </c>
      <c r="I53" t="s">
        <v>116</v>
      </c>
      <c r="J53" t="s">
        <v>116</v>
      </c>
      <c r="K53" t="s">
        <v>116</v>
      </c>
      <c r="L53">
        <v>0</v>
      </c>
      <c r="M53" t="s">
        <v>116</v>
      </c>
    </row>
    <row r="54" spans="1:14">
      <c r="A54" t="s">
        <v>63</v>
      </c>
      <c r="B54" t="s">
        <v>117</v>
      </c>
      <c r="C54" t="s">
        <v>112</v>
      </c>
      <c r="D54" t="s">
        <v>119</v>
      </c>
      <c r="E54" t="s">
        <v>191</v>
      </c>
      <c r="F54" t="s">
        <v>128</v>
      </c>
      <c r="G54">
        <v>2021</v>
      </c>
      <c r="H54">
        <v>0</v>
      </c>
      <c r="I54">
        <v>25.63644</v>
      </c>
      <c r="J54">
        <v>4.73213E-4</v>
      </c>
      <c r="K54" t="s">
        <v>45</v>
      </c>
      <c r="L54">
        <v>0</v>
      </c>
      <c r="M54" t="s">
        <v>116</v>
      </c>
      <c r="N54">
        <v>25.63644</v>
      </c>
    </row>
    <row r="55" spans="1:14">
      <c r="A55" t="s">
        <v>65</v>
      </c>
      <c r="B55" t="s">
        <v>111</v>
      </c>
      <c r="C55" t="s">
        <v>112</v>
      </c>
      <c r="D55" t="s">
        <v>113</v>
      </c>
      <c r="E55" t="s">
        <v>192</v>
      </c>
      <c r="F55" t="s">
        <v>115</v>
      </c>
      <c r="G55">
        <v>2021</v>
      </c>
      <c r="H55">
        <v>0</v>
      </c>
      <c r="I55" t="s">
        <v>116</v>
      </c>
      <c r="J55" t="s">
        <v>116</v>
      </c>
      <c r="K55" t="s">
        <v>116</v>
      </c>
      <c r="L55">
        <v>0</v>
      </c>
      <c r="M55" t="s">
        <v>116</v>
      </c>
    </row>
    <row r="56" spans="1:14">
      <c r="A56" t="s">
        <v>64</v>
      </c>
      <c r="B56" t="s">
        <v>117</v>
      </c>
      <c r="C56" t="s">
        <v>112</v>
      </c>
      <c r="D56" t="s">
        <v>113</v>
      </c>
      <c r="E56" t="s">
        <v>192</v>
      </c>
      <c r="F56" t="s">
        <v>115</v>
      </c>
      <c r="G56">
        <v>2020</v>
      </c>
      <c r="H56">
        <v>0</v>
      </c>
      <c r="I56">
        <v>5.52318</v>
      </c>
      <c r="J56">
        <v>1.0195E-4</v>
      </c>
      <c r="K56">
        <v>9.8925586999999995E-2</v>
      </c>
      <c r="L56">
        <v>6.8052326999999996E-2</v>
      </c>
      <c r="M56" t="s">
        <v>116</v>
      </c>
    </row>
    <row r="57" spans="1:14">
      <c r="A57" t="s">
        <v>66</v>
      </c>
      <c r="B57" t="s">
        <v>111</v>
      </c>
      <c r="C57" t="s">
        <v>112</v>
      </c>
      <c r="D57" t="s">
        <v>119</v>
      </c>
      <c r="E57" t="s">
        <v>193</v>
      </c>
      <c r="F57" t="s">
        <v>124</v>
      </c>
      <c r="G57">
        <v>2008</v>
      </c>
      <c r="H57">
        <v>0</v>
      </c>
      <c r="I57">
        <v>45.253830000000001</v>
      </c>
      <c r="J57">
        <v>8.35322E-4</v>
      </c>
      <c r="K57">
        <v>0</v>
      </c>
      <c r="L57">
        <v>0.48083959100000001</v>
      </c>
      <c r="M57" t="s">
        <v>116</v>
      </c>
    </row>
    <row r="58" spans="1:14">
      <c r="A58" t="s">
        <v>68</v>
      </c>
      <c r="B58" t="s">
        <v>111</v>
      </c>
      <c r="C58" t="s">
        <v>112</v>
      </c>
      <c r="D58" t="s">
        <v>113</v>
      </c>
      <c r="E58" t="s">
        <v>194</v>
      </c>
      <c r="F58" t="s">
        <v>115</v>
      </c>
      <c r="G58">
        <v>2019</v>
      </c>
      <c r="H58">
        <v>0</v>
      </c>
      <c r="I58">
        <v>4.5876700000000001</v>
      </c>
      <c r="J58" s="11">
        <v>8.4699999999999999E-5</v>
      </c>
      <c r="K58">
        <v>0</v>
      </c>
      <c r="L58">
        <v>0</v>
      </c>
      <c r="M58" t="s">
        <v>116</v>
      </c>
    </row>
    <row r="59" spans="1:14">
      <c r="A59" t="s">
        <v>67</v>
      </c>
      <c r="B59" t="s">
        <v>117</v>
      </c>
      <c r="C59" t="s">
        <v>112</v>
      </c>
      <c r="D59" t="s">
        <v>113</v>
      </c>
      <c r="E59" t="s">
        <v>194</v>
      </c>
      <c r="F59" t="s">
        <v>115</v>
      </c>
      <c r="G59">
        <v>2019</v>
      </c>
      <c r="H59">
        <v>0</v>
      </c>
      <c r="I59">
        <v>5.0144299999999999</v>
      </c>
      <c r="J59" s="11">
        <v>9.2600000000000001E-5</v>
      </c>
      <c r="K59">
        <v>4.6438519999999997E-2</v>
      </c>
      <c r="L59">
        <v>6.4347519000000006E-2</v>
      </c>
      <c r="M59" t="s">
        <v>116</v>
      </c>
    </row>
    <row r="60" spans="1:14">
      <c r="A60" t="s">
        <v>69</v>
      </c>
      <c r="B60" t="s">
        <v>117</v>
      </c>
      <c r="C60" t="s">
        <v>112</v>
      </c>
      <c r="D60" t="s">
        <v>113</v>
      </c>
      <c r="E60" t="s">
        <v>195</v>
      </c>
      <c r="F60" t="s">
        <v>115</v>
      </c>
      <c r="G60">
        <v>2019</v>
      </c>
      <c r="H60">
        <v>0</v>
      </c>
      <c r="I60">
        <v>1.33273</v>
      </c>
      <c r="J60" s="11">
        <v>2.4600000000000002E-5</v>
      </c>
      <c r="K60">
        <v>1.5089534E-2</v>
      </c>
      <c r="L60">
        <v>1.8384893999999999E-2</v>
      </c>
      <c r="M60" t="s">
        <v>116</v>
      </c>
    </row>
    <row r="61" spans="1:14">
      <c r="A61" t="s">
        <v>70</v>
      </c>
      <c r="B61" t="s">
        <v>117</v>
      </c>
      <c r="C61" t="s">
        <v>112</v>
      </c>
      <c r="D61" t="s">
        <v>119</v>
      </c>
      <c r="E61" t="s">
        <v>196</v>
      </c>
      <c r="F61" t="s">
        <v>128</v>
      </c>
      <c r="G61">
        <v>1991</v>
      </c>
      <c r="H61">
        <v>0</v>
      </c>
      <c r="I61">
        <v>49.331040000000002</v>
      </c>
      <c r="J61">
        <v>9.1058199999999995E-4</v>
      </c>
      <c r="K61">
        <v>1.758378397</v>
      </c>
      <c r="L61">
        <v>1.45477404</v>
      </c>
      <c r="M61" t="s">
        <v>45</v>
      </c>
      <c r="N61">
        <v>23.6788992</v>
      </c>
    </row>
    <row r="62" spans="1:14">
      <c r="A62" t="s">
        <v>71</v>
      </c>
      <c r="B62" t="s">
        <v>111</v>
      </c>
      <c r="C62" t="s">
        <v>112</v>
      </c>
      <c r="D62" t="s">
        <v>113</v>
      </c>
      <c r="E62" t="s">
        <v>197</v>
      </c>
      <c r="F62" t="s">
        <v>115</v>
      </c>
      <c r="G62">
        <v>2019</v>
      </c>
      <c r="H62">
        <v>0</v>
      </c>
      <c r="I62">
        <v>13.244</v>
      </c>
      <c r="J62">
        <v>2.4446599999999999E-4</v>
      </c>
      <c r="K62">
        <v>2.2839634000000001E-2</v>
      </c>
      <c r="L62">
        <v>0</v>
      </c>
      <c r="M62" t="s">
        <v>116</v>
      </c>
    </row>
    <row r="63" spans="1:14" hidden="1">
      <c r="A63" t="s">
        <v>72</v>
      </c>
      <c r="B63" t="s">
        <v>111</v>
      </c>
      <c r="C63" t="s">
        <v>118</v>
      </c>
      <c r="D63" t="s">
        <v>113</v>
      </c>
      <c r="E63" t="s">
        <v>198</v>
      </c>
      <c r="F63" t="s">
        <v>115</v>
      </c>
      <c r="G63">
        <v>2017</v>
      </c>
      <c r="H63">
        <v>2019</v>
      </c>
      <c r="I63">
        <v>0</v>
      </c>
      <c r="J63">
        <v>0</v>
      </c>
      <c r="K63" t="s">
        <v>116</v>
      </c>
      <c r="L63">
        <v>0</v>
      </c>
      <c r="M63" t="s">
        <v>116</v>
      </c>
    </row>
    <row r="64" spans="1:14" hidden="1">
      <c r="A64" t="s">
        <v>199</v>
      </c>
      <c r="B64" t="s">
        <v>111</v>
      </c>
      <c r="C64" t="s">
        <v>167</v>
      </c>
      <c r="D64" t="s">
        <v>113</v>
      </c>
      <c r="E64" t="s">
        <v>198</v>
      </c>
      <c r="F64" t="s">
        <v>115</v>
      </c>
      <c r="G64" t="s">
        <v>136</v>
      </c>
      <c r="H64">
        <v>0</v>
      </c>
      <c r="I64" t="s">
        <v>116</v>
      </c>
      <c r="J64" t="s">
        <v>116</v>
      </c>
      <c r="K64" t="s">
        <v>116</v>
      </c>
      <c r="L64">
        <v>0</v>
      </c>
      <c r="M64" t="s">
        <v>116</v>
      </c>
    </row>
    <row r="65" spans="1:14" hidden="1">
      <c r="A65" t="s">
        <v>200</v>
      </c>
      <c r="B65" t="s">
        <v>111</v>
      </c>
      <c r="C65" t="s">
        <v>126</v>
      </c>
      <c r="D65" t="s">
        <v>113</v>
      </c>
      <c r="E65" t="s">
        <v>201</v>
      </c>
      <c r="F65" t="s">
        <v>115</v>
      </c>
      <c r="G65" t="s">
        <v>136</v>
      </c>
      <c r="H65">
        <v>0</v>
      </c>
      <c r="I65" t="s">
        <v>116</v>
      </c>
      <c r="J65" t="s">
        <v>116</v>
      </c>
      <c r="K65" t="s">
        <v>116</v>
      </c>
      <c r="L65">
        <v>0</v>
      </c>
      <c r="M65" t="s">
        <v>116</v>
      </c>
    </row>
    <row r="66" spans="1:14" hidden="1">
      <c r="A66" t="s">
        <v>202</v>
      </c>
      <c r="B66" t="s">
        <v>111</v>
      </c>
      <c r="C66" t="s">
        <v>126</v>
      </c>
      <c r="D66" t="s">
        <v>119</v>
      </c>
      <c r="E66" t="s">
        <v>203</v>
      </c>
      <c r="F66" t="s">
        <v>204</v>
      </c>
      <c r="G66" t="s">
        <v>136</v>
      </c>
      <c r="H66">
        <v>0</v>
      </c>
      <c r="I66">
        <v>0</v>
      </c>
      <c r="L66">
        <v>0</v>
      </c>
    </row>
    <row r="67" spans="1:14" hidden="1">
      <c r="A67" t="s">
        <v>205</v>
      </c>
      <c r="B67" t="s">
        <v>111</v>
      </c>
      <c r="C67" t="s">
        <v>126</v>
      </c>
      <c r="D67" t="s">
        <v>113</v>
      </c>
      <c r="E67" t="s">
        <v>206</v>
      </c>
      <c r="F67" t="s">
        <v>115</v>
      </c>
      <c r="G67" t="s">
        <v>136</v>
      </c>
      <c r="H67">
        <v>0</v>
      </c>
      <c r="I67" t="s">
        <v>116</v>
      </c>
      <c r="J67" t="s">
        <v>116</v>
      </c>
      <c r="K67" t="s">
        <v>116</v>
      </c>
      <c r="L67">
        <v>0</v>
      </c>
      <c r="M67" t="s">
        <v>116</v>
      </c>
    </row>
    <row r="68" spans="1:14">
      <c r="A68" t="s">
        <v>73</v>
      </c>
      <c r="B68" t="s">
        <v>117</v>
      </c>
      <c r="C68" t="s">
        <v>112</v>
      </c>
      <c r="D68" t="s">
        <v>119</v>
      </c>
      <c r="E68" t="s">
        <v>207</v>
      </c>
      <c r="F68" t="s">
        <v>128</v>
      </c>
      <c r="G68">
        <v>1990</v>
      </c>
      <c r="H68">
        <v>0</v>
      </c>
      <c r="I68">
        <v>16.103024999999999</v>
      </c>
      <c r="J68">
        <v>2.9723899999999998E-4</v>
      </c>
      <c r="K68">
        <v>1.181901E-3</v>
      </c>
      <c r="L68">
        <v>1.1177349999999999E-3</v>
      </c>
      <c r="M68" t="s">
        <v>116</v>
      </c>
    </row>
    <row r="69" spans="1:14">
      <c r="A69" t="s">
        <v>74</v>
      </c>
      <c r="B69" t="s">
        <v>117</v>
      </c>
      <c r="C69" t="s">
        <v>112</v>
      </c>
      <c r="D69" t="s">
        <v>119</v>
      </c>
      <c r="E69" t="s">
        <v>208</v>
      </c>
      <c r="F69" t="s">
        <v>128</v>
      </c>
      <c r="G69">
        <v>2015</v>
      </c>
      <c r="H69">
        <v>0</v>
      </c>
      <c r="I69">
        <v>23.564240000000002</v>
      </c>
      <c r="J69">
        <v>4.3496300000000002E-4</v>
      </c>
      <c r="K69">
        <v>0.27603100000000003</v>
      </c>
      <c r="L69">
        <v>0.520365678</v>
      </c>
      <c r="M69" t="s">
        <v>116</v>
      </c>
    </row>
    <row r="70" spans="1:14">
      <c r="A70" t="s">
        <v>75</v>
      </c>
      <c r="B70" t="s">
        <v>117</v>
      </c>
      <c r="C70" t="s">
        <v>112</v>
      </c>
      <c r="D70" t="s">
        <v>113</v>
      </c>
      <c r="E70" t="s">
        <v>209</v>
      </c>
      <c r="F70" t="s">
        <v>115</v>
      </c>
      <c r="G70">
        <v>2019</v>
      </c>
      <c r="H70">
        <v>0</v>
      </c>
      <c r="I70">
        <v>0.96936</v>
      </c>
      <c r="J70" s="11">
        <v>1.7900000000000001E-5</v>
      </c>
      <c r="K70">
        <v>1.03462E-2</v>
      </c>
      <c r="L70">
        <v>1.2121315000000001E-2</v>
      </c>
      <c r="M70" t="s">
        <v>116</v>
      </c>
    </row>
    <row r="71" spans="1:14">
      <c r="A71" t="s">
        <v>76</v>
      </c>
      <c r="B71" t="s">
        <v>111</v>
      </c>
      <c r="C71" t="s">
        <v>112</v>
      </c>
      <c r="D71" t="s">
        <v>113</v>
      </c>
      <c r="E71" t="s">
        <v>210</v>
      </c>
      <c r="F71" t="s">
        <v>115</v>
      </c>
      <c r="G71">
        <v>2013</v>
      </c>
      <c r="H71">
        <v>0</v>
      </c>
      <c r="I71">
        <v>60.901620000000001</v>
      </c>
      <c r="J71">
        <v>1.1241580000000001E-3</v>
      </c>
      <c r="K71">
        <v>0.54906486300000001</v>
      </c>
      <c r="L71">
        <v>0.83752199999999999</v>
      </c>
      <c r="M71" t="s">
        <v>116</v>
      </c>
    </row>
    <row r="72" spans="1:14">
      <c r="A72" t="s">
        <v>77</v>
      </c>
      <c r="B72" t="s">
        <v>111</v>
      </c>
      <c r="C72" t="s">
        <v>112</v>
      </c>
      <c r="D72" t="s">
        <v>113</v>
      </c>
      <c r="E72" t="s">
        <v>77</v>
      </c>
      <c r="F72" t="s">
        <v>115</v>
      </c>
      <c r="G72">
        <v>2009</v>
      </c>
      <c r="H72">
        <v>0</v>
      </c>
      <c r="I72">
        <v>160.263024</v>
      </c>
      <c r="J72">
        <v>2.9582300000000001E-3</v>
      </c>
      <c r="K72">
        <v>0.4163</v>
      </c>
      <c r="L72">
        <v>0.44836199999999998</v>
      </c>
      <c r="M72" t="s">
        <v>60</v>
      </c>
      <c r="N72">
        <v>14.92863028</v>
      </c>
    </row>
    <row r="73" spans="1:14">
      <c r="A73" t="s">
        <v>78</v>
      </c>
      <c r="B73" t="s">
        <v>111</v>
      </c>
      <c r="C73" t="s">
        <v>112</v>
      </c>
      <c r="D73" t="s">
        <v>113</v>
      </c>
      <c r="E73" t="s">
        <v>211</v>
      </c>
      <c r="F73" t="s">
        <v>124</v>
      </c>
      <c r="G73">
        <v>2011</v>
      </c>
      <c r="H73">
        <v>0</v>
      </c>
      <c r="I73">
        <v>7.44</v>
      </c>
      <c r="J73">
        <v>1.3733199999999999E-4</v>
      </c>
      <c r="K73" t="s">
        <v>116</v>
      </c>
      <c r="L73">
        <v>6.587145E-3</v>
      </c>
      <c r="M73" t="s">
        <v>54</v>
      </c>
      <c r="N73">
        <v>7.44</v>
      </c>
    </row>
    <row r="74" spans="1:14" hidden="1">
      <c r="A74" t="s">
        <v>212</v>
      </c>
      <c r="B74" t="s">
        <v>111</v>
      </c>
      <c r="C74" t="s">
        <v>126</v>
      </c>
      <c r="D74" t="s">
        <v>113</v>
      </c>
      <c r="E74" t="s">
        <v>213</v>
      </c>
      <c r="F74" t="s">
        <v>128</v>
      </c>
      <c r="G74" t="s">
        <v>136</v>
      </c>
      <c r="H74">
        <v>0</v>
      </c>
      <c r="I74" t="s">
        <v>116</v>
      </c>
      <c r="J74" t="s">
        <v>116</v>
      </c>
      <c r="K74" t="s">
        <v>116</v>
      </c>
      <c r="L74">
        <v>0</v>
      </c>
      <c r="M74" t="s">
        <v>116</v>
      </c>
      <c r="N74" t="s">
        <v>116</v>
      </c>
    </row>
    <row r="75" spans="1:14">
      <c r="A75" t="s">
        <v>79</v>
      </c>
      <c r="B75" t="s">
        <v>111</v>
      </c>
      <c r="C75" t="s">
        <v>112</v>
      </c>
      <c r="D75" t="s">
        <v>113</v>
      </c>
      <c r="E75" t="s">
        <v>214</v>
      </c>
      <c r="F75" t="s">
        <v>115</v>
      </c>
      <c r="G75">
        <v>2019</v>
      </c>
      <c r="H75">
        <v>0</v>
      </c>
      <c r="I75">
        <v>8.6523800000000008</v>
      </c>
      <c r="J75">
        <v>1.5971099999999999E-4</v>
      </c>
      <c r="K75">
        <v>0</v>
      </c>
      <c r="L75">
        <v>0</v>
      </c>
      <c r="M75" t="s">
        <v>116</v>
      </c>
    </row>
    <row r="76" spans="1:14" hidden="1">
      <c r="A76" t="s">
        <v>215</v>
      </c>
      <c r="B76" t="s">
        <v>117</v>
      </c>
      <c r="C76" t="s">
        <v>126</v>
      </c>
      <c r="D76" t="s">
        <v>119</v>
      </c>
      <c r="E76" t="s">
        <v>216</v>
      </c>
      <c r="F76" t="s">
        <v>151</v>
      </c>
      <c r="G76" t="s">
        <v>136</v>
      </c>
      <c r="H76">
        <v>0</v>
      </c>
      <c r="I76" t="s">
        <v>116</v>
      </c>
      <c r="J76" t="s">
        <v>116</v>
      </c>
      <c r="K76" t="s">
        <v>116</v>
      </c>
      <c r="L76">
        <v>0</v>
      </c>
      <c r="M76" t="s">
        <v>116</v>
      </c>
    </row>
    <row r="77" spans="1:14" hidden="1">
      <c r="A77" t="s">
        <v>217</v>
      </c>
      <c r="B77" t="s">
        <v>111</v>
      </c>
      <c r="C77" t="s">
        <v>126</v>
      </c>
      <c r="D77" t="s">
        <v>119</v>
      </c>
      <c r="E77" t="s">
        <v>218</v>
      </c>
      <c r="F77" t="s">
        <v>128</v>
      </c>
      <c r="G77" t="s">
        <v>136</v>
      </c>
      <c r="H77">
        <v>0</v>
      </c>
      <c r="I77" t="s">
        <v>116</v>
      </c>
      <c r="J77" t="s">
        <v>116</v>
      </c>
      <c r="K77" t="s">
        <v>116</v>
      </c>
      <c r="L77">
        <v>0</v>
      </c>
      <c r="M77" t="s">
        <v>116</v>
      </c>
      <c r="N77" t="s">
        <v>116</v>
      </c>
    </row>
    <row r="78" spans="1:14">
      <c r="A78" t="s">
        <v>80</v>
      </c>
      <c r="B78" t="s">
        <v>111</v>
      </c>
      <c r="C78" t="s">
        <v>112</v>
      </c>
      <c r="D78" t="s">
        <v>113</v>
      </c>
      <c r="E78" t="s">
        <v>219</v>
      </c>
      <c r="F78" t="s">
        <v>124</v>
      </c>
      <c r="G78">
        <v>2013</v>
      </c>
      <c r="H78">
        <v>0</v>
      </c>
      <c r="I78">
        <v>104.19499999999999</v>
      </c>
      <c r="J78">
        <v>1.923293E-3</v>
      </c>
      <c r="K78">
        <v>1.2849621E-2</v>
      </c>
      <c r="L78">
        <v>0.80088683999999999</v>
      </c>
      <c r="M78" t="s">
        <v>116</v>
      </c>
      <c r="N78">
        <v>0</v>
      </c>
    </row>
    <row r="79" spans="1:14" hidden="1">
      <c r="A79" t="s">
        <v>220</v>
      </c>
      <c r="B79" t="s">
        <v>111</v>
      </c>
      <c r="C79" t="s">
        <v>126</v>
      </c>
      <c r="D79" t="s">
        <v>113</v>
      </c>
      <c r="E79" t="s">
        <v>221</v>
      </c>
      <c r="F79" t="s">
        <v>124</v>
      </c>
      <c r="G79" t="s">
        <v>136</v>
      </c>
      <c r="H79">
        <v>0</v>
      </c>
      <c r="I79" t="s">
        <v>116</v>
      </c>
      <c r="J79" t="s">
        <v>116</v>
      </c>
      <c r="K79" t="s">
        <v>116</v>
      </c>
      <c r="L79">
        <v>0</v>
      </c>
      <c r="M79" t="s">
        <v>116</v>
      </c>
    </row>
    <row r="80" spans="1:14">
      <c r="A80" t="s">
        <v>81</v>
      </c>
      <c r="B80" t="s">
        <v>111</v>
      </c>
      <c r="C80" t="s">
        <v>112</v>
      </c>
      <c r="D80" t="s">
        <v>113</v>
      </c>
      <c r="E80" t="s">
        <v>222</v>
      </c>
      <c r="F80" t="s">
        <v>124</v>
      </c>
      <c r="G80">
        <v>2013</v>
      </c>
      <c r="H80">
        <v>0</v>
      </c>
      <c r="I80">
        <v>24.38409</v>
      </c>
      <c r="J80">
        <v>4.5009599999999998E-4</v>
      </c>
      <c r="K80">
        <v>4.0478399999999999E-4</v>
      </c>
      <c r="L80">
        <v>7.4993739000000004E-2</v>
      </c>
      <c r="M80" t="s">
        <v>116</v>
      </c>
      <c r="N80">
        <v>0</v>
      </c>
    </row>
    <row r="81" spans="1:14">
      <c r="A81" t="s">
        <v>82</v>
      </c>
      <c r="B81" t="s">
        <v>117</v>
      </c>
      <c r="C81" t="s">
        <v>112</v>
      </c>
      <c r="D81" t="s">
        <v>119</v>
      </c>
      <c r="E81" t="s">
        <v>223</v>
      </c>
      <c r="F81" t="s">
        <v>124</v>
      </c>
      <c r="G81">
        <v>2019</v>
      </c>
      <c r="H81">
        <v>0</v>
      </c>
      <c r="I81">
        <v>44.782400000000003</v>
      </c>
      <c r="J81">
        <v>8.2662000000000002E-4</v>
      </c>
      <c r="K81">
        <v>0.143642305</v>
      </c>
      <c r="L81">
        <v>0.134295162</v>
      </c>
      <c r="M81" t="s">
        <v>116</v>
      </c>
    </row>
    <row r="82" spans="1:14">
      <c r="A82" t="s">
        <v>83</v>
      </c>
      <c r="B82" t="s">
        <v>117</v>
      </c>
      <c r="C82" t="s">
        <v>112</v>
      </c>
      <c r="D82" t="s">
        <v>119</v>
      </c>
      <c r="E82" t="s">
        <v>224</v>
      </c>
      <c r="F82" t="s">
        <v>128</v>
      </c>
      <c r="G82">
        <v>1996</v>
      </c>
      <c r="H82">
        <v>0</v>
      </c>
      <c r="I82">
        <v>10.645913999999999</v>
      </c>
      <c r="J82" s="11">
        <v>1.9699999999999999E-4</v>
      </c>
      <c r="K82">
        <v>0.14729484000000001</v>
      </c>
      <c r="L82">
        <v>8.0870257000000001E-2</v>
      </c>
      <c r="M82" t="s">
        <v>116</v>
      </c>
      <c r="N82">
        <v>0</v>
      </c>
    </row>
    <row r="83" spans="1:14">
      <c r="A83" t="s">
        <v>84</v>
      </c>
      <c r="B83" t="s">
        <v>117</v>
      </c>
      <c r="C83" t="s">
        <v>112</v>
      </c>
      <c r="D83" t="s">
        <v>119</v>
      </c>
      <c r="E83" t="s">
        <v>225</v>
      </c>
      <c r="F83" t="s">
        <v>151</v>
      </c>
      <c r="G83">
        <v>2019</v>
      </c>
      <c r="H83">
        <v>0</v>
      </c>
      <c r="I83">
        <v>512.24800000000005</v>
      </c>
      <c r="J83">
        <v>9.4553789999999999E-3</v>
      </c>
      <c r="K83">
        <v>4.3314417000000001E-2</v>
      </c>
      <c r="L83">
        <v>9.7281635000000005E-2</v>
      </c>
      <c r="M83" t="s">
        <v>116</v>
      </c>
    </row>
    <row r="84" spans="1:14">
      <c r="A84" t="s">
        <v>85</v>
      </c>
      <c r="B84" t="s">
        <v>117</v>
      </c>
      <c r="C84" t="s">
        <v>112</v>
      </c>
      <c r="D84" t="s">
        <v>119</v>
      </c>
      <c r="E84" t="s">
        <v>226</v>
      </c>
      <c r="F84" t="s">
        <v>128</v>
      </c>
      <c r="G84">
        <v>2014</v>
      </c>
      <c r="H84">
        <v>0</v>
      </c>
      <c r="I84">
        <v>9.2239799999999992</v>
      </c>
      <c r="J84">
        <v>1.7026199999999999E-4</v>
      </c>
      <c r="K84">
        <v>0.12920599999999999</v>
      </c>
      <c r="L84">
        <v>0.120296034</v>
      </c>
      <c r="M84" t="s">
        <v>116</v>
      </c>
    </row>
    <row r="85" spans="1:14">
      <c r="A85" t="s">
        <v>86</v>
      </c>
      <c r="B85" t="s">
        <v>117</v>
      </c>
      <c r="C85" t="s">
        <v>112</v>
      </c>
      <c r="D85" t="s">
        <v>119</v>
      </c>
      <c r="E85" t="s">
        <v>227</v>
      </c>
      <c r="F85" t="s">
        <v>128</v>
      </c>
      <c r="G85">
        <v>1991</v>
      </c>
      <c r="H85">
        <v>0</v>
      </c>
      <c r="I85">
        <v>44.148662899999998</v>
      </c>
      <c r="J85">
        <v>8.1492200000000004E-4</v>
      </c>
      <c r="K85">
        <v>2.283956265</v>
      </c>
      <c r="L85">
        <v>2.295169193</v>
      </c>
      <c r="M85" t="s">
        <v>45</v>
      </c>
      <c r="N85">
        <v>0</v>
      </c>
    </row>
    <row r="86" spans="1:14">
      <c r="A86" t="s">
        <v>88</v>
      </c>
      <c r="B86" t="s">
        <v>111</v>
      </c>
      <c r="C86" t="s">
        <v>112</v>
      </c>
      <c r="D86" t="s">
        <v>119</v>
      </c>
      <c r="E86" t="s">
        <v>228</v>
      </c>
      <c r="F86" t="s">
        <v>128</v>
      </c>
      <c r="G86">
        <v>2008</v>
      </c>
      <c r="H86">
        <v>0</v>
      </c>
      <c r="I86">
        <v>6.0415476000000004</v>
      </c>
      <c r="J86">
        <v>1.11518E-4</v>
      </c>
      <c r="K86">
        <v>7.7162940000000003E-3</v>
      </c>
      <c r="L86">
        <v>0.116563086</v>
      </c>
      <c r="M86" t="s">
        <v>116</v>
      </c>
    </row>
    <row r="87" spans="1:14">
      <c r="A87" t="s">
        <v>87</v>
      </c>
      <c r="B87" t="s">
        <v>117</v>
      </c>
      <c r="C87" t="s">
        <v>112</v>
      </c>
      <c r="D87" t="s">
        <v>119</v>
      </c>
      <c r="E87" t="s">
        <v>228</v>
      </c>
      <c r="F87" t="s">
        <v>128</v>
      </c>
      <c r="G87">
        <v>2008</v>
      </c>
      <c r="H87">
        <v>0</v>
      </c>
      <c r="I87">
        <v>18.1246428</v>
      </c>
      <c r="J87">
        <v>3.34555E-4</v>
      </c>
      <c r="K87">
        <v>1.238835157</v>
      </c>
      <c r="L87">
        <v>1.214004592</v>
      </c>
      <c r="M87" t="s">
        <v>116</v>
      </c>
    </row>
    <row r="88" spans="1:14" hidden="1">
      <c r="A88" t="s">
        <v>229</v>
      </c>
      <c r="B88" t="s">
        <v>111</v>
      </c>
      <c r="C88" t="s">
        <v>167</v>
      </c>
      <c r="D88" t="s">
        <v>113</v>
      </c>
      <c r="E88" t="s">
        <v>230</v>
      </c>
      <c r="F88" t="s">
        <v>115</v>
      </c>
      <c r="G88" t="s">
        <v>136</v>
      </c>
      <c r="H88">
        <v>0</v>
      </c>
      <c r="I88" t="s">
        <v>116</v>
      </c>
      <c r="J88" t="s">
        <v>116</v>
      </c>
      <c r="K88" t="s">
        <v>116</v>
      </c>
      <c r="L88">
        <v>0</v>
      </c>
      <c r="M88" t="s">
        <v>116</v>
      </c>
    </row>
    <row r="89" spans="1:14" hidden="1">
      <c r="A89" t="s">
        <v>231</v>
      </c>
      <c r="B89" t="s">
        <v>134</v>
      </c>
      <c r="C89" t="s">
        <v>126</v>
      </c>
      <c r="D89" t="s">
        <v>113</v>
      </c>
      <c r="E89" t="s">
        <v>232</v>
      </c>
      <c r="F89" t="s">
        <v>124</v>
      </c>
      <c r="G89" t="s">
        <v>136</v>
      </c>
      <c r="H89">
        <v>0</v>
      </c>
      <c r="I89" t="s">
        <v>116</v>
      </c>
      <c r="J89" t="s">
        <v>116</v>
      </c>
      <c r="K89" t="s">
        <v>116</v>
      </c>
      <c r="L89">
        <v>0</v>
      </c>
      <c r="M89" t="s">
        <v>116</v>
      </c>
    </row>
    <row r="90" spans="1:14">
      <c r="A90" t="s">
        <v>89</v>
      </c>
      <c r="B90" t="s">
        <v>117</v>
      </c>
      <c r="C90" t="s">
        <v>112</v>
      </c>
      <c r="D90" t="s">
        <v>113</v>
      </c>
      <c r="E90" t="s">
        <v>233</v>
      </c>
      <c r="F90" t="s">
        <v>121</v>
      </c>
      <c r="G90">
        <v>2021</v>
      </c>
      <c r="H90">
        <v>0</v>
      </c>
      <c r="I90" t="s">
        <v>116</v>
      </c>
      <c r="J90" t="s">
        <v>116</v>
      </c>
      <c r="K90" t="s">
        <v>116</v>
      </c>
      <c r="L90">
        <v>0</v>
      </c>
      <c r="M90" t="s">
        <v>116</v>
      </c>
    </row>
    <row r="91" spans="1:14" hidden="1">
      <c r="A91" t="s">
        <v>234</v>
      </c>
      <c r="B91" t="s">
        <v>111</v>
      </c>
      <c r="C91" t="s">
        <v>126</v>
      </c>
      <c r="D91" t="s">
        <v>119</v>
      </c>
      <c r="E91" t="s">
        <v>235</v>
      </c>
      <c r="F91" t="s">
        <v>124</v>
      </c>
      <c r="G91" t="s">
        <v>136</v>
      </c>
      <c r="H91">
        <v>0</v>
      </c>
      <c r="I91" t="s">
        <v>116</v>
      </c>
      <c r="J91" t="s">
        <v>116</v>
      </c>
      <c r="K91" t="s">
        <v>116</v>
      </c>
      <c r="L91">
        <v>0</v>
      </c>
      <c r="M91" t="s">
        <v>116</v>
      </c>
    </row>
    <row r="92" spans="1:14">
      <c r="A92" t="s">
        <v>90</v>
      </c>
      <c r="B92" t="s">
        <v>111</v>
      </c>
      <c r="C92" t="s">
        <v>112</v>
      </c>
      <c r="D92" t="s">
        <v>113</v>
      </c>
      <c r="E92" t="s">
        <v>236</v>
      </c>
      <c r="F92" t="s">
        <v>124</v>
      </c>
      <c r="G92">
        <v>2013</v>
      </c>
      <c r="H92">
        <v>0</v>
      </c>
      <c r="I92">
        <v>53.756999999999998</v>
      </c>
      <c r="J92">
        <v>9.9227899999999999E-4</v>
      </c>
      <c r="K92">
        <v>8.6374290000000003E-3</v>
      </c>
      <c r="L92">
        <v>0.464520504</v>
      </c>
      <c r="M92" t="s">
        <v>116</v>
      </c>
      <c r="N92">
        <v>0</v>
      </c>
    </row>
    <row r="93" spans="1:14">
      <c r="A93" t="s">
        <v>91</v>
      </c>
      <c r="B93" t="s">
        <v>111</v>
      </c>
      <c r="C93" t="s">
        <v>112</v>
      </c>
      <c r="D93" t="s">
        <v>113</v>
      </c>
      <c r="E93" t="s">
        <v>237</v>
      </c>
      <c r="F93" t="s">
        <v>124</v>
      </c>
      <c r="G93">
        <v>2010</v>
      </c>
      <c r="H93">
        <v>0</v>
      </c>
      <c r="I93">
        <v>13.18</v>
      </c>
      <c r="J93">
        <v>2.43284E-4</v>
      </c>
      <c r="K93" t="s">
        <v>116</v>
      </c>
      <c r="L93">
        <v>1.0150587000000001E-2</v>
      </c>
      <c r="M93" t="s">
        <v>54</v>
      </c>
      <c r="N93">
        <v>13.18</v>
      </c>
    </row>
    <row r="94" spans="1:14" hidden="1">
      <c r="A94" t="s">
        <v>238</v>
      </c>
      <c r="B94" t="s">
        <v>111</v>
      </c>
      <c r="C94" t="s">
        <v>126</v>
      </c>
      <c r="D94" t="s">
        <v>119</v>
      </c>
      <c r="E94" t="s">
        <v>239</v>
      </c>
      <c r="F94" t="s">
        <v>128</v>
      </c>
      <c r="G94" t="s">
        <v>136</v>
      </c>
      <c r="H94">
        <v>0</v>
      </c>
      <c r="I94" t="s">
        <v>116</v>
      </c>
      <c r="J94" t="s">
        <v>116</v>
      </c>
      <c r="K94" t="s">
        <v>116</v>
      </c>
      <c r="L94">
        <v>0</v>
      </c>
      <c r="M94" t="s">
        <v>116</v>
      </c>
    </row>
    <row r="95" spans="1:14">
      <c r="A95" t="s">
        <v>93</v>
      </c>
      <c r="B95" t="s">
        <v>111</v>
      </c>
      <c r="C95" t="s">
        <v>112</v>
      </c>
      <c r="D95" t="s">
        <v>119</v>
      </c>
      <c r="E95" t="s">
        <v>240</v>
      </c>
      <c r="F95" t="s">
        <v>128</v>
      </c>
      <c r="G95">
        <v>2021</v>
      </c>
      <c r="H95">
        <v>0</v>
      </c>
      <c r="I95">
        <v>192.42620099999999</v>
      </c>
      <c r="J95">
        <v>3.5519169999999999E-3</v>
      </c>
      <c r="K95" t="s">
        <v>116</v>
      </c>
      <c r="L95">
        <v>0</v>
      </c>
      <c r="M95" t="s">
        <v>92</v>
      </c>
      <c r="N95">
        <v>134.11523099999999</v>
      </c>
    </row>
    <row r="96" spans="1:14">
      <c r="A96" t="s">
        <v>92</v>
      </c>
      <c r="B96" t="s">
        <v>117</v>
      </c>
      <c r="C96" t="s">
        <v>112</v>
      </c>
      <c r="D96" t="s">
        <v>119</v>
      </c>
      <c r="E96" t="s">
        <v>240</v>
      </c>
      <c r="F96" t="s">
        <v>128</v>
      </c>
      <c r="G96">
        <v>2013</v>
      </c>
      <c r="H96">
        <v>0</v>
      </c>
      <c r="I96">
        <v>134.11523099999999</v>
      </c>
      <c r="J96">
        <v>2.4755789999999999E-3</v>
      </c>
      <c r="K96">
        <v>0.94772000000000001</v>
      </c>
      <c r="L96">
        <v>0.85218852</v>
      </c>
      <c r="M96" t="s">
        <v>93</v>
      </c>
      <c r="N96">
        <v>134.11523099999999</v>
      </c>
    </row>
    <row r="97" spans="1:14" hidden="1">
      <c r="A97" t="s">
        <v>241</v>
      </c>
      <c r="B97" t="s">
        <v>111</v>
      </c>
      <c r="C97" t="s">
        <v>126</v>
      </c>
      <c r="D97" t="s">
        <v>119</v>
      </c>
      <c r="E97" t="s">
        <v>242</v>
      </c>
      <c r="F97" t="s">
        <v>128</v>
      </c>
      <c r="G97" t="s">
        <v>136</v>
      </c>
      <c r="H97">
        <v>0</v>
      </c>
      <c r="I97" t="s">
        <v>116</v>
      </c>
      <c r="J97" t="s">
        <v>116</v>
      </c>
      <c r="K97" t="s">
        <v>116</v>
      </c>
      <c r="L97">
        <v>0</v>
      </c>
      <c r="M97" t="s">
        <v>116</v>
      </c>
    </row>
    <row r="98" spans="1:14">
      <c r="A98" t="s">
        <v>94</v>
      </c>
      <c r="B98" t="s">
        <v>117</v>
      </c>
      <c r="C98" t="s">
        <v>112</v>
      </c>
      <c r="D98" t="s">
        <v>119</v>
      </c>
      <c r="E98" t="s">
        <v>242</v>
      </c>
      <c r="F98" t="s">
        <v>128</v>
      </c>
      <c r="G98">
        <v>2011</v>
      </c>
      <c r="H98">
        <v>0</v>
      </c>
      <c r="I98">
        <v>221.58319</v>
      </c>
      <c r="J98">
        <v>4.0901139999999997E-3</v>
      </c>
      <c r="K98">
        <v>3.0847584000000001E-2</v>
      </c>
      <c r="L98">
        <v>4.7692308000000003E-2</v>
      </c>
      <c r="M98" t="s">
        <v>116</v>
      </c>
    </row>
    <row r="99" spans="1:14" hidden="1">
      <c r="A99" t="s">
        <v>243</v>
      </c>
      <c r="B99" t="s">
        <v>117</v>
      </c>
      <c r="C99" t="s">
        <v>126</v>
      </c>
      <c r="D99" t="s">
        <v>119</v>
      </c>
      <c r="E99" t="s">
        <v>244</v>
      </c>
      <c r="F99" t="s">
        <v>121</v>
      </c>
      <c r="G99" t="s">
        <v>136</v>
      </c>
      <c r="H99">
        <v>0</v>
      </c>
      <c r="I99" t="s">
        <v>116</v>
      </c>
      <c r="J99" t="s">
        <v>116</v>
      </c>
      <c r="K99" t="s">
        <v>116</v>
      </c>
      <c r="L99">
        <v>0</v>
      </c>
      <c r="M99" t="s">
        <v>116</v>
      </c>
      <c r="N99" t="s">
        <v>116</v>
      </c>
    </row>
    <row r="100" spans="1:14" hidden="1">
      <c r="A100" t="s">
        <v>245</v>
      </c>
      <c r="B100" t="s">
        <v>111</v>
      </c>
      <c r="C100" t="s">
        <v>126</v>
      </c>
      <c r="D100" t="s">
        <v>119</v>
      </c>
      <c r="E100" t="s">
        <v>246</v>
      </c>
      <c r="F100" t="s">
        <v>124</v>
      </c>
      <c r="G100" t="s">
        <v>136</v>
      </c>
      <c r="H100">
        <v>0</v>
      </c>
      <c r="I100" t="s">
        <v>116</v>
      </c>
      <c r="J100" t="s">
        <v>116</v>
      </c>
      <c r="K100" t="s">
        <v>116</v>
      </c>
      <c r="L100">
        <v>0</v>
      </c>
      <c r="M100" t="s">
        <v>116</v>
      </c>
    </row>
    <row r="101" spans="1:14" hidden="1">
      <c r="A101" t="s">
        <v>95</v>
      </c>
      <c r="B101" t="s">
        <v>111</v>
      </c>
      <c r="C101" t="s">
        <v>118</v>
      </c>
      <c r="D101" t="s">
        <v>113</v>
      </c>
      <c r="E101" t="s">
        <v>247</v>
      </c>
      <c r="F101" t="s">
        <v>115</v>
      </c>
      <c r="G101">
        <v>2020</v>
      </c>
      <c r="H101">
        <v>2021</v>
      </c>
      <c r="I101">
        <v>0</v>
      </c>
      <c r="J101" t="s">
        <v>116</v>
      </c>
      <c r="K101" t="s">
        <v>116</v>
      </c>
      <c r="L101">
        <v>0</v>
      </c>
      <c r="M101" t="s">
        <v>116</v>
      </c>
    </row>
    <row r="102" spans="1:14" hidden="1">
      <c r="A102" t="s">
        <v>248</v>
      </c>
      <c r="B102" t="s">
        <v>111</v>
      </c>
      <c r="C102" t="s">
        <v>167</v>
      </c>
      <c r="D102" t="s">
        <v>113</v>
      </c>
      <c r="E102" t="s">
        <v>249</v>
      </c>
      <c r="F102" t="s">
        <v>115</v>
      </c>
      <c r="G102" t="s">
        <v>136</v>
      </c>
      <c r="H102">
        <v>0</v>
      </c>
      <c r="I102">
        <v>65.861000000000004</v>
      </c>
      <c r="J102" t="s">
        <v>116</v>
      </c>
      <c r="K102" t="s">
        <v>116</v>
      </c>
      <c r="L102">
        <v>0</v>
      </c>
      <c r="M102" t="s">
        <v>116</v>
      </c>
    </row>
    <row r="103" spans="1:14">
      <c r="A103" t="s">
        <v>96</v>
      </c>
      <c r="B103" t="s">
        <v>117</v>
      </c>
      <c r="C103" t="s">
        <v>112</v>
      </c>
      <c r="D103" t="s">
        <v>113</v>
      </c>
      <c r="E103" t="s">
        <v>250</v>
      </c>
      <c r="F103" t="s">
        <v>121</v>
      </c>
      <c r="G103">
        <v>2017</v>
      </c>
      <c r="H103">
        <v>0</v>
      </c>
      <c r="I103" t="s">
        <v>116</v>
      </c>
      <c r="J103" t="s">
        <v>116</v>
      </c>
      <c r="K103" t="s">
        <v>116</v>
      </c>
      <c r="L103">
        <v>0</v>
      </c>
      <c r="M103" t="s">
        <v>116</v>
      </c>
    </row>
  </sheetData>
  <autoFilter ref="A1:N103" xr:uid="{9DCEE39D-02FA-4493-85C6-08D883019BFC}">
    <filterColumn colId="2">
      <filters>
        <filter val="Implemente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0725-342E-4712-9E40-71805468FF41}">
  <dimension ref="A1:F584"/>
  <sheetViews>
    <sheetView topLeftCell="A274" workbookViewId="0">
      <selection activeCell="B281" sqref="B281"/>
    </sheetView>
  </sheetViews>
  <sheetFormatPr defaultRowHeight="14.45"/>
  <cols>
    <col min="1" max="1" width="23.5703125" customWidth="1"/>
    <col min="4" max="4" width="31.5703125" bestFit="1" customWidth="1"/>
  </cols>
  <sheetData>
    <row r="1" spans="1:6">
      <c r="A1" t="s">
        <v>97</v>
      </c>
      <c r="B1" t="s">
        <v>99</v>
      </c>
      <c r="C1" t="s">
        <v>103</v>
      </c>
      <c r="D1" t="s">
        <v>105</v>
      </c>
      <c r="E1" t="s">
        <v>109</v>
      </c>
      <c r="F1" t="s">
        <v>110</v>
      </c>
    </row>
    <row r="2" spans="1:6">
      <c r="A2" t="s">
        <v>30</v>
      </c>
      <c r="B2" t="s">
        <v>112</v>
      </c>
      <c r="C2">
        <v>2007</v>
      </c>
      <c r="D2">
        <v>153.87512000000001</v>
      </c>
      <c r="E2" t="s">
        <v>116</v>
      </c>
    </row>
    <row r="3" spans="1:6">
      <c r="A3" t="s">
        <v>31</v>
      </c>
      <c r="B3" t="s">
        <v>112</v>
      </c>
      <c r="C3">
        <v>2018</v>
      </c>
      <c r="D3">
        <v>88.124799999999993</v>
      </c>
      <c r="E3" t="s">
        <v>116</v>
      </c>
    </row>
    <row r="4" spans="1:6">
      <c r="A4" t="s">
        <v>34</v>
      </c>
      <c r="B4" t="s">
        <v>112</v>
      </c>
      <c r="C4">
        <v>2016</v>
      </c>
      <c r="D4">
        <v>0</v>
      </c>
      <c r="E4" t="s">
        <v>33</v>
      </c>
      <c r="F4">
        <v>0</v>
      </c>
    </row>
    <row r="5" spans="1:6">
      <c r="A5" t="s">
        <v>33</v>
      </c>
      <c r="B5" t="s">
        <v>112</v>
      </c>
      <c r="C5">
        <v>2008</v>
      </c>
      <c r="D5">
        <v>46.374899999999997</v>
      </c>
      <c r="E5" t="s">
        <v>34</v>
      </c>
      <c r="F5">
        <v>0</v>
      </c>
    </row>
    <row r="6" spans="1:6">
      <c r="A6" t="s">
        <v>130</v>
      </c>
      <c r="B6" t="s">
        <v>112</v>
      </c>
      <c r="C6">
        <v>2020</v>
      </c>
      <c r="D6" t="s">
        <v>116</v>
      </c>
      <c r="E6" t="s">
        <v>116</v>
      </c>
    </row>
    <row r="7" spans="1:6">
      <c r="A7" t="s">
        <v>35</v>
      </c>
      <c r="B7" t="s">
        <v>112</v>
      </c>
      <c r="C7">
        <v>2013</v>
      </c>
      <c r="D7">
        <v>69.65343</v>
      </c>
      <c r="E7" t="s">
        <v>116</v>
      </c>
      <c r="F7">
        <v>0</v>
      </c>
    </row>
    <row r="8" spans="1:6">
      <c r="A8" t="s">
        <v>36</v>
      </c>
      <c r="B8" t="s">
        <v>112</v>
      </c>
      <c r="C8">
        <v>2012</v>
      </c>
      <c r="D8">
        <v>352.64</v>
      </c>
      <c r="E8" t="s">
        <v>116</v>
      </c>
    </row>
    <row r="9" spans="1:6">
      <c r="A9" t="s">
        <v>38</v>
      </c>
      <c r="B9" t="s">
        <v>112</v>
      </c>
      <c r="C9">
        <v>2019</v>
      </c>
      <c r="D9">
        <v>73.523610000000005</v>
      </c>
      <c r="E9" t="s">
        <v>116</v>
      </c>
    </row>
    <row r="10" spans="1:6">
      <c r="A10" t="s">
        <v>37</v>
      </c>
      <c r="B10" t="s">
        <v>112</v>
      </c>
      <c r="C10">
        <v>2019</v>
      </c>
      <c r="D10">
        <v>179.72438</v>
      </c>
      <c r="E10" t="s">
        <v>116</v>
      </c>
    </row>
    <row r="11" spans="1:6">
      <c r="A11" t="s">
        <v>39</v>
      </c>
      <c r="B11" t="s">
        <v>112</v>
      </c>
      <c r="C11">
        <v>2017</v>
      </c>
      <c r="D11">
        <v>58.104930000000003</v>
      </c>
      <c r="E11" t="s">
        <v>116</v>
      </c>
    </row>
    <row r="12" spans="1:6">
      <c r="A12" t="s">
        <v>40</v>
      </c>
      <c r="B12" t="s">
        <v>112</v>
      </c>
      <c r="C12">
        <v>2021</v>
      </c>
      <c r="D12">
        <v>3996.904164</v>
      </c>
      <c r="E12" t="s">
        <v>116</v>
      </c>
      <c r="F12">
        <v>0</v>
      </c>
    </row>
    <row r="13" spans="1:6">
      <c r="A13" t="s">
        <v>41</v>
      </c>
      <c r="B13" t="s">
        <v>112</v>
      </c>
      <c r="C13">
        <v>2014</v>
      </c>
      <c r="D13">
        <v>21.20448</v>
      </c>
      <c r="E13" t="s">
        <v>116</v>
      </c>
      <c r="F13">
        <v>0</v>
      </c>
    </row>
    <row r="14" spans="1:6">
      <c r="A14" t="s">
        <v>42</v>
      </c>
      <c r="B14" t="s">
        <v>112</v>
      </c>
      <c r="C14">
        <v>2017</v>
      </c>
      <c r="D14">
        <v>44.353200000000001</v>
      </c>
      <c r="E14" t="s">
        <v>116</v>
      </c>
    </row>
    <row r="15" spans="1:6">
      <c r="A15" t="s">
        <v>43</v>
      </c>
      <c r="B15" t="s">
        <v>112</v>
      </c>
      <c r="C15">
        <v>1992</v>
      </c>
      <c r="D15">
        <v>22.008700000000001</v>
      </c>
      <c r="E15" t="s">
        <v>45</v>
      </c>
      <c r="F15">
        <v>0</v>
      </c>
    </row>
    <row r="16" spans="1:6">
      <c r="A16" t="s">
        <v>45</v>
      </c>
      <c r="B16" t="s">
        <v>112</v>
      </c>
      <c r="C16">
        <v>2005</v>
      </c>
      <c r="D16">
        <v>1725.7734800000001</v>
      </c>
      <c r="E16" t="s">
        <v>155</v>
      </c>
      <c r="F16">
        <v>77.088741999999996</v>
      </c>
    </row>
    <row r="17" spans="1:6">
      <c r="A17" t="s">
        <v>44</v>
      </c>
      <c r="B17" t="s">
        <v>112</v>
      </c>
      <c r="C17">
        <v>2000</v>
      </c>
      <c r="D17">
        <v>1.6059471999999999</v>
      </c>
      <c r="E17" t="s">
        <v>45</v>
      </c>
      <c r="F17">
        <v>0</v>
      </c>
    </row>
    <row r="18" spans="1:6">
      <c r="A18" t="s">
        <v>46</v>
      </c>
      <c r="B18" t="s">
        <v>112</v>
      </c>
      <c r="C18">
        <v>1990</v>
      </c>
      <c r="D18">
        <v>40.294440000000002</v>
      </c>
      <c r="E18" t="s">
        <v>45</v>
      </c>
      <c r="F18">
        <v>14.9089428</v>
      </c>
    </row>
    <row r="19" spans="1:6">
      <c r="A19" t="s">
        <v>47</v>
      </c>
      <c r="B19" t="s">
        <v>112</v>
      </c>
      <c r="C19">
        <v>2014</v>
      </c>
      <c r="D19">
        <v>171.723904</v>
      </c>
      <c r="E19" t="s">
        <v>116</v>
      </c>
    </row>
    <row r="20" spans="1:6">
      <c r="A20" t="s">
        <v>48</v>
      </c>
      <c r="B20" t="s">
        <v>112</v>
      </c>
      <c r="C20">
        <v>2016</v>
      </c>
      <c r="D20">
        <v>76.007999999999996</v>
      </c>
      <c r="E20" t="s">
        <v>116</v>
      </c>
      <c r="F20">
        <v>0</v>
      </c>
    </row>
    <row r="21" spans="1:6">
      <c r="A21" t="s">
        <v>49</v>
      </c>
      <c r="B21" t="s">
        <v>112</v>
      </c>
      <c r="C21">
        <v>2021</v>
      </c>
      <c r="D21">
        <v>398.62040000000002</v>
      </c>
      <c r="E21" t="s">
        <v>116</v>
      </c>
    </row>
    <row r="22" spans="1:6">
      <c r="A22" t="s">
        <v>50</v>
      </c>
      <c r="B22" t="s">
        <v>112</v>
      </c>
      <c r="C22">
        <v>2013</v>
      </c>
      <c r="D22">
        <v>163.30875</v>
      </c>
      <c r="E22" t="s">
        <v>116</v>
      </c>
      <c r="F22">
        <v>0</v>
      </c>
    </row>
    <row r="23" spans="1:6">
      <c r="A23" t="s">
        <v>51</v>
      </c>
      <c r="B23" t="s">
        <v>112</v>
      </c>
      <c r="C23">
        <v>2014</v>
      </c>
      <c r="D23">
        <v>138.37428</v>
      </c>
      <c r="E23" t="s">
        <v>116</v>
      </c>
      <c r="F23">
        <v>0</v>
      </c>
    </row>
    <row r="24" spans="1:6">
      <c r="A24" t="s">
        <v>52</v>
      </c>
      <c r="B24" t="s">
        <v>112</v>
      </c>
      <c r="C24">
        <v>2010</v>
      </c>
      <c r="D24">
        <v>2.6158000000000001</v>
      </c>
      <c r="E24" t="s">
        <v>45</v>
      </c>
      <c r="F24">
        <v>0</v>
      </c>
    </row>
    <row r="25" spans="1:6">
      <c r="A25" t="s">
        <v>53</v>
      </c>
      <c r="B25" t="s">
        <v>112</v>
      </c>
      <c r="C25">
        <v>2010</v>
      </c>
      <c r="D25">
        <v>32.161149999999999</v>
      </c>
      <c r="E25" t="s">
        <v>45</v>
      </c>
      <c r="F25">
        <v>12.864459999999999</v>
      </c>
    </row>
    <row r="26" spans="1:6">
      <c r="A26" t="s">
        <v>54</v>
      </c>
      <c r="B26" t="s">
        <v>112</v>
      </c>
      <c r="C26">
        <v>2012</v>
      </c>
      <c r="D26">
        <v>1008.9135</v>
      </c>
      <c r="E26" t="s">
        <v>177</v>
      </c>
      <c r="F26">
        <v>20.581835399999999</v>
      </c>
    </row>
    <row r="27" spans="1:6">
      <c r="A27" t="s">
        <v>55</v>
      </c>
      <c r="B27" t="s">
        <v>112</v>
      </c>
      <c r="C27">
        <v>2013</v>
      </c>
      <c r="D27">
        <v>156.52128999999999</v>
      </c>
      <c r="E27" t="s">
        <v>116</v>
      </c>
    </row>
    <row r="28" spans="1:6">
      <c r="A28" t="s">
        <v>56</v>
      </c>
      <c r="B28" t="s">
        <v>112</v>
      </c>
      <c r="C28">
        <v>2015</v>
      </c>
      <c r="D28">
        <v>513.41954999999996</v>
      </c>
      <c r="E28" t="s">
        <v>116</v>
      </c>
    </row>
    <row r="29" spans="1:6">
      <c r="A29" t="s">
        <v>57</v>
      </c>
      <c r="B29" t="s">
        <v>112</v>
      </c>
      <c r="C29">
        <v>2004</v>
      </c>
      <c r="D29">
        <v>0.53556000000000004</v>
      </c>
      <c r="E29" t="s">
        <v>45</v>
      </c>
      <c r="F29">
        <v>0</v>
      </c>
    </row>
    <row r="30" spans="1:6">
      <c r="A30" t="s">
        <v>58</v>
      </c>
      <c r="B30" t="s">
        <v>112</v>
      </c>
      <c r="C30">
        <v>2008</v>
      </c>
      <c r="D30">
        <v>5.4184000000000003E-2</v>
      </c>
      <c r="E30" t="s">
        <v>116</v>
      </c>
    </row>
    <row r="31" spans="1:6">
      <c r="A31" t="s">
        <v>59</v>
      </c>
      <c r="B31" t="s">
        <v>112</v>
      </c>
      <c r="C31">
        <v>2021</v>
      </c>
      <c r="D31">
        <v>7.0336499999999997</v>
      </c>
      <c r="E31" t="s">
        <v>116</v>
      </c>
    </row>
    <row r="32" spans="1:6">
      <c r="A32" t="s">
        <v>60</v>
      </c>
      <c r="B32" t="s">
        <v>112</v>
      </c>
      <c r="C32">
        <v>2018</v>
      </c>
      <c r="D32">
        <v>11.8849</v>
      </c>
      <c r="E32" t="s">
        <v>77</v>
      </c>
      <c r="F32">
        <v>11.8849</v>
      </c>
    </row>
    <row r="33" spans="1:6">
      <c r="A33" t="s">
        <v>61</v>
      </c>
      <c r="B33" t="s">
        <v>112</v>
      </c>
      <c r="C33">
        <v>2014</v>
      </c>
      <c r="D33">
        <v>188.19105500000001</v>
      </c>
      <c r="E33" t="s">
        <v>116</v>
      </c>
    </row>
    <row r="34" spans="1:6">
      <c r="A34" t="s">
        <v>62</v>
      </c>
      <c r="B34" t="s">
        <v>112</v>
      </c>
      <c r="C34">
        <v>2020</v>
      </c>
      <c r="D34">
        <v>328.71800000000002</v>
      </c>
      <c r="E34" t="s">
        <v>116</v>
      </c>
    </row>
    <row r="35" spans="1:6">
      <c r="A35" t="s">
        <v>63</v>
      </c>
      <c r="B35" t="s">
        <v>112</v>
      </c>
      <c r="C35">
        <v>2021</v>
      </c>
      <c r="D35">
        <v>25.63644</v>
      </c>
      <c r="E35" t="s">
        <v>116</v>
      </c>
      <c r="F35">
        <v>25.63644</v>
      </c>
    </row>
    <row r="36" spans="1:6">
      <c r="A36" t="s">
        <v>65</v>
      </c>
      <c r="B36" t="s">
        <v>112</v>
      </c>
      <c r="C36">
        <v>2021</v>
      </c>
      <c r="D36" t="s">
        <v>116</v>
      </c>
      <c r="E36" t="s">
        <v>116</v>
      </c>
    </row>
    <row r="37" spans="1:6">
      <c r="A37" t="s">
        <v>64</v>
      </c>
      <c r="B37" t="s">
        <v>112</v>
      </c>
      <c r="C37">
        <v>2020</v>
      </c>
      <c r="D37">
        <v>5.52318</v>
      </c>
      <c r="E37" t="s">
        <v>116</v>
      </c>
    </row>
    <row r="38" spans="1:6">
      <c r="A38" t="s">
        <v>66</v>
      </c>
      <c r="B38" t="s">
        <v>112</v>
      </c>
      <c r="C38">
        <v>2008</v>
      </c>
      <c r="D38">
        <v>45.253830000000001</v>
      </c>
      <c r="E38" t="s">
        <v>116</v>
      </c>
    </row>
    <row r="39" spans="1:6">
      <c r="A39" t="s">
        <v>68</v>
      </c>
      <c r="B39" t="s">
        <v>112</v>
      </c>
      <c r="C39">
        <v>2019</v>
      </c>
      <c r="D39">
        <v>4.5876700000000001</v>
      </c>
      <c r="E39" t="s">
        <v>116</v>
      </c>
    </row>
    <row r="40" spans="1:6">
      <c r="A40" t="s">
        <v>67</v>
      </c>
      <c r="B40" t="s">
        <v>112</v>
      </c>
      <c r="C40">
        <v>2019</v>
      </c>
      <c r="D40">
        <v>5.0144299999999999</v>
      </c>
      <c r="E40" t="s">
        <v>116</v>
      </c>
    </row>
    <row r="41" spans="1:6">
      <c r="A41" t="s">
        <v>69</v>
      </c>
      <c r="B41" t="s">
        <v>112</v>
      </c>
      <c r="C41">
        <v>2019</v>
      </c>
      <c r="D41">
        <v>1.33273</v>
      </c>
      <c r="E41" t="s">
        <v>116</v>
      </c>
    </row>
    <row r="42" spans="1:6">
      <c r="A42" t="s">
        <v>70</v>
      </c>
      <c r="B42" t="s">
        <v>112</v>
      </c>
      <c r="C42">
        <v>1991</v>
      </c>
      <c r="D42">
        <v>49.331040000000002</v>
      </c>
      <c r="E42" t="s">
        <v>45</v>
      </c>
      <c r="F42">
        <v>23.6788992</v>
      </c>
    </row>
    <row r="43" spans="1:6">
      <c r="A43" t="s">
        <v>71</v>
      </c>
      <c r="B43" t="s">
        <v>112</v>
      </c>
      <c r="C43">
        <v>2019</v>
      </c>
      <c r="D43">
        <v>13.244</v>
      </c>
      <c r="E43" t="s">
        <v>116</v>
      </c>
    </row>
    <row r="44" spans="1:6">
      <c r="A44" t="s">
        <v>73</v>
      </c>
      <c r="B44" t="s">
        <v>112</v>
      </c>
      <c r="C44">
        <v>1990</v>
      </c>
      <c r="D44">
        <v>16.103024999999999</v>
      </c>
      <c r="E44" t="s">
        <v>116</v>
      </c>
    </row>
    <row r="45" spans="1:6">
      <c r="A45" t="s">
        <v>74</v>
      </c>
      <c r="B45" t="s">
        <v>112</v>
      </c>
      <c r="C45">
        <v>2015</v>
      </c>
      <c r="D45">
        <v>23.564240000000002</v>
      </c>
      <c r="E45" t="s">
        <v>116</v>
      </c>
    </row>
    <row r="46" spans="1:6">
      <c r="A46" t="s">
        <v>75</v>
      </c>
      <c r="B46" t="s">
        <v>112</v>
      </c>
      <c r="C46">
        <v>2019</v>
      </c>
      <c r="D46">
        <v>0.96936</v>
      </c>
      <c r="E46" t="s">
        <v>116</v>
      </c>
    </row>
    <row r="47" spans="1:6">
      <c r="A47" t="s">
        <v>76</v>
      </c>
      <c r="B47" t="s">
        <v>112</v>
      </c>
      <c r="C47">
        <v>2013</v>
      </c>
      <c r="D47">
        <v>60.901620000000001</v>
      </c>
      <c r="E47" t="s">
        <v>116</v>
      </c>
    </row>
    <row r="48" spans="1:6">
      <c r="A48" t="s">
        <v>77</v>
      </c>
      <c r="B48" t="s">
        <v>112</v>
      </c>
      <c r="C48">
        <v>2009</v>
      </c>
      <c r="D48">
        <v>160.263024</v>
      </c>
      <c r="E48" t="s">
        <v>60</v>
      </c>
      <c r="F48">
        <v>14.92863028</v>
      </c>
    </row>
    <row r="49" spans="1:6">
      <c r="A49" t="s">
        <v>78</v>
      </c>
      <c r="B49" t="s">
        <v>112</v>
      </c>
      <c r="C49">
        <v>2011</v>
      </c>
      <c r="D49">
        <v>7.44</v>
      </c>
      <c r="E49" t="s">
        <v>54</v>
      </c>
      <c r="F49">
        <v>7.44</v>
      </c>
    </row>
    <row r="50" spans="1:6">
      <c r="A50" t="s">
        <v>79</v>
      </c>
      <c r="B50" t="s">
        <v>112</v>
      </c>
      <c r="C50">
        <v>2019</v>
      </c>
      <c r="D50">
        <v>8.6523800000000008</v>
      </c>
      <c r="E50" t="s">
        <v>116</v>
      </c>
    </row>
    <row r="51" spans="1:6">
      <c r="A51" t="s">
        <v>80</v>
      </c>
      <c r="B51" t="s">
        <v>112</v>
      </c>
      <c r="C51">
        <v>2013</v>
      </c>
      <c r="D51">
        <v>104.19499999999999</v>
      </c>
      <c r="E51" t="s">
        <v>116</v>
      </c>
      <c r="F51">
        <v>0</v>
      </c>
    </row>
    <row r="52" spans="1:6">
      <c r="A52" t="s">
        <v>81</v>
      </c>
      <c r="B52" t="s">
        <v>112</v>
      </c>
      <c r="C52">
        <v>2013</v>
      </c>
      <c r="D52">
        <v>24.38409</v>
      </c>
      <c r="E52" t="s">
        <v>116</v>
      </c>
      <c r="F52">
        <v>0</v>
      </c>
    </row>
    <row r="53" spans="1:6">
      <c r="A53" t="s">
        <v>82</v>
      </c>
      <c r="B53" t="s">
        <v>112</v>
      </c>
      <c r="C53">
        <v>2019</v>
      </c>
      <c r="D53">
        <v>44.782400000000003</v>
      </c>
      <c r="E53" t="s">
        <v>116</v>
      </c>
    </row>
    <row r="54" spans="1:6">
      <c r="A54" t="s">
        <v>83</v>
      </c>
      <c r="B54" t="s">
        <v>112</v>
      </c>
      <c r="C54">
        <v>1996</v>
      </c>
      <c r="D54">
        <v>10.645913999999999</v>
      </c>
      <c r="E54" t="s">
        <v>116</v>
      </c>
      <c r="F54">
        <v>0</v>
      </c>
    </row>
    <row r="55" spans="1:6">
      <c r="A55" t="s">
        <v>84</v>
      </c>
      <c r="B55" t="s">
        <v>112</v>
      </c>
      <c r="C55">
        <v>2019</v>
      </c>
      <c r="D55">
        <v>512.24800000000005</v>
      </c>
      <c r="E55" t="s">
        <v>116</v>
      </c>
    </row>
    <row r="56" spans="1:6">
      <c r="A56" t="s">
        <v>85</v>
      </c>
      <c r="B56" t="s">
        <v>112</v>
      </c>
      <c r="C56">
        <v>2014</v>
      </c>
      <c r="D56">
        <v>9.2239799999999992</v>
      </c>
      <c r="E56" t="s">
        <v>116</v>
      </c>
    </row>
    <row r="57" spans="1:6">
      <c r="A57" t="s">
        <v>86</v>
      </c>
      <c r="B57" t="s">
        <v>112</v>
      </c>
      <c r="C57">
        <v>1991</v>
      </c>
      <c r="D57">
        <v>44.148662899999998</v>
      </c>
      <c r="E57" t="s">
        <v>45</v>
      </c>
      <c r="F57">
        <v>0</v>
      </c>
    </row>
    <row r="58" spans="1:6">
      <c r="A58" t="s">
        <v>88</v>
      </c>
      <c r="B58" t="s">
        <v>112</v>
      </c>
      <c r="C58">
        <v>2008</v>
      </c>
      <c r="D58">
        <v>6.0415476000000004</v>
      </c>
      <c r="E58" t="s">
        <v>116</v>
      </c>
    </row>
    <row r="59" spans="1:6">
      <c r="A59" t="s">
        <v>87</v>
      </c>
      <c r="B59" t="s">
        <v>112</v>
      </c>
      <c r="C59">
        <v>2008</v>
      </c>
      <c r="D59">
        <v>18.1246428</v>
      </c>
      <c r="E59" t="s">
        <v>116</v>
      </c>
    </row>
    <row r="60" spans="1:6">
      <c r="A60" t="s">
        <v>89</v>
      </c>
      <c r="B60" t="s">
        <v>112</v>
      </c>
      <c r="C60">
        <v>2021</v>
      </c>
      <c r="D60" t="s">
        <v>116</v>
      </c>
      <c r="E60" t="s">
        <v>116</v>
      </c>
    </row>
    <row r="61" spans="1:6">
      <c r="A61" t="s">
        <v>90</v>
      </c>
      <c r="B61" t="s">
        <v>112</v>
      </c>
      <c r="C61">
        <v>2013</v>
      </c>
      <c r="D61">
        <v>53.756999999999998</v>
      </c>
      <c r="E61" t="s">
        <v>116</v>
      </c>
      <c r="F61">
        <v>0</v>
      </c>
    </row>
    <row r="62" spans="1:6">
      <c r="A62" t="s">
        <v>91</v>
      </c>
      <c r="B62" t="s">
        <v>112</v>
      </c>
      <c r="C62">
        <v>2010</v>
      </c>
      <c r="D62">
        <v>13.18</v>
      </c>
      <c r="E62" t="s">
        <v>54</v>
      </c>
      <c r="F62">
        <v>13.18</v>
      </c>
    </row>
    <row r="63" spans="1:6">
      <c r="A63" t="s">
        <v>93</v>
      </c>
      <c r="B63" t="s">
        <v>112</v>
      </c>
      <c r="C63">
        <v>2021</v>
      </c>
      <c r="D63">
        <v>192.42620099999999</v>
      </c>
      <c r="E63" t="s">
        <v>92</v>
      </c>
      <c r="F63">
        <v>134.11523099999999</v>
      </c>
    </row>
    <row r="64" spans="1:6">
      <c r="A64" t="s">
        <v>92</v>
      </c>
      <c r="B64" t="s">
        <v>112</v>
      </c>
      <c r="C64">
        <v>2013</v>
      </c>
      <c r="D64">
        <v>134.11523099999999</v>
      </c>
      <c r="E64" t="s">
        <v>93</v>
      </c>
      <c r="F64">
        <v>134.11523099999999</v>
      </c>
    </row>
    <row r="65" spans="1:6">
      <c r="A65" t="s">
        <v>94</v>
      </c>
      <c r="B65" t="s">
        <v>112</v>
      </c>
      <c r="C65">
        <v>2011</v>
      </c>
      <c r="D65">
        <v>221.58319</v>
      </c>
      <c r="E65" t="s">
        <v>116</v>
      </c>
    </row>
    <row r="66" spans="1:6">
      <c r="A66" t="s">
        <v>96</v>
      </c>
      <c r="B66" t="s">
        <v>112</v>
      </c>
      <c r="C66">
        <v>2017</v>
      </c>
      <c r="D66" t="s">
        <v>116</v>
      </c>
      <c r="E66" t="s">
        <v>116</v>
      </c>
    </row>
    <row r="68" spans="1:6" s="2" customFormat="1">
      <c r="A68" s="2" t="s">
        <v>251</v>
      </c>
      <c r="B68" s="2">
        <f>SUM(D2:D66)-F64-F16-F48</f>
        <v>11662.789779219998</v>
      </c>
      <c r="C68" s="2" t="s">
        <v>252</v>
      </c>
    </row>
    <row r="70" spans="1:6">
      <c r="A70" t="s">
        <v>30</v>
      </c>
      <c r="B70" t="s">
        <v>112</v>
      </c>
      <c r="C70">
        <v>2007</v>
      </c>
      <c r="D70">
        <v>153.87512000000001</v>
      </c>
      <c r="E70" t="s">
        <v>116</v>
      </c>
    </row>
    <row r="71" spans="1:6">
      <c r="A71" t="s">
        <v>31</v>
      </c>
      <c r="B71" t="s">
        <v>112</v>
      </c>
      <c r="C71">
        <v>2018</v>
      </c>
      <c r="D71">
        <v>88.124799999999993</v>
      </c>
      <c r="E71" t="s">
        <v>116</v>
      </c>
    </row>
    <row r="72" spans="1:6">
      <c r="A72" t="s">
        <v>34</v>
      </c>
      <c r="B72" t="s">
        <v>112</v>
      </c>
      <c r="C72">
        <v>2016</v>
      </c>
      <c r="D72">
        <v>0</v>
      </c>
      <c r="E72" t="s">
        <v>33</v>
      </c>
      <c r="F72">
        <v>0</v>
      </c>
    </row>
    <row r="73" spans="1:6">
      <c r="A73" t="s">
        <v>33</v>
      </c>
      <c r="B73" t="s">
        <v>112</v>
      </c>
      <c r="C73">
        <v>2008</v>
      </c>
      <c r="D73">
        <v>46.374899999999997</v>
      </c>
      <c r="E73" t="s">
        <v>34</v>
      </c>
      <c r="F73">
        <v>0</v>
      </c>
    </row>
    <row r="74" spans="1:6">
      <c r="A74" t="s">
        <v>130</v>
      </c>
      <c r="B74" t="s">
        <v>112</v>
      </c>
      <c r="C74">
        <v>2020</v>
      </c>
      <c r="D74" t="s">
        <v>116</v>
      </c>
      <c r="E74" t="s">
        <v>116</v>
      </c>
    </row>
    <row r="75" spans="1:6">
      <c r="A75" t="s">
        <v>35</v>
      </c>
      <c r="B75" t="s">
        <v>112</v>
      </c>
      <c r="C75">
        <v>2013</v>
      </c>
      <c r="D75">
        <v>69.65343</v>
      </c>
      <c r="E75" t="s">
        <v>116</v>
      </c>
      <c r="F75">
        <v>0</v>
      </c>
    </row>
    <row r="76" spans="1:6">
      <c r="A76" t="s">
        <v>36</v>
      </c>
      <c r="B76" t="s">
        <v>112</v>
      </c>
      <c r="C76">
        <v>2012</v>
      </c>
      <c r="D76">
        <v>352.64</v>
      </c>
      <c r="E76" t="s">
        <v>116</v>
      </c>
    </row>
    <row r="77" spans="1:6">
      <c r="A77" t="s">
        <v>38</v>
      </c>
      <c r="B77" t="s">
        <v>112</v>
      </c>
      <c r="C77">
        <v>2019</v>
      </c>
      <c r="D77">
        <v>73.523610000000005</v>
      </c>
      <c r="E77" t="s">
        <v>116</v>
      </c>
    </row>
    <row r="78" spans="1:6">
      <c r="A78" t="s">
        <v>37</v>
      </c>
      <c r="B78" t="s">
        <v>112</v>
      </c>
      <c r="C78">
        <v>2019</v>
      </c>
      <c r="D78">
        <v>179.72438</v>
      </c>
      <c r="E78" t="s">
        <v>116</v>
      </c>
    </row>
    <row r="79" spans="1:6">
      <c r="A79" t="s">
        <v>39</v>
      </c>
      <c r="B79" t="s">
        <v>112</v>
      </c>
      <c r="C79">
        <v>2017</v>
      </c>
      <c r="D79">
        <v>58.104930000000003</v>
      </c>
      <c r="E79" t="s">
        <v>116</v>
      </c>
    </row>
    <row r="80" spans="1:6">
      <c r="A80" t="s">
        <v>41</v>
      </c>
      <c r="B80" t="s">
        <v>112</v>
      </c>
      <c r="C80">
        <v>2014</v>
      </c>
      <c r="D80">
        <v>21.20448</v>
      </c>
      <c r="E80" t="s">
        <v>116</v>
      </c>
      <c r="F80">
        <v>0</v>
      </c>
    </row>
    <row r="81" spans="1:6">
      <c r="A81" t="s">
        <v>42</v>
      </c>
      <c r="B81" t="s">
        <v>112</v>
      </c>
      <c r="C81">
        <v>2017</v>
      </c>
      <c r="D81">
        <v>44.353200000000001</v>
      </c>
      <c r="E81" t="s">
        <v>116</v>
      </c>
    </row>
    <row r="82" spans="1:6">
      <c r="A82" t="s">
        <v>43</v>
      </c>
      <c r="B82" t="s">
        <v>112</v>
      </c>
      <c r="C82">
        <v>1992</v>
      </c>
      <c r="D82">
        <v>22.008700000000001</v>
      </c>
      <c r="E82" t="s">
        <v>45</v>
      </c>
      <c r="F82">
        <v>0</v>
      </c>
    </row>
    <row r="83" spans="1:6">
      <c r="A83" t="s">
        <v>45</v>
      </c>
      <c r="B83" t="s">
        <v>112</v>
      </c>
      <c r="C83">
        <v>2005</v>
      </c>
      <c r="D83">
        <v>1725.7734800000001</v>
      </c>
      <c r="E83" t="s">
        <v>155</v>
      </c>
      <c r="F83">
        <v>77.088741999999996</v>
      </c>
    </row>
    <row r="84" spans="1:6">
      <c r="A84" t="s">
        <v>44</v>
      </c>
      <c r="B84" t="s">
        <v>112</v>
      </c>
      <c r="C84">
        <v>2000</v>
      </c>
      <c r="D84">
        <v>1.6059471999999999</v>
      </c>
      <c r="E84" t="s">
        <v>45</v>
      </c>
      <c r="F84">
        <v>0</v>
      </c>
    </row>
    <row r="85" spans="1:6">
      <c r="A85" t="s">
        <v>46</v>
      </c>
      <c r="B85" t="s">
        <v>112</v>
      </c>
      <c r="C85">
        <v>1990</v>
      </c>
      <c r="D85">
        <v>40.294440000000002</v>
      </c>
      <c r="E85" t="s">
        <v>45</v>
      </c>
      <c r="F85">
        <v>14.9089428</v>
      </c>
    </row>
    <row r="86" spans="1:6">
      <c r="A86" t="s">
        <v>47</v>
      </c>
      <c r="B86" t="s">
        <v>112</v>
      </c>
      <c r="C86">
        <v>2014</v>
      </c>
      <c r="D86">
        <v>171.723904</v>
      </c>
      <c r="E86" t="s">
        <v>116</v>
      </c>
    </row>
    <row r="87" spans="1:6">
      <c r="A87" t="s">
        <v>48</v>
      </c>
      <c r="B87" t="s">
        <v>112</v>
      </c>
      <c r="C87">
        <v>2016</v>
      </c>
      <c r="D87">
        <v>76.007999999999996</v>
      </c>
      <c r="E87" t="s">
        <v>116</v>
      </c>
      <c r="F87">
        <v>0</v>
      </c>
    </row>
    <row r="88" spans="1:6">
      <c r="A88" t="s">
        <v>50</v>
      </c>
      <c r="B88" t="s">
        <v>112</v>
      </c>
      <c r="C88">
        <v>2013</v>
      </c>
      <c r="D88">
        <v>163.30875</v>
      </c>
      <c r="E88" t="s">
        <v>116</v>
      </c>
      <c r="F88">
        <v>0</v>
      </c>
    </row>
    <row r="89" spans="1:6">
      <c r="A89" t="s">
        <v>51</v>
      </c>
      <c r="B89" t="s">
        <v>112</v>
      </c>
      <c r="C89">
        <v>2014</v>
      </c>
      <c r="D89">
        <v>138.37428</v>
      </c>
      <c r="E89" t="s">
        <v>116</v>
      </c>
      <c r="F89">
        <v>0</v>
      </c>
    </row>
    <row r="90" spans="1:6">
      <c r="A90" t="s">
        <v>52</v>
      </c>
      <c r="B90" t="s">
        <v>112</v>
      </c>
      <c r="C90">
        <v>2010</v>
      </c>
      <c r="D90">
        <v>2.6158000000000001</v>
      </c>
      <c r="E90" t="s">
        <v>45</v>
      </c>
      <c r="F90">
        <v>0</v>
      </c>
    </row>
    <row r="91" spans="1:6">
      <c r="A91" t="s">
        <v>53</v>
      </c>
      <c r="B91" t="s">
        <v>112</v>
      </c>
      <c r="C91">
        <v>2010</v>
      </c>
      <c r="D91">
        <v>32.161149999999999</v>
      </c>
      <c r="E91" t="s">
        <v>45</v>
      </c>
      <c r="F91">
        <v>12.864459999999999</v>
      </c>
    </row>
    <row r="92" spans="1:6">
      <c r="A92" t="s">
        <v>54</v>
      </c>
      <c r="B92" t="s">
        <v>112</v>
      </c>
      <c r="C92">
        <v>2012</v>
      </c>
      <c r="D92">
        <v>1008.9135</v>
      </c>
      <c r="E92" t="s">
        <v>177</v>
      </c>
      <c r="F92">
        <v>20.581835399999999</v>
      </c>
    </row>
    <row r="93" spans="1:6">
      <c r="A93" t="s">
        <v>55</v>
      </c>
      <c r="B93" t="s">
        <v>112</v>
      </c>
      <c r="C93">
        <v>2013</v>
      </c>
      <c r="D93">
        <v>156.52128999999999</v>
      </c>
      <c r="E93" t="s">
        <v>116</v>
      </c>
    </row>
    <row r="94" spans="1:6">
      <c r="A94" t="s">
        <v>56</v>
      </c>
      <c r="B94" t="s">
        <v>112</v>
      </c>
      <c r="C94">
        <v>2015</v>
      </c>
      <c r="D94">
        <v>513.41954999999996</v>
      </c>
      <c r="E94" t="s">
        <v>116</v>
      </c>
    </row>
    <row r="95" spans="1:6">
      <c r="A95" t="s">
        <v>57</v>
      </c>
      <c r="B95" t="s">
        <v>112</v>
      </c>
      <c r="C95">
        <v>2004</v>
      </c>
      <c r="D95">
        <v>0.53556000000000004</v>
      </c>
      <c r="E95" t="s">
        <v>45</v>
      </c>
      <c r="F95">
        <v>0</v>
      </c>
    </row>
    <row r="96" spans="1:6">
      <c r="A96" t="s">
        <v>58</v>
      </c>
      <c r="B96" t="s">
        <v>112</v>
      </c>
      <c r="C96">
        <v>2008</v>
      </c>
      <c r="D96">
        <v>5.4184000000000003E-2</v>
      </c>
      <c r="E96" t="s">
        <v>116</v>
      </c>
    </row>
    <row r="97" spans="1:6">
      <c r="A97" t="s">
        <v>60</v>
      </c>
      <c r="B97" t="s">
        <v>112</v>
      </c>
      <c r="C97">
        <v>2018</v>
      </c>
      <c r="D97">
        <v>11.8849</v>
      </c>
      <c r="E97" t="s">
        <v>77</v>
      </c>
      <c r="F97">
        <v>11.8849</v>
      </c>
    </row>
    <row r="98" spans="1:6">
      <c r="A98" t="s">
        <v>61</v>
      </c>
      <c r="B98" t="s">
        <v>112</v>
      </c>
      <c r="C98">
        <v>2014</v>
      </c>
      <c r="D98">
        <v>188.19105500000001</v>
      </c>
      <c r="E98" t="s">
        <v>116</v>
      </c>
    </row>
    <row r="99" spans="1:6">
      <c r="A99" t="s">
        <v>62</v>
      </c>
      <c r="B99" t="s">
        <v>112</v>
      </c>
      <c r="C99">
        <v>2020</v>
      </c>
      <c r="D99">
        <v>328.71800000000002</v>
      </c>
      <c r="E99" t="s">
        <v>116</v>
      </c>
    </row>
    <row r="100" spans="1:6">
      <c r="A100" t="s">
        <v>64</v>
      </c>
      <c r="B100" t="s">
        <v>112</v>
      </c>
      <c r="C100">
        <v>2020</v>
      </c>
      <c r="D100">
        <v>5.52318</v>
      </c>
      <c r="E100" t="s">
        <v>116</v>
      </c>
    </row>
    <row r="101" spans="1:6">
      <c r="A101" t="s">
        <v>66</v>
      </c>
      <c r="B101" t="s">
        <v>112</v>
      </c>
      <c r="C101">
        <v>2008</v>
      </c>
      <c r="D101">
        <v>45.253830000000001</v>
      </c>
      <c r="E101" t="s">
        <v>116</v>
      </c>
    </row>
    <row r="102" spans="1:6">
      <c r="A102" t="s">
        <v>68</v>
      </c>
      <c r="B102" t="s">
        <v>112</v>
      </c>
      <c r="C102">
        <v>2019</v>
      </c>
      <c r="D102">
        <v>4.5876700000000001</v>
      </c>
      <c r="E102" t="s">
        <v>116</v>
      </c>
    </row>
    <row r="103" spans="1:6">
      <c r="A103" t="s">
        <v>67</v>
      </c>
      <c r="B103" t="s">
        <v>112</v>
      </c>
      <c r="C103">
        <v>2019</v>
      </c>
      <c r="D103">
        <v>5.0144299999999999</v>
      </c>
      <c r="E103" t="s">
        <v>116</v>
      </c>
    </row>
    <row r="104" spans="1:6">
      <c r="A104" t="s">
        <v>69</v>
      </c>
      <c r="B104" t="s">
        <v>112</v>
      </c>
      <c r="C104">
        <v>2019</v>
      </c>
      <c r="D104">
        <v>1.33273</v>
      </c>
      <c r="E104" t="s">
        <v>116</v>
      </c>
    </row>
    <row r="105" spans="1:6">
      <c r="A105" t="s">
        <v>70</v>
      </c>
      <c r="B105" t="s">
        <v>112</v>
      </c>
      <c r="C105">
        <v>1991</v>
      </c>
      <c r="D105">
        <v>49.331040000000002</v>
      </c>
      <c r="E105" t="s">
        <v>45</v>
      </c>
      <c r="F105">
        <v>23.6788992</v>
      </c>
    </row>
    <row r="106" spans="1:6">
      <c r="A106" t="s">
        <v>71</v>
      </c>
      <c r="B106" t="s">
        <v>112</v>
      </c>
      <c r="C106">
        <v>2019</v>
      </c>
      <c r="D106">
        <v>13.244</v>
      </c>
      <c r="E106" t="s">
        <v>116</v>
      </c>
    </row>
    <row r="107" spans="1:6">
      <c r="A107" t="s">
        <v>73</v>
      </c>
      <c r="B107" t="s">
        <v>112</v>
      </c>
      <c r="C107">
        <v>1990</v>
      </c>
      <c r="D107">
        <v>16.103024999999999</v>
      </c>
      <c r="E107" t="s">
        <v>116</v>
      </c>
    </row>
    <row r="108" spans="1:6">
      <c r="A108" t="s">
        <v>74</v>
      </c>
      <c r="B108" t="s">
        <v>112</v>
      </c>
      <c r="C108">
        <v>2015</v>
      </c>
      <c r="D108">
        <v>23.564240000000002</v>
      </c>
      <c r="E108" t="s">
        <v>116</v>
      </c>
    </row>
    <row r="109" spans="1:6">
      <c r="A109" t="s">
        <v>75</v>
      </c>
      <c r="B109" t="s">
        <v>112</v>
      </c>
      <c r="C109">
        <v>2019</v>
      </c>
      <c r="D109">
        <v>0.96936</v>
      </c>
      <c r="E109" t="s">
        <v>116</v>
      </c>
    </row>
    <row r="110" spans="1:6">
      <c r="A110" t="s">
        <v>76</v>
      </c>
      <c r="B110" t="s">
        <v>112</v>
      </c>
      <c r="C110">
        <v>2013</v>
      </c>
      <c r="D110">
        <v>60.901620000000001</v>
      </c>
      <c r="E110" t="s">
        <v>116</v>
      </c>
    </row>
    <row r="111" spans="1:6">
      <c r="A111" t="s">
        <v>77</v>
      </c>
      <c r="B111" t="s">
        <v>112</v>
      </c>
      <c r="C111">
        <v>2009</v>
      </c>
      <c r="D111">
        <v>160.263024</v>
      </c>
      <c r="E111" t="s">
        <v>60</v>
      </c>
      <c r="F111">
        <v>14.92863028</v>
      </c>
    </row>
    <row r="112" spans="1:6">
      <c r="A112" t="s">
        <v>78</v>
      </c>
      <c r="B112" t="s">
        <v>112</v>
      </c>
      <c r="C112">
        <v>2011</v>
      </c>
      <c r="D112">
        <v>7.44</v>
      </c>
      <c r="E112" t="s">
        <v>54</v>
      </c>
      <c r="F112">
        <v>7.44</v>
      </c>
    </row>
    <row r="113" spans="1:6">
      <c r="A113" t="s">
        <v>79</v>
      </c>
      <c r="B113" t="s">
        <v>112</v>
      </c>
      <c r="C113">
        <v>2019</v>
      </c>
      <c r="D113">
        <v>8.6523800000000008</v>
      </c>
      <c r="E113" t="s">
        <v>116</v>
      </c>
    </row>
    <row r="114" spans="1:6">
      <c r="A114" t="s">
        <v>80</v>
      </c>
      <c r="B114" t="s">
        <v>112</v>
      </c>
      <c r="C114">
        <v>2013</v>
      </c>
      <c r="D114">
        <v>104.19499999999999</v>
      </c>
      <c r="E114" t="s">
        <v>116</v>
      </c>
      <c r="F114">
        <v>0</v>
      </c>
    </row>
    <row r="115" spans="1:6">
      <c r="A115" t="s">
        <v>81</v>
      </c>
      <c r="B115" t="s">
        <v>112</v>
      </c>
      <c r="C115">
        <v>2013</v>
      </c>
      <c r="D115">
        <v>24.38409</v>
      </c>
      <c r="E115" t="s">
        <v>116</v>
      </c>
      <c r="F115">
        <v>0</v>
      </c>
    </row>
    <row r="116" spans="1:6">
      <c r="A116" t="s">
        <v>82</v>
      </c>
      <c r="B116" t="s">
        <v>112</v>
      </c>
      <c r="C116">
        <v>2019</v>
      </c>
      <c r="D116">
        <v>44.782400000000003</v>
      </c>
      <c r="E116" t="s">
        <v>116</v>
      </c>
    </row>
    <row r="117" spans="1:6">
      <c r="A117" t="s">
        <v>83</v>
      </c>
      <c r="B117" t="s">
        <v>112</v>
      </c>
      <c r="C117">
        <v>1996</v>
      </c>
      <c r="D117">
        <v>10.645913999999999</v>
      </c>
      <c r="E117" t="s">
        <v>116</v>
      </c>
      <c r="F117">
        <v>0</v>
      </c>
    </row>
    <row r="118" spans="1:6">
      <c r="A118" t="s">
        <v>84</v>
      </c>
      <c r="B118" t="s">
        <v>112</v>
      </c>
      <c r="C118">
        <v>2019</v>
      </c>
      <c r="D118">
        <v>512.24800000000005</v>
      </c>
      <c r="E118" t="s">
        <v>116</v>
      </c>
    </row>
    <row r="119" spans="1:6">
      <c r="A119" t="s">
        <v>85</v>
      </c>
      <c r="B119" t="s">
        <v>112</v>
      </c>
      <c r="C119">
        <v>2014</v>
      </c>
      <c r="D119">
        <v>9.2239799999999992</v>
      </c>
      <c r="E119" t="s">
        <v>116</v>
      </c>
    </row>
    <row r="120" spans="1:6">
      <c r="A120" t="s">
        <v>86</v>
      </c>
      <c r="B120" t="s">
        <v>112</v>
      </c>
      <c r="C120">
        <v>1991</v>
      </c>
      <c r="D120">
        <v>44.148662899999998</v>
      </c>
      <c r="E120" t="s">
        <v>45</v>
      </c>
      <c r="F120">
        <v>0</v>
      </c>
    </row>
    <row r="121" spans="1:6">
      <c r="A121" t="s">
        <v>88</v>
      </c>
      <c r="B121" t="s">
        <v>112</v>
      </c>
      <c r="C121">
        <v>2008</v>
      </c>
      <c r="D121">
        <v>6.0415476000000004</v>
      </c>
      <c r="E121" t="s">
        <v>116</v>
      </c>
    </row>
    <row r="122" spans="1:6">
      <c r="A122" t="s">
        <v>87</v>
      </c>
      <c r="B122" t="s">
        <v>112</v>
      </c>
      <c r="C122">
        <v>2008</v>
      </c>
      <c r="D122">
        <v>18.1246428</v>
      </c>
      <c r="E122" t="s">
        <v>116</v>
      </c>
    </row>
    <row r="123" spans="1:6">
      <c r="A123" t="s">
        <v>90</v>
      </c>
      <c r="B123" t="s">
        <v>112</v>
      </c>
      <c r="C123">
        <v>2013</v>
      </c>
      <c r="D123">
        <v>53.756999999999998</v>
      </c>
      <c r="E123" t="s">
        <v>116</v>
      </c>
      <c r="F123">
        <v>0</v>
      </c>
    </row>
    <row r="124" spans="1:6">
      <c r="A124" t="s">
        <v>91</v>
      </c>
      <c r="B124" t="s">
        <v>112</v>
      </c>
      <c r="C124">
        <v>2010</v>
      </c>
      <c r="D124">
        <v>13.18</v>
      </c>
      <c r="E124" t="s">
        <v>54</v>
      </c>
      <c r="F124">
        <v>13.18</v>
      </c>
    </row>
    <row r="125" spans="1:6">
      <c r="A125" t="s">
        <v>92</v>
      </c>
      <c r="B125" t="s">
        <v>112</v>
      </c>
      <c r="C125">
        <v>2013</v>
      </c>
      <c r="D125">
        <v>134.11523099999999</v>
      </c>
      <c r="E125" t="s">
        <v>93</v>
      </c>
      <c r="F125">
        <v>134.11523099999999</v>
      </c>
    </row>
    <row r="126" spans="1:6">
      <c r="A126" t="s">
        <v>94</v>
      </c>
      <c r="B126" t="s">
        <v>112</v>
      </c>
      <c r="C126">
        <v>2011</v>
      </c>
      <c r="D126">
        <v>221.58319</v>
      </c>
      <c r="E126" t="s">
        <v>116</v>
      </c>
    </row>
    <row r="127" spans="1:6">
      <c r="A127" t="s">
        <v>96</v>
      </c>
      <c r="B127" t="s">
        <v>112</v>
      </c>
      <c r="C127">
        <v>2017</v>
      </c>
      <c r="D127" t="s">
        <v>116</v>
      </c>
      <c r="E127" t="s">
        <v>116</v>
      </c>
    </row>
    <row r="129" spans="1:6" s="2" customFormat="1">
      <c r="A129" s="2" t="s">
        <v>253</v>
      </c>
      <c r="B129" s="2">
        <f>SUM(D70:D127)-F125-F92-F85-F91-F105-F111</f>
        <v>7047.2235288199981</v>
      </c>
    </row>
    <row r="131" spans="1:6">
      <c r="A131" t="s">
        <v>30</v>
      </c>
      <c r="B131" t="s">
        <v>112</v>
      </c>
      <c r="C131">
        <v>2007</v>
      </c>
      <c r="D131">
        <v>153.87512000000001</v>
      </c>
      <c r="E131" t="s">
        <v>116</v>
      </c>
    </row>
    <row r="132" spans="1:6">
      <c r="A132" t="s">
        <v>31</v>
      </c>
      <c r="B132" t="s">
        <v>112</v>
      </c>
      <c r="C132">
        <v>2018</v>
      </c>
      <c r="D132">
        <v>88.124799999999993</v>
      </c>
      <c r="E132" t="s">
        <v>116</v>
      </c>
    </row>
    <row r="133" spans="1:6">
      <c r="A133" t="s">
        <v>34</v>
      </c>
      <c r="B133" t="s">
        <v>112</v>
      </c>
      <c r="C133">
        <v>2016</v>
      </c>
      <c r="D133">
        <v>0</v>
      </c>
      <c r="E133" t="s">
        <v>33</v>
      </c>
      <c r="F133">
        <v>0</v>
      </c>
    </row>
    <row r="134" spans="1:6">
      <c r="A134" t="s">
        <v>33</v>
      </c>
      <c r="B134" t="s">
        <v>112</v>
      </c>
      <c r="C134">
        <v>2008</v>
      </c>
      <c r="D134">
        <v>46.374899999999997</v>
      </c>
      <c r="E134" t="s">
        <v>34</v>
      </c>
      <c r="F134">
        <v>0</v>
      </c>
    </row>
    <row r="135" spans="1:6">
      <c r="A135" t="s">
        <v>35</v>
      </c>
      <c r="B135" t="s">
        <v>112</v>
      </c>
      <c r="C135">
        <v>2013</v>
      </c>
      <c r="D135">
        <v>69.65343</v>
      </c>
      <c r="E135" t="s">
        <v>116</v>
      </c>
      <c r="F135">
        <v>0</v>
      </c>
    </row>
    <row r="136" spans="1:6">
      <c r="A136" t="s">
        <v>36</v>
      </c>
      <c r="B136" t="s">
        <v>112</v>
      </c>
      <c r="C136">
        <v>2012</v>
      </c>
      <c r="D136">
        <v>352.64</v>
      </c>
      <c r="E136" t="s">
        <v>116</v>
      </c>
    </row>
    <row r="137" spans="1:6">
      <c r="A137" t="s">
        <v>38</v>
      </c>
      <c r="B137" t="s">
        <v>112</v>
      </c>
      <c r="C137">
        <v>2019</v>
      </c>
      <c r="D137">
        <v>73.523610000000005</v>
      </c>
      <c r="E137" t="s">
        <v>116</v>
      </c>
    </row>
    <row r="138" spans="1:6">
      <c r="A138" t="s">
        <v>37</v>
      </c>
      <c r="B138" t="s">
        <v>112</v>
      </c>
      <c r="C138">
        <v>2019</v>
      </c>
      <c r="D138">
        <v>179.72438</v>
      </c>
      <c r="E138" t="s">
        <v>116</v>
      </c>
    </row>
    <row r="139" spans="1:6">
      <c r="A139" t="s">
        <v>39</v>
      </c>
      <c r="B139" t="s">
        <v>112</v>
      </c>
      <c r="C139">
        <v>2017</v>
      </c>
      <c r="D139">
        <v>58.104930000000003</v>
      </c>
      <c r="E139" t="s">
        <v>116</v>
      </c>
    </row>
    <row r="140" spans="1:6">
      <c r="A140" t="s">
        <v>41</v>
      </c>
      <c r="B140" t="s">
        <v>112</v>
      </c>
      <c r="C140">
        <v>2014</v>
      </c>
      <c r="D140">
        <v>21.20448</v>
      </c>
      <c r="E140" t="s">
        <v>116</v>
      </c>
      <c r="F140">
        <v>0</v>
      </c>
    </row>
    <row r="141" spans="1:6">
      <c r="A141" t="s">
        <v>42</v>
      </c>
      <c r="B141" t="s">
        <v>112</v>
      </c>
      <c r="C141">
        <v>2017</v>
      </c>
      <c r="D141">
        <v>44.353200000000001</v>
      </c>
      <c r="E141" t="s">
        <v>116</v>
      </c>
    </row>
    <row r="142" spans="1:6">
      <c r="A142" t="s">
        <v>43</v>
      </c>
      <c r="B142" t="s">
        <v>112</v>
      </c>
      <c r="C142">
        <v>1992</v>
      </c>
      <c r="D142">
        <v>22.008700000000001</v>
      </c>
      <c r="E142" t="s">
        <v>45</v>
      </c>
      <c r="F142">
        <v>0</v>
      </c>
    </row>
    <row r="143" spans="1:6">
      <c r="A143" t="s">
        <v>45</v>
      </c>
      <c r="B143" t="s">
        <v>112</v>
      </c>
      <c r="C143">
        <v>2005</v>
      </c>
      <c r="D143">
        <v>1725.7734800000001</v>
      </c>
      <c r="E143" t="s">
        <v>155</v>
      </c>
      <c r="F143">
        <v>77.088741999999996</v>
      </c>
    </row>
    <row r="144" spans="1:6">
      <c r="A144" t="s">
        <v>44</v>
      </c>
      <c r="B144" t="s">
        <v>112</v>
      </c>
      <c r="C144">
        <v>2000</v>
      </c>
      <c r="D144">
        <v>1.6059471999999999</v>
      </c>
      <c r="E144" t="s">
        <v>45</v>
      </c>
      <c r="F144">
        <v>0</v>
      </c>
    </row>
    <row r="145" spans="1:6">
      <c r="A145" t="s">
        <v>46</v>
      </c>
      <c r="B145" t="s">
        <v>112</v>
      </c>
      <c r="C145">
        <v>1990</v>
      </c>
      <c r="D145">
        <v>40.294440000000002</v>
      </c>
      <c r="E145" t="s">
        <v>45</v>
      </c>
      <c r="F145">
        <v>14.9089428</v>
      </c>
    </row>
    <row r="146" spans="1:6">
      <c r="A146" t="s">
        <v>47</v>
      </c>
      <c r="B146" t="s">
        <v>112</v>
      </c>
      <c r="C146">
        <v>2014</v>
      </c>
      <c r="D146">
        <v>171.723904</v>
      </c>
      <c r="E146" t="s">
        <v>116</v>
      </c>
    </row>
    <row r="147" spans="1:6">
      <c r="A147" t="s">
        <v>48</v>
      </c>
      <c r="B147" t="s">
        <v>112</v>
      </c>
      <c r="C147">
        <v>2016</v>
      </c>
      <c r="D147">
        <v>76.007999999999996</v>
      </c>
      <c r="E147" t="s">
        <v>116</v>
      </c>
      <c r="F147">
        <v>0</v>
      </c>
    </row>
    <row r="148" spans="1:6">
      <c r="A148" t="s">
        <v>50</v>
      </c>
      <c r="B148" t="s">
        <v>112</v>
      </c>
      <c r="C148">
        <v>2013</v>
      </c>
      <c r="D148">
        <v>163.30875</v>
      </c>
      <c r="E148" t="s">
        <v>116</v>
      </c>
      <c r="F148">
        <v>0</v>
      </c>
    </row>
    <row r="149" spans="1:6">
      <c r="A149" t="s">
        <v>51</v>
      </c>
      <c r="B149" t="s">
        <v>112</v>
      </c>
      <c r="C149">
        <v>2014</v>
      </c>
      <c r="D149">
        <v>138.37428</v>
      </c>
      <c r="E149" t="s">
        <v>116</v>
      </c>
      <c r="F149">
        <v>0</v>
      </c>
    </row>
    <row r="150" spans="1:6">
      <c r="A150" t="s">
        <v>52</v>
      </c>
      <c r="B150" t="s">
        <v>112</v>
      </c>
      <c r="C150">
        <v>2010</v>
      </c>
      <c r="D150">
        <v>2.6158000000000001</v>
      </c>
      <c r="E150" t="s">
        <v>45</v>
      </c>
      <c r="F150">
        <v>0</v>
      </c>
    </row>
    <row r="151" spans="1:6">
      <c r="A151" t="s">
        <v>53</v>
      </c>
      <c r="B151" t="s">
        <v>112</v>
      </c>
      <c r="C151">
        <v>2010</v>
      </c>
      <c r="D151">
        <v>32.161149999999999</v>
      </c>
      <c r="E151" t="s">
        <v>45</v>
      </c>
      <c r="F151">
        <v>12.864459999999999</v>
      </c>
    </row>
    <row r="152" spans="1:6">
      <c r="A152" t="s">
        <v>54</v>
      </c>
      <c r="B152" t="s">
        <v>112</v>
      </c>
      <c r="C152">
        <v>2012</v>
      </c>
      <c r="D152">
        <v>1008.9135</v>
      </c>
      <c r="E152" t="s">
        <v>177</v>
      </c>
      <c r="F152">
        <v>20.581835399999999</v>
      </c>
    </row>
    <row r="153" spans="1:6">
      <c r="A153" t="s">
        <v>55</v>
      </c>
      <c r="B153" t="s">
        <v>112</v>
      </c>
      <c r="C153">
        <v>2013</v>
      </c>
      <c r="D153">
        <v>156.52128999999999</v>
      </c>
      <c r="E153" t="s">
        <v>116</v>
      </c>
    </row>
    <row r="154" spans="1:6">
      <c r="A154" t="s">
        <v>56</v>
      </c>
      <c r="B154" t="s">
        <v>112</v>
      </c>
      <c r="C154">
        <v>2015</v>
      </c>
      <c r="D154">
        <v>513.41954999999996</v>
      </c>
      <c r="E154" t="s">
        <v>116</v>
      </c>
    </row>
    <row r="155" spans="1:6">
      <c r="A155" t="s">
        <v>57</v>
      </c>
      <c r="B155" t="s">
        <v>112</v>
      </c>
      <c r="C155">
        <v>2004</v>
      </c>
      <c r="D155">
        <v>0.53556000000000004</v>
      </c>
      <c r="E155" t="s">
        <v>45</v>
      </c>
      <c r="F155">
        <v>0</v>
      </c>
    </row>
    <row r="156" spans="1:6">
      <c r="A156" t="s">
        <v>58</v>
      </c>
      <c r="B156" t="s">
        <v>112</v>
      </c>
      <c r="C156">
        <v>2008</v>
      </c>
      <c r="D156">
        <v>5.4184000000000003E-2</v>
      </c>
      <c r="E156" t="s">
        <v>116</v>
      </c>
    </row>
    <row r="157" spans="1:6">
      <c r="A157" t="s">
        <v>60</v>
      </c>
      <c r="B157" t="s">
        <v>112</v>
      </c>
      <c r="C157">
        <v>2018</v>
      </c>
      <c r="D157">
        <v>11.8849</v>
      </c>
      <c r="E157" t="s">
        <v>77</v>
      </c>
      <c r="F157">
        <v>11.8849</v>
      </c>
    </row>
    <row r="158" spans="1:6">
      <c r="A158" t="s">
        <v>61</v>
      </c>
      <c r="B158" t="s">
        <v>112</v>
      </c>
      <c r="C158">
        <v>2014</v>
      </c>
      <c r="D158">
        <v>188.19105500000001</v>
      </c>
      <c r="E158" t="s">
        <v>116</v>
      </c>
    </row>
    <row r="159" spans="1:6">
      <c r="A159" t="s">
        <v>66</v>
      </c>
      <c r="B159" t="s">
        <v>112</v>
      </c>
      <c r="C159">
        <v>2008</v>
      </c>
      <c r="D159">
        <v>45.253830000000001</v>
      </c>
      <c r="E159" t="s">
        <v>116</v>
      </c>
    </row>
    <row r="160" spans="1:6">
      <c r="A160" t="s">
        <v>68</v>
      </c>
      <c r="B160" t="s">
        <v>112</v>
      </c>
      <c r="C160">
        <v>2019</v>
      </c>
      <c r="D160">
        <v>4.5876700000000001</v>
      </c>
      <c r="E160" t="s">
        <v>116</v>
      </c>
    </row>
    <row r="161" spans="1:6">
      <c r="A161" t="s">
        <v>67</v>
      </c>
      <c r="B161" t="s">
        <v>112</v>
      </c>
      <c r="C161">
        <v>2019</v>
      </c>
      <c r="D161">
        <v>5.0144299999999999</v>
      </c>
      <c r="E161" t="s">
        <v>116</v>
      </c>
    </row>
    <row r="162" spans="1:6">
      <c r="A162" t="s">
        <v>69</v>
      </c>
      <c r="B162" t="s">
        <v>112</v>
      </c>
      <c r="C162">
        <v>2019</v>
      </c>
      <c r="D162">
        <v>1.33273</v>
      </c>
      <c r="E162" t="s">
        <v>116</v>
      </c>
    </row>
    <row r="163" spans="1:6">
      <c r="A163" t="s">
        <v>70</v>
      </c>
      <c r="B163" t="s">
        <v>112</v>
      </c>
      <c r="C163">
        <v>1991</v>
      </c>
      <c r="D163">
        <v>49.331040000000002</v>
      </c>
      <c r="E163" t="s">
        <v>45</v>
      </c>
      <c r="F163">
        <v>23.6788992</v>
      </c>
    </row>
    <row r="164" spans="1:6">
      <c r="A164" t="s">
        <v>71</v>
      </c>
      <c r="B164" t="s">
        <v>112</v>
      </c>
      <c r="C164">
        <v>2019</v>
      </c>
      <c r="D164">
        <v>13.244</v>
      </c>
      <c r="E164" t="s">
        <v>116</v>
      </c>
    </row>
    <row r="165" spans="1:6">
      <c r="A165" t="s">
        <v>73</v>
      </c>
      <c r="B165" t="s">
        <v>112</v>
      </c>
      <c r="C165">
        <v>1990</v>
      </c>
      <c r="D165">
        <v>16.103024999999999</v>
      </c>
      <c r="E165" t="s">
        <v>116</v>
      </c>
    </row>
    <row r="166" spans="1:6">
      <c r="A166" t="s">
        <v>74</v>
      </c>
      <c r="B166" t="s">
        <v>112</v>
      </c>
      <c r="C166">
        <v>2015</v>
      </c>
      <c r="D166">
        <v>23.564240000000002</v>
      </c>
      <c r="E166" t="s">
        <v>116</v>
      </c>
    </row>
    <row r="167" spans="1:6">
      <c r="A167" t="s">
        <v>75</v>
      </c>
      <c r="B167" t="s">
        <v>112</v>
      </c>
      <c r="C167">
        <v>2019</v>
      </c>
      <c r="D167">
        <v>0.96936</v>
      </c>
      <c r="E167" t="s">
        <v>116</v>
      </c>
    </row>
    <row r="168" spans="1:6">
      <c r="A168" t="s">
        <v>76</v>
      </c>
      <c r="B168" t="s">
        <v>112</v>
      </c>
      <c r="C168">
        <v>2013</v>
      </c>
      <c r="D168">
        <v>60.901620000000001</v>
      </c>
      <c r="E168" t="s">
        <v>116</v>
      </c>
    </row>
    <row r="169" spans="1:6">
      <c r="A169" t="s">
        <v>77</v>
      </c>
      <c r="B169" t="s">
        <v>112</v>
      </c>
      <c r="C169">
        <v>2009</v>
      </c>
      <c r="D169">
        <v>160.263024</v>
      </c>
      <c r="E169" t="s">
        <v>60</v>
      </c>
      <c r="F169">
        <v>14.92863028</v>
      </c>
    </row>
    <row r="170" spans="1:6">
      <c r="A170" t="s">
        <v>78</v>
      </c>
      <c r="B170" t="s">
        <v>112</v>
      </c>
      <c r="C170">
        <v>2011</v>
      </c>
      <c r="D170">
        <v>7.44</v>
      </c>
      <c r="E170" t="s">
        <v>54</v>
      </c>
      <c r="F170">
        <v>7.44</v>
      </c>
    </row>
    <row r="171" spans="1:6">
      <c r="A171" t="s">
        <v>79</v>
      </c>
      <c r="B171" t="s">
        <v>112</v>
      </c>
      <c r="C171">
        <v>2019</v>
      </c>
      <c r="D171">
        <v>8.6523800000000008</v>
      </c>
      <c r="E171" t="s">
        <v>116</v>
      </c>
    </row>
    <row r="172" spans="1:6">
      <c r="A172" t="s">
        <v>80</v>
      </c>
      <c r="B172" t="s">
        <v>112</v>
      </c>
      <c r="C172">
        <v>2013</v>
      </c>
      <c r="D172">
        <v>104.19499999999999</v>
      </c>
      <c r="E172" t="s">
        <v>116</v>
      </c>
      <c r="F172">
        <v>0</v>
      </c>
    </row>
    <row r="173" spans="1:6">
      <c r="A173" t="s">
        <v>81</v>
      </c>
      <c r="B173" t="s">
        <v>112</v>
      </c>
      <c r="C173">
        <v>2013</v>
      </c>
      <c r="D173">
        <v>24.38409</v>
      </c>
      <c r="E173" t="s">
        <v>116</v>
      </c>
      <c r="F173">
        <v>0</v>
      </c>
    </row>
    <row r="174" spans="1:6">
      <c r="A174" t="s">
        <v>82</v>
      </c>
      <c r="B174" t="s">
        <v>112</v>
      </c>
      <c r="C174">
        <v>2019</v>
      </c>
      <c r="D174">
        <v>44.782400000000003</v>
      </c>
      <c r="E174" t="s">
        <v>116</v>
      </c>
    </row>
    <row r="175" spans="1:6">
      <c r="A175" t="s">
        <v>83</v>
      </c>
      <c r="B175" t="s">
        <v>112</v>
      </c>
      <c r="C175">
        <v>1996</v>
      </c>
      <c r="D175">
        <v>10.645913999999999</v>
      </c>
      <c r="E175" t="s">
        <v>116</v>
      </c>
      <c r="F175">
        <v>0</v>
      </c>
    </row>
    <row r="176" spans="1:6">
      <c r="A176" t="s">
        <v>84</v>
      </c>
      <c r="B176" t="s">
        <v>112</v>
      </c>
      <c r="C176">
        <v>2019</v>
      </c>
      <c r="D176">
        <v>512.24800000000005</v>
      </c>
      <c r="E176" t="s">
        <v>116</v>
      </c>
    </row>
    <row r="177" spans="1:6">
      <c r="A177" t="s">
        <v>85</v>
      </c>
      <c r="B177" t="s">
        <v>112</v>
      </c>
      <c r="C177">
        <v>2014</v>
      </c>
      <c r="D177">
        <v>9.2239799999999992</v>
      </c>
      <c r="E177" t="s">
        <v>116</v>
      </c>
    </row>
    <row r="178" spans="1:6">
      <c r="A178" t="s">
        <v>86</v>
      </c>
      <c r="B178" t="s">
        <v>112</v>
      </c>
      <c r="C178">
        <v>1991</v>
      </c>
      <c r="D178">
        <v>44.148662899999998</v>
      </c>
      <c r="E178" t="s">
        <v>45</v>
      </c>
      <c r="F178">
        <v>0</v>
      </c>
    </row>
    <row r="179" spans="1:6">
      <c r="A179" t="s">
        <v>88</v>
      </c>
      <c r="B179" t="s">
        <v>112</v>
      </c>
      <c r="C179">
        <v>2008</v>
      </c>
      <c r="D179">
        <v>6.0415476000000004</v>
      </c>
      <c r="E179" t="s">
        <v>116</v>
      </c>
    </row>
    <row r="180" spans="1:6">
      <c r="A180" t="s">
        <v>87</v>
      </c>
      <c r="B180" t="s">
        <v>112</v>
      </c>
      <c r="C180">
        <v>2008</v>
      </c>
      <c r="D180">
        <v>18.1246428</v>
      </c>
      <c r="E180" t="s">
        <v>116</v>
      </c>
    </row>
    <row r="181" spans="1:6">
      <c r="A181" t="s">
        <v>90</v>
      </c>
      <c r="B181" t="s">
        <v>112</v>
      </c>
      <c r="C181">
        <v>2013</v>
      </c>
      <c r="D181">
        <v>53.756999999999998</v>
      </c>
      <c r="E181" t="s">
        <v>116</v>
      </c>
      <c r="F181">
        <v>0</v>
      </c>
    </row>
    <row r="182" spans="1:6">
      <c r="A182" t="s">
        <v>91</v>
      </c>
      <c r="B182" t="s">
        <v>112</v>
      </c>
      <c r="C182">
        <v>2010</v>
      </c>
      <c r="D182">
        <v>13.18</v>
      </c>
      <c r="E182" t="s">
        <v>54</v>
      </c>
      <c r="F182">
        <v>13.18</v>
      </c>
    </row>
    <row r="183" spans="1:6">
      <c r="A183" t="s">
        <v>92</v>
      </c>
      <c r="B183" t="s">
        <v>112</v>
      </c>
      <c r="C183">
        <v>2013</v>
      </c>
      <c r="D183">
        <v>134.11523099999999</v>
      </c>
      <c r="E183" t="s">
        <v>93</v>
      </c>
      <c r="F183">
        <v>134.11523099999999</v>
      </c>
    </row>
    <row r="184" spans="1:6">
      <c r="A184" t="s">
        <v>94</v>
      </c>
      <c r="B184" t="s">
        <v>112</v>
      </c>
      <c r="C184">
        <v>2011</v>
      </c>
      <c r="D184">
        <v>221.58319</v>
      </c>
      <c r="E184" t="s">
        <v>116</v>
      </c>
    </row>
    <row r="185" spans="1:6">
      <c r="A185" t="s">
        <v>96</v>
      </c>
      <c r="B185" t="s">
        <v>112</v>
      </c>
      <c r="C185">
        <v>2017</v>
      </c>
      <c r="D185" t="s">
        <v>116</v>
      </c>
      <c r="E185" t="s">
        <v>116</v>
      </c>
    </row>
    <row r="187" spans="1:6" s="2" customFormat="1">
      <c r="A187" s="2" t="s">
        <v>254</v>
      </c>
      <c r="B187" s="2">
        <f>SUM(D131:D185)-F183-F169-F152-F151-F163-F145</f>
        <v>6712.9823488199972</v>
      </c>
    </row>
    <row r="189" spans="1:6">
      <c r="A189" t="s">
        <v>30</v>
      </c>
      <c r="B189" t="s">
        <v>112</v>
      </c>
      <c r="C189">
        <v>2007</v>
      </c>
      <c r="D189">
        <v>153.87512000000001</v>
      </c>
      <c r="E189" t="s">
        <v>116</v>
      </c>
    </row>
    <row r="190" spans="1:6">
      <c r="A190" t="s">
        <v>31</v>
      </c>
      <c r="B190" t="s">
        <v>112</v>
      </c>
      <c r="C190">
        <v>2018</v>
      </c>
      <c r="D190">
        <v>88.124799999999993</v>
      </c>
      <c r="E190" t="s">
        <v>116</v>
      </c>
    </row>
    <row r="191" spans="1:6">
      <c r="A191" t="s">
        <v>34</v>
      </c>
      <c r="B191" t="s">
        <v>112</v>
      </c>
      <c r="C191">
        <v>2016</v>
      </c>
      <c r="D191">
        <v>0</v>
      </c>
      <c r="E191" t="s">
        <v>33</v>
      </c>
      <c r="F191">
        <v>0</v>
      </c>
    </row>
    <row r="192" spans="1:6">
      <c r="A192" t="s">
        <v>33</v>
      </c>
      <c r="B192" t="s">
        <v>112</v>
      </c>
      <c r="C192">
        <v>2008</v>
      </c>
      <c r="D192">
        <v>46.374899999999997</v>
      </c>
      <c r="E192" t="s">
        <v>34</v>
      </c>
      <c r="F192">
        <v>0</v>
      </c>
    </row>
    <row r="193" spans="1:6">
      <c r="A193" t="s">
        <v>35</v>
      </c>
      <c r="B193" t="s">
        <v>112</v>
      </c>
      <c r="C193">
        <v>2013</v>
      </c>
      <c r="D193">
        <v>69.65343</v>
      </c>
      <c r="E193" t="s">
        <v>116</v>
      </c>
      <c r="F193">
        <v>0</v>
      </c>
    </row>
    <row r="194" spans="1:6">
      <c r="A194" t="s">
        <v>36</v>
      </c>
      <c r="B194" t="s">
        <v>112</v>
      </c>
      <c r="C194">
        <v>2012</v>
      </c>
      <c r="D194">
        <v>352.64</v>
      </c>
      <c r="E194" t="s">
        <v>116</v>
      </c>
    </row>
    <row r="195" spans="1:6">
      <c r="A195" t="s">
        <v>39</v>
      </c>
      <c r="B195" t="s">
        <v>112</v>
      </c>
      <c r="C195">
        <v>2017</v>
      </c>
      <c r="D195">
        <v>58.104930000000003</v>
      </c>
      <c r="E195" t="s">
        <v>116</v>
      </c>
    </row>
    <row r="196" spans="1:6">
      <c r="A196" t="s">
        <v>41</v>
      </c>
      <c r="B196" t="s">
        <v>112</v>
      </c>
      <c r="C196">
        <v>2014</v>
      </c>
      <c r="D196">
        <v>21.20448</v>
      </c>
      <c r="E196" t="s">
        <v>116</v>
      </c>
      <c r="F196">
        <v>0</v>
      </c>
    </row>
    <row r="197" spans="1:6">
      <c r="A197" t="s">
        <v>42</v>
      </c>
      <c r="B197" t="s">
        <v>112</v>
      </c>
      <c r="C197">
        <v>2017</v>
      </c>
      <c r="D197">
        <v>44.353200000000001</v>
      </c>
      <c r="E197" t="s">
        <v>116</v>
      </c>
    </row>
    <row r="198" spans="1:6">
      <c r="A198" t="s">
        <v>43</v>
      </c>
      <c r="B198" t="s">
        <v>112</v>
      </c>
      <c r="C198">
        <v>1992</v>
      </c>
      <c r="D198">
        <v>22.008700000000001</v>
      </c>
      <c r="E198" t="s">
        <v>45</v>
      </c>
      <c r="F198">
        <v>0</v>
      </c>
    </row>
    <row r="199" spans="1:6">
      <c r="A199" t="s">
        <v>45</v>
      </c>
      <c r="B199" t="s">
        <v>112</v>
      </c>
      <c r="C199">
        <v>2005</v>
      </c>
      <c r="D199">
        <v>1725.7734800000001</v>
      </c>
      <c r="E199" t="s">
        <v>155</v>
      </c>
      <c r="F199">
        <v>77.088741999999996</v>
      </c>
    </row>
    <row r="200" spans="1:6">
      <c r="A200" t="s">
        <v>44</v>
      </c>
      <c r="B200" t="s">
        <v>112</v>
      </c>
      <c r="C200">
        <v>2000</v>
      </c>
      <c r="D200">
        <v>1.6059471999999999</v>
      </c>
      <c r="E200" t="s">
        <v>45</v>
      </c>
      <c r="F200">
        <v>0</v>
      </c>
    </row>
    <row r="201" spans="1:6">
      <c r="A201" t="s">
        <v>46</v>
      </c>
      <c r="B201" t="s">
        <v>112</v>
      </c>
      <c r="C201">
        <v>1990</v>
      </c>
      <c r="D201">
        <v>40.294440000000002</v>
      </c>
      <c r="E201" t="s">
        <v>45</v>
      </c>
      <c r="F201">
        <v>14.9089428</v>
      </c>
    </row>
    <row r="202" spans="1:6">
      <c r="A202" t="s">
        <v>47</v>
      </c>
      <c r="B202" t="s">
        <v>112</v>
      </c>
      <c r="C202">
        <v>2014</v>
      </c>
      <c r="D202">
        <v>171.723904</v>
      </c>
      <c r="E202" t="s">
        <v>116</v>
      </c>
    </row>
    <row r="203" spans="1:6">
      <c r="A203" t="s">
        <v>48</v>
      </c>
      <c r="B203" t="s">
        <v>112</v>
      </c>
      <c r="C203">
        <v>2016</v>
      </c>
      <c r="D203">
        <v>76.007999999999996</v>
      </c>
      <c r="E203" t="s">
        <v>116</v>
      </c>
      <c r="F203">
        <v>0</v>
      </c>
    </row>
    <row r="204" spans="1:6">
      <c r="A204" t="s">
        <v>50</v>
      </c>
      <c r="B204" t="s">
        <v>112</v>
      </c>
      <c r="C204">
        <v>2013</v>
      </c>
      <c r="D204">
        <v>163.30875</v>
      </c>
      <c r="E204" t="s">
        <v>116</v>
      </c>
      <c r="F204">
        <v>0</v>
      </c>
    </row>
    <row r="205" spans="1:6">
      <c r="A205" t="s">
        <v>51</v>
      </c>
      <c r="B205" t="s">
        <v>112</v>
      </c>
      <c r="C205">
        <v>2014</v>
      </c>
      <c r="D205">
        <v>138.37428</v>
      </c>
      <c r="E205" t="s">
        <v>116</v>
      </c>
      <c r="F205">
        <v>0</v>
      </c>
    </row>
    <row r="206" spans="1:6">
      <c r="A206" t="s">
        <v>52</v>
      </c>
      <c r="B206" t="s">
        <v>112</v>
      </c>
      <c r="C206">
        <v>2010</v>
      </c>
      <c r="D206">
        <v>2.6158000000000001</v>
      </c>
      <c r="E206" t="s">
        <v>45</v>
      </c>
      <c r="F206">
        <v>0</v>
      </c>
    </row>
    <row r="207" spans="1:6">
      <c r="A207" t="s">
        <v>53</v>
      </c>
      <c r="B207" t="s">
        <v>112</v>
      </c>
      <c r="C207">
        <v>2010</v>
      </c>
      <c r="D207">
        <v>32.161149999999999</v>
      </c>
      <c r="E207" t="s">
        <v>45</v>
      </c>
      <c r="F207">
        <v>12.864459999999999</v>
      </c>
    </row>
    <row r="208" spans="1:6">
      <c r="A208" t="s">
        <v>54</v>
      </c>
      <c r="B208" t="s">
        <v>112</v>
      </c>
      <c r="C208">
        <v>2012</v>
      </c>
      <c r="D208">
        <v>1008.9135</v>
      </c>
      <c r="E208" t="s">
        <v>177</v>
      </c>
      <c r="F208">
        <v>20.581835399999999</v>
      </c>
    </row>
    <row r="209" spans="1:6">
      <c r="A209" t="s">
        <v>55</v>
      </c>
      <c r="B209" t="s">
        <v>112</v>
      </c>
      <c r="C209">
        <v>2013</v>
      </c>
      <c r="D209">
        <v>156.52128999999999</v>
      </c>
      <c r="E209" t="s">
        <v>116</v>
      </c>
    </row>
    <row r="210" spans="1:6">
      <c r="A210" t="s">
        <v>56</v>
      </c>
      <c r="B210" t="s">
        <v>112</v>
      </c>
      <c r="C210">
        <v>2015</v>
      </c>
      <c r="D210">
        <v>513.41954999999996</v>
      </c>
      <c r="E210" t="s">
        <v>116</v>
      </c>
    </row>
    <row r="211" spans="1:6">
      <c r="A211" t="s">
        <v>57</v>
      </c>
      <c r="B211" t="s">
        <v>112</v>
      </c>
      <c r="C211">
        <v>2004</v>
      </c>
      <c r="D211">
        <v>0.53556000000000004</v>
      </c>
      <c r="E211" t="s">
        <v>45</v>
      </c>
      <c r="F211">
        <v>0</v>
      </c>
    </row>
    <row r="212" spans="1:6">
      <c r="A212" t="s">
        <v>58</v>
      </c>
      <c r="B212" t="s">
        <v>112</v>
      </c>
      <c r="C212">
        <v>2008</v>
      </c>
      <c r="D212">
        <v>5.4184000000000003E-2</v>
      </c>
      <c r="E212" t="s">
        <v>116</v>
      </c>
    </row>
    <row r="213" spans="1:6">
      <c r="A213" t="s">
        <v>60</v>
      </c>
      <c r="B213" t="s">
        <v>112</v>
      </c>
      <c r="C213">
        <v>2018</v>
      </c>
      <c r="D213">
        <v>11.8849</v>
      </c>
      <c r="E213" t="s">
        <v>77</v>
      </c>
      <c r="F213">
        <v>11.8849</v>
      </c>
    </row>
    <row r="214" spans="1:6">
      <c r="A214" t="s">
        <v>61</v>
      </c>
      <c r="B214" t="s">
        <v>112</v>
      </c>
      <c r="C214">
        <v>2014</v>
      </c>
      <c r="D214">
        <v>188.19105500000001</v>
      </c>
      <c r="E214" t="s">
        <v>116</v>
      </c>
    </row>
    <row r="215" spans="1:6">
      <c r="A215" t="s">
        <v>66</v>
      </c>
      <c r="B215" t="s">
        <v>112</v>
      </c>
      <c r="C215">
        <v>2008</v>
      </c>
      <c r="D215">
        <v>45.253830000000001</v>
      </c>
      <c r="E215" t="s">
        <v>116</v>
      </c>
    </row>
    <row r="216" spans="1:6">
      <c r="A216" t="s">
        <v>70</v>
      </c>
      <c r="B216" t="s">
        <v>112</v>
      </c>
      <c r="C216">
        <v>1991</v>
      </c>
      <c r="D216">
        <v>49.331040000000002</v>
      </c>
      <c r="E216" t="s">
        <v>45</v>
      </c>
      <c r="F216">
        <v>23.6788992</v>
      </c>
    </row>
    <row r="217" spans="1:6">
      <c r="A217" t="s">
        <v>73</v>
      </c>
      <c r="B217" t="s">
        <v>112</v>
      </c>
      <c r="C217">
        <v>1990</v>
      </c>
      <c r="D217">
        <v>16.103024999999999</v>
      </c>
      <c r="E217" t="s">
        <v>116</v>
      </c>
    </row>
    <row r="218" spans="1:6">
      <c r="A218" t="s">
        <v>74</v>
      </c>
      <c r="B218" t="s">
        <v>112</v>
      </c>
      <c r="C218">
        <v>2015</v>
      </c>
      <c r="D218">
        <v>23.564240000000002</v>
      </c>
      <c r="E218" t="s">
        <v>116</v>
      </c>
    </row>
    <row r="219" spans="1:6">
      <c r="A219" t="s">
        <v>76</v>
      </c>
      <c r="B219" t="s">
        <v>112</v>
      </c>
      <c r="C219">
        <v>2013</v>
      </c>
      <c r="D219">
        <v>60.901620000000001</v>
      </c>
      <c r="E219" t="s">
        <v>116</v>
      </c>
    </row>
    <row r="220" spans="1:6">
      <c r="A220" t="s">
        <v>77</v>
      </c>
      <c r="B220" t="s">
        <v>112</v>
      </c>
      <c r="C220">
        <v>2009</v>
      </c>
      <c r="D220">
        <v>160.263024</v>
      </c>
      <c r="E220" t="s">
        <v>60</v>
      </c>
      <c r="F220">
        <v>14.92863028</v>
      </c>
    </row>
    <row r="221" spans="1:6">
      <c r="A221" t="s">
        <v>78</v>
      </c>
      <c r="B221" t="s">
        <v>112</v>
      </c>
      <c r="C221">
        <v>2011</v>
      </c>
      <c r="D221">
        <v>7.44</v>
      </c>
      <c r="E221" t="s">
        <v>54</v>
      </c>
      <c r="F221">
        <v>7.44</v>
      </c>
    </row>
    <row r="222" spans="1:6">
      <c r="A222" t="s">
        <v>80</v>
      </c>
      <c r="B222" t="s">
        <v>112</v>
      </c>
      <c r="C222">
        <v>2013</v>
      </c>
      <c r="D222">
        <v>104.19499999999999</v>
      </c>
      <c r="E222" t="s">
        <v>116</v>
      </c>
      <c r="F222">
        <v>0</v>
      </c>
    </row>
    <row r="223" spans="1:6">
      <c r="A223" t="s">
        <v>81</v>
      </c>
      <c r="B223" t="s">
        <v>112</v>
      </c>
      <c r="C223">
        <v>2013</v>
      </c>
      <c r="D223">
        <v>24.38409</v>
      </c>
      <c r="E223" t="s">
        <v>116</v>
      </c>
      <c r="F223">
        <v>0</v>
      </c>
    </row>
    <row r="224" spans="1:6">
      <c r="A224" t="s">
        <v>83</v>
      </c>
      <c r="B224" t="s">
        <v>112</v>
      </c>
      <c r="C224">
        <v>1996</v>
      </c>
      <c r="D224">
        <v>10.645913999999999</v>
      </c>
      <c r="E224" t="s">
        <v>116</v>
      </c>
      <c r="F224">
        <v>0</v>
      </c>
    </row>
    <row r="225" spans="1:6">
      <c r="A225" t="s">
        <v>85</v>
      </c>
      <c r="B225" t="s">
        <v>112</v>
      </c>
      <c r="C225">
        <v>2014</v>
      </c>
      <c r="D225">
        <v>9.2239799999999992</v>
      </c>
      <c r="E225" t="s">
        <v>116</v>
      </c>
    </row>
    <row r="226" spans="1:6">
      <c r="A226" t="s">
        <v>86</v>
      </c>
      <c r="B226" t="s">
        <v>112</v>
      </c>
      <c r="C226">
        <v>1991</v>
      </c>
      <c r="D226">
        <v>44.148662899999998</v>
      </c>
      <c r="E226" t="s">
        <v>45</v>
      </c>
      <c r="F226">
        <v>0</v>
      </c>
    </row>
    <row r="227" spans="1:6">
      <c r="A227" t="s">
        <v>88</v>
      </c>
      <c r="B227" t="s">
        <v>112</v>
      </c>
      <c r="C227">
        <v>2008</v>
      </c>
      <c r="D227">
        <v>6.0415476000000004</v>
      </c>
      <c r="E227" t="s">
        <v>116</v>
      </c>
    </row>
    <row r="228" spans="1:6">
      <c r="A228" t="s">
        <v>87</v>
      </c>
      <c r="B228" t="s">
        <v>112</v>
      </c>
      <c r="C228">
        <v>2008</v>
      </c>
      <c r="D228">
        <v>18.1246428</v>
      </c>
      <c r="E228" t="s">
        <v>116</v>
      </c>
    </row>
    <row r="229" spans="1:6">
      <c r="A229" t="s">
        <v>90</v>
      </c>
      <c r="B229" t="s">
        <v>112</v>
      </c>
      <c r="C229">
        <v>2013</v>
      </c>
      <c r="D229">
        <v>53.756999999999998</v>
      </c>
      <c r="E229" t="s">
        <v>116</v>
      </c>
      <c r="F229">
        <v>0</v>
      </c>
    </row>
    <row r="230" spans="1:6">
      <c r="A230" t="s">
        <v>91</v>
      </c>
      <c r="B230" t="s">
        <v>112</v>
      </c>
      <c r="C230">
        <v>2010</v>
      </c>
      <c r="D230">
        <v>13.18</v>
      </c>
      <c r="E230" t="s">
        <v>54</v>
      </c>
      <c r="F230">
        <v>13.18</v>
      </c>
    </row>
    <row r="231" spans="1:6">
      <c r="A231" t="s">
        <v>92</v>
      </c>
      <c r="B231" t="s">
        <v>112</v>
      </c>
      <c r="C231">
        <v>2013</v>
      </c>
      <c r="D231">
        <v>134.11523099999999</v>
      </c>
      <c r="E231" t="s">
        <v>93</v>
      </c>
      <c r="F231">
        <v>134.11523099999999</v>
      </c>
    </row>
    <row r="232" spans="1:6">
      <c r="A232" t="s">
        <v>94</v>
      </c>
      <c r="B232" t="s">
        <v>112</v>
      </c>
      <c r="C232">
        <v>2011</v>
      </c>
      <c r="D232">
        <v>221.58319</v>
      </c>
      <c r="E232" t="s">
        <v>116</v>
      </c>
    </row>
    <row r="233" spans="1:6">
      <c r="A233" t="s">
        <v>96</v>
      </c>
      <c r="B233" t="s">
        <v>112</v>
      </c>
      <c r="C233">
        <v>2017</v>
      </c>
      <c r="D233" t="s">
        <v>116</v>
      </c>
      <c r="E233" t="s">
        <v>116</v>
      </c>
    </row>
    <row r="235" spans="1:6" s="2" customFormat="1">
      <c r="A235" s="2" t="s">
        <v>255</v>
      </c>
      <c r="B235" s="2">
        <f>SUM(D189:D233)-F231-F220-F216-F208-F207-F201</f>
        <v>5868.9033888199974</v>
      </c>
    </row>
    <row r="237" spans="1:6">
      <c r="A237" t="s">
        <v>30</v>
      </c>
      <c r="B237" t="s">
        <v>112</v>
      </c>
      <c r="C237">
        <v>2007</v>
      </c>
      <c r="D237">
        <v>153.87512000000001</v>
      </c>
      <c r="E237" t="s">
        <v>116</v>
      </c>
    </row>
    <row r="238" spans="1:6">
      <c r="A238" t="s">
        <v>34</v>
      </c>
      <c r="B238" t="s">
        <v>112</v>
      </c>
      <c r="C238">
        <v>2016</v>
      </c>
      <c r="D238">
        <v>0</v>
      </c>
      <c r="E238" t="s">
        <v>33</v>
      </c>
      <c r="F238">
        <v>0</v>
      </c>
    </row>
    <row r="239" spans="1:6">
      <c r="A239" t="s">
        <v>33</v>
      </c>
      <c r="B239" t="s">
        <v>112</v>
      </c>
      <c r="C239">
        <v>2008</v>
      </c>
      <c r="D239">
        <v>46.374899999999997</v>
      </c>
      <c r="E239" t="s">
        <v>34</v>
      </c>
      <c r="F239">
        <v>0</v>
      </c>
    </row>
    <row r="240" spans="1:6">
      <c r="A240" t="s">
        <v>35</v>
      </c>
      <c r="B240" t="s">
        <v>112</v>
      </c>
      <c r="C240">
        <v>2013</v>
      </c>
      <c r="D240">
        <v>69.65343</v>
      </c>
      <c r="E240" t="s">
        <v>116</v>
      </c>
      <c r="F240">
        <v>0</v>
      </c>
    </row>
    <row r="241" spans="1:6">
      <c r="A241" t="s">
        <v>36</v>
      </c>
      <c r="B241" t="s">
        <v>112</v>
      </c>
      <c r="C241">
        <v>2012</v>
      </c>
      <c r="D241">
        <v>352.64</v>
      </c>
      <c r="E241" t="s">
        <v>116</v>
      </c>
    </row>
    <row r="242" spans="1:6">
      <c r="A242" t="s">
        <v>39</v>
      </c>
      <c r="B242" t="s">
        <v>112</v>
      </c>
      <c r="C242">
        <v>2017</v>
      </c>
      <c r="D242">
        <v>58.104930000000003</v>
      </c>
      <c r="E242" t="s">
        <v>116</v>
      </c>
    </row>
    <row r="243" spans="1:6">
      <c r="A243" t="s">
        <v>41</v>
      </c>
      <c r="B243" t="s">
        <v>112</v>
      </c>
      <c r="C243">
        <v>2014</v>
      </c>
      <c r="D243">
        <v>21.20448</v>
      </c>
      <c r="E243" t="s">
        <v>116</v>
      </c>
      <c r="F243">
        <v>0</v>
      </c>
    </row>
    <row r="244" spans="1:6">
      <c r="A244" t="s">
        <v>42</v>
      </c>
      <c r="B244" t="s">
        <v>112</v>
      </c>
      <c r="C244">
        <v>2017</v>
      </c>
      <c r="D244">
        <v>44.353200000000001</v>
      </c>
      <c r="E244" t="s">
        <v>116</v>
      </c>
    </row>
    <row r="245" spans="1:6">
      <c r="A245" t="s">
        <v>43</v>
      </c>
      <c r="B245" t="s">
        <v>112</v>
      </c>
      <c r="C245">
        <v>1992</v>
      </c>
      <c r="D245">
        <v>22.008700000000001</v>
      </c>
      <c r="E245" t="s">
        <v>45</v>
      </c>
      <c r="F245">
        <v>0</v>
      </c>
    </row>
    <row r="246" spans="1:6">
      <c r="A246" t="s">
        <v>45</v>
      </c>
      <c r="B246" t="s">
        <v>112</v>
      </c>
      <c r="C246">
        <v>2005</v>
      </c>
      <c r="D246">
        <v>1725.7734800000001</v>
      </c>
      <c r="E246" t="s">
        <v>155</v>
      </c>
      <c r="F246">
        <v>77.088741999999996</v>
      </c>
    </row>
    <row r="247" spans="1:6">
      <c r="A247" t="s">
        <v>44</v>
      </c>
      <c r="B247" t="s">
        <v>112</v>
      </c>
      <c r="C247">
        <v>2000</v>
      </c>
      <c r="D247">
        <v>1.6059471999999999</v>
      </c>
      <c r="E247" t="s">
        <v>45</v>
      </c>
      <c r="F247">
        <v>0</v>
      </c>
    </row>
    <row r="248" spans="1:6">
      <c r="A248" t="s">
        <v>46</v>
      </c>
      <c r="B248" t="s">
        <v>112</v>
      </c>
      <c r="C248">
        <v>1990</v>
      </c>
      <c r="D248">
        <v>40.294440000000002</v>
      </c>
      <c r="E248" t="s">
        <v>45</v>
      </c>
      <c r="F248">
        <v>14.9089428</v>
      </c>
    </row>
    <row r="249" spans="1:6">
      <c r="A249" t="s">
        <v>47</v>
      </c>
      <c r="B249" t="s">
        <v>112</v>
      </c>
      <c r="C249">
        <v>2014</v>
      </c>
      <c r="D249">
        <v>171.723904</v>
      </c>
      <c r="E249" t="s">
        <v>116</v>
      </c>
    </row>
    <row r="250" spans="1:6">
      <c r="A250" t="s">
        <v>48</v>
      </c>
      <c r="B250" t="s">
        <v>112</v>
      </c>
      <c r="C250">
        <v>2016</v>
      </c>
      <c r="D250">
        <v>76.007999999999996</v>
      </c>
      <c r="E250" t="s">
        <v>116</v>
      </c>
      <c r="F250">
        <v>0</v>
      </c>
    </row>
    <row r="251" spans="1:6">
      <c r="A251" t="s">
        <v>50</v>
      </c>
      <c r="B251" t="s">
        <v>112</v>
      </c>
      <c r="C251">
        <v>2013</v>
      </c>
      <c r="D251">
        <v>163.30875</v>
      </c>
      <c r="E251" t="s">
        <v>116</v>
      </c>
      <c r="F251">
        <v>0</v>
      </c>
    </row>
    <row r="252" spans="1:6">
      <c r="A252" t="s">
        <v>51</v>
      </c>
      <c r="B252" t="s">
        <v>112</v>
      </c>
      <c r="C252">
        <v>2014</v>
      </c>
      <c r="D252">
        <v>138.37428</v>
      </c>
      <c r="E252" t="s">
        <v>116</v>
      </c>
      <c r="F252">
        <v>0</v>
      </c>
    </row>
    <row r="253" spans="1:6">
      <c r="A253" t="s">
        <v>52</v>
      </c>
      <c r="B253" t="s">
        <v>112</v>
      </c>
      <c r="C253">
        <v>2010</v>
      </c>
      <c r="D253">
        <v>2.6158000000000001</v>
      </c>
      <c r="E253" t="s">
        <v>45</v>
      </c>
      <c r="F253">
        <v>0</v>
      </c>
    </row>
    <row r="254" spans="1:6">
      <c r="A254" t="s">
        <v>53</v>
      </c>
      <c r="B254" t="s">
        <v>112</v>
      </c>
      <c r="C254">
        <v>2010</v>
      </c>
      <c r="D254">
        <v>32.161149999999999</v>
      </c>
      <c r="E254" t="s">
        <v>45</v>
      </c>
      <c r="F254">
        <v>12.864459999999999</v>
      </c>
    </row>
    <row r="255" spans="1:6">
      <c r="A255" t="s">
        <v>54</v>
      </c>
      <c r="B255" t="s">
        <v>112</v>
      </c>
      <c r="C255">
        <v>2012</v>
      </c>
      <c r="D255">
        <v>1008.9135</v>
      </c>
      <c r="E255" t="s">
        <v>177</v>
      </c>
      <c r="F255">
        <v>20.581835399999999</v>
      </c>
    </row>
    <row r="256" spans="1:6">
      <c r="A256" t="s">
        <v>55</v>
      </c>
      <c r="B256" t="s">
        <v>112</v>
      </c>
      <c r="C256">
        <v>2013</v>
      </c>
      <c r="D256">
        <v>156.52128999999999</v>
      </c>
      <c r="E256" t="s">
        <v>116</v>
      </c>
    </row>
    <row r="257" spans="1:6">
      <c r="A257" t="s">
        <v>56</v>
      </c>
      <c r="B257" t="s">
        <v>112</v>
      </c>
      <c r="C257">
        <v>2015</v>
      </c>
      <c r="D257">
        <v>513.41954999999996</v>
      </c>
      <c r="E257" t="s">
        <v>116</v>
      </c>
    </row>
    <row r="258" spans="1:6">
      <c r="A258" t="s">
        <v>57</v>
      </c>
      <c r="B258" t="s">
        <v>112</v>
      </c>
      <c r="C258">
        <v>2004</v>
      </c>
      <c r="D258">
        <v>0.53556000000000004</v>
      </c>
      <c r="E258" t="s">
        <v>45</v>
      </c>
      <c r="F258">
        <v>0</v>
      </c>
    </row>
    <row r="259" spans="1:6">
      <c r="A259" t="s">
        <v>58</v>
      </c>
      <c r="B259" t="s">
        <v>112</v>
      </c>
      <c r="C259">
        <v>2008</v>
      </c>
      <c r="D259">
        <v>5.4184000000000003E-2</v>
      </c>
      <c r="E259" t="s">
        <v>116</v>
      </c>
    </row>
    <row r="260" spans="1:6">
      <c r="A260" t="s">
        <v>61</v>
      </c>
      <c r="B260" t="s">
        <v>112</v>
      </c>
      <c r="C260">
        <v>2014</v>
      </c>
      <c r="D260">
        <v>188.19105500000001</v>
      </c>
      <c r="E260" t="s">
        <v>116</v>
      </c>
    </row>
    <row r="261" spans="1:6">
      <c r="A261" t="s">
        <v>66</v>
      </c>
      <c r="B261" t="s">
        <v>112</v>
      </c>
      <c r="C261">
        <v>2008</v>
      </c>
      <c r="D261">
        <v>45.253830000000001</v>
      </c>
      <c r="E261" t="s">
        <v>116</v>
      </c>
    </row>
    <row r="262" spans="1:6">
      <c r="A262" t="s">
        <v>70</v>
      </c>
      <c r="B262" t="s">
        <v>112</v>
      </c>
      <c r="C262">
        <v>1991</v>
      </c>
      <c r="D262">
        <v>49.331040000000002</v>
      </c>
      <c r="E262" t="s">
        <v>45</v>
      </c>
      <c r="F262">
        <v>23.6788992</v>
      </c>
    </row>
    <row r="263" spans="1:6">
      <c r="A263" t="s">
        <v>73</v>
      </c>
      <c r="B263" t="s">
        <v>112</v>
      </c>
      <c r="C263">
        <v>1990</v>
      </c>
      <c r="D263">
        <v>16.103024999999999</v>
      </c>
      <c r="E263" t="s">
        <v>116</v>
      </c>
    </row>
    <row r="264" spans="1:6">
      <c r="A264" t="s">
        <v>74</v>
      </c>
      <c r="B264" t="s">
        <v>112</v>
      </c>
      <c r="C264">
        <v>2015</v>
      </c>
      <c r="D264">
        <v>23.564240000000002</v>
      </c>
      <c r="E264" t="s">
        <v>116</v>
      </c>
    </row>
    <row r="265" spans="1:6">
      <c r="A265" t="s">
        <v>76</v>
      </c>
      <c r="B265" t="s">
        <v>112</v>
      </c>
      <c r="C265">
        <v>2013</v>
      </c>
      <c r="D265">
        <v>60.901620000000001</v>
      </c>
      <c r="E265" t="s">
        <v>116</v>
      </c>
    </row>
    <row r="266" spans="1:6">
      <c r="A266" t="s">
        <v>77</v>
      </c>
      <c r="B266" t="s">
        <v>112</v>
      </c>
      <c r="C266">
        <v>2009</v>
      </c>
      <c r="D266">
        <v>160.263024</v>
      </c>
      <c r="E266" t="s">
        <v>60</v>
      </c>
      <c r="F266">
        <v>14.92863028</v>
      </c>
    </row>
    <row r="267" spans="1:6">
      <c r="A267" t="s">
        <v>78</v>
      </c>
      <c r="B267" t="s">
        <v>112</v>
      </c>
      <c r="C267">
        <v>2011</v>
      </c>
      <c r="D267">
        <v>7.44</v>
      </c>
      <c r="E267" t="s">
        <v>54</v>
      </c>
      <c r="F267">
        <v>7.44</v>
      </c>
    </row>
    <row r="268" spans="1:6">
      <c r="A268" t="s">
        <v>80</v>
      </c>
      <c r="B268" t="s">
        <v>112</v>
      </c>
      <c r="C268">
        <v>2013</v>
      </c>
      <c r="D268">
        <v>104.19499999999999</v>
      </c>
      <c r="E268" t="s">
        <v>116</v>
      </c>
      <c r="F268">
        <v>0</v>
      </c>
    </row>
    <row r="269" spans="1:6">
      <c r="A269" t="s">
        <v>81</v>
      </c>
      <c r="B269" t="s">
        <v>112</v>
      </c>
      <c r="C269">
        <v>2013</v>
      </c>
      <c r="D269">
        <v>24.38409</v>
      </c>
      <c r="E269" t="s">
        <v>116</v>
      </c>
      <c r="F269">
        <v>0</v>
      </c>
    </row>
    <row r="270" spans="1:6">
      <c r="A270" t="s">
        <v>83</v>
      </c>
      <c r="B270" t="s">
        <v>112</v>
      </c>
      <c r="C270">
        <v>1996</v>
      </c>
      <c r="D270">
        <v>10.645913999999999</v>
      </c>
      <c r="E270" t="s">
        <v>116</v>
      </c>
      <c r="F270">
        <v>0</v>
      </c>
    </row>
    <row r="271" spans="1:6">
      <c r="A271" t="s">
        <v>85</v>
      </c>
      <c r="B271" t="s">
        <v>112</v>
      </c>
      <c r="C271">
        <v>2014</v>
      </c>
      <c r="D271">
        <v>9.2239799999999992</v>
      </c>
      <c r="E271" t="s">
        <v>116</v>
      </c>
    </row>
    <row r="272" spans="1:6">
      <c r="A272" t="s">
        <v>86</v>
      </c>
      <c r="B272" t="s">
        <v>112</v>
      </c>
      <c r="C272">
        <v>1991</v>
      </c>
      <c r="D272">
        <v>44.148662899999998</v>
      </c>
      <c r="E272" t="s">
        <v>45</v>
      </c>
      <c r="F272">
        <v>0</v>
      </c>
    </row>
    <row r="273" spans="1:6">
      <c r="A273" t="s">
        <v>88</v>
      </c>
      <c r="B273" t="s">
        <v>112</v>
      </c>
      <c r="C273">
        <v>2008</v>
      </c>
      <c r="D273">
        <v>6.0415476000000004</v>
      </c>
      <c r="E273" t="s">
        <v>116</v>
      </c>
    </row>
    <row r="274" spans="1:6">
      <c r="A274" t="s">
        <v>87</v>
      </c>
      <c r="B274" t="s">
        <v>112</v>
      </c>
      <c r="C274">
        <v>2008</v>
      </c>
      <c r="D274">
        <v>18.1246428</v>
      </c>
      <c r="E274" t="s">
        <v>116</v>
      </c>
    </row>
    <row r="275" spans="1:6">
      <c r="A275" t="s">
        <v>90</v>
      </c>
      <c r="B275" t="s">
        <v>112</v>
      </c>
      <c r="C275">
        <v>2013</v>
      </c>
      <c r="D275">
        <v>53.756999999999998</v>
      </c>
      <c r="E275" t="s">
        <v>116</v>
      </c>
      <c r="F275">
        <v>0</v>
      </c>
    </row>
    <row r="276" spans="1:6">
      <c r="A276" t="s">
        <v>91</v>
      </c>
      <c r="B276" t="s">
        <v>112</v>
      </c>
      <c r="C276">
        <v>2010</v>
      </c>
      <c r="D276">
        <v>13.18</v>
      </c>
      <c r="E276" t="s">
        <v>54</v>
      </c>
      <c r="F276">
        <v>13.18</v>
      </c>
    </row>
    <row r="277" spans="1:6">
      <c r="A277" t="s">
        <v>92</v>
      </c>
      <c r="B277" t="s">
        <v>112</v>
      </c>
      <c r="C277">
        <v>2013</v>
      </c>
      <c r="D277">
        <v>134.11523099999999</v>
      </c>
      <c r="E277" t="s">
        <v>93</v>
      </c>
      <c r="F277">
        <v>134.11523099999999</v>
      </c>
    </row>
    <row r="278" spans="1:6">
      <c r="A278" t="s">
        <v>94</v>
      </c>
      <c r="B278" t="s">
        <v>112</v>
      </c>
      <c r="C278">
        <v>2011</v>
      </c>
      <c r="D278">
        <v>221.58319</v>
      </c>
      <c r="E278" t="s">
        <v>116</v>
      </c>
    </row>
    <row r="279" spans="1:6">
      <c r="A279" t="s">
        <v>96</v>
      </c>
      <c r="B279" t="s">
        <v>112</v>
      </c>
      <c r="C279">
        <v>2017</v>
      </c>
      <c r="D279" t="s">
        <v>116</v>
      </c>
      <c r="E279" t="s">
        <v>116</v>
      </c>
    </row>
    <row r="281" spans="1:6" s="2" customFormat="1">
      <c r="A281" s="2" t="s">
        <v>256</v>
      </c>
      <c r="B281" s="2">
        <f>SUM(D237:D279)-F277-F255-F248-F254-F262</f>
        <v>5783.8223190999979</v>
      </c>
    </row>
    <row r="283" spans="1:6">
      <c r="A283" t="s">
        <v>30</v>
      </c>
      <c r="B283" t="s">
        <v>112</v>
      </c>
      <c r="C283">
        <v>2007</v>
      </c>
      <c r="D283">
        <v>153.87512000000001</v>
      </c>
      <c r="E283" t="s">
        <v>116</v>
      </c>
    </row>
    <row r="284" spans="1:6">
      <c r="A284" t="s">
        <v>34</v>
      </c>
      <c r="B284" t="s">
        <v>112</v>
      </c>
      <c r="C284">
        <v>2016</v>
      </c>
      <c r="D284">
        <v>0</v>
      </c>
      <c r="E284" t="s">
        <v>33</v>
      </c>
      <c r="F284">
        <v>0</v>
      </c>
    </row>
    <row r="285" spans="1:6">
      <c r="A285" t="s">
        <v>33</v>
      </c>
      <c r="B285" t="s">
        <v>112</v>
      </c>
      <c r="C285">
        <v>2008</v>
      </c>
      <c r="D285">
        <v>46.374899999999997</v>
      </c>
      <c r="E285" t="s">
        <v>34</v>
      </c>
      <c r="F285">
        <v>0</v>
      </c>
    </row>
    <row r="286" spans="1:6">
      <c r="A286" t="s">
        <v>35</v>
      </c>
      <c r="B286" t="s">
        <v>112</v>
      </c>
      <c r="C286">
        <v>2013</v>
      </c>
      <c r="D286">
        <v>69.65343</v>
      </c>
      <c r="E286" t="s">
        <v>116</v>
      </c>
      <c r="F286">
        <v>0</v>
      </c>
    </row>
    <row r="287" spans="1:6">
      <c r="A287" t="s">
        <v>36</v>
      </c>
      <c r="B287" t="s">
        <v>112</v>
      </c>
      <c r="C287">
        <v>2012</v>
      </c>
      <c r="D287">
        <v>352.64</v>
      </c>
      <c r="E287" t="s">
        <v>116</v>
      </c>
    </row>
    <row r="288" spans="1:6">
      <c r="A288" t="s">
        <v>41</v>
      </c>
      <c r="B288" t="s">
        <v>112</v>
      </c>
      <c r="C288">
        <v>2014</v>
      </c>
      <c r="D288">
        <v>21.20448</v>
      </c>
      <c r="E288" t="s">
        <v>116</v>
      </c>
      <c r="F288">
        <v>0</v>
      </c>
    </row>
    <row r="289" spans="1:6">
      <c r="A289" t="s">
        <v>43</v>
      </c>
      <c r="B289" t="s">
        <v>112</v>
      </c>
      <c r="C289">
        <v>1992</v>
      </c>
      <c r="D289">
        <v>22.008700000000001</v>
      </c>
      <c r="E289" t="s">
        <v>45</v>
      </c>
      <c r="F289">
        <v>0</v>
      </c>
    </row>
    <row r="290" spans="1:6">
      <c r="A290" t="s">
        <v>45</v>
      </c>
      <c r="B290" t="s">
        <v>112</v>
      </c>
      <c r="C290">
        <v>2005</v>
      </c>
      <c r="D290">
        <v>1725.7734800000001</v>
      </c>
      <c r="E290" t="s">
        <v>155</v>
      </c>
      <c r="F290">
        <v>77.088741999999996</v>
      </c>
    </row>
    <row r="291" spans="1:6">
      <c r="A291" t="s">
        <v>44</v>
      </c>
      <c r="B291" t="s">
        <v>112</v>
      </c>
      <c r="C291">
        <v>2000</v>
      </c>
      <c r="D291">
        <v>1.6059471999999999</v>
      </c>
      <c r="E291" t="s">
        <v>45</v>
      </c>
      <c r="F291">
        <v>0</v>
      </c>
    </row>
    <row r="292" spans="1:6">
      <c r="A292" t="s">
        <v>46</v>
      </c>
      <c r="B292" t="s">
        <v>112</v>
      </c>
      <c r="C292">
        <v>1990</v>
      </c>
      <c r="D292">
        <v>40.294440000000002</v>
      </c>
      <c r="E292" t="s">
        <v>45</v>
      </c>
      <c r="F292">
        <v>14.9089428</v>
      </c>
    </row>
    <row r="293" spans="1:6">
      <c r="A293" t="s">
        <v>47</v>
      </c>
      <c r="B293" t="s">
        <v>112</v>
      </c>
      <c r="C293">
        <v>2014</v>
      </c>
      <c r="D293">
        <v>171.723904</v>
      </c>
      <c r="E293" t="s">
        <v>116</v>
      </c>
    </row>
    <row r="294" spans="1:6">
      <c r="A294" t="s">
        <v>48</v>
      </c>
      <c r="B294" t="s">
        <v>112</v>
      </c>
      <c r="C294">
        <v>2016</v>
      </c>
      <c r="D294">
        <v>76.007999999999996</v>
      </c>
      <c r="E294" t="s">
        <v>116</v>
      </c>
      <c r="F294">
        <v>0</v>
      </c>
    </row>
    <row r="295" spans="1:6">
      <c r="A295" t="s">
        <v>50</v>
      </c>
      <c r="B295" t="s">
        <v>112</v>
      </c>
      <c r="C295">
        <v>2013</v>
      </c>
      <c r="D295">
        <v>163.30875</v>
      </c>
      <c r="E295" t="s">
        <v>116</v>
      </c>
      <c r="F295">
        <v>0</v>
      </c>
    </row>
    <row r="296" spans="1:6">
      <c r="A296" t="s">
        <v>51</v>
      </c>
      <c r="B296" t="s">
        <v>112</v>
      </c>
      <c r="C296">
        <v>2014</v>
      </c>
      <c r="D296">
        <v>138.37428</v>
      </c>
      <c r="E296" t="s">
        <v>116</v>
      </c>
      <c r="F296">
        <v>0</v>
      </c>
    </row>
    <row r="297" spans="1:6">
      <c r="A297" t="s">
        <v>52</v>
      </c>
      <c r="B297" t="s">
        <v>112</v>
      </c>
      <c r="C297">
        <v>2010</v>
      </c>
      <c r="D297">
        <v>2.6158000000000001</v>
      </c>
      <c r="E297" t="s">
        <v>45</v>
      </c>
      <c r="F297">
        <v>0</v>
      </c>
    </row>
    <row r="298" spans="1:6">
      <c r="A298" t="s">
        <v>53</v>
      </c>
      <c r="B298" t="s">
        <v>112</v>
      </c>
      <c r="C298">
        <v>2010</v>
      </c>
      <c r="D298">
        <v>32.161149999999999</v>
      </c>
      <c r="E298" t="s">
        <v>45</v>
      </c>
      <c r="F298">
        <v>12.864459999999999</v>
      </c>
    </row>
    <row r="299" spans="1:6">
      <c r="A299" t="s">
        <v>54</v>
      </c>
      <c r="B299" t="s">
        <v>112</v>
      </c>
      <c r="C299">
        <v>2012</v>
      </c>
      <c r="D299">
        <v>1008.9135</v>
      </c>
      <c r="E299" t="s">
        <v>177</v>
      </c>
      <c r="F299">
        <v>20.581835399999999</v>
      </c>
    </row>
    <row r="300" spans="1:6">
      <c r="A300" t="s">
        <v>55</v>
      </c>
      <c r="B300" t="s">
        <v>112</v>
      </c>
      <c r="C300">
        <v>2013</v>
      </c>
      <c r="D300">
        <v>156.52128999999999</v>
      </c>
      <c r="E300" t="s">
        <v>116</v>
      </c>
    </row>
    <row r="301" spans="1:6">
      <c r="A301" t="s">
        <v>56</v>
      </c>
      <c r="B301" t="s">
        <v>112</v>
      </c>
      <c r="C301">
        <v>2015</v>
      </c>
      <c r="D301">
        <v>513.41954999999996</v>
      </c>
      <c r="E301" t="s">
        <v>116</v>
      </c>
    </row>
    <row r="302" spans="1:6">
      <c r="A302" t="s">
        <v>57</v>
      </c>
      <c r="B302" t="s">
        <v>112</v>
      </c>
      <c r="C302">
        <v>2004</v>
      </c>
      <c r="D302">
        <v>0.53556000000000004</v>
      </c>
      <c r="E302" t="s">
        <v>45</v>
      </c>
      <c r="F302">
        <v>0</v>
      </c>
    </row>
    <row r="303" spans="1:6">
      <c r="A303" t="s">
        <v>58</v>
      </c>
      <c r="B303" t="s">
        <v>112</v>
      </c>
      <c r="C303">
        <v>2008</v>
      </c>
      <c r="D303">
        <v>5.4184000000000003E-2</v>
      </c>
      <c r="E303" t="s">
        <v>116</v>
      </c>
    </row>
    <row r="304" spans="1:6">
      <c r="A304" t="s">
        <v>61</v>
      </c>
      <c r="B304" t="s">
        <v>112</v>
      </c>
      <c r="C304">
        <v>2014</v>
      </c>
      <c r="D304">
        <v>188.19105500000001</v>
      </c>
      <c r="E304" t="s">
        <v>116</v>
      </c>
    </row>
    <row r="305" spans="1:6">
      <c r="A305" t="s">
        <v>66</v>
      </c>
      <c r="B305" t="s">
        <v>112</v>
      </c>
      <c r="C305">
        <v>2008</v>
      </c>
      <c r="D305">
        <v>45.253830000000001</v>
      </c>
      <c r="E305" t="s">
        <v>116</v>
      </c>
    </row>
    <row r="306" spans="1:6">
      <c r="A306" t="s">
        <v>70</v>
      </c>
      <c r="B306" t="s">
        <v>112</v>
      </c>
      <c r="C306">
        <v>1991</v>
      </c>
      <c r="D306">
        <v>49.331040000000002</v>
      </c>
      <c r="E306" t="s">
        <v>45</v>
      </c>
      <c r="F306">
        <v>23.6788992</v>
      </c>
    </row>
    <row r="307" spans="1:6">
      <c r="A307" t="s">
        <v>73</v>
      </c>
      <c r="B307" t="s">
        <v>112</v>
      </c>
      <c r="C307">
        <v>1990</v>
      </c>
      <c r="D307">
        <v>16.103024999999999</v>
      </c>
      <c r="E307" t="s">
        <v>116</v>
      </c>
    </row>
    <row r="308" spans="1:6">
      <c r="A308" t="s">
        <v>74</v>
      </c>
      <c r="B308" t="s">
        <v>112</v>
      </c>
      <c r="C308">
        <v>2015</v>
      </c>
      <c r="D308">
        <v>23.564240000000002</v>
      </c>
      <c r="E308" t="s">
        <v>116</v>
      </c>
    </row>
    <row r="309" spans="1:6">
      <c r="A309" t="s">
        <v>76</v>
      </c>
      <c r="B309" t="s">
        <v>112</v>
      </c>
      <c r="C309">
        <v>2013</v>
      </c>
      <c r="D309">
        <v>60.901620000000001</v>
      </c>
      <c r="E309" t="s">
        <v>116</v>
      </c>
    </row>
    <row r="310" spans="1:6">
      <c r="A310" t="s">
        <v>77</v>
      </c>
      <c r="B310" t="s">
        <v>112</v>
      </c>
      <c r="C310">
        <v>2009</v>
      </c>
      <c r="D310">
        <v>160.263024</v>
      </c>
      <c r="E310" t="s">
        <v>60</v>
      </c>
      <c r="F310">
        <v>14.92863028</v>
      </c>
    </row>
    <row r="311" spans="1:6">
      <c r="A311" t="s">
        <v>78</v>
      </c>
      <c r="B311" t="s">
        <v>112</v>
      </c>
      <c r="C311">
        <v>2011</v>
      </c>
      <c r="D311">
        <v>7.44</v>
      </c>
      <c r="E311" t="s">
        <v>54</v>
      </c>
      <c r="F311">
        <v>7.44</v>
      </c>
    </row>
    <row r="312" spans="1:6">
      <c r="A312" t="s">
        <v>80</v>
      </c>
      <c r="B312" t="s">
        <v>112</v>
      </c>
      <c r="C312">
        <v>2013</v>
      </c>
      <c r="D312">
        <v>104.19499999999999</v>
      </c>
      <c r="E312" t="s">
        <v>116</v>
      </c>
      <c r="F312">
        <v>0</v>
      </c>
    </row>
    <row r="313" spans="1:6">
      <c r="A313" t="s">
        <v>81</v>
      </c>
      <c r="B313" t="s">
        <v>112</v>
      </c>
      <c r="C313">
        <v>2013</v>
      </c>
      <c r="D313">
        <v>24.38409</v>
      </c>
      <c r="E313" t="s">
        <v>116</v>
      </c>
      <c r="F313">
        <v>0</v>
      </c>
    </row>
    <row r="314" spans="1:6">
      <c r="A314" t="s">
        <v>83</v>
      </c>
      <c r="B314" t="s">
        <v>112</v>
      </c>
      <c r="C314">
        <v>1996</v>
      </c>
      <c r="D314">
        <v>10.645913999999999</v>
      </c>
      <c r="E314" t="s">
        <v>116</v>
      </c>
      <c r="F314">
        <v>0</v>
      </c>
    </row>
    <row r="315" spans="1:6">
      <c r="A315" t="s">
        <v>85</v>
      </c>
      <c r="B315" t="s">
        <v>112</v>
      </c>
      <c r="C315">
        <v>2014</v>
      </c>
      <c r="D315">
        <v>9.2239799999999992</v>
      </c>
      <c r="E315" t="s">
        <v>116</v>
      </c>
    </row>
    <row r="316" spans="1:6">
      <c r="A316" t="s">
        <v>86</v>
      </c>
      <c r="B316" t="s">
        <v>112</v>
      </c>
      <c r="C316">
        <v>1991</v>
      </c>
      <c r="D316">
        <v>44.148662899999998</v>
      </c>
      <c r="E316" t="s">
        <v>45</v>
      </c>
      <c r="F316">
        <v>0</v>
      </c>
    </row>
    <row r="317" spans="1:6">
      <c r="A317" t="s">
        <v>88</v>
      </c>
      <c r="B317" t="s">
        <v>112</v>
      </c>
      <c r="C317">
        <v>2008</v>
      </c>
      <c r="D317">
        <v>6.0415476000000004</v>
      </c>
      <c r="E317" t="s">
        <v>116</v>
      </c>
    </row>
    <row r="318" spans="1:6">
      <c r="A318" t="s">
        <v>87</v>
      </c>
      <c r="B318" t="s">
        <v>112</v>
      </c>
      <c r="C318">
        <v>2008</v>
      </c>
      <c r="D318">
        <v>18.1246428</v>
      </c>
      <c r="E318" t="s">
        <v>116</v>
      </c>
    </row>
    <row r="319" spans="1:6">
      <c r="A319" t="s">
        <v>90</v>
      </c>
      <c r="B319" t="s">
        <v>112</v>
      </c>
      <c r="C319">
        <v>2013</v>
      </c>
      <c r="D319">
        <v>53.756999999999998</v>
      </c>
      <c r="E319" t="s">
        <v>116</v>
      </c>
      <c r="F319">
        <v>0</v>
      </c>
    </row>
    <row r="320" spans="1:6">
      <c r="A320" t="s">
        <v>91</v>
      </c>
      <c r="B320" t="s">
        <v>112</v>
      </c>
      <c r="C320">
        <v>2010</v>
      </c>
      <c r="D320">
        <v>13.18</v>
      </c>
      <c r="E320" t="s">
        <v>54</v>
      </c>
      <c r="F320">
        <v>13.18</v>
      </c>
    </row>
    <row r="321" spans="1:6">
      <c r="A321" t="s">
        <v>92</v>
      </c>
      <c r="B321" t="s">
        <v>112</v>
      </c>
      <c r="C321">
        <v>2013</v>
      </c>
      <c r="D321">
        <v>134.11523099999999</v>
      </c>
      <c r="E321" t="s">
        <v>93</v>
      </c>
      <c r="F321">
        <v>134.11523099999999</v>
      </c>
    </row>
    <row r="322" spans="1:6">
      <c r="A322" t="s">
        <v>94</v>
      </c>
      <c r="B322" t="s">
        <v>112</v>
      </c>
      <c r="C322">
        <v>2011</v>
      </c>
      <c r="D322">
        <v>221.58319</v>
      </c>
      <c r="E322" t="s">
        <v>116</v>
      </c>
    </row>
    <row r="324" spans="1:6" s="2" customFormat="1">
      <c r="A324" s="2" t="s">
        <v>257</v>
      </c>
      <c r="B324" s="2">
        <f>SUM(D283:D322)-F321-F306-F299-F298-F292</f>
        <v>5681.3641890999979</v>
      </c>
    </row>
    <row r="326" spans="1:6">
      <c r="A326" t="s">
        <v>30</v>
      </c>
      <c r="B326" t="s">
        <v>112</v>
      </c>
      <c r="C326">
        <v>2007</v>
      </c>
      <c r="D326">
        <v>153.87512000000001</v>
      </c>
      <c r="E326" t="s">
        <v>116</v>
      </c>
    </row>
    <row r="327" spans="1:6">
      <c r="A327" t="s">
        <v>33</v>
      </c>
      <c r="B327" t="s">
        <v>112</v>
      </c>
      <c r="C327">
        <v>2008</v>
      </c>
      <c r="D327">
        <v>46.374899999999997</v>
      </c>
      <c r="E327" t="s">
        <v>34</v>
      </c>
      <c r="F327">
        <v>0</v>
      </c>
    </row>
    <row r="328" spans="1:6">
      <c r="A328" t="s">
        <v>35</v>
      </c>
      <c r="B328" t="s">
        <v>112</v>
      </c>
      <c r="C328">
        <v>2013</v>
      </c>
      <c r="D328">
        <v>69.65343</v>
      </c>
      <c r="E328" t="s">
        <v>116</v>
      </c>
      <c r="F328">
        <v>0</v>
      </c>
    </row>
    <row r="329" spans="1:6">
      <c r="A329" t="s">
        <v>36</v>
      </c>
      <c r="B329" t="s">
        <v>112</v>
      </c>
      <c r="C329">
        <v>2012</v>
      </c>
      <c r="D329">
        <v>352.64</v>
      </c>
      <c r="E329" t="s">
        <v>116</v>
      </c>
    </row>
    <row r="330" spans="1:6">
      <c r="A330" t="s">
        <v>41</v>
      </c>
      <c r="B330" t="s">
        <v>112</v>
      </c>
      <c r="C330">
        <v>2014</v>
      </c>
      <c r="D330">
        <v>21.20448</v>
      </c>
      <c r="E330" t="s">
        <v>116</v>
      </c>
      <c r="F330">
        <v>0</v>
      </c>
    </row>
    <row r="331" spans="1:6">
      <c r="A331" t="s">
        <v>43</v>
      </c>
      <c r="B331" t="s">
        <v>112</v>
      </c>
      <c r="C331">
        <v>1992</v>
      </c>
      <c r="D331">
        <v>22.008700000000001</v>
      </c>
      <c r="E331" t="s">
        <v>45</v>
      </c>
      <c r="F331">
        <v>0</v>
      </c>
    </row>
    <row r="332" spans="1:6">
      <c r="A332" t="s">
        <v>45</v>
      </c>
      <c r="B332" t="s">
        <v>112</v>
      </c>
      <c r="C332">
        <v>2005</v>
      </c>
      <c r="D332">
        <v>1725.7734800000001</v>
      </c>
      <c r="E332" t="s">
        <v>155</v>
      </c>
      <c r="F332">
        <v>77.088741999999996</v>
      </c>
    </row>
    <row r="333" spans="1:6">
      <c r="A333" t="s">
        <v>44</v>
      </c>
      <c r="B333" t="s">
        <v>112</v>
      </c>
      <c r="C333">
        <v>2000</v>
      </c>
      <c r="D333">
        <v>1.6059471999999999</v>
      </c>
      <c r="E333" t="s">
        <v>45</v>
      </c>
      <c r="F333">
        <v>0</v>
      </c>
    </row>
    <row r="334" spans="1:6">
      <c r="A334" t="s">
        <v>46</v>
      </c>
      <c r="B334" t="s">
        <v>112</v>
      </c>
      <c r="C334">
        <v>1990</v>
      </c>
      <c r="D334">
        <v>40.294440000000002</v>
      </c>
      <c r="E334" t="s">
        <v>45</v>
      </c>
      <c r="F334">
        <v>14.9089428</v>
      </c>
    </row>
    <row r="335" spans="1:6">
      <c r="A335" t="s">
        <v>47</v>
      </c>
      <c r="B335" t="s">
        <v>112</v>
      </c>
      <c r="C335">
        <v>2014</v>
      </c>
      <c r="D335">
        <v>171.723904</v>
      </c>
      <c r="E335" t="s">
        <v>116</v>
      </c>
    </row>
    <row r="336" spans="1:6">
      <c r="A336" t="s">
        <v>50</v>
      </c>
      <c r="B336" t="s">
        <v>112</v>
      </c>
      <c r="C336">
        <v>2013</v>
      </c>
      <c r="D336">
        <v>163.30875</v>
      </c>
      <c r="E336" t="s">
        <v>116</v>
      </c>
      <c r="F336">
        <v>0</v>
      </c>
    </row>
    <row r="337" spans="1:6">
      <c r="A337" t="s">
        <v>51</v>
      </c>
      <c r="B337" t="s">
        <v>112</v>
      </c>
      <c r="C337">
        <v>2014</v>
      </c>
      <c r="D337">
        <v>138.37428</v>
      </c>
      <c r="E337" t="s">
        <v>116</v>
      </c>
      <c r="F337">
        <v>0</v>
      </c>
    </row>
    <row r="338" spans="1:6">
      <c r="A338" t="s">
        <v>52</v>
      </c>
      <c r="B338" t="s">
        <v>112</v>
      </c>
      <c r="C338">
        <v>2010</v>
      </c>
      <c r="D338">
        <v>2.6158000000000001</v>
      </c>
      <c r="E338" t="s">
        <v>45</v>
      </c>
      <c r="F338">
        <v>0</v>
      </c>
    </row>
    <row r="339" spans="1:6">
      <c r="A339" t="s">
        <v>53</v>
      </c>
      <c r="B339" t="s">
        <v>112</v>
      </c>
      <c r="C339">
        <v>2010</v>
      </c>
      <c r="D339">
        <v>32.161149999999999</v>
      </c>
      <c r="E339" t="s">
        <v>45</v>
      </c>
      <c r="F339">
        <v>12.864459999999999</v>
      </c>
    </row>
    <row r="340" spans="1:6">
      <c r="A340" t="s">
        <v>54</v>
      </c>
      <c r="B340" t="s">
        <v>112</v>
      </c>
      <c r="C340">
        <v>2012</v>
      </c>
      <c r="D340">
        <v>1008.9135</v>
      </c>
      <c r="E340" t="s">
        <v>177</v>
      </c>
      <c r="F340">
        <v>20.581835399999999</v>
      </c>
    </row>
    <row r="341" spans="1:6">
      <c r="A341" t="s">
        <v>55</v>
      </c>
      <c r="B341" t="s">
        <v>112</v>
      </c>
      <c r="C341">
        <v>2013</v>
      </c>
      <c r="D341">
        <v>156.52128999999999</v>
      </c>
      <c r="E341" t="s">
        <v>116</v>
      </c>
    </row>
    <row r="342" spans="1:6">
      <c r="A342" t="s">
        <v>56</v>
      </c>
      <c r="B342" t="s">
        <v>112</v>
      </c>
      <c r="C342">
        <v>2015</v>
      </c>
      <c r="D342">
        <v>513.41954999999996</v>
      </c>
      <c r="E342" t="s">
        <v>116</v>
      </c>
    </row>
    <row r="343" spans="1:6">
      <c r="A343" t="s">
        <v>57</v>
      </c>
      <c r="B343" t="s">
        <v>112</v>
      </c>
      <c r="C343">
        <v>2004</v>
      </c>
      <c r="D343">
        <v>0.53556000000000004</v>
      </c>
      <c r="E343" t="s">
        <v>45</v>
      </c>
      <c r="F343">
        <v>0</v>
      </c>
    </row>
    <row r="344" spans="1:6">
      <c r="A344" t="s">
        <v>58</v>
      </c>
      <c r="B344" t="s">
        <v>112</v>
      </c>
      <c r="C344">
        <v>2008</v>
      </c>
      <c r="D344">
        <v>5.4184000000000003E-2</v>
      </c>
      <c r="E344" t="s">
        <v>116</v>
      </c>
    </row>
    <row r="345" spans="1:6">
      <c r="A345" t="s">
        <v>61</v>
      </c>
      <c r="B345" t="s">
        <v>112</v>
      </c>
      <c r="C345">
        <v>2014</v>
      </c>
      <c r="D345">
        <v>188.19105500000001</v>
      </c>
      <c r="E345" t="s">
        <v>116</v>
      </c>
    </row>
    <row r="346" spans="1:6">
      <c r="A346" t="s">
        <v>66</v>
      </c>
      <c r="B346" t="s">
        <v>112</v>
      </c>
      <c r="C346">
        <v>2008</v>
      </c>
      <c r="D346">
        <v>45.253830000000001</v>
      </c>
      <c r="E346" t="s">
        <v>116</v>
      </c>
    </row>
    <row r="347" spans="1:6">
      <c r="A347" t="s">
        <v>70</v>
      </c>
      <c r="B347" t="s">
        <v>112</v>
      </c>
      <c r="C347">
        <v>1991</v>
      </c>
      <c r="D347">
        <v>49.331040000000002</v>
      </c>
      <c r="E347" t="s">
        <v>45</v>
      </c>
      <c r="F347">
        <v>23.6788992</v>
      </c>
    </row>
    <row r="348" spans="1:6">
      <c r="A348" t="s">
        <v>73</v>
      </c>
      <c r="B348" t="s">
        <v>112</v>
      </c>
      <c r="C348">
        <v>1990</v>
      </c>
      <c r="D348">
        <v>16.103024999999999</v>
      </c>
      <c r="E348" t="s">
        <v>116</v>
      </c>
    </row>
    <row r="349" spans="1:6">
      <c r="A349" t="s">
        <v>74</v>
      </c>
      <c r="B349" t="s">
        <v>112</v>
      </c>
      <c r="C349">
        <v>2015</v>
      </c>
      <c r="D349">
        <v>23.564240000000002</v>
      </c>
      <c r="E349" t="s">
        <v>116</v>
      </c>
    </row>
    <row r="350" spans="1:6">
      <c r="A350" t="s">
        <v>76</v>
      </c>
      <c r="B350" t="s">
        <v>112</v>
      </c>
      <c r="C350">
        <v>2013</v>
      </c>
      <c r="D350">
        <v>60.901620000000001</v>
      </c>
      <c r="E350" t="s">
        <v>116</v>
      </c>
    </row>
    <row r="351" spans="1:6">
      <c r="A351" t="s">
        <v>77</v>
      </c>
      <c r="B351" t="s">
        <v>112</v>
      </c>
      <c r="C351">
        <v>2009</v>
      </c>
      <c r="D351">
        <v>160.263024</v>
      </c>
      <c r="E351" t="s">
        <v>60</v>
      </c>
      <c r="F351">
        <v>14.92863028</v>
      </c>
    </row>
    <row r="352" spans="1:6">
      <c r="A352" t="s">
        <v>78</v>
      </c>
      <c r="B352" t="s">
        <v>112</v>
      </c>
      <c r="C352">
        <v>2011</v>
      </c>
      <c r="D352">
        <v>7.44</v>
      </c>
      <c r="E352" t="s">
        <v>54</v>
      </c>
      <c r="F352">
        <v>7.44</v>
      </c>
    </row>
    <row r="353" spans="1:6">
      <c r="A353" t="s">
        <v>80</v>
      </c>
      <c r="B353" t="s">
        <v>112</v>
      </c>
      <c r="C353">
        <v>2013</v>
      </c>
      <c r="D353">
        <v>104.19499999999999</v>
      </c>
      <c r="E353" t="s">
        <v>116</v>
      </c>
      <c r="F353">
        <v>0</v>
      </c>
    </row>
    <row r="354" spans="1:6">
      <c r="A354" t="s">
        <v>81</v>
      </c>
      <c r="B354" t="s">
        <v>112</v>
      </c>
      <c r="C354">
        <v>2013</v>
      </c>
      <c r="D354">
        <v>24.38409</v>
      </c>
      <c r="E354" t="s">
        <v>116</v>
      </c>
      <c r="F354">
        <v>0</v>
      </c>
    </row>
    <row r="355" spans="1:6">
      <c r="A355" t="s">
        <v>83</v>
      </c>
      <c r="B355" t="s">
        <v>112</v>
      </c>
      <c r="C355">
        <v>1996</v>
      </c>
      <c r="D355">
        <v>10.645913999999999</v>
      </c>
      <c r="E355" t="s">
        <v>116</v>
      </c>
      <c r="F355">
        <v>0</v>
      </c>
    </row>
    <row r="356" spans="1:6">
      <c r="A356" t="s">
        <v>85</v>
      </c>
      <c r="B356" t="s">
        <v>112</v>
      </c>
      <c r="C356">
        <v>2014</v>
      </c>
      <c r="D356">
        <v>9.2239799999999992</v>
      </c>
      <c r="E356" t="s">
        <v>116</v>
      </c>
    </row>
    <row r="357" spans="1:6">
      <c r="A357" t="s">
        <v>86</v>
      </c>
      <c r="B357" t="s">
        <v>112</v>
      </c>
      <c r="C357">
        <v>1991</v>
      </c>
      <c r="D357">
        <v>44.148662899999998</v>
      </c>
      <c r="E357" t="s">
        <v>45</v>
      </c>
      <c r="F357">
        <v>0</v>
      </c>
    </row>
    <row r="358" spans="1:6">
      <c r="A358" t="s">
        <v>88</v>
      </c>
      <c r="B358" t="s">
        <v>112</v>
      </c>
      <c r="C358">
        <v>2008</v>
      </c>
      <c r="D358">
        <v>6.0415476000000004</v>
      </c>
      <c r="E358" t="s">
        <v>116</v>
      </c>
    </row>
    <row r="359" spans="1:6">
      <c r="A359" t="s">
        <v>87</v>
      </c>
      <c r="B359" t="s">
        <v>112</v>
      </c>
      <c r="C359">
        <v>2008</v>
      </c>
      <c r="D359">
        <v>18.1246428</v>
      </c>
      <c r="E359" t="s">
        <v>116</v>
      </c>
    </row>
    <row r="360" spans="1:6">
      <c r="A360" t="s">
        <v>90</v>
      </c>
      <c r="B360" t="s">
        <v>112</v>
      </c>
      <c r="C360">
        <v>2013</v>
      </c>
      <c r="D360">
        <v>53.756999999999998</v>
      </c>
      <c r="E360" t="s">
        <v>116</v>
      </c>
      <c r="F360">
        <v>0</v>
      </c>
    </row>
    <row r="361" spans="1:6">
      <c r="A361" t="s">
        <v>91</v>
      </c>
      <c r="B361" t="s">
        <v>112</v>
      </c>
      <c r="C361">
        <v>2010</v>
      </c>
      <c r="D361">
        <v>13.18</v>
      </c>
      <c r="E361" t="s">
        <v>54</v>
      </c>
      <c r="F361">
        <v>13.18</v>
      </c>
    </row>
    <row r="362" spans="1:6">
      <c r="A362" t="s">
        <v>92</v>
      </c>
      <c r="B362" t="s">
        <v>112</v>
      </c>
      <c r="C362">
        <v>2013</v>
      </c>
      <c r="D362">
        <v>134.11523099999999</v>
      </c>
      <c r="E362" t="s">
        <v>93</v>
      </c>
      <c r="F362">
        <v>134.11523099999999</v>
      </c>
    </row>
    <row r="363" spans="1:6">
      <c r="A363" t="s">
        <v>94</v>
      </c>
      <c r="B363" t="s">
        <v>112</v>
      </c>
      <c r="C363">
        <v>2011</v>
      </c>
      <c r="D363">
        <v>221.58319</v>
      </c>
      <c r="E363" t="s">
        <v>116</v>
      </c>
    </row>
    <row r="365" spans="1:6">
      <c r="A365" s="2" t="s">
        <v>258</v>
      </c>
      <c r="B365">
        <f>SUM(D326:D363)-F334-F339-F340-F347-F362</f>
        <v>5605.3561890999981</v>
      </c>
    </row>
    <row r="367" spans="1:6">
      <c r="A367" t="s">
        <v>30</v>
      </c>
      <c r="B367" t="s">
        <v>112</v>
      </c>
      <c r="C367">
        <v>2007</v>
      </c>
      <c r="D367">
        <v>153.87512000000001</v>
      </c>
      <c r="E367" t="s">
        <v>116</v>
      </c>
    </row>
    <row r="368" spans="1:6">
      <c r="A368" t="s">
        <v>33</v>
      </c>
      <c r="B368" t="s">
        <v>112</v>
      </c>
      <c r="C368">
        <v>2008</v>
      </c>
      <c r="D368">
        <v>46.374899999999997</v>
      </c>
      <c r="E368" t="s">
        <v>34</v>
      </c>
      <c r="F368">
        <v>0</v>
      </c>
    </row>
    <row r="369" spans="1:6">
      <c r="A369" t="s">
        <v>35</v>
      </c>
      <c r="B369" t="s">
        <v>112</v>
      </c>
      <c r="C369">
        <v>2013</v>
      </c>
      <c r="D369">
        <v>69.65343</v>
      </c>
      <c r="E369" t="s">
        <v>116</v>
      </c>
      <c r="F369">
        <v>0</v>
      </c>
    </row>
    <row r="370" spans="1:6">
      <c r="A370" t="s">
        <v>36</v>
      </c>
      <c r="B370" t="s">
        <v>112</v>
      </c>
      <c r="C370">
        <v>2012</v>
      </c>
      <c r="D370">
        <v>352.64</v>
      </c>
      <c r="E370" t="s">
        <v>116</v>
      </c>
    </row>
    <row r="371" spans="1:6">
      <c r="A371" t="s">
        <v>41</v>
      </c>
      <c r="B371" t="s">
        <v>112</v>
      </c>
      <c r="C371">
        <v>2014</v>
      </c>
      <c r="D371">
        <v>21.20448</v>
      </c>
      <c r="E371" t="s">
        <v>116</v>
      </c>
      <c r="F371">
        <v>0</v>
      </c>
    </row>
    <row r="372" spans="1:6">
      <c r="A372" t="s">
        <v>43</v>
      </c>
      <c r="B372" t="s">
        <v>112</v>
      </c>
      <c r="C372">
        <v>1992</v>
      </c>
      <c r="D372">
        <v>22.008700000000001</v>
      </c>
      <c r="E372" t="s">
        <v>45</v>
      </c>
      <c r="F372">
        <v>0</v>
      </c>
    </row>
    <row r="373" spans="1:6">
      <c r="A373" t="s">
        <v>45</v>
      </c>
      <c r="B373" t="s">
        <v>112</v>
      </c>
      <c r="C373">
        <v>2005</v>
      </c>
      <c r="D373">
        <v>1725.7734800000001</v>
      </c>
      <c r="E373" t="s">
        <v>155</v>
      </c>
      <c r="F373">
        <v>77.088741999999996</v>
      </c>
    </row>
    <row r="374" spans="1:6">
      <c r="A374" t="s">
        <v>44</v>
      </c>
      <c r="B374" t="s">
        <v>112</v>
      </c>
      <c r="C374">
        <v>2000</v>
      </c>
      <c r="D374">
        <v>1.6059471999999999</v>
      </c>
      <c r="E374" t="s">
        <v>45</v>
      </c>
      <c r="F374">
        <v>0</v>
      </c>
    </row>
    <row r="375" spans="1:6">
      <c r="A375" t="s">
        <v>46</v>
      </c>
      <c r="B375" t="s">
        <v>112</v>
      </c>
      <c r="C375">
        <v>1990</v>
      </c>
      <c r="D375">
        <v>40.294440000000002</v>
      </c>
      <c r="E375" t="s">
        <v>45</v>
      </c>
      <c r="F375">
        <v>14.9089428</v>
      </c>
    </row>
    <row r="376" spans="1:6">
      <c r="A376" t="s">
        <v>47</v>
      </c>
      <c r="B376" t="s">
        <v>112</v>
      </c>
      <c r="C376">
        <v>2014</v>
      </c>
      <c r="D376">
        <v>171.723904</v>
      </c>
      <c r="E376" t="s">
        <v>116</v>
      </c>
    </row>
    <row r="377" spans="1:6">
      <c r="A377" t="s">
        <v>50</v>
      </c>
      <c r="B377" t="s">
        <v>112</v>
      </c>
      <c r="C377">
        <v>2013</v>
      </c>
      <c r="D377">
        <v>163.30875</v>
      </c>
      <c r="E377" t="s">
        <v>116</v>
      </c>
      <c r="F377">
        <v>0</v>
      </c>
    </row>
    <row r="378" spans="1:6">
      <c r="A378" t="s">
        <v>51</v>
      </c>
      <c r="B378" t="s">
        <v>112</v>
      </c>
      <c r="C378">
        <v>2014</v>
      </c>
      <c r="D378">
        <v>138.37428</v>
      </c>
      <c r="E378" t="s">
        <v>116</v>
      </c>
      <c r="F378">
        <v>0</v>
      </c>
    </row>
    <row r="379" spans="1:6">
      <c r="A379" t="s">
        <v>52</v>
      </c>
      <c r="B379" t="s">
        <v>112</v>
      </c>
      <c r="C379">
        <v>2010</v>
      </c>
      <c r="D379">
        <v>2.6158000000000001</v>
      </c>
      <c r="E379" t="s">
        <v>45</v>
      </c>
      <c r="F379">
        <v>0</v>
      </c>
    </row>
    <row r="380" spans="1:6">
      <c r="A380" t="s">
        <v>53</v>
      </c>
      <c r="B380" t="s">
        <v>112</v>
      </c>
      <c r="C380">
        <v>2010</v>
      </c>
      <c r="D380">
        <v>32.161149999999999</v>
      </c>
      <c r="E380" t="s">
        <v>45</v>
      </c>
      <c r="F380">
        <v>12.864459999999999</v>
      </c>
    </row>
    <row r="381" spans="1:6">
      <c r="A381" t="s">
        <v>54</v>
      </c>
      <c r="B381" t="s">
        <v>112</v>
      </c>
      <c r="C381">
        <v>2012</v>
      </c>
      <c r="D381">
        <v>1008.9135</v>
      </c>
      <c r="E381" t="s">
        <v>177</v>
      </c>
      <c r="F381">
        <v>20.581835399999999</v>
      </c>
    </row>
    <row r="382" spans="1:6">
      <c r="A382" t="s">
        <v>55</v>
      </c>
      <c r="B382" t="s">
        <v>112</v>
      </c>
      <c r="C382">
        <v>2013</v>
      </c>
      <c r="D382">
        <v>156.52128999999999</v>
      </c>
      <c r="E382" t="s">
        <v>116</v>
      </c>
    </row>
    <row r="383" spans="1:6">
      <c r="A383" t="s">
        <v>57</v>
      </c>
      <c r="B383" t="s">
        <v>112</v>
      </c>
      <c r="C383">
        <v>2004</v>
      </c>
      <c r="D383">
        <v>0.53556000000000004</v>
      </c>
      <c r="E383" t="s">
        <v>45</v>
      </c>
      <c r="F383">
        <v>0</v>
      </c>
    </row>
    <row r="384" spans="1:6">
      <c r="A384" t="s">
        <v>58</v>
      </c>
      <c r="B384" t="s">
        <v>112</v>
      </c>
      <c r="C384">
        <v>2008</v>
      </c>
      <c r="D384">
        <v>5.4184000000000003E-2</v>
      </c>
      <c r="E384" t="s">
        <v>116</v>
      </c>
    </row>
    <row r="385" spans="1:6">
      <c r="A385" t="s">
        <v>61</v>
      </c>
      <c r="B385" t="s">
        <v>112</v>
      </c>
      <c r="C385">
        <v>2014</v>
      </c>
      <c r="D385">
        <v>188.19105500000001</v>
      </c>
      <c r="E385" t="s">
        <v>116</v>
      </c>
    </row>
    <row r="386" spans="1:6">
      <c r="A386" t="s">
        <v>66</v>
      </c>
      <c r="B386" t="s">
        <v>112</v>
      </c>
      <c r="C386">
        <v>2008</v>
      </c>
      <c r="D386">
        <v>45.253830000000001</v>
      </c>
      <c r="E386" t="s">
        <v>116</v>
      </c>
    </row>
    <row r="387" spans="1:6">
      <c r="A387" t="s">
        <v>70</v>
      </c>
      <c r="B387" t="s">
        <v>112</v>
      </c>
      <c r="C387">
        <v>1991</v>
      </c>
      <c r="D387">
        <v>49.331040000000002</v>
      </c>
      <c r="E387" t="s">
        <v>45</v>
      </c>
      <c r="F387">
        <v>23.6788992</v>
      </c>
    </row>
    <row r="388" spans="1:6">
      <c r="A388" t="s">
        <v>73</v>
      </c>
      <c r="B388" t="s">
        <v>112</v>
      </c>
      <c r="C388">
        <v>1990</v>
      </c>
      <c r="D388">
        <v>16.103024999999999</v>
      </c>
      <c r="E388" t="s">
        <v>116</v>
      </c>
    </row>
    <row r="389" spans="1:6">
      <c r="A389" t="s">
        <v>76</v>
      </c>
      <c r="B389" t="s">
        <v>112</v>
      </c>
      <c r="C389">
        <v>2013</v>
      </c>
      <c r="D389">
        <v>60.901620000000001</v>
      </c>
      <c r="E389" t="s">
        <v>116</v>
      </c>
    </row>
    <row r="390" spans="1:6">
      <c r="A390" t="s">
        <v>77</v>
      </c>
      <c r="B390" t="s">
        <v>112</v>
      </c>
      <c r="C390">
        <v>2009</v>
      </c>
      <c r="D390">
        <v>160.263024</v>
      </c>
      <c r="E390" t="s">
        <v>60</v>
      </c>
      <c r="F390">
        <v>14.92863028</v>
      </c>
    </row>
    <row r="391" spans="1:6">
      <c r="A391" t="s">
        <v>78</v>
      </c>
      <c r="B391" t="s">
        <v>112</v>
      </c>
      <c r="C391">
        <v>2011</v>
      </c>
      <c r="D391">
        <v>7.44</v>
      </c>
      <c r="E391" t="s">
        <v>54</v>
      </c>
      <c r="F391">
        <v>7.44</v>
      </c>
    </row>
    <row r="392" spans="1:6">
      <c r="A392" t="s">
        <v>80</v>
      </c>
      <c r="B392" t="s">
        <v>112</v>
      </c>
      <c r="C392">
        <v>2013</v>
      </c>
      <c r="D392">
        <v>104.19499999999999</v>
      </c>
      <c r="E392" t="s">
        <v>116</v>
      </c>
      <c r="F392">
        <v>0</v>
      </c>
    </row>
    <row r="393" spans="1:6">
      <c r="A393" t="s">
        <v>81</v>
      </c>
      <c r="B393" t="s">
        <v>112</v>
      </c>
      <c r="C393">
        <v>2013</v>
      </c>
      <c r="D393">
        <v>24.38409</v>
      </c>
      <c r="E393" t="s">
        <v>116</v>
      </c>
      <c r="F393">
        <v>0</v>
      </c>
    </row>
    <row r="394" spans="1:6">
      <c r="A394" t="s">
        <v>83</v>
      </c>
      <c r="B394" t="s">
        <v>112</v>
      </c>
      <c r="C394">
        <v>1996</v>
      </c>
      <c r="D394">
        <v>10.645913999999999</v>
      </c>
      <c r="E394" t="s">
        <v>116</v>
      </c>
      <c r="F394">
        <v>0</v>
      </c>
    </row>
    <row r="395" spans="1:6">
      <c r="A395" t="s">
        <v>85</v>
      </c>
      <c r="B395" t="s">
        <v>112</v>
      </c>
      <c r="C395">
        <v>2014</v>
      </c>
      <c r="D395">
        <v>9.2239799999999992</v>
      </c>
      <c r="E395" t="s">
        <v>116</v>
      </c>
    </row>
    <row r="396" spans="1:6">
      <c r="A396" t="s">
        <v>86</v>
      </c>
      <c r="B396" t="s">
        <v>112</v>
      </c>
      <c r="C396">
        <v>1991</v>
      </c>
      <c r="D396">
        <v>44.148662899999998</v>
      </c>
      <c r="E396" t="s">
        <v>45</v>
      </c>
      <c r="F396">
        <v>0</v>
      </c>
    </row>
    <row r="397" spans="1:6">
      <c r="A397" t="s">
        <v>88</v>
      </c>
      <c r="B397" t="s">
        <v>112</v>
      </c>
      <c r="C397">
        <v>2008</v>
      </c>
      <c r="D397">
        <v>6.0415476000000004</v>
      </c>
      <c r="E397" t="s">
        <v>116</v>
      </c>
    </row>
    <row r="398" spans="1:6">
      <c r="A398" t="s">
        <v>87</v>
      </c>
      <c r="B398" t="s">
        <v>112</v>
      </c>
      <c r="C398">
        <v>2008</v>
      </c>
      <c r="D398">
        <v>18.1246428</v>
      </c>
      <c r="E398" t="s">
        <v>116</v>
      </c>
    </row>
    <row r="399" spans="1:6">
      <c r="A399" t="s">
        <v>90</v>
      </c>
      <c r="B399" t="s">
        <v>112</v>
      </c>
      <c r="C399">
        <v>2013</v>
      </c>
      <c r="D399">
        <v>53.756999999999998</v>
      </c>
      <c r="E399" t="s">
        <v>116</v>
      </c>
      <c r="F399">
        <v>0</v>
      </c>
    </row>
    <row r="400" spans="1:6">
      <c r="A400" t="s">
        <v>91</v>
      </c>
      <c r="B400" t="s">
        <v>112</v>
      </c>
      <c r="C400">
        <v>2010</v>
      </c>
      <c r="D400">
        <v>13.18</v>
      </c>
      <c r="E400" t="s">
        <v>54</v>
      </c>
      <c r="F400">
        <v>13.18</v>
      </c>
    </row>
    <row r="401" spans="1:6">
      <c r="A401" t="s">
        <v>92</v>
      </c>
      <c r="B401" t="s">
        <v>112</v>
      </c>
      <c r="C401">
        <v>2013</v>
      </c>
      <c r="D401">
        <v>134.11523099999999</v>
      </c>
      <c r="E401" t="s">
        <v>93</v>
      </c>
      <c r="F401">
        <v>134.11523099999999</v>
      </c>
    </row>
    <row r="402" spans="1:6">
      <c r="A402" t="s">
        <v>94</v>
      </c>
      <c r="B402" t="s">
        <v>112</v>
      </c>
      <c r="C402">
        <v>2011</v>
      </c>
      <c r="D402">
        <v>221.58319</v>
      </c>
      <c r="E402" t="s">
        <v>116</v>
      </c>
    </row>
    <row r="404" spans="1:6">
      <c r="A404" s="2" t="s">
        <v>259</v>
      </c>
      <c r="B404">
        <f>SUM(D367:D402)-F401-F387-F381-F380-F375</f>
        <v>5068.3723990999988</v>
      </c>
    </row>
    <row r="406" spans="1:6">
      <c r="A406" t="s">
        <v>30</v>
      </c>
      <c r="B406" t="s">
        <v>112</v>
      </c>
      <c r="C406">
        <v>2007</v>
      </c>
      <c r="D406">
        <v>153.87512000000001</v>
      </c>
      <c r="E406" t="s">
        <v>116</v>
      </c>
    </row>
    <row r="407" spans="1:6">
      <c r="A407" t="s">
        <v>33</v>
      </c>
      <c r="B407" t="s">
        <v>112</v>
      </c>
      <c r="C407">
        <v>2008</v>
      </c>
      <c r="D407">
        <v>46.374899999999997</v>
      </c>
      <c r="E407" t="s">
        <v>34</v>
      </c>
      <c r="F407">
        <v>0</v>
      </c>
    </row>
    <row r="408" spans="1:6">
      <c r="A408" t="s">
        <v>35</v>
      </c>
      <c r="B408" t="s">
        <v>112</v>
      </c>
      <c r="C408">
        <v>2013</v>
      </c>
      <c r="D408">
        <v>69.65343</v>
      </c>
      <c r="E408" t="s">
        <v>116</v>
      </c>
      <c r="F408">
        <v>0</v>
      </c>
    </row>
    <row r="409" spans="1:6">
      <c r="A409" t="s">
        <v>36</v>
      </c>
      <c r="B409" t="s">
        <v>112</v>
      </c>
      <c r="C409">
        <v>2012</v>
      </c>
      <c r="D409">
        <v>352.64</v>
      </c>
      <c r="E409" t="s">
        <v>116</v>
      </c>
    </row>
    <row r="410" spans="1:6">
      <c r="A410" t="s">
        <v>43</v>
      </c>
      <c r="B410" t="s">
        <v>112</v>
      </c>
      <c r="C410">
        <v>1992</v>
      </c>
      <c r="D410">
        <v>22.008700000000001</v>
      </c>
      <c r="E410" t="s">
        <v>45</v>
      </c>
      <c r="F410">
        <v>0</v>
      </c>
    </row>
    <row r="411" spans="1:6">
      <c r="A411" t="s">
        <v>45</v>
      </c>
      <c r="B411" t="s">
        <v>112</v>
      </c>
      <c r="C411">
        <v>2005</v>
      </c>
      <c r="D411">
        <v>1725.7734800000001</v>
      </c>
      <c r="E411" t="s">
        <v>155</v>
      </c>
      <c r="F411">
        <v>77.088741999999996</v>
      </c>
    </row>
    <row r="412" spans="1:6">
      <c r="A412" t="s">
        <v>44</v>
      </c>
      <c r="B412" t="s">
        <v>112</v>
      </c>
      <c r="C412">
        <v>2000</v>
      </c>
      <c r="D412">
        <v>1.6059471999999999</v>
      </c>
      <c r="E412" t="s">
        <v>45</v>
      </c>
      <c r="F412">
        <v>0</v>
      </c>
    </row>
    <row r="413" spans="1:6">
      <c r="A413" t="s">
        <v>46</v>
      </c>
      <c r="B413" t="s">
        <v>112</v>
      </c>
      <c r="C413">
        <v>1990</v>
      </c>
      <c r="D413">
        <v>40.294440000000002</v>
      </c>
      <c r="E413" t="s">
        <v>45</v>
      </c>
      <c r="F413">
        <v>14.9089428</v>
      </c>
    </row>
    <row r="414" spans="1:6">
      <c r="A414" t="s">
        <v>50</v>
      </c>
      <c r="B414" t="s">
        <v>112</v>
      </c>
      <c r="C414">
        <v>2013</v>
      </c>
      <c r="D414">
        <v>163.30875</v>
      </c>
      <c r="E414" t="s">
        <v>116</v>
      </c>
      <c r="F414">
        <v>0</v>
      </c>
    </row>
    <row r="415" spans="1:6">
      <c r="A415" t="s">
        <v>52</v>
      </c>
      <c r="B415" t="s">
        <v>112</v>
      </c>
      <c r="C415">
        <v>2010</v>
      </c>
      <c r="D415">
        <v>2.6158000000000001</v>
      </c>
      <c r="E415" t="s">
        <v>45</v>
      </c>
      <c r="F415">
        <v>0</v>
      </c>
    </row>
    <row r="416" spans="1:6">
      <c r="A416" t="s">
        <v>53</v>
      </c>
      <c r="B416" t="s">
        <v>112</v>
      </c>
      <c r="C416">
        <v>2010</v>
      </c>
      <c r="D416">
        <v>32.161149999999999</v>
      </c>
      <c r="E416" t="s">
        <v>45</v>
      </c>
      <c r="F416">
        <v>12.864459999999999</v>
      </c>
    </row>
    <row r="417" spans="1:6">
      <c r="A417" t="s">
        <v>54</v>
      </c>
      <c r="B417" t="s">
        <v>112</v>
      </c>
      <c r="C417">
        <v>2012</v>
      </c>
      <c r="D417">
        <v>1008.9135</v>
      </c>
      <c r="E417" t="s">
        <v>177</v>
      </c>
      <c r="F417">
        <v>20.581835399999999</v>
      </c>
    </row>
    <row r="418" spans="1:6">
      <c r="A418" t="s">
        <v>55</v>
      </c>
      <c r="B418" t="s">
        <v>112</v>
      </c>
      <c r="C418">
        <v>2013</v>
      </c>
      <c r="D418">
        <v>156.52128999999999</v>
      </c>
      <c r="E418" t="s">
        <v>116</v>
      </c>
    </row>
    <row r="419" spans="1:6">
      <c r="A419" t="s">
        <v>57</v>
      </c>
      <c r="B419" t="s">
        <v>112</v>
      </c>
      <c r="C419">
        <v>2004</v>
      </c>
      <c r="D419">
        <v>0.53556000000000004</v>
      </c>
      <c r="E419" t="s">
        <v>45</v>
      </c>
      <c r="F419">
        <v>0</v>
      </c>
    </row>
    <row r="420" spans="1:6">
      <c r="A420" t="s">
        <v>58</v>
      </c>
      <c r="B420" t="s">
        <v>112</v>
      </c>
      <c r="C420">
        <v>2008</v>
      </c>
      <c r="D420">
        <v>5.4184000000000003E-2</v>
      </c>
      <c r="E420" t="s">
        <v>116</v>
      </c>
    </row>
    <row r="421" spans="1:6">
      <c r="A421" t="s">
        <v>66</v>
      </c>
      <c r="B421" t="s">
        <v>112</v>
      </c>
      <c r="C421">
        <v>2008</v>
      </c>
      <c r="D421">
        <v>45.253830000000001</v>
      </c>
      <c r="E421" t="s">
        <v>116</v>
      </c>
    </row>
    <row r="422" spans="1:6">
      <c r="A422" t="s">
        <v>70</v>
      </c>
      <c r="B422" t="s">
        <v>112</v>
      </c>
      <c r="C422">
        <v>1991</v>
      </c>
      <c r="D422">
        <v>49.331040000000002</v>
      </c>
      <c r="E422" t="s">
        <v>45</v>
      </c>
      <c r="F422">
        <v>23.6788992</v>
      </c>
    </row>
    <row r="423" spans="1:6">
      <c r="A423" t="s">
        <v>73</v>
      </c>
      <c r="B423" t="s">
        <v>112</v>
      </c>
      <c r="C423">
        <v>1990</v>
      </c>
      <c r="D423">
        <v>16.103024999999999</v>
      </c>
      <c r="E423" t="s">
        <v>116</v>
      </c>
    </row>
    <row r="424" spans="1:6">
      <c r="A424" t="s">
        <v>76</v>
      </c>
      <c r="B424" t="s">
        <v>112</v>
      </c>
      <c r="C424">
        <v>2013</v>
      </c>
      <c r="D424">
        <v>60.901620000000001</v>
      </c>
      <c r="E424" t="s">
        <v>116</v>
      </c>
    </row>
    <row r="425" spans="1:6">
      <c r="A425" t="s">
        <v>77</v>
      </c>
      <c r="B425" t="s">
        <v>112</v>
      </c>
      <c r="C425">
        <v>2009</v>
      </c>
      <c r="D425">
        <v>160.263024</v>
      </c>
      <c r="E425" t="s">
        <v>60</v>
      </c>
      <c r="F425">
        <v>14.92863028</v>
      </c>
    </row>
    <row r="426" spans="1:6">
      <c r="A426" t="s">
        <v>78</v>
      </c>
      <c r="B426" t="s">
        <v>112</v>
      </c>
      <c r="C426">
        <v>2011</v>
      </c>
      <c r="D426">
        <v>7.44</v>
      </c>
      <c r="E426" t="s">
        <v>54</v>
      </c>
      <c r="F426">
        <v>7.44</v>
      </c>
    </row>
    <row r="427" spans="1:6">
      <c r="A427" t="s">
        <v>80</v>
      </c>
      <c r="B427" t="s">
        <v>112</v>
      </c>
      <c r="C427">
        <v>2013</v>
      </c>
      <c r="D427">
        <v>104.19499999999999</v>
      </c>
      <c r="E427" t="s">
        <v>116</v>
      </c>
      <c r="F427">
        <v>0</v>
      </c>
    </row>
    <row r="428" spans="1:6">
      <c r="A428" t="s">
        <v>81</v>
      </c>
      <c r="B428" t="s">
        <v>112</v>
      </c>
      <c r="C428">
        <v>2013</v>
      </c>
      <c r="D428">
        <v>24.38409</v>
      </c>
      <c r="E428" t="s">
        <v>116</v>
      </c>
      <c r="F428">
        <v>0</v>
      </c>
    </row>
    <row r="429" spans="1:6">
      <c r="A429" t="s">
        <v>83</v>
      </c>
      <c r="B429" t="s">
        <v>112</v>
      </c>
      <c r="C429">
        <v>1996</v>
      </c>
      <c r="D429">
        <v>10.645913999999999</v>
      </c>
      <c r="E429" t="s">
        <v>116</v>
      </c>
      <c r="F429">
        <v>0</v>
      </c>
    </row>
    <row r="430" spans="1:6">
      <c r="A430" t="s">
        <v>86</v>
      </c>
      <c r="B430" t="s">
        <v>112</v>
      </c>
      <c r="C430">
        <v>1991</v>
      </c>
      <c r="D430">
        <v>44.148662899999998</v>
      </c>
      <c r="E430" t="s">
        <v>45</v>
      </c>
      <c r="F430">
        <v>0</v>
      </c>
    </row>
    <row r="431" spans="1:6">
      <c r="A431" t="s">
        <v>88</v>
      </c>
      <c r="B431" t="s">
        <v>112</v>
      </c>
      <c r="C431">
        <v>2008</v>
      </c>
      <c r="D431">
        <v>6.0415476000000004</v>
      </c>
      <c r="E431" t="s">
        <v>116</v>
      </c>
    </row>
    <row r="432" spans="1:6">
      <c r="A432" t="s">
        <v>87</v>
      </c>
      <c r="B432" t="s">
        <v>112</v>
      </c>
      <c r="C432">
        <v>2008</v>
      </c>
      <c r="D432">
        <v>18.1246428</v>
      </c>
      <c r="E432" t="s">
        <v>116</v>
      </c>
    </row>
    <row r="433" spans="1:6">
      <c r="A433" t="s">
        <v>90</v>
      </c>
      <c r="B433" t="s">
        <v>112</v>
      </c>
      <c r="C433">
        <v>2013</v>
      </c>
      <c r="D433">
        <v>53.756999999999998</v>
      </c>
      <c r="E433" t="s">
        <v>116</v>
      </c>
      <c r="F433">
        <v>0</v>
      </c>
    </row>
    <row r="434" spans="1:6">
      <c r="A434" t="s">
        <v>91</v>
      </c>
      <c r="B434" t="s">
        <v>112</v>
      </c>
      <c r="C434">
        <v>2010</v>
      </c>
      <c r="D434">
        <v>13.18</v>
      </c>
      <c r="E434" t="s">
        <v>54</v>
      </c>
      <c r="F434">
        <v>13.18</v>
      </c>
    </row>
    <row r="435" spans="1:6">
      <c r="A435" t="s">
        <v>92</v>
      </c>
      <c r="B435" t="s">
        <v>112</v>
      </c>
      <c r="C435">
        <v>2013</v>
      </c>
      <c r="D435">
        <v>134.11523099999999</v>
      </c>
      <c r="E435" t="s">
        <v>93</v>
      </c>
      <c r="F435">
        <v>134.11523099999999</v>
      </c>
    </row>
    <row r="436" spans="1:6">
      <c r="A436" t="s">
        <v>94</v>
      </c>
      <c r="B436" t="s">
        <v>112</v>
      </c>
      <c r="C436">
        <v>2011</v>
      </c>
      <c r="D436">
        <v>221.58319</v>
      </c>
      <c r="E436" t="s">
        <v>116</v>
      </c>
    </row>
    <row r="438" spans="1:6">
      <c r="A438" s="2" t="s">
        <v>260</v>
      </c>
      <c r="B438">
        <f>SUM(D406:D436)-F435-F422-F417-F416-F413</f>
        <v>4539.6547000999999</v>
      </c>
    </row>
    <row r="440" spans="1:6">
      <c r="A440" t="s">
        <v>30</v>
      </c>
      <c r="B440" t="s">
        <v>112</v>
      </c>
      <c r="C440">
        <v>2007</v>
      </c>
      <c r="D440">
        <v>153.87512000000001</v>
      </c>
      <c r="E440" t="s">
        <v>116</v>
      </c>
    </row>
    <row r="441" spans="1:6">
      <c r="A441" t="s">
        <v>33</v>
      </c>
      <c r="B441" t="s">
        <v>112</v>
      </c>
      <c r="C441">
        <v>2008</v>
      </c>
      <c r="D441">
        <v>46.374899999999997</v>
      </c>
      <c r="E441" t="s">
        <v>34</v>
      </c>
      <c r="F441">
        <v>0</v>
      </c>
    </row>
    <row r="442" spans="1:6">
      <c r="A442" t="s">
        <v>36</v>
      </c>
      <c r="B442" t="s">
        <v>112</v>
      </c>
      <c r="C442">
        <v>2012</v>
      </c>
      <c r="D442">
        <v>352.64</v>
      </c>
      <c r="E442" t="s">
        <v>116</v>
      </c>
    </row>
    <row r="443" spans="1:6">
      <c r="A443" t="s">
        <v>43</v>
      </c>
      <c r="B443" t="s">
        <v>112</v>
      </c>
      <c r="C443">
        <v>1992</v>
      </c>
      <c r="D443">
        <v>22.008700000000001</v>
      </c>
      <c r="E443" t="s">
        <v>45</v>
      </c>
      <c r="F443">
        <v>0</v>
      </c>
    </row>
    <row r="444" spans="1:6">
      <c r="A444" t="s">
        <v>45</v>
      </c>
      <c r="B444" t="s">
        <v>112</v>
      </c>
      <c r="C444">
        <v>2005</v>
      </c>
      <c r="D444">
        <v>1725.7734800000001</v>
      </c>
      <c r="E444" t="s">
        <v>155</v>
      </c>
      <c r="F444">
        <v>77.088741999999996</v>
      </c>
    </row>
    <row r="445" spans="1:6">
      <c r="A445" t="s">
        <v>44</v>
      </c>
      <c r="B445" t="s">
        <v>112</v>
      </c>
      <c r="C445">
        <v>2000</v>
      </c>
      <c r="D445">
        <v>1.6059471999999999</v>
      </c>
      <c r="E445" t="s">
        <v>45</v>
      </c>
      <c r="F445">
        <v>0</v>
      </c>
    </row>
    <row r="446" spans="1:6">
      <c r="A446" t="s">
        <v>46</v>
      </c>
      <c r="B446" t="s">
        <v>112</v>
      </c>
      <c r="C446">
        <v>1990</v>
      </c>
      <c r="D446">
        <v>40.294440000000002</v>
      </c>
      <c r="E446" t="s">
        <v>45</v>
      </c>
      <c r="F446">
        <v>14.9089428</v>
      </c>
    </row>
    <row r="447" spans="1:6">
      <c r="A447" t="s">
        <v>52</v>
      </c>
      <c r="B447" t="s">
        <v>112</v>
      </c>
      <c r="C447">
        <v>2010</v>
      </c>
      <c r="D447">
        <v>2.6158000000000001</v>
      </c>
      <c r="E447" t="s">
        <v>45</v>
      </c>
      <c r="F447">
        <v>0</v>
      </c>
    </row>
    <row r="448" spans="1:6">
      <c r="A448" t="s">
        <v>53</v>
      </c>
      <c r="B448" t="s">
        <v>112</v>
      </c>
      <c r="C448">
        <v>2010</v>
      </c>
      <c r="D448">
        <v>32.161149999999999</v>
      </c>
      <c r="E448" t="s">
        <v>45</v>
      </c>
      <c r="F448">
        <v>12.864459999999999</v>
      </c>
    </row>
    <row r="449" spans="1:6">
      <c r="A449" t="s">
        <v>54</v>
      </c>
      <c r="B449" t="s">
        <v>112</v>
      </c>
      <c r="C449">
        <v>2012</v>
      </c>
      <c r="D449">
        <v>1008.9135</v>
      </c>
      <c r="E449" t="s">
        <v>177</v>
      </c>
      <c r="F449">
        <v>20.581835399999999</v>
      </c>
    </row>
    <row r="450" spans="1:6">
      <c r="A450" t="s">
        <v>57</v>
      </c>
      <c r="B450" t="s">
        <v>112</v>
      </c>
      <c r="C450">
        <v>2004</v>
      </c>
      <c r="D450">
        <v>0.53556000000000004</v>
      </c>
      <c r="E450" t="s">
        <v>45</v>
      </c>
      <c r="F450">
        <v>0</v>
      </c>
    </row>
    <row r="451" spans="1:6">
      <c r="A451" t="s">
        <v>58</v>
      </c>
      <c r="B451" t="s">
        <v>112</v>
      </c>
      <c r="C451">
        <v>2008</v>
      </c>
      <c r="D451">
        <v>5.4184000000000003E-2</v>
      </c>
      <c r="E451" t="s">
        <v>116</v>
      </c>
    </row>
    <row r="452" spans="1:6">
      <c r="A452" t="s">
        <v>66</v>
      </c>
      <c r="B452" t="s">
        <v>112</v>
      </c>
      <c r="C452">
        <v>2008</v>
      </c>
      <c r="D452">
        <v>45.253830000000001</v>
      </c>
      <c r="E452" t="s">
        <v>116</v>
      </c>
    </row>
    <row r="453" spans="1:6">
      <c r="A453" t="s">
        <v>70</v>
      </c>
      <c r="B453" t="s">
        <v>112</v>
      </c>
      <c r="C453">
        <v>1991</v>
      </c>
      <c r="D453">
        <v>49.331040000000002</v>
      </c>
      <c r="E453" t="s">
        <v>45</v>
      </c>
      <c r="F453">
        <v>23.6788992</v>
      </c>
    </row>
    <row r="454" spans="1:6">
      <c r="A454" t="s">
        <v>73</v>
      </c>
      <c r="B454" t="s">
        <v>112</v>
      </c>
      <c r="C454">
        <v>1990</v>
      </c>
      <c r="D454">
        <v>16.103024999999999</v>
      </c>
      <c r="E454" t="s">
        <v>116</v>
      </c>
    </row>
    <row r="455" spans="1:6">
      <c r="A455" t="s">
        <v>77</v>
      </c>
      <c r="B455" t="s">
        <v>112</v>
      </c>
      <c r="C455">
        <v>2009</v>
      </c>
      <c r="D455">
        <v>160.263024</v>
      </c>
      <c r="E455" t="s">
        <v>60</v>
      </c>
      <c r="F455">
        <v>14.92863028</v>
      </c>
    </row>
    <row r="456" spans="1:6">
      <c r="A456" t="s">
        <v>78</v>
      </c>
      <c r="B456" t="s">
        <v>112</v>
      </c>
      <c r="C456">
        <v>2011</v>
      </c>
      <c r="D456">
        <v>7.44</v>
      </c>
      <c r="E456" t="s">
        <v>54</v>
      </c>
      <c r="F456">
        <v>7.44</v>
      </c>
    </row>
    <row r="457" spans="1:6">
      <c r="A457" t="s">
        <v>83</v>
      </c>
      <c r="B457" t="s">
        <v>112</v>
      </c>
      <c r="C457">
        <v>1996</v>
      </c>
      <c r="D457">
        <v>10.645913999999999</v>
      </c>
      <c r="E457" t="s">
        <v>116</v>
      </c>
      <c r="F457">
        <v>0</v>
      </c>
    </row>
    <row r="458" spans="1:6">
      <c r="A458" t="s">
        <v>86</v>
      </c>
      <c r="B458" t="s">
        <v>112</v>
      </c>
      <c r="C458">
        <v>1991</v>
      </c>
      <c r="D458">
        <v>44.148662899999998</v>
      </c>
      <c r="E458" t="s">
        <v>45</v>
      </c>
      <c r="F458">
        <v>0</v>
      </c>
    </row>
    <row r="459" spans="1:6">
      <c r="A459" t="s">
        <v>88</v>
      </c>
      <c r="B459" t="s">
        <v>112</v>
      </c>
      <c r="C459">
        <v>2008</v>
      </c>
      <c r="D459">
        <v>6.0415476000000004</v>
      </c>
      <c r="E459" t="s">
        <v>116</v>
      </c>
    </row>
    <row r="460" spans="1:6">
      <c r="A460" t="s">
        <v>87</v>
      </c>
      <c r="B460" t="s">
        <v>112</v>
      </c>
      <c r="C460">
        <v>2008</v>
      </c>
      <c r="D460">
        <v>18.1246428</v>
      </c>
      <c r="E460" t="s">
        <v>116</v>
      </c>
    </row>
    <row r="461" spans="1:6">
      <c r="A461" t="s">
        <v>91</v>
      </c>
      <c r="B461" t="s">
        <v>112</v>
      </c>
      <c r="C461">
        <v>2010</v>
      </c>
      <c r="D461">
        <v>13.18</v>
      </c>
      <c r="E461" t="s">
        <v>54</v>
      </c>
      <c r="F461">
        <v>13.18</v>
      </c>
    </row>
    <row r="462" spans="1:6">
      <c r="A462" t="s">
        <v>94</v>
      </c>
      <c r="B462" t="s">
        <v>112</v>
      </c>
      <c r="C462">
        <v>2011</v>
      </c>
      <c r="D462">
        <v>221.58319</v>
      </c>
      <c r="E462" t="s">
        <v>116</v>
      </c>
    </row>
    <row r="464" spans="1:6">
      <c r="A464" s="2" t="s">
        <v>261</v>
      </c>
      <c r="B464">
        <f>SUM(D440:D462)-F453-F449-F448-F446</f>
        <v>3906.9335200999999</v>
      </c>
    </row>
    <row r="466" spans="1:6">
      <c r="A466" t="s">
        <v>30</v>
      </c>
      <c r="B466" t="s">
        <v>112</v>
      </c>
      <c r="C466">
        <v>2007</v>
      </c>
      <c r="D466">
        <v>153.87512000000001</v>
      </c>
      <c r="E466" t="s">
        <v>116</v>
      </c>
    </row>
    <row r="467" spans="1:6">
      <c r="A467" t="s">
        <v>33</v>
      </c>
      <c r="B467" t="s">
        <v>112</v>
      </c>
      <c r="C467">
        <v>2008</v>
      </c>
      <c r="D467">
        <v>46.374899999999997</v>
      </c>
      <c r="E467" t="s">
        <v>34</v>
      </c>
      <c r="F467">
        <v>0</v>
      </c>
    </row>
    <row r="468" spans="1:6">
      <c r="A468" t="s">
        <v>43</v>
      </c>
      <c r="B468" t="s">
        <v>112</v>
      </c>
      <c r="C468">
        <v>1992</v>
      </c>
      <c r="D468">
        <v>22.008700000000001</v>
      </c>
      <c r="E468" t="s">
        <v>45</v>
      </c>
      <c r="F468">
        <v>0</v>
      </c>
    </row>
    <row r="469" spans="1:6">
      <c r="A469" t="s">
        <v>45</v>
      </c>
      <c r="B469" t="s">
        <v>112</v>
      </c>
      <c r="C469">
        <v>2005</v>
      </c>
      <c r="D469">
        <v>1725.7734800000001</v>
      </c>
      <c r="E469" t="s">
        <v>155</v>
      </c>
      <c r="F469">
        <v>77.088741999999996</v>
      </c>
    </row>
    <row r="470" spans="1:6">
      <c r="A470" t="s">
        <v>44</v>
      </c>
      <c r="B470" t="s">
        <v>112</v>
      </c>
      <c r="C470">
        <v>2000</v>
      </c>
      <c r="D470">
        <v>1.6059471999999999</v>
      </c>
      <c r="E470" t="s">
        <v>45</v>
      </c>
      <c r="F470">
        <v>0</v>
      </c>
    </row>
    <row r="471" spans="1:6">
      <c r="A471" t="s">
        <v>46</v>
      </c>
      <c r="B471" t="s">
        <v>112</v>
      </c>
      <c r="C471">
        <v>1990</v>
      </c>
      <c r="D471">
        <v>40.294440000000002</v>
      </c>
      <c r="E471" t="s">
        <v>45</v>
      </c>
      <c r="F471">
        <v>14.9089428</v>
      </c>
    </row>
    <row r="472" spans="1:6">
      <c r="A472" t="s">
        <v>52</v>
      </c>
      <c r="B472" t="s">
        <v>112</v>
      </c>
      <c r="C472">
        <v>2010</v>
      </c>
      <c r="D472">
        <v>2.6158000000000001</v>
      </c>
      <c r="E472" t="s">
        <v>45</v>
      </c>
      <c r="F472">
        <v>0</v>
      </c>
    </row>
    <row r="473" spans="1:6">
      <c r="A473" t="s">
        <v>53</v>
      </c>
      <c r="B473" t="s">
        <v>112</v>
      </c>
      <c r="C473">
        <v>2010</v>
      </c>
      <c r="D473">
        <v>32.161149999999999</v>
      </c>
      <c r="E473" t="s">
        <v>45</v>
      </c>
      <c r="F473">
        <v>12.864459999999999</v>
      </c>
    </row>
    <row r="474" spans="1:6">
      <c r="A474" t="s">
        <v>57</v>
      </c>
      <c r="B474" t="s">
        <v>112</v>
      </c>
      <c r="C474">
        <v>2004</v>
      </c>
      <c r="D474">
        <v>0.53556000000000004</v>
      </c>
      <c r="E474" t="s">
        <v>45</v>
      </c>
      <c r="F474">
        <v>0</v>
      </c>
    </row>
    <row r="475" spans="1:6">
      <c r="A475" t="s">
        <v>58</v>
      </c>
      <c r="B475" t="s">
        <v>112</v>
      </c>
      <c r="C475">
        <v>2008</v>
      </c>
      <c r="D475">
        <v>5.4184000000000003E-2</v>
      </c>
      <c r="E475" t="s">
        <v>116</v>
      </c>
    </row>
    <row r="476" spans="1:6">
      <c r="A476" t="s">
        <v>66</v>
      </c>
      <c r="B476" t="s">
        <v>112</v>
      </c>
      <c r="C476">
        <v>2008</v>
      </c>
      <c r="D476">
        <v>45.253830000000001</v>
      </c>
      <c r="E476" t="s">
        <v>116</v>
      </c>
    </row>
    <row r="477" spans="1:6">
      <c r="A477" t="s">
        <v>70</v>
      </c>
      <c r="B477" t="s">
        <v>112</v>
      </c>
      <c r="C477">
        <v>1991</v>
      </c>
      <c r="D477">
        <v>49.331040000000002</v>
      </c>
      <c r="E477" t="s">
        <v>45</v>
      </c>
      <c r="F477">
        <v>23.6788992</v>
      </c>
    </row>
    <row r="478" spans="1:6">
      <c r="A478" t="s">
        <v>73</v>
      </c>
      <c r="B478" t="s">
        <v>112</v>
      </c>
      <c r="C478">
        <v>1990</v>
      </c>
      <c r="D478">
        <v>16.103024999999999</v>
      </c>
      <c r="E478" t="s">
        <v>116</v>
      </c>
    </row>
    <row r="479" spans="1:6">
      <c r="A479" t="s">
        <v>77</v>
      </c>
      <c r="B479" t="s">
        <v>112</v>
      </c>
      <c r="C479">
        <v>2009</v>
      </c>
      <c r="D479">
        <v>160.263024</v>
      </c>
      <c r="E479" t="s">
        <v>60</v>
      </c>
      <c r="F479">
        <v>14.92863028</v>
      </c>
    </row>
    <row r="480" spans="1:6">
      <c r="A480" t="s">
        <v>78</v>
      </c>
      <c r="B480" t="s">
        <v>112</v>
      </c>
      <c r="C480">
        <v>2011</v>
      </c>
      <c r="D480">
        <v>7.44</v>
      </c>
      <c r="E480" t="s">
        <v>54</v>
      </c>
      <c r="F480">
        <v>7.44</v>
      </c>
    </row>
    <row r="481" spans="1:6">
      <c r="A481" t="s">
        <v>83</v>
      </c>
      <c r="B481" t="s">
        <v>112</v>
      </c>
      <c r="C481">
        <v>1996</v>
      </c>
      <c r="D481">
        <v>10.645913999999999</v>
      </c>
      <c r="E481" t="s">
        <v>116</v>
      </c>
      <c r="F481">
        <v>0</v>
      </c>
    </row>
    <row r="482" spans="1:6">
      <c r="A482" t="s">
        <v>86</v>
      </c>
      <c r="B482" t="s">
        <v>112</v>
      </c>
      <c r="C482">
        <v>1991</v>
      </c>
      <c r="D482">
        <v>44.148662899999998</v>
      </c>
      <c r="E482" t="s">
        <v>45</v>
      </c>
      <c r="F482">
        <v>0</v>
      </c>
    </row>
    <row r="483" spans="1:6">
      <c r="A483" t="s">
        <v>88</v>
      </c>
      <c r="B483" t="s">
        <v>112</v>
      </c>
      <c r="C483">
        <v>2008</v>
      </c>
      <c r="D483">
        <v>6.0415476000000004</v>
      </c>
      <c r="E483" t="s">
        <v>116</v>
      </c>
    </row>
    <row r="484" spans="1:6">
      <c r="A484" t="s">
        <v>87</v>
      </c>
      <c r="B484" t="s">
        <v>112</v>
      </c>
      <c r="C484">
        <v>2008</v>
      </c>
      <c r="D484">
        <v>18.1246428</v>
      </c>
      <c r="E484" t="s">
        <v>116</v>
      </c>
    </row>
    <row r="485" spans="1:6">
      <c r="A485" t="s">
        <v>91</v>
      </c>
      <c r="B485" t="s">
        <v>112</v>
      </c>
      <c r="C485">
        <v>2010</v>
      </c>
      <c r="D485">
        <v>13.18</v>
      </c>
      <c r="E485" t="s">
        <v>54</v>
      </c>
      <c r="F485">
        <v>13.18</v>
      </c>
    </row>
    <row r="486" spans="1:6">
      <c r="A486" t="s">
        <v>94</v>
      </c>
      <c r="B486" t="s">
        <v>112</v>
      </c>
      <c r="C486">
        <v>2011</v>
      </c>
      <c r="D486">
        <v>221.58319</v>
      </c>
      <c r="E486" t="s">
        <v>116</v>
      </c>
    </row>
    <row r="488" spans="1:6">
      <c r="A488" s="2" t="s">
        <v>262</v>
      </c>
      <c r="B488">
        <f>SUM(D466:D486)-F477-F473-F471</f>
        <v>2565.9618554999993</v>
      </c>
    </row>
    <row r="490" spans="1:6">
      <c r="A490" t="s">
        <v>30</v>
      </c>
      <c r="B490" t="s">
        <v>112</v>
      </c>
      <c r="C490">
        <v>2007</v>
      </c>
      <c r="D490">
        <v>153.87512000000001</v>
      </c>
      <c r="E490" t="s">
        <v>116</v>
      </c>
    </row>
    <row r="491" spans="1:6">
      <c r="A491" t="s">
        <v>33</v>
      </c>
      <c r="B491" t="s">
        <v>112</v>
      </c>
      <c r="C491">
        <v>2008</v>
      </c>
      <c r="D491">
        <v>46.374899999999997</v>
      </c>
      <c r="E491" t="s">
        <v>34</v>
      </c>
      <c r="F491">
        <v>0</v>
      </c>
    </row>
    <row r="492" spans="1:6">
      <c r="A492" t="s">
        <v>43</v>
      </c>
      <c r="B492" t="s">
        <v>112</v>
      </c>
      <c r="C492">
        <v>1992</v>
      </c>
      <c r="D492">
        <v>22.008700000000001</v>
      </c>
      <c r="E492" t="s">
        <v>45</v>
      </c>
      <c r="F492">
        <v>0</v>
      </c>
    </row>
    <row r="493" spans="1:6">
      <c r="A493" t="s">
        <v>45</v>
      </c>
      <c r="B493" t="s">
        <v>112</v>
      </c>
      <c r="C493">
        <v>2005</v>
      </c>
      <c r="D493">
        <v>1725.7734800000001</v>
      </c>
      <c r="E493" t="s">
        <v>155</v>
      </c>
      <c r="F493">
        <v>77.088741999999996</v>
      </c>
    </row>
    <row r="494" spans="1:6">
      <c r="A494" t="s">
        <v>44</v>
      </c>
      <c r="B494" t="s">
        <v>112</v>
      </c>
      <c r="C494">
        <v>2000</v>
      </c>
      <c r="D494">
        <v>1.6059471999999999</v>
      </c>
      <c r="E494" t="s">
        <v>45</v>
      </c>
      <c r="F494">
        <v>0</v>
      </c>
    </row>
    <row r="495" spans="1:6">
      <c r="A495" t="s">
        <v>46</v>
      </c>
      <c r="B495" t="s">
        <v>112</v>
      </c>
      <c r="C495">
        <v>1990</v>
      </c>
      <c r="D495">
        <v>40.294440000000002</v>
      </c>
      <c r="E495" t="s">
        <v>45</v>
      </c>
      <c r="F495">
        <v>14.9089428</v>
      </c>
    </row>
    <row r="496" spans="1:6">
      <c r="A496" t="s">
        <v>52</v>
      </c>
      <c r="B496" t="s">
        <v>112</v>
      </c>
      <c r="C496">
        <v>2010</v>
      </c>
      <c r="D496">
        <v>2.6158000000000001</v>
      </c>
      <c r="E496" t="s">
        <v>45</v>
      </c>
      <c r="F496">
        <v>0</v>
      </c>
    </row>
    <row r="497" spans="1:6">
      <c r="A497" t="s">
        <v>53</v>
      </c>
      <c r="B497" t="s">
        <v>112</v>
      </c>
      <c r="C497">
        <v>2010</v>
      </c>
      <c r="D497">
        <v>32.161149999999999</v>
      </c>
      <c r="E497" t="s">
        <v>45</v>
      </c>
      <c r="F497">
        <v>12.864459999999999</v>
      </c>
    </row>
    <row r="498" spans="1:6">
      <c r="A498" t="s">
        <v>57</v>
      </c>
      <c r="B498" t="s">
        <v>112</v>
      </c>
      <c r="C498">
        <v>2004</v>
      </c>
      <c r="D498">
        <v>0.53556000000000004</v>
      </c>
      <c r="E498" t="s">
        <v>45</v>
      </c>
      <c r="F498">
        <v>0</v>
      </c>
    </row>
    <row r="499" spans="1:6">
      <c r="A499" t="s">
        <v>58</v>
      </c>
      <c r="B499" t="s">
        <v>112</v>
      </c>
      <c r="C499">
        <v>2008</v>
      </c>
      <c r="D499">
        <v>5.4184000000000003E-2</v>
      </c>
      <c r="E499" t="s">
        <v>116</v>
      </c>
    </row>
    <row r="500" spans="1:6">
      <c r="A500" t="s">
        <v>66</v>
      </c>
      <c r="B500" t="s">
        <v>112</v>
      </c>
      <c r="C500">
        <v>2008</v>
      </c>
      <c r="D500">
        <v>45.253830000000001</v>
      </c>
      <c r="E500" t="s">
        <v>116</v>
      </c>
    </row>
    <row r="501" spans="1:6">
      <c r="A501" t="s">
        <v>70</v>
      </c>
      <c r="B501" t="s">
        <v>112</v>
      </c>
      <c r="C501">
        <v>1991</v>
      </c>
      <c r="D501">
        <v>49.331040000000002</v>
      </c>
      <c r="E501" t="s">
        <v>45</v>
      </c>
      <c r="F501">
        <v>23.6788992</v>
      </c>
    </row>
    <row r="502" spans="1:6">
      <c r="A502" t="s">
        <v>73</v>
      </c>
      <c r="B502" t="s">
        <v>112</v>
      </c>
      <c r="C502">
        <v>1990</v>
      </c>
      <c r="D502">
        <v>16.103024999999999</v>
      </c>
      <c r="E502" t="s">
        <v>116</v>
      </c>
    </row>
    <row r="503" spans="1:6">
      <c r="A503" t="s">
        <v>77</v>
      </c>
      <c r="B503" t="s">
        <v>112</v>
      </c>
      <c r="C503">
        <v>2009</v>
      </c>
      <c r="D503">
        <v>160.263024</v>
      </c>
      <c r="E503" t="s">
        <v>60</v>
      </c>
      <c r="F503">
        <v>14.92863028</v>
      </c>
    </row>
    <row r="504" spans="1:6">
      <c r="A504" t="s">
        <v>83</v>
      </c>
      <c r="B504" t="s">
        <v>112</v>
      </c>
      <c r="C504">
        <v>1996</v>
      </c>
      <c r="D504">
        <v>10.645913999999999</v>
      </c>
      <c r="E504" t="s">
        <v>116</v>
      </c>
      <c r="F504">
        <v>0</v>
      </c>
    </row>
    <row r="505" spans="1:6">
      <c r="A505" t="s">
        <v>86</v>
      </c>
      <c r="B505" t="s">
        <v>112</v>
      </c>
      <c r="C505">
        <v>1991</v>
      </c>
      <c r="D505">
        <v>44.148662899999998</v>
      </c>
      <c r="E505" t="s">
        <v>45</v>
      </c>
      <c r="F505">
        <v>0</v>
      </c>
    </row>
    <row r="506" spans="1:6">
      <c r="A506" t="s">
        <v>88</v>
      </c>
      <c r="B506" t="s">
        <v>112</v>
      </c>
      <c r="C506">
        <v>2008</v>
      </c>
      <c r="D506">
        <v>6.0415476000000004</v>
      </c>
      <c r="E506" t="s">
        <v>116</v>
      </c>
    </row>
    <row r="507" spans="1:6">
      <c r="A507" t="s">
        <v>87</v>
      </c>
      <c r="B507" t="s">
        <v>112</v>
      </c>
      <c r="C507">
        <v>2008</v>
      </c>
      <c r="D507">
        <v>18.1246428</v>
      </c>
      <c r="E507" t="s">
        <v>116</v>
      </c>
    </row>
    <row r="508" spans="1:6">
      <c r="A508" t="s">
        <v>91</v>
      </c>
      <c r="B508" t="s">
        <v>112</v>
      </c>
      <c r="C508">
        <v>2010</v>
      </c>
      <c r="D508">
        <v>13.18</v>
      </c>
      <c r="E508" t="s">
        <v>54</v>
      </c>
      <c r="F508">
        <v>13.18</v>
      </c>
    </row>
    <row r="510" spans="1:6">
      <c r="A510" s="2" t="s">
        <v>263</v>
      </c>
      <c r="B510">
        <f>SUM(D490:D508)-F495-F497-F501</f>
        <v>2336.9386654999994</v>
      </c>
    </row>
    <row r="512" spans="1:6">
      <c r="A512" t="s">
        <v>30</v>
      </c>
      <c r="B512" t="s">
        <v>112</v>
      </c>
      <c r="C512">
        <v>2007</v>
      </c>
      <c r="D512">
        <v>153.87512000000001</v>
      </c>
      <c r="E512" t="s">
        <v>116</v>
      </c>
    </row>
    <row r="513" spans="1:6">
      <c r="A513" t="s">
        <v>33</v>
      </c>
      <c r="B513" t="s">
        <v>112</v>
      </c>
      <c r="C513">
        <v>2008</v>
      </c>
      <c r="D513">
        <v>46.374899999999997</v>
      </c>
      <c r="E513" t="s">
        <v>34</v>
      </c>
      <c r="F513">
        <v>0</v>
      </c>
    </row>
    <row r="514" spans="1:6">
      <c r="A514" t="s">
        <v>43</v>
      </c>
      <c r="B514" t="s">
        <v>112</v>
      </c>
      <c r="C514">
        <v>1992</v>
      </c>
      <c r="D514">
        <v>22.008700000000001</v>
      </c>
      <c r="E514" t="s">
        <v>45</v>
      </c>
      <c r="F514">
        <v>0</v>
      </c>
    </row>
    <row r="515" spans="1:6">
      <c r="A515" t="s">
        <v>45</v>
      </c>
      <c r="B515" t="s">
        <v>112</v>
      </c>
      <c r="C515">
        <v>2005</v>
      </c>
      <c r="D515">
        <v>1725.7734800000001</v>
      </c>
      <c r="E515" t="s">
        <v>155</v>
      </c>
      <c r="F515">
        <v>77.088741999999996</v>
      </c>
    </row>
    <row r="516" spans="1:6">
      <c r="A516" t="s">
        <v>44</v>
      </c>
      <c r="B516" t="s">
        <v>112</v>
      </c>
      <c r="C516">
        <v>2000</v>
      </c>
      <c r="D516">
        <v>1.6059471999999999</v>
      </c>
      <c r="E516" t="s">
        <v>45</v>
      </c>
      <c r="F516">
        <v>0</v>
      </c>
    </row>
    <row r="517" spans="1:6">
      <c r="A517" t="s">
        <v>46</v>
      </c>
      <c r="B517" t="s">
        <v>112</v>
      </c>
      <c r="C517">
        <v>1990</v>
      </c>
      <c r="D517">
        <v>40.294440000000002</v>
      </c>
      <c r="E517" t="s">
        <v>45</v>
      </c>
      <c r="F517">
        <v>14.9089428</v>
      </c>
    </row>
    <row r="518" spans="1:6">
      <c r="A518" t="s">
        <v>57</v>
      </c>
      <c r="B518" t="s">
        <v>112</v>
      </c>
      <c r="C518">
        <v>2004</v>
      </c>
      <c r="D518">
        <v>0.53556000000000004</v>
      </c>
      <c r="E518" t="s">
        <v>45</v>
      </c>
      <c r="F518">
        <v>0</v>
      </c>
    </row>
    <row r="519" spans="1:6">
      <c r="A519" t="s">
        <v>58</v>
      </c>
      <c r="B519" t="s">
        <v>112</v>
      </c>
      <c r="C519">
        <v>2008</v>
      </c>
      <c r="D519">
        <v>5.4184000000000003E-2</v>
      </c>
      <c r="E519" t="s">
        <v>116</v>
      </c>
    </row>
    <row r="520" spans="1:6">
      <c r="A520" t="s">
        <v>66</v>
      </c>
      <c r="B520" t="s">
        <v>112</v>
      </c>
      <c r="C520">
        <v>2008</v>
      </c>
      <c r="D520">
        <v>45.253830000000001</v>
      </c>
      <c r="E520" t="s">
        <v>116</v>
      </c>
    </row>
    <row r="521" spans="1:6">
      <c r="A521" t="s">
        <v>70</v>
      </c>
      <c r="B521" t="s">
        <v>112</v>
      </c>
      <c r="C521">
        <v>1991</v>
      </c>
      <c r="D521">
        <v>49.331040000000002</v>
      </c>
      <c r="E521" t="s">
        <v>45</v>
      </c>
      <c r="F521">
        <v>23.6788992</v>
      </c>
    </row>
    <row r="522" spans="1:6">
      <c r="A522" t="s">
        <v>73</v>
      </c>
      <c r="B522" t="s">
        <v>112</v>
      </c>
      <c r="C522">
        <v>1990</v>
      </c>
      <c r="D522">
        <v>16.103024999999999</v>
      </c>
      <c r="E522" t="s">
        <v>116</v>
      </c>
    </row>
    <row r="523" spans="1:6">
      <c r="A523" t="s">
        <v>77</v>
      </c>
      <c r="B523" t="s">
        <v>112</v>
      </c>
      <c r="C523">
        <v>2009</v>
      </c>
      <c r="D523">
        <v>160.263024</v>
      </c>
      <c r="E523" t="s">
        <v>60</v>
      </c>
      <c r="F523">
        <v>14.92863028</v>
      </c>
    </row>
    <row r="524" spans="1:6">
      <c r="A524" t="s">
        <v>83</v>
      </c>
      <c r="B524" t="s">
        <v>112</v>
      </c>
      <c r="C524">
        <v>1996</v>
      </c>
      <c r="D524">
        <v>10.645913999999999</v>
      </c>
      <c r="E524" t="s">
        <v>116</v>
      </c>
      <c r="F524">
        <v>0</v>
      </c>
    </row>
    <row r="525" spans="1:6">
      <c r="A525" t="s">
        <v>86</v>
      </c>
      <c r="B525" t="s">
        <v>112</v>
      </c>
      <c r="C525">
        <v>1991</v>
      </c>
      <c r="D525">
        <v>44.148662899999998</v>
      </c>
      <c r="E525" t="s">
        <v>45</v>
      </c>
      <c r="F525">
        <v>0</v>
      </c>
    </row>
    <row r="526" spans="1:6">
      <c r="A526" t="s">
        <v>88</v>
      </c>
      <c r="B526" t="s">
        <v>112</v>
      </c>
      <c r="C526">
        <v>2008</v>
      </c>
      <c r="D526">
        <v>6.0415476000000004</v>
      </c>
      <c r="E526" t="s">
        <v>116</v>
      </c>
    </row>
    <row r="527" spans="1:6">
      <c r="A527" t="s">
        <v>87</v>
      </c>
      <c r="B527" t="s">
        <v>112</v>
      </c>
      <c r="C527">
        <v>2008</v>
      </c>
      <c r="D527">
        <v>18.1246428</v>
      </c>
      <c r="E527" t="s">
        <v>116</v>
      </c>
    </row>
    <row r="529" spans="1:6">
      <c r="A529" s="2" t="s">
        <v>264</v>
      </c>
      <c r="B529">
        <f>SUM(D512:D527)-F521-F517</f>
        <v>2301.8461754999994</v>
      </c>
    </row>
    <row r="531" spans="1:6">
      <c r="A531" t="s">
        <v>30</v>
      </c>
      <c r="B531" t="s">
        <v>112</v>
      </c>
      <c r="C531">
        <v>2007</v>
      </c>
      <c r="D531">
        <v>153.87512000000001</v>
      </c>
      <c r="E531" t="s">
        <v>116</v>
      </c>
    </row>
    <row r="532" spans="1:6">
      <c r="A532" t="s">
        <v>33</v>
      </c>
      <c r="B532" t="s">
        <v>112</v>
      </c>
      <c r="C532">
        <v>2008</v>
      </c>
      <c r="D532">
        <v>46.374899999999997</v>
      </c>
      <c r="E532" t="s">
        <v>34</v>
      </c>
      <c r="F532">
        <v>0</v>
      </c>
    </row>
    <row r="533" spans="1:6">
      <c r="A533" t="s">
        <v>43</v>
      </c>
      <c r="B533" t="s">
        <v>112</v>
      </c>
      <c r="C533">
        <v>1992</v>
      </c>
      <c r="D533">
        <v>22.008700000000001</v>
      </c>
      <c r="E533" t="s">
        <v>45</v>
      </c>
      <c r="F533">
        <v>0</v>
      </c>
    </row>
    <row r="534" spans="1:6">
      <c r="A534" t="s">
        <v>45</v>
      </c>
      <c r="B534" t="s">
        <v>112</v>
      </c>
      <c r="C534">
        <v>2005</v>
      </c>
      <c r="D534">
        <v>1725.7734800000001</v>
      </c>
      <c r="E534" t="s">
        <v>155</v>
      </c>
      <c r="F534">
        <v>77.088741999999996</v>
      </c>
    </row>
    <row r="535" spans="1:6">
      <c r="A535" t="s">
        <v>44</v>
      </c>
      <c r="B535" t="s">
        <v>112</v>
      </c>
      <c r="C535">
        <v>2000</v>
      </c>
      <c r="D535">
        <v>1.6059471999999999</v>
      </c>
      <c r="E535" t="s">
        <v>45</v>
      </c>
      <c r="F535">
        <v>0</v>
      </c>
    </row>
    <row r="536" spans="1:6">
      <c r="A536" t="s">
        <v>46</v>
      </c>
      <c r="B536" t="s">
        <v>112</v>
      </c>
      <c r="C536">
        <v>1990</v>
      </c>
      <c r="D536">
        <v>40.294440000000002</v>
      </c>
      <c r="E536" t="s">
        <v>45</v>
      </c>
      <c r="F536">
        <v>14.9089428</v>
      </c>
    </row>
    <row r="537" spans="1:6">
      <c r="A537" t="s">
        <v>57</v>
      </c>
      <c r="B537" t="s">
        <v>112</v>
      </c>
      <c r="C537">
        <v>2004</v>
      </c>
      <c r="D537">
        <v>0.53556000000000004</v>
      </c>
      <c r="E537" t="s">
        <v>45</v>
      </c>
      <c r="F537">
        <v>0</v>
      </c>
    </row>
    <row r="538" spans="1:6">
      <c r="A538" t="s">
        <v>58</v>
      </c>
      <c r="B538" t="s">
        <v>112</v>
      </c>
      <c r="C538">
        <v>2008</v>
      </c>
      <c r="D538">
        <v>5.4184000000000003E-2</v>
      </c>
      <c r="E538" t="s">
        <v>116</v>
      </c>
    </row>
    <row r="539" spans="1:6">
      <c r="A539" t="s">
        <v>66</v>
      </c>
      <c r="B539" t="s">
        <v>112</v>
      </c>
      <c r="C539">
        <v>2008</v>
      </c>
      <c r="D539">
        <v>45.253830000000001</v>
      </c>
      <c r="E539" t="s">
        <v>116</v>
      </c>
    </row>
    <row r="540" spans="1:6">
      <c r="A540" t="s">
        <v>70</v>
      </c>
      <c r="B540" t="s">
        <v>112</v>
      </c>
      <c r="C540">
        <v>1991</v>
      </c>
      <c r="D540">
        <v>49.331040000000002</v>
      </c>
      <c r="E540" t="s">
        <v>45</v>
      </c>
      <c r="F540">
        <v>23.6788992</v>
      </c>
    </row>
    <row r="541" spans="1:6">
      <c r="A541" t="s">
        <v>73</v>
      </c>
      <c r="B541" t="s">
        <v>112</v>
      </c>
      <c r="C541">
        <v>1990</v>
      </c>
      <c r="D541">
        <v>16.103024999999999</v>
      </c>
      <c r="E541" t="s">
        <v>116</v>
      </c>
    </row>
    <row r="542" spans="1:6">
      <c r="A542" t="s">
        <v>83</v>
      </c>
      <c r="B542" t="s">
        <v>112</v>
      </c>
      <c r="C542">
        <v>1996</v>
      </c>
      <c r="D542">
        <v>10.645913999999999</v>
      </c>
      <c r="E542" t="s">
        <v>116</v>
      </c>
      <c r="F542">
        <v>0</v>
      </c>
    </row>
    <row r="543" spans="1:6">
      <c r="A543" t="s">
        <v>86</v>
      </c>
      <c r="B543" t="s">
        <v>112</v>
      </c>
      <c r="C543">
        <v>1991</v>
      </c>
      <c r="D543">
        <v>44.148662899999998</v>
      </c>
      <c r="E543" t="s">
        <v>45</v>
      </c>
      <c r="F543">
        <v>0</v>
      </c>
    </row>
    <row r="544" spans="1:6">
      <c r="A544" t="s">
        <v>88</v>
      </c>
      <c r="B544" t="s">
        <v>112</v>
      </c>
      <c r="C544">
        <v>2008</v>
      </c>
      <c r="D544">
        <v>6.0415476000000004</v>
      </c>
      <c r="E544" t="s">
        <v>116</v>
      </c>
    </row>
    <row r="545" spans="1:6">
      <c r="A545" t="s">
        <v>87</v>
      </c>
      <c r="B545" t="s">
        <v>112</v>
      </c>
      <c r="C545">
        <v>2008</v>
      </c>
      <c r="D545">
        <v>18.1246428</v>
      </c>
      <c r="E545" t="s">
        <v>116</v>
      </c>
    </row>
    <row r="547" spans="1:6">
      <c r="A547" s="2" t="s">
        <v>265</v>
      </c>
      <c r="B547">
        <f>SUM(D531:D545)-F540-F536</f>
        <v>2141.5831514999995</v>
      </c>
    </row>
    <row r="549" spans="1:6">
      <c r="A549" t="s">
        <v>30</v>
      </c>
      <c r="B549" t="s">
        <v>112</v>
      </c>
      <c r="C549">
        <v>2007</v>
      </c>
      <c r="D549">
        <v>153.87512000000001</v>
      </c>
      <c r="E549" t="s">
        <v>116</v>
      </c>
    </row>
    <row r="550" spans="1:6">
      <c r="A550" t="s">
        <v>43</v>
      </c>
      <c r="B550" t="s">
        <v>112</v>
      </c>
      <c r="C550">
        <v>1992</v>
      </c>
      <c r="D550">
        <v>22.008700000000001</v>
      </c>
      <c r="E550" t="s">
        <v>45</v>
      </c>
      <c r="F550">
        <v>0</v>
      </c>
    </row>
    <row r="551" spans="1:6">
      <c r="A551" t="s">
        <v>45</v>
      </c>
      <c r="B551" t="s">
        <v>112</v>
      </c>
      <c r="C551">
        <v>2005</v>
      </c>
      <c r="D551">
        <v>1725.7734800000001</v>
      </c>
      <c r="E551" t="s">
        <v>155</v>
      </c>
      <c r="F551">
        <v>77.088741999999996</v>
      </c>
    </row>
    <row r="552" spans="1:6">
      <c r="A552" t="s">
        <v>44</v>
      </c>
      <c r="B552" t="s">
        <v>112</v>
      </c>
      <c r="C552">
        <v>2000</v>
      </c>
      <c r="D552">
        <v>1.6059471999999999</v>
      </c>
      <c r="E552" t="s">
        <v>45</v>
      </c>
      <c r="F552">
        <v>0</v>
      </c>
    </row>
    <row r="553" spans="1:6">
      <c r="A553" t="s">
        <v>46</v>
      </c>
      <c r="B553" t="s">
        <v>112</v>
      </c>
      <c r="C553">
        <v>1990</v>
      </c>
      <c r="D553">
        <v>40.294440000000002</v>
      </c>
      <c r="E553" t="s">
        <v>45</v>
      </c>
      <c r="F553">
        <v>14.9089428</v>
      </c>
    </row>
    <row r="554" spans="1:6">
      <c r="A554" t="s">
        <v>57</v>
      </c>
      <c r="B554" t="s">
        <v>112</v>
      </c>
      <c r="C554">
        <v>2004</v>
      </c>
      <c r="D554">
        <v>0.53556000000000004</v>
      </c>
      <c r="E554" t="s">
        <v>45</v>
      </c>
      <c r="F554">
        <v>0</v>
      </c>
    </row>
    <row r="555" spans="1:6">
      <c r="A555" t="s">
        <v>70</v>
      </c>
      <c r="B555" t="s">
        <v>112</v>
      </c>
      <c r="C555">
        <v>1991</v>
      </c>
      <c r="D555">
        <v>49.331040000000002</v>
      </c>
      <c r="E555" t="s">
        <v>45</v>
      </c>
      <c r="F555">
        <v>23.6788992</v>
      </c>
    </row>
    <row r="556" spans="1:6">
      <c r="A556" t="s">
        <v>73</v>
      </c>
      <c r="B556" t="s">
        <v>112</v>
      </c>
      <c r="C556">
        <v>1990</v>
      </c>
      <c r="D556">
        <v>16.103024999999999</v>
      </c>
      <c r="E556" t="s">
        <v>116</v>
      </c>
    </row>
    <row r="557" spans="1:6">
      <c r="A557" t="s">
        <v>83</v>
      </c>
      <c r="B557" t="s">
        <v>112</v>
      </c>
      <c r="C557">
        <v>1996</v>
      </c>
      <c r="D557">
        <v>10.645913999999999</v>
      </c>
      <c r="E557" t="s">
        <v>116</v>
      </c>
      <c r="F557">
        <v>0</v>
      </c>
    </row>
    <row r="558" spans="1:6">
      <c r="A558" t="s">
        <v>86</v>
      </c>
      <c r="B558" t="s">
        <v>112</v>
      </c>
      <c r="C558">
        <v>1991</v>
      </c>
      <c r="D558">
        <v>44.148662899999998</v>
      </c>
      <c r="E558" t="s">
        <v>45</v>
      </c>
      <c r="F558">
        <v>0</v>
      </c>
    </row>
    <row r="560" spans="1:6">
      <c r="A560" s="2" t="s">
        <v>266</v>
      </c>
      <c r="B560">
        <f>SUM(D549:D558)-F555-F553</f>
        <v>2025.7340470999998</v>
      </c>
    </row>
    <row r="562" spans="1:6">
      <c r="A562" t="s">
        <v>43</v>
      </c>
      <c r="B562" t="s">
        <v>112</v>
      </c>
      <c r="C562">
        <v>1992</v>
      </c>
      <c r="D562">
        <v>22.008700000000001</v>
      </c>
      <c r="E562" t="s">
        <v>45</v>
      </c>
      <c r="F562">
        <v>0</v>
      </c>
    </row>
    <row r="563" spans="1:6">
      <c r="A563" t="s">
        <v>45</v>
      </c>
      <c r="B563" t="s">
        <v>112</v>
      </c>
      <c r="C563">
        <v>2005</v>
      </c>
      <c r="D563">
        <v>1725.7734800000001</v>
      </c>
      <c r="E563" t="s">
        <v>155</v>
      </c>
      <c r="F563">
        <v>77.088741999999996</v>
      </c>
    </row>
    <row r="564" spans="1:6">
      <c r="A564" t="s">
        <v>44</v>
      </c>
      <c r="B564" t="s">
        <v>112</v>
      </c>
      <c r="C564">
        <v>2000</v>
      </c>
      <c r="D564">
        <v>1.6059471999999999</v>
      </c>
      <c r="E564" t="s">
        <v>45</v>
      </c>
      <c r="F564">
        <v>0</v>
      </c>
    </row>
    <row r="565" spans="1:6">
      <c r="A565" t="s">
        <v>46</v>
      </c>
      <c r="B565" t="s">
        <v>112</v>
      </c>
      <c r="C565">
        <v>1990</v>
      </c>
      <c r="D565">
        <v>40.294440000000002</v>
      </c>
      <c r="E565" t="s">
        <v>45</v>
      </c>
      <c r="F565">
        <v>14.9089428</v>
      </c>
    </row>
    <row r="566" spans="1:6">
      <c r="A566" t="s">
        <v>57</v>
      </c>
      <c r="B566" t="s">
        <v>112</v>
      </c>
      <c r="C566">
        <v>2004</v>
      </c>
      <c r="D566">
        <v>0.53556000000000004</v>
      </c>
      <c r="E566" t="s">
        <v>45</v>
      </c>
      <c r="F566">
        <v>0</v>
      </c>
    </row>
    <row r="567" spans="1:6">
      <c r="A567" t="s">
        <v>70</v>
      </c>
      <c r="B567" t="s">
        <v>112</v>
      </c>
      <c r="C567">
        <v>1991</v>
      </c>
      <c r="D567">
        <v>49.331040000000002</v>
      </c>
      <c r="E567" t="s">
        <v>45</v>
      </c>
      <c r="F567">
        <v>23.6788992</v>
      </c>
    </row>
    <row r="568" spans="1:6">
      <c r="A568" t="s">
        <v>73</v>
      </c>
      <c r="B568" t="s">
        <v>112</v>
      </c>
      <c r="C568">
        <v>1990</v>
      </c>
      <c r="D568">
        <v>16.103024999999999</v>
      </c>
      <c r="E568" t="s">
        <v>116</v>
      </c>
    </row>
    <row r="569" spans="1:6">
      <c r="A569" t="s">
        <v>83</v>
      </c>
      <c r="B569" t="s">
        <v>112</v>
      </c>
      <c r="C569">
        <v>1996</v>
      </c>
      <c r="D569">
        <v>10.645913999999999</v>
      </c>
      <c r="E569" t="s">
        <v>116</v>
      </c>
      <c r="F569">
        <v>0</v>
      </c>
    </row>
    <row r="570" spans="1:6">
      <c r="A570" t="s">
        <v>86</v>
      </c>
      <c r="B570" t="s">
        <v>112</v>
      </c>
      <c r="C570">
        <v>1991</v>
      </c>
      <c r="D570">
        <v>44.148662899999998</v>
      </c>
      <c r="E570" t="s">
        <v>45</v>
      </c>
      <c r="F570">
        <v>0</v>
      </c>
    </row>
    <row r="572" spans="1:6">
      <c r="A572" s="2" t="s">
        <v>267</v>
      </c>
      <c r="B572">
        <f>SUM(D562:D570)-F567-F565</f>
        <v>1871.8589271000001</v>
      </c>
    </row>
    <row r="574" spans="1:6">
      <c r="A574" t="s">
        <v>43</v>
      </c>
      <c r="B574" t="s">
        <v>112</v>
      </c>
      <c r="C574">
        <v>1992</v>
      </c>
      <c r="D574">
        <v>22.008700000000001</v>
      </c>
      <c r="E574" t="s">
        <v>45</v>
      </c>
      <c r="F574">
        <v>0</v>
      </c>
    </row>
    <row r="575" spans="1:6">
      <c r="A575" t="s">
        <v>45</v>
      </c>
      <c r="B575" t="s">
        <v>112</v>
      </c>
      <c r="C575">
        <v>2005</v>
      </c>
      <c r="D575">
        <v>1725.7734800000001</v>
      </c>
      <c r="E575" t="s">
        <v>155</v>
      </c>
      <c r="F575">
        <v>77.088741999999996</v>
      </c>
    </row>
    <row r="576" spans="1:6">
      <c r="A576" t="s">
        <v>44</v>
      </c>
      <c r="B576" t="s">
        <v>112</v>
      </c>
      <c r="C576">
        <v>2000</v>
      </c>
      <c r="D576">
        <v>1.6059471999999999</v>
      </c>
      <c r="E576" t="s">
        <v>45</v>
      </c>
      <c r="F576">
        <v>0</v>
      </c>
    </row>
    <row r="577" spans="1:6">
      <c r="A577" t="s">
        <v>46</v>
      </c>
      <c r="B577" t="s">
        <v>112</v>
      </c>
      <c r="C577">
        <v>1990</v>
      </c>
      <c r="D577">
        <v>40.294440000000002</v>
      </c>
      <c r="E577" t="s">
        <v>45</v>
      </c>
      <c r="F577">
        <v>14.9089428</v>
      </c>
    </row>
    <row r="578" spans="1:6">
      <c r="A578" t="s">
        <v>57</v>
      </c>
      <c r="B578" t="s">
        <v>112</v>
      </c>
      <c r="C578">
        <v>2004</v>
      </c>
      <c r="D578">
        <v>0.53556000000000004</v>
      </c>
      <c r="E578" t="s">
        <v>45</v>
      </c>
      <c r="F578">
        <v>0</v>
      </c>
    </row>
    <row r="579" spans="1:6">
      <c r="A579" t="s">
        <v>70</v>
      </c>
      <c r="B579" t="s">
        <v>112</v>
      </c>
      <c r="C579">
        <v>1991</v>
      </c>
      <c r="D579">
        <v>49.331040000000002</v>
      </c>
      <c r="E579" t="s">
        <v>45</v>
      </c>
      <c r="F579">
        <v>23.6788992</v>
      </c>
    </row>
    <row r="580" spans="1:6">
      <c r="A580" t="s">
        <v>73</v>
      </c>
      <c r="B580" t="s">
        <v>112</v>
      </c>
      <c r="C580">
        <v>1990</v>
      </c>
      <c r="D580">
        <v>16.103024999999999</v>
      </c>
      <c r="E580" t="s">
        <v>116</v>
      </c>
    </row>
    <row r="581" spans="1:6">
      <c r="A581" t="s">
        <v>83</v>
      </c>
      <c r="B581" t="s">
        <v>112</v>
      </c>
      <c r="C581">
        <v>1996</v>
      </c>
      <c r="D581">
        <v>10.645913999999999</v>
      </c>
      <c r="E581" t="s">
        <v>116</v>
      </c>
      <c r="F581">
        <v>0</v>
      </c>
    </row>
    <row r="582" spans="1:6">
      <c r="A582" t="s">
        <v>86</v>
      </c>
      <c r="B582" t="s">
        <v>112</v>
      </c>
      <c r="C582">
        <v>1991</v>
      </c>
      <c r="D582">
        <v>44.148662899999998</v>
      </c>
      <c r="E582" t="s">
        <v>45</v>
      </c>
      <c r="F582">
        <v>0</v>
      </c>
    </row>
    <row r="584" spans="1:6">
      <c r="A584" s="2" t="s">
        <v>268</v>
      </c>
      <c r="B584">
        <f>SUM(D574:D582)-F579-F577</f>
        <v>1871.8589271000001</v>
      </c>
    </row>
  </sheetData>
  <autoFilter ref="A1:F66" xr:uid="{9DCEE39D-02FA-4493-85C6-08D883019BFC}">
    <sortState xmlns:xlrd2="http://schemas.microsoft.com/office/spreadsheetml/2017/richdata2" ref="A2:F66">
      <sortCondition ref="B1:B66"/>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sheetPr>
    <tabColor rgb="FF4472C4"/>
  </sheetPr>
  <dimension ref="A1:AM33"/>
  <sheetViews>
    <sheetView tabSelected="1" workbookViewId="0">
      <selection activeCell="E1" sqref="E1:G1048576"/>
    </sheetView>
  </sheetViews>
  <sheetFormatPr defaultRowHeight="14.45"/>
  <sheetData>
    <row r="1" spans="1:39" s="2" customFormat="1" ht="15">
      <c r="A1" s="9" t="s">
        <v>269</v>
      </c>
      <c r="B1" s="2" t="s">
        <v>270</v>
      </c>
      <c r="C1" s="9" t="s">
        <v>271</v>
      </c>
      <c r="G1"/>
      <c r="H1"/>
      <c r="I1"/>
      <c r="J1"/>
      <c r="K1"/>
      <c r="L1"/>
      <c r="M1"/>
      <c r="N1"/>
      <c r="O1"/>
      <c r="P1"/>
      <c r="Q1"/>
      <c r="R1"/>
      <c r="S1"/>
      <c r="T1"/>
      <c r="U1"/>
      <c r="V1"/>
      <c r="W1"/>
      <c r="X1"/>
      <c r="Y1"/>
      <c r="Z1"/>
      <c r="AA1"/>
      <c r="AB1"/>
      <c r="AC1"/>
      <c r="AD1"/>
      <c r="AE1"/>
      <c r="AF1"/>
      <c r="AG1"/>
      <c r="AH1"/>
      <c r="AI1"/>
      <c r="AJ1"/>
      <c r="AK1"/>
    </row>
    <row r="2" spans="1:39" ht="15">
      <c r="A2">
        <v>1990</v>
      </c>
      <c r="B2" t="s">
        <v>272</v>
      </c>
      <c r="C2">
        <v>0.15</v>
      </c>
      <c r="F2" s="2"/>
      <c r="AL2">
        <v>0.14929999999999999</v>
      </c>
      <c r="AM2">
        <v>0.2152</v>
      </c>
    </row>
    <row r="3" spans="1:39" ht="15">
      <c r="A3">
        <v>1991</v>
      </c>
      <c r="B3" t="s">
        <v>272</v>
      </c>
      <c r="C3">
        <v>0.36</v>
      </c>
      <c r="F3" s="2"/>
    </row>
    <row r="4" spans="1:39" ht="15">
      <c r="A4">
        <v>1992</v>
      </c>
      <c r="B4" t="s">
        <v>272</v>
      </c>
      <c r="C4">
        <v>0.45999999999999996</v>
      </c>
      <c r="F4" s="2"/>
    </row>
    <row r="5" spans="1:39" ht="15">
      <c r="A5">
        <v>1993</v>
      </c>
      <c r="B5" t="s">
        <v>272</v>
      </c>
      <c r="C5">
        <v>0.47000000000000003</v>
      </c>
      <c r="F5" s="2"/>
    </row>
    <row r="6" spans="1:39" ht="15">
      <c r="A6">
        <v>1994</v>
      </c>
      <c r="B6" t="s">
        <v>272</v>
      </c>
      <c r="C6">
        <v>0.48</v>
      </c>
      <c r="F6" s="2"/>
    </row>
    <row r="7" spans="1:39" ht="15">
      <c r="A7">
        <v>1995</v>
      </c>
      <c r="B7" t="s">
        <v>272</v>
      </c>
      <c r="C7">
        <v>0.47000000000000003</v>
      </c>
      <c r="F7" s="2"/>
    </row>
    <row r="8" spans="1:39" ht="15">
      <c r="A8">
        <v>1996</v>
      </c>
      <c r="B8" t="s">
        <v>272</v>
      </c>
      <c r="C8">
        <v>0.49</v>
      </c>
      <c r="F8" s="2"/>
    </row>
    <row r="9" spans="1:39" ht="15">
      <c r="A9">
        <v>1997</v>
      </c>
      <c r="B9" t="s">
        <v>272</v>
      </c>
      <c r="C9">
        <v>0.49</v>
      </c>
      <c r="F9" s="2"/>
    </row>
    <row r="10" spans="1:39" ht="15">
      <c r="A10">
        <v>1998</v>
      </c>
      <c r="B10" t="s">
        <v>272</v>
      </c>
      <c r="C10">
        <v>0.48</v>
      </c>
      <c r="F10" s="2"/>
    </row>
    <row r="11" spans="1:39" ht="15">
      <c r="A11">
        <v>1999</v>
      </c>
      <c r="B11" t="s">
        <v>272</v>
      </c>
      <c r="C11">
        <v>0.45999999999999996</v>
      </c>
      <c r="F11" s="2"/>
    </row>
    <row r="12" spans="1:39" ht="15">
      <c r="A12">
        <v>2000</v>
      </c>
      <c r="B12" t="s">
        <v>272</v>
      </c>
      <c r="C12">
        <v>0.44999999999999996</v>
      </c>
      <c r="F12" s="2"/>
    </row>
    <row r="13" spans="1:39" ht="15">
      <c r="A13">
        <v>2001</v>
      </c>
      <c r="B13" t="s">
        <v>272</v>
      </c>
      <c r="C13">
        <v>0.44999999999999996</v>
      </c>
      <c r="F13" s="2"/>
    </row>
    <row r="14" spans="1:39" ht="15">
      <c r="A14">
        <v>2002</v>
      </c>
      <c r="B14" t="s">
        <v>272</v>
      </c>
      <c r="C14">
        <v>0.45999999999999996</v>
      </c>
      <c r="F14" s="2"/>
    </row>
    <row r="15" spans="1:39" ht="15">
      <c r="A15">
        <v>2003</v>
      </c>
      <c r="B15" t="s">
        <v>272</v>
      </c>
      <c r="C15">
        <v>0.45999999999999996</v>
      </c>
      <c r="F15" s="2"/>
    </row>
    <row r="16" spans="1:39" ht="15">
      <c r="A16">
        <v>2004</v>
      </c>
      <c r="B16" t="s">
        <v>272</v>
      </c>
      <c r="C16">
        <v>0.44999999999999996</v>
      </c>
      <c r="F16" s="2"/>
    </row>
    <row r="17" spans="1:6" ht="15">
      <c r="A17">
        <v>2005</v>
      </c>
      <c r="B17" t="s">
        <v>272</v>
      </c>
      <c r="C17">
        <v>5.33</v>
      </c>
      <c r="F17" s="2"/>
    </row>
    <row r="18" spans="1:6" ht="15">
      <c r="A18">
        <v>2006</v>
      </c>
      <c r="B18" t="s">
        <v>272</v>
      </c>
      <c r="C18">
        <v>5.2200000000000006</v>
      </c>
      <c r="F18" s="2"/>
    </row>
    <row r="19" spans="1:6" ht="15">
      <c r="A19">
        <v>2007</v>
      </c>
      <c r="B19" t="s">
        <v>272</v>
      </c>
      <c r="C19">
        <v>5.29</v>
      </c>
      <c r="F19" s="2"/>
    </row>
    <row r="20" spans="1:6" ht="15">
      <c r="A20">
        <v>2008</v>
      </c>
      <c r="B20" t="s">
        <v>272</v>
      </c>
      <c r="C20">
        <v>5.37</v>
      </c>
      <c r="F20" s="2"/>
    </row>
    <row r="21" spans="1:6" ht="15">
      <c r="A21">
        <v>2009</v>
      </c>
      <c r="B21" t="s">
        <v>272</v>
      </c>
      <c r="C21">
        <v>5.3199999999999994</v>
      </c>
      <c r="F21" s="2"/>
    </row>
    <row r="22" spans="1:6" ht="15">
      <c r="A22">
        <v>2010</v>
      </c>
      <c r="B22" t="s">
        <v>272</v>
      </c>
      <c r="C22">
        <v>5.37</v>
      </c>
      <c r="F22" s="2"/>
    </row>
    <row r="23" spans="1:6" ht="15">
      <c r="A23">
        <v>2011</v>
      </c>
      <c r="B23" t="s">
        <v>272</v>
      </c>
      <c r="C23">
        <v>5.67</v>
      </c>
      <c r="F23" s="2"/>
    </row>
    <row r="24" spans="1:6" ht="15">
      <c r="A24">
        <v>2012</v>
      </c>
      <c r="B24" t="s">
        <v>272</v>
      </c>
      <c r="C24">
        <v>7.64</v>
      </c>
      <c r="F24" s="2"/>
    </row>
    <row r="25" spans="1:6" ht="15">
      <c r="A25">
        <v>2013</v>
      </c>
      <c r="B25" t="s">
        <v>272</v>
      </c>
      <c r="C25">
        <v>9.77</v>
      </c>
      <c r="F25" s="2"/>
    </row>
    <row r="26" spans="1:6" ht="15">
      <c r="A26">
        <v>2014</v>
      </c>
      <c r="B26" t="s">
        <v>272</v>
      </c>
      <c r="C26">
        <v>10.68</v>
      </c>
      <c r="F26" s="2"/>
    </row>
    <row r="27" spans="1:6" ht="15">
      <c r="A27">
        <v>2015</v>
      </c>
      <c r="B27" t="s">
        <v>272</v>
      </c>
      <c r="C27">
        <v>12.07</v>
      </c>
      <c r="F27" s="2"/>
    </row>
    <row r="28" spans="1:6" ht="15">
      <c r="A28">
        <v>2016</v>
      </c>
      <c r="B28" t="s">
        <v>272</v>
      </c>
      <c r="C28">
        <v>12.44</v>
      </c>
      <c r="F28" s="2"/>
    </row>
    <row r="29" spans="1:6" ht="15">
      <c r="A29">
        <v>2017</v>
      </c>
      <c r="B29" t="s">
        <v>272</v>
      </c>
      <c r="C29">
        <v>13.089999999999998</v>
      </c>
      <c r="F29" s="2"/>
    </row>
    <row r="30" spans="1:6" ht="15">
      <c r="A30">
        <v>2018</v>
      </c>
      <c r="B30" t="s">
        <v>272</v>
      </c>
      <c r="C30">
        <v>13.25</v>
      </c>
      <c r="F30" s="2"/>
    </row>
    <row r="31" spans="1:6" ht="15">
      <c r="A31">
        <v>2019</v>
      </c>
      <c r="B31" t="s">
        <v>272</v>
      </c>
      <c r="C31">
        <v>14.510000000000002</v>
      </c>
      <c r="F31" s="2"/>
    </row>
    <row r="32" spans="1:6" ht="15">
      <c r="A32">
        <v>2020</v>
      </c>
      <c r="B32" t="s">
        <v>272</v>
      </c>
      <c r="C32">
        <v>14.93</v>
      </c>
      <c r="F32" s="2"/>
    </row>
    <row r="33" spans="1:3" ht="15">
      <c r="A33">
        <v>2021</v>
      </c>
      <c r="B33" t="s">
        <v>272</v>
      </c>
      <c r="C33">
        <v>21.52</v>
      </c>
    </row>
  </sheetData>
  <sortState xmlns:xlrd2="http://schemas.microsoft.com/office/spreadsheetml/2017/richdata2" ref="A2:A1048576">
    <sortCondition ref="A2:A1048576"/>
  </sortState>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2F842-A716-48E7-A65D-09A78C10A368}"/>
</file>

<file path=customXml/itemProps2.xml><?xml version="1.0" encoding="utf-8"?>
<ds:datastoreItem xmlns:ds="http://schemas.openxmlformats.org/officeDocument/2006/customXml" ds:itemID="{8324F32B-BCB0-4EC5-9C26-8A1DAD815041}"/>
</file>

<file path=customXml/itemProps3.xml><?xml version="1.0" encoding="utf-8"?>
<ds:datastoreItem xmlns:ds="http://schemas.openxmlformats.org/officeDocument/2006/customXml" ds:itemID="{21C13376-007E-4947-9193-A1A5CF03FF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Mengpin Ge</cp:lastModifiedBy>
  <cp:revision/>
  <dcterms:created xsi:type="dcterms:W3CDTF">2021-11-16T20:44:57Z</dcterms:created>
  <dcterms:modified xsi:type="dcterms:W3CDTF">2022-04-27T21:43:41Z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