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.Henderso\OneDrive - World Resources Institute\Documents\"/>
    </mc:Choice>
  </mc:AlternateContent>
  <xr:revisionPtr revIDLastSave="604" documentId="13_ncr:1_{6D5CC876-EAF4-4E8D-B6E3-D7FF17D8AB51}" xr6:coauthVersionLast="47" xr6:coauthVersionMax="47" xr10:uidLastSave="{ABE98725-653A-46C0-A979-630832FD7FA2}"/>
  <bookViews>
    <workbookView xWindow="-110" yWindow="-110" windowWidth="19420" windowHeight="10420" xr2:uid="{00000000-000D-0000-FFFF-FFFF00000000}"/>
  </bookViews>
  <sheets>
    <sheet name="Notes" sheetId="1" r:id="rId1"/>
    <sheet name="Data_2017" sheetId="7" r:id="rId2"/>
    <sheet name="Data_2018" sheetId="6" r:id="rId3"/>
    <sheet name="Data_2019" sheetId="2" r:id="rId4"/>
    <sheet name="Data_2020" sheetId="5" r:id="rId5"/>
    <sheet name="rvnu_rcycl" sheetId="3" r:id="rId6"/>
  </sheets>
  <definedNames>
    <definedName name="_xlnm._FilterDatabase" localSheetId="3" hidden="1">Data_2019!$B$2:$F$58</definedName>
    <definedName name="_xlnm._FilterDatabase" localSheetId="5" hidden="1">rvnu_rcycl!$A$1:$H$1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6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2" i="7"/>
  <c r="F59" i="2"/>
  <c r="F2" i="2"/>
  <c r="G11" i="5"/>
  <c r="G10" i="5"/>
  <c r="J9" i="5"/>
  <c r="G9" i="5"/>
  <c r="J8" i="5"/>
  <c r="J11" i="5" s="1"/>
  <c r="G8" i="5"/>
  <c r="G12" i="5" s="1"/>
  <c r="I4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5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I2" i="2" l="1"/>
  <c r="L2" i="2"/>
  <c r="L3" i="2"/>
  <c r="I5" i="2"/>
  <c r="I3" i="2"/>
  <c r="L5" i="2" l="1"/>
  <c r="I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tc={8F0E8A87-5842-4545-B054-9589D4FAD959}</author>
    <author>tc={245F9D35-5D9B-4FD9-9AD0-4F39F9368145}</author>
    <author>tc={66474781-B4E6-422D-86B5-55C875C0D44C}</author>
  </authors>
  <commentList>
    <comment ref="C13" authorId="0" shapeId="0" xr:uid="{8F0E8A87-5842-4545-B054-9589D4FAD959}">
      <text>
        <t>[Threaded comment]
Your version of Excel allows you to read this threaded comment; however, any edits to it will get removed if the file is opened in a newer version of Excel. Learn more: https://go.microsoft.com/fwlink/?linkid=870924
Comment:
    raw data can be downloaded from chart here</t>
      </text>
    </comment>
    <comment ref="B15" authorId="1" shapeId="0" xr:uid="{245F9D35-5D9B-4FD9-9AD0-4F39F9368145}">
      <text>
        <t>[Threaded comment]
Your version of Excel allows you to read this threaded comment; however, any edits to it will get removed if the file is opened in a newer version of Excel. Learn more: https://go.microsoft.com/fwlink/?linkid=870924
Comment:
    @Mengpin Ge I found an updated version of their report that has values for 2020. I didn't see it before because their site is in French
Reply:
    also found the English link and previous reports</t>
      </text>
    </comment>
    <comment ref="C16" authorId="2" shapeId="0" xr:uid="{66474781-B4E6-422D-86B5-55C875C0D4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2017 data available here @Christopher Henderson </t>
      </text>
    </comment>
  </commentList>
</comments>
</file>

<file path=xl/sharedStrings.xml><?xml version="1.0" encoding="utf-8"?>
<sst xmlns="http://schemas.openxmlformats.org/spreadsheetml/2006/main" count="749" uniqueCount="137">
  <si>
    <t>Key</t>
  </si>
  <si>
    <t>section</t>
  </si>
  <si>
    <t>_short</t>
  </si>
  <si>
    <t>_long</t>
  </si>
  <si>
    <t>Indicator</t>
  </si>
  <si>
    <t>rvnu_rcycl</t>
  </si>
  <si>
    <t>$ Amount of revenue recycling from carbon pricing schemes</t>
  </si>
  <si>
    <t>Sector</t>
  </si>
  <si>
    <t>fsys</t>
  </si>
  <si>
    <t>Financial Systems</t>
  </si>
  <si>
    <t>Transformation</t>
  </si>
  <si>
    <t>fsys_price</t>
  </si>
  <si>
    <t>Price GHG emissions and other environmental externalities</t>
  </si>
  <si>
    <t>Unit</t>
  </si>
  <si>
    <t>million $</t>
  </si>
  <si>
    <t>million USD</t>
  </si>
  <si>
    <t>Data source:</t>
  </si>
  <si>
    <t xml:space="preserve">Extracted from report: </t>
  </si>
  <si>
    <t>Under Carbon pricing: use of revenues (in million USD)</t>
  </si>
  <si>
    <t>Global Carbon Account</t>
  </si>
  <si>
    <t>URL</t>
  </si>
  <si>
    <t>data</t>
  </si>
  <si>
    <t>Report</t>
  </si>
  <si>
    <t>https://www.i4ce.org/download/global-carbon-account-in-2021/</t>
  </si>
  <si>
    <t>https://www.i4ce.org/wp-core/wp-content/uploads/2021/10/Comptes-mondiaux-du-carbone-2021-VF.pdf</t>
  </si>
  <si>
    <t>https://www.i4ce.org/download/global-carbon-account-in-2020/</t>
  </si>
  <si>
    <t>TarificationCarbone2020-VA.pdf (i4ce.org)</t>
  </si>
  <si>
    <t>https://www.i4ce.org/download/global-carbon-account-2019/</t>
  </si>
  <si>
    <t>https://www.i4ce.org/wp-core/wp-content/uploads/2019/05/i4ce-PrixCarbon-VA.pdf</t>
  </si>
  <si>
    <t>https://www.i4ce.org/download/global-carbon-account-2018/</t>
  </si>
  <si>
    <t>https://www.i4ce.org/wp-core/wp-content/uploads/2018/04/Global-Carbon-Account-2018_5p-1.pdf</t>
  </si>
  <si>
    <t>Note:</t>
  </si>
  <si>
    <t>Data is for total carbon pricing revenue</t>
  </si>
  <si>
    <t>Log</t>
  </si>
  <si>
    <t>CH file initiate</t>
  </si>
  <si>
    <t>MG added revenue from pinwheel chart of carbon tax</t>
  </si>
  <si>
    <t>CH added 2020 and country-level data</t>
  </si>
  <si>
    <t>CH added data for 2018 and 2017</t>
  </si>
  <si>
    <t>System</t>
  </si>
  <si>
    <t>Tax/ETS</t>
  </si>
  <si>
    <t>Use</t>
  </si>
  <si>
    <t>Value</t>
  </si>
  <si>
    <t>France</t>
  </si>
  <si>
    <t>Carbon tax</t>
  </si>
  <si>
    <t>General budget allocation</t>
  </si>
  <si>
    <t>Earmarking</t>
  </si>
  <si>
    <t>Sweden</t>
  </si>
  <si>
    <t>Japan</t>
  </si>
  <si>
    <t>Norway</t>
  </si>
  <si>
    <t>Finland</t>
  </si>
  <si>
    <t>Tax exemptions</t>
  </si>
  <si>
    <t>United-Kingdom</t>
  </si>
  <si>
    <t>Switzerland</t>
  </si>
  <si>
    <t>Direct transfers</t>
  </si>
  <si>
    <t>British Columbia</t>
  </si>
  <si>
    <t>Alberta</t>
  </si>
  <si>
    <t>Ireland</t>
  </si>
  <si>
    <t>Mexico</t>
  </si>
  <si>
    <t>Denmark</t>
  </si>
  <si>
    <t>Colombia</t>
  </si>
  <si>
    <t>Chile</t>
  </si>
  <si>
    <t>Portugal</t>
  </si>
  <si>
    <t>EU ETS</t>
  </si>
  <si>
    <t>ETS</t>
  </si>
  <si>
    <t>California</t>
  </si>
  <si>
    <t>Ontario</t>
  </si>
  <si>
    <t>Quebec</t>
  </si>
  <si>
    <t>RGGI, USA</t>
  </si>
  <si>
    <t>United Kingdom</t>
  </si>
  <si>
    <t>Other</t>
  </si>
  <si>
    <t>Number from pinwheel chart  https://www.i4ce.org/download/global-carbon-account-in-2020/</t>
  </si>
  <si>
    <t>Tax</t>
  </si>
  <si>
    <t>General budget</t>
  </si>
  <si>
    <t>Specific earmarking</t>
  </si>
  <si>
    <t>Canada</t>
  </si>
  <si>
    <t>Tax cuts</t>
  </si>
  <si>
    <t>Total</t>
  </si>
  <si>
    <t>Argentina</t>
  </si>
  <si>
    <t>Slovenia</t>
  </si>
  <si>
    <t>Newfoundland and Labrador</t>
  </si>
  <si>
    <t>Iceland</t>
  </si>
  <si>
    <t>Latvia</t>
  </si>
  <si>
    <t>Prince Edwards Island</t>
  </si>
  <si>
    <t>Northwest Territories</t>
  </si>
  <si>
    <t>Poland</t>
  </si>
  <si>
    <t>Liechtenstein</t>
  </si>
  <si>
    <t>Ukraine</t>
  </si>
  <si>
    <t>Estonia</t>
  </si>
  <si>
    <t>Québec</t>
  </si>
  <si>
    <t>RGGI,Inc.</t>
  </si>
  <si>
    <t>New Zealand</t>
  </si>
  <si>
    <t>South Korea</t>
  </si>
  <si>
    <t>Hubei</t>
  </si>
  <si>
    <t>Massachusetts</t>
  </si>
  <si>
    <t>Tianjin</t>
  </si>
  <si>
    <t>Shanghai</t>
  </si>
  <si>
    <t>Category</t>
  </si>
  <si>
    <t>Series 1</t>
  </si>
  <si>
    <t>World</t>
  </si>
  <si>
    <t>Singapore</t>
  </si>
  <si>
    <t>New Brunswick</t>
  </si>
  <si>
    <t>South Africa</t>
  </si>
  <si>
    <t>Massachussets</t>
  </si>
  <si>
    <t>Nova Scotia</t>
  </si>
  <si>
    <t>Guangdong</t>
  </si>
  <si>
    <t>year</t>
  </si>
  <si>
    <t>geo</t>
  </si>
  <si>
    <t>disagg</t>
  </si>
  <si>
    <t>value</t>
  </si>
  <si>
    <t>WLD</t>
  </si>
  <si>
    <t>FRA</t>
  </si>
  <si>
    <t>JPN</t>
  </si>
  <si>
    <t>SWE</t>
  </si>
  <si>
    <t>CAN</t>
  </si>
  <si>
    <t>FIN</t>
  </si>
  <si>
    <t>NOR</t>
  </si>
  <si>
    <t>CHE</t>
  </si>
  <si>
    <t>GBR</t>
  </si>
  <si>
    <t>DNK</t>
  </si>
  <si>
    <t>IRL</t>
  </si>
  <si>
    <t>PRT</t>
  </si>
  <si>
    <t>MEX</t>
  </si>
  <si>
    <t>ARG</t>
  </si>
  <si>
    <t>CHL</t>
  </si>
  <si>
    <t>COL</t>
  </si>
  <si>
    <t>SVN</t>
  </si>
  <si>
    <t>ISL</t>
  </si>
  <si>
    <t>LVA</t>
  </si>
  <si>
    <t>POL</t>
  </si>
  <si>
    <t>LIE</t>
  </si>
  <si>
    <t>UKR</t>
  </si>
  <si>
    <t>EST</t>
  </si>
  <si>
    <t>EUU</t>
  </si>
  <si>
    <t>NZL</t>
  </si>
  <si>
    <t>KOR</t>
  </si>
  <si>
    <t>SGP</t>
  </si>
  <si>
    <t>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</si>
</sst>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vertical="center"/>
    </xf>
    <xf numFmtId="0" fontId="8" fillId="0" borderId="0" xfId="0" applyFont="1"/>
    <xf numFmtId="0" fontId="4" fillId="2" borderId="0" xfId="0" applyFont="1" applyFill="1"/>
    <xf numFmtId="0" fontId="0" fillId="0" borderId="0" xfId="0" applyAlignment="1">
      <alignment horizontal="right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ngpin Ge" id="{0E63D40E-DAB2-480B-A674-0AB84A8393E4}" userId="mengpin.ge@wri.org" providerId="PeoplePicker"/>
  <person displayName="Christopher Henderson" id="{9490E687-B722-447C-A4D9-8D4AD25CF778}" userId="Christopher.Henderson@wri.org" providerId="PeoplePicker"/>
  <person displayName="Mengpin Ge" id="{49F29FCA-7191-41C1-ABE5-5F8648D9FFDB}" userId="S::mengpin.ge@wri.org::7482689b-defa-4bf4-99f6-1059c33ece2c" providerId="AD"/>
  <person displayName="Christopher Henderson" id="{BB89DF1A-B425-4AB3-8934-47FA3B1BE5CE}" userId="S::christopher.henderson@wri.org::f7d273ab-eada-42f5-84c6-9d345f6163e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3" dT="2022-04-27T21:28:26.57" personId="{49F29FCA-7191-41C1-ABE5-5F8648D9FFDB}" id="{8F0E8A87-5842-4545-B054-9589D4FAD959}">
    <text>raw data can be downloaded from chart here</text>
  </threadedComment>
  <threadedComment ref="B15" dT="2022-04-21T21:51:19.15" personId="{BB89DF1A-B425-4AB3-8934-47FA3B1BE5CE}" id="{245F9D35-5D9B-4FD9-9AD0-4F39F9368145}">
    <text>@Mengpin Ge I found an updated version of their report that has values for 2020. I didn't see it before because their site is in French</text>
    <mentions>
      <mention mentionpersonId="{0E63D40E-DAB2-480B-A674-0AB84A8393E4}" mentionId="{83FC0C7F-9549-4364-8A71-8BB33DAAFE84}" startIndex="0" length="11"/>
    </mentions>
  </threadedComment>
  <threadedComment ref="B15" dT="2022-04-27T21:28:52.16" personId="{49F29FCA-7191-41C1-ABE5-5F8648D9FFDB}" id="{D62FEBA2-F2CC-462B-AC47-46E6D6DD37A7}" parentId="{245F9D35-5D9B-4FD9-9AD0-4F39F9368145}">
    <text>also found the English link and previous reports</text>
  </threadedComment>
  <threadedComment ref="C16" dT="2022-04-27T21:24:29.80" personId="{49F29FCA-7191-41C1-ABE5-5F8648D9FFDB}" id="{66474781-B4E6-422D-86B5-55C875C0D44C}">
    <text xml:space="preserve">2017 data available here @Christopher Henderson </text>
    <mentions>
      <mention mentionpersonId="{9490E687-B722-447C-A4D9-8D4AD25CF778}" mentionId="{59DFDE7B-7C23-453D-99C8-CAB61897E85E}" startIndex="25" length="22"/>
    </mentions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4ce.org/wp-core/wp-content/uploads/2018/04/Global-Carbon-Account-2018_5p-1.pdf" TargetMode="External"/><Relationship Id="rId3" Type="http://schemas.openxmlformats.org/officeDocument/2006/relationships/hyperlink" Target="https://www.i4ce.org/download/global-carbon-account-2019/" TargetMode="External"/><Relationship Id="rId7" Type="http://schemas.openxmlformats.org/officeDocument/2006/relationships/hyperlink" Target="https://www.i4ce.org/wp-core/wp-content/uploads/2019/05/i4ce-PrixCarbon-VA.pdf" TargetMode="External"/><Relationship Id="rId12" Type="http://schemas.microsoft.com/office/2017/10/relationships/threadedComment" Target="../threadedComments/threadedComment1.xml"/><Relationship Id="rId2" Type="http://schemas.openxmlformats.org/officeDocument/2006/relationships/hyperlink" Target="https://www.i4ce.org/wp-core/wp-content/uploads/2021/10/Comptes-mondiaux-du-carbone-2021-VF.pdf" TargetMode="External"/><Relationship Id="rId1" Type="http://schemas.openxmlformats.org/officeDocument/2006/relationships/hyperlink" Target="https://www.i4ce.org/wp-core/wp-content/uploads/2020/05/TarificationCarbone2020-VA.pdf" TargetMode="External"/><Relationship Id="rId6" Type="http://schemas.openxmlformats.org/officeDocument/2006/relationships/hyperlink" Target="https://www.i4ce.org/download/global-carbon-account-in-2020/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i4ce.org/download/global-carbon-account-in-2021/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i4ce.org/download/global-carbon-account-2018/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A3" workbookViewId="0">
      <selection activeCell="E17" sqref="E17"/>
    </sheetView>
  </sheetViews>
  <sheetFormatPr defaultRowHeight="14.45"/>
  <cols>
    <col min="1" max="1" width="15.140625" bestFit="1" customWidth="1"/>
    <col min="2" max="2" width="20.85546875" customWidth="1"/>
    <col min="3" max="3" width="21.140625" bestFit="1" customWidth="1"/>
  </cols>
  <sheetData>
    <row r="1" spans="1:5">
      <c r="A1" s="3" t="s">
        <v>0</v>
      </c>
      <c r="B1" t="s">
        <v>1</v>
      </c>
      <c r="C1" t="s">
        <v>2</v>
      </c>
      <c r="D1" t="s">
        <v>3</v>
      </c>
    </row>
    <row r="2" spans="1:5" ht="15">
      <c r="B2" s="11" t="s">
        <v>4</v>
      </c>
      <c r="C2" s="3" t="s">
        <v>5</v>
      </c>
      <c r="D2" s="8" t="s">
        <v>6</v>
      </c>
    </row>
    <row r="3" spans="1:5">
      <c r="B3" s="3" t="s">
        <v>7</v>
      </c>
      <c r="C3" s="4" t="s">
        <v>8</v>
      </c>
      <c r="D3" s="9" t="s">
        <v>9</v>
      </c>
    </row>
    <row r="4" spans="1:5">
      <c r="B4" s="3" t="s">
        <v>10</v>
      </c>
      <c r="C4" s="5" t="s">
        <v>11</v>
      </c>
      <c r="D4" s="7" t="s">
        <v>12</v>
      </c>
    </row>
    <row r="5" spans="1:5" ht="15">
      <c r="B5" s="3" t="s">
        <v>13</v>
      </c>
      <c r="C5" t="s">
        <v>14</v>
      </c>
      <c r="D5" t="s">
        <v>15</v>
      </c>
    </row>
    <row r="9" spans="1:5" ht="15">
      <c r="A9" s="3" t="s">
        <v>16</v>
      </c>
      <c r="B9" t="s">
        <v>17</v>
      </c>
      <c r="C9" t="s">
        <v>18</v>
      </c>
    </row>
    <row r="10" spans="1:5" ht="15">
      <c r="D10" s="1"/>
    </row>
    <row r="11" spans="1:5" ht="15">
      <c r="D11" s="1"/>
    </row>
    <row r="12" spans="1:5" ht="15"/>
    <row r="13" spans="1:5" ht="15">
      <c r="B13" t="s">
        <v>19</v>
      </c>
      <c r="C13" t="s">
        <v>20</v>
      </c>
      <c r="D13" t="s">
        <v>21</v>
      </c>
      <c r="E13" t="s">
        <v>22</v>
      </c>
    </row>
    <row r="14" spans="1:5" ht="15">
      <c r="B14" s="12">
        <v>2021</v>
      </c>
      <c r="C14" s="1" t="s">
        <v>23</v>
      </c>
      <c r="D14">
        <v>2020</v>
      </c>
      <c r="E14" s="1" t="s">
        <v>24</v>
      </c>
    </row>
    <row r="15" spans="1:5" ht="15">
      <c r="B15">
        <v>2020</v>
      </c>
      <c r="C15" s="1" t="s">
        <v>25</v>
      </c>
      <c r="D15">
        <v>2019</v>
      </c>
      <c r="E15" s="1" t="s">
        <v>26</v>
      </c>
    </row>
    <row r="16" spans="1:5" ht="15">
      <c r="B16" s="12">
        <v>2019</v>
      </c>
      <c r="C16" s="1" t="s">
        <v>27</v>
      </c>
      <c r="D16">
        <v>2018</v>
      </c>
      <c r="E16" s="1" t="s">
        <v>28</v>
      </c>
    </row>
    <row r="17" spans="1:5" ht="15">
      <c r="B17" s="12">
        <v>2018</v>
      </c>
      <c r="C17" s="1" t="s">
        <v>29</v>
      </c>
      <c r="D17">
        <v>2017</v>
      </c>
      <c r="E17" s="1" t="s">
        <v>30</v>
      </c>
    </row>
    <row r="18" spans="1:5" ht="15">
      <c r="C18" s="1"/>
    </row>
    <row r="19" spans="1:5">
      <c r="A19" s="3" t="s">
        <v>31</v>
      </c>
      <c r="B19" t="s">
        <v>32</v>
      </c>
    </row>
    <row r="20" spans="1:5">
      <c r="D20" s="1"/>
    </row>
    <row r="24" spans="1:5">
      <c r="A24" s="3" t="s">
        <v>33</v>
      </c>
      <c r="B24" s="6">
        <v>44614</v>
      </c>
      <c r="C24" t="s">
        <v>34</v>
      </c>
    </row>
    <row r="25" spans="1:5">
      <c r="B25" s="6">
        <v>44666</v>
      </c>
      <c r="C25" t="s">
        <v>35</v>
      </c>
    </row>
    <row r="26" spans="1:5" ht="15">
      <c r="B26" s="6">
        <v>44672</v>
      </c>
      <c r="C26" t="s">
        <v>36</v>
      </c>
    </row>
    <row r="27" spans="1:5" ht="15">
      <c r="B27" s="6">
        <v>44679</v>
      </c>
      <c r="C27" t="s">
        <v>37</v>
      </c>
    </row>
  </sheetData>
  <hyperlinks>
    <hyperlink ref="E15" r:id="rId1" display="https://www.i4ce.org/wp-core/wp-content/uploads/2020/05/TarificationCarbone2020-VA.pdf" xr:uid="{E5B7152D-C398-41AC-96F1-DBC806595682}"/>
    <hyperlink ref="E14" r:id="rId2" xr:uid="{9043E594-2B70-4784-9F55-BC7B0932B438}"/>
    <hyperlink ref="C16" r:id="rId3" xr:uid="{49356FB0-8449-46F9-B7D4-8D0555EE0CAB}"/>
    <hyperlink ref="C17" r:id="rId4" xr:uid="{A23D1C0E-7FE8-435B-B7BA-D28FA7B72376}"/>
    <hyperlink ref="C14" r:id="rId5" xr:uid="{BFFF1137-85EA-42A1-9D1E-9652C880CABA}"/>
    <hyperlink ref="C15" r:id="rId6" xr:uid="{E7B50E19-2F15-4E8A-B121-E8B3B9B497EC}"/>
    <hyperlink ref="E16" r:id="rId7" xr:uid="{D01BB8D9-5DB1-432F-8914-7D1EEF11CD74}"/>
    <hyperlink ref="E17" r:id="rId8" xr:uid="{19F86A6A-8420-43C4-BE24-0AB5E4079FA9}"/>
  </hyperlinks>
  <pageMargins left="0.7" right="0.7" top="0.75" bottom="0.75" header="0.3" footer="0.3"/>
  <pageSetup orientation="portrait" verticalDpi="0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EE3C9-28ED-481B-AE11-7E010EDD3B5F}">
  <dimension ref="A1:F36"/>
  <sheetViews>
    <sheetView workbookViewId="0">
      <selection sqref="A1:XFD1048576"/>
    </sheetView>
  </sheetViews>
  <sheetFormatPr defaultRowHeight="15"/>
  <sheetData>
    <row r="1" spans="1:6" s="3" customFormat="1">
      <c r="A1" s="3" t="s">
        <v>38</v>
      </c>
      <c r="B1" s="3" t="s">
        <v>39</v>
      </c>
      <c r="C1" s="3" t="s">
        <v>40</v>
      </c>
      <c r="D1" s="3" t="s">
        <v>41</v>
      </c>
    </row>
    <row r="2" spans="1:6">
      <c r="A2" t="s">
        <v>42</v>
      </c>
      <c r="B2" t="s">
        <v>43</v>
      </c>
      <c r="C2" t="s">
        <v>44</v>
      </c>
      <c r="D2" s="13">
        <v>4657</v>
      </c>
      <c r="E2">
        <f>D2*0.001</f>
        <v>4.657</v>
      </c>
      <c r="F2">
        <v>4.657</v>
      </c>
    </row>
    <row r="3" spans="1:6">
      <c r="A3" t="s">
        <v>42</v>
      </c>
      <c r="B3" t="s">
        <v>43</v>
      </c>
      <c r="C3" t="s">
        <v>45</v>
      </c>
      <c r="D3" s="13">
        <v>1723</v>
      </c>
      <c r="E3">
        <f t="shared" ref="E3:E35" si="0">D3*0.001</f>
        <v>1.7230000000000001</v>
      </c>
      <c r="F3">
        <v>1.7230000000000001</v>
      </c>
    </row>
    <row r="4" spans="1:6">
      <c r="A4" t="s">
        <v>46</v>
      </c>
      <c r="B4" t="s">
        <v>43</v>
      </c>
      <c r="C4" t="s">
        <v>44</v>
      </c>
      <c r="D4" s="13">
        <v>2927</v>
      </c>
      <c r="E4">
        <f t="shared" si="0"/>
        <v>2.927</v>
      </c>
      <c r="F4">
        <v>2.927</v>
      </c>
    </row>
    <row r="5" spans="1:6">
      <c r="A5" t="s">
        <v>47</v>
      </c>
      <c r="B5" t="s">
        <v>43</v>
      </c>
      <c r="C5" t="s">
        <v>45</v>
      </c>
      <c r="D5" s="13">
        <v>2471</v>
      </c>
      <c r="E5">
        <f t="shared" si="0"/>
        <v>2.4710000000000001</v>
      </c>
      <c r="F5">
        <v>2.4710000000000001</v>
      </c>
    </row>
    <row r="6" spans="1:6">
      <c r="A6" t="s">
        <v>48</v>
      </c>
      <c r="B6" t="s">
        <v>43</v>
      </c>
      <c r="C6" t="s">
        <v>44</v>
      </c>
      <c r="D6" s="13">
        <v>2089</v>
      </c>
      <c r="E6">
        <f t="shared" si="0"/>
        <v>2.089</v>
      </c>
      <c r="F6">
        <v>2.089</v>
      </c>
    </row>
    <row r="7" spans="1:6">
      <c r="A7" t="s">
        <v>49</v>
      </c>
      <c r="B7" t="s">
        <v>43</v>
      </c>
      <c r="C7" t="s">
        <v>44</v>
      </c>
      <c r="D7">
        <v>654</v>
      </c>
      <c r="E7">
        <f t="shared" si="0"/>
        <v>0.65400000000000003</v>
      </c>
      <c r="F7">
        <v>0.65400000000000003</v>
      </c>
    </row>
    <row r="8" spans="1:6">
      <c r="A8" t="s">
        <v>49</v>
      </c>
      <c r="B8" t="s">
        <v>43</v>
      </c>
      <c r="C8" t="s">
        <v>50</v>
      </c>
      <c r="D8">
        <v>654</v>
      </c>
      <c r="E8">
        <f t="shared" si="0"/>
        <v>0.65400000000000003</v>
      </c>
      <c r="F8">
        <v>0.65400000000000003</v>
      </c>
    </row>
    <row r="9" spans="1:6">
      <c r="A9" t="s">
        <v>51</v>
      </c>
      <c r="B9" t="s">
        <v>43</v>
      </c>
      <c r="C9" t="s">
        <v>44</v>
      </c>
      <c r="D9" s="13">
        <v>1074</v>
      </c>
      <c r="E9">
        <f t="shared" si="0"/>
        <v>1.0740000000000001</v>
      </c>
      <c r="F9">
        <v>1.0740000000000001</v>
      </c>
    </row>
    <row r="10" spans="1:6">
      <c r="A10" t="s">
        <v>51</v>
      </c>
      <c r="B10" t="s">
        <v>43</v>
      </c>
      <c r="C10" t="s">
        <v>50</v>
      </c>
      <c r="D10">
        <v>189</v>
      </c>
      <c r="E10">
        <f t="shared" si="0"/>
        <v>0.189</v>
      </c>
      <c r="F10">
        <v>0.189</v>
      </c>
    </row>
    <row r="11" spans="1:6">
      <c r="A11" t="s">
        <v>52</v>
      </c>
      <c r="B11" t="s">
        <v>43</v>
      </c>
      <c r="C11" t="s">
        <v>53</v>
      </c>
      <c r="D11">
        <v>747</v>
      </c>
      <c r="E11">
        <f t="shared" si="0"/>
        <v>0.747</v>
      </c>
      <c r="F11">
        <v>0.747</v>
      </c>
    </row>
    <row r="12" spans="1:6">
      <c r="A12" t="s">
        <v>52</v>
      </c>
      <c r="B12" t="s">
        <v>43</v>
      </c>
      <c r="C12" t="s">
        <v>45</v>
      </c>
      <c r="D12">
        <v>368</v>
      </c>
      <c r="E12">
        <f t="shared" si="0"/>
        <v>0.36799999999999999</v>
      </c>
      <c r="F12">
        <v>0.36799999999999999</v>
      </c>
    </row>
    <row r="13" spans="1:6">
      <c r="A13" t="s">
        <v>54</v>
      </c>
      <c r="B13" t="s">
        <v>43</v>
      </c>
      <c r="C13" t="s">
        <v>50</v>
      </c>
      <c r="D13">
        <v>951</v>
      </c>
      <c r="E13">
        <f t="shared" si="0"/>
        <v>0.95100000000000007</v>
      </c>
      <c r="F13">
        <v>0.95100000000000007</v>
      </c>
    </row>
    <row r="14" spans="1:6">
      <c r="A14" t="s">
        <v>55</v>
      </c>
      <c r="B14" t="s">
        <v>43</v>
      </c>
      <c r="C14" t="s">
        <v>45</v>
      </c>
      <c r="D14">
        <v>434</v>
      </c>
      <c r="E14">
        <f t="shared" si="0"/>
        <v>0.434</v>
      </c>
      <c r="F14">
        <v>0.434</v>
      </c>
    </row>
    <row r="15" spans="1:6">
      <c r="A15" t="s">
        <v>55</v>
      </c>
      <c r="B15" t="s">
        <v>43</v>
      </c>
      <c r="C15" t="s">
        <v>53</v>
      </c>
      <c r="D15">
        <v>196</v>
      </c>
      <c r="E15">
        <f t="shared" si="0"/>
        <v>0.19600000000000001</v>
      </c>
      <c r="F15">
        <v>0.19600000000000001</v>
      </c>
    </row>
    <row r="16" spans="1:6">
      <c r="A16" t="s">
        <v>55</v>
      </c>
      <c r="B16" t="s">
        <v>43</v>
      </c>
      <c r="C16" t="s">
        <v>50</v>
      </c>
      <c r="D16">
        <v>70</v>
      </c>
      <c r="E16">
        <f t="shared" si="0"/>
        <v>7.0000000000000007E-2</v>
      </c>
      <c r="F16">
        <v>7.0000000000000007E-2</v>
      </c>
    </row>
    <row r="17" spans="1:6">
      <c r="A17" t="s">
        <v>56</v>
      </c>
      <c r="B17" t="s">
        <v>43</v>
      </c>
      <c r="C17" t="s">
        <v>44</v>
      </c>
      <c r="D17">
        <v>458</v>
      </c>
      <c r="E17">
        <f t="shared" si="0"/>
        <v>0.45800000000000002</v>
      </c>
      <c r="F17">
        <v>0.45800000000000002</v>
      </c>
    </row>
    <row r="18" spans="1:6">
      <c r="A18" t="s">
        <v>56</v>
      </c>
      <c r="B18" t="s">
        <v>43</v>
      </c>
      <c r="C18" t="s">
        <v>45</v>
      </c>
      <c r="D18">
        <v>75</v>
      </c>
      <c r="E18">
        <f t="shared" si="0"/>
        <v>7.4999999999999997E-2</v>
      </c>
      <c r="F18">
        <v>7.4999999999999997E-2</v>
      </c>
    </row>
    <row r="19" spans="1:6">
      <c r="A19" t="s">
        <v>57</v>
      </c>
      <c r="B19" t="s">
        <v>43</v>
      </c>
      <c r="C19" t="s">
        <v>44</v>
      </c>
      <c r="D19">
        <v>477</v>
      </c>
      <c r="E19">
        <f t="shared" si="0"/>
        <v>0.47700000000000004</v>
      </c>
      <c r="F19">
        <v>0.47700000000000004</v>
      </c>
    </row>
    <row r="20" spans="1:6">
      <c r="A20" t="s">
        <v>58</v>
      </c>
      <c r="B20" t="s">
        <v>43</v>
      </c>
      <c r="C20" t="s">
        <v>44</v>
      </c>
      <c r="D20">
        <v>194</v>
      </c>
      <c r="E20">
        <f t="shared" si="0"/>
        <v>0.19400000000000001</v>
      </c>
      <c r="F20">
        <v>0.19400000000000001</v>
      </c>
    </row>
    <row r="21" spans="1:6">
      <c r="A21" t="s">
        <v>58</v>
      </c>
      <c r="B21" t="s">
        <v>43</v>
      </c>
      <c r="C21" t="s">
        <v>50</v>
      </c>
      <c r="D21">
        <v>185</v>
      </c>
      <c r="E21">
        <f t="shared" si="0"/>
        <v>0.185</v>
      </c>
      <c r="F21">
        <v>0.185</v>
      </c>
    </row>
    <row r="22" spans="1:6">
      <c r="A22" t="s">
        <v>58</v>
      </c>
      <c r="B22" t="s">
        <v>43</v>
      </c>
      <c r="C22" t="s">
        <v>45</v>
      </c>
      <c r="D22">
        <v>33</v>
      </c>
      <c r="E22">
        <f t="shared" si="0"/>
        <v>3.3000000000000002E-2</v>
      </c>
      <c r="F22">
        <v>3.3000000000000002E-2</v>
      </c>
    </row>
    <row r="23" spans="1:6">
      <c r="A23" t="s">
        <v>59</v>
      </c>
      <c r="B23" t="s">
        <v>43</v>
      </c>
      <c r="C23" t="s">
        <v>45</v>
      </c>
      <c r="D23">
        <v>171</v>
      </c>
      <c r="E23">
        <f t="shared" si="0"/>
        <v>0.17100000000000001</v>
      </c>
      <c r="F23">
        <v>0.17100000000000001</v>
      </c>
    </row>
    <row r="24" spans="1:6">
      <c r="A24" t="s">
        <v>60</v>
      </c>
      <c r="B24" t="s">
        <v>43</v>
      </c>
      <c r="C24" t="s">
        <v>44</v>
      </c>
      <c r="D24">
        <v>160</v>
      </c>
      <c r="E24">
        <f t="shared" si="0"/>
        <v>0.16</v>
      </c>
      <c r="F24">
        <v>0.16</v>
      </c>
    </row>
    <row r="25" spans="1:6">
      <c r="A25" t="s">
        <v>61</v>
      </c>
      <c r="B25" t="s">
        <v>43</v>
      </c>
      <c r="C25" t="s">
        <v>44</v>
      </c>
      <c r="D25">
        <v>133</v>
      </c>
      <c r="E25">
        <f t="shared" si="0"/>
        <v>0.13300000000000001</v>
      </c>
      <c r="F25">
        <v>0.13300000000000001</v>
      </c>
    </row>
    <row r="26" spans="1:6">
      <c r="A26" t="s">
        <v>62</v>
      </c>
      <c r="B26" t="s">
        <v>63</v>
      </c>
      <c r="C26" t="s">
        <v>45</v>
      </c>
      <c r="D26" s="13">
        <v>5424</v>
      </c>
      <c r="E26">
        <f t="shared" si="0"/>
        <v>5.4240000000000004</v>
      </c>
      <c r="F26">
        <v>5.4240000000000004</v>
      </c>
    </row>
    <row r="27" spans="1:6">
      <c r="A27" t="s">
        <v>62</v>
      </c>
      <c r="B27" t="s">
        <v>63</v>
      </c>
      <c r="C27" t="s">
        <v>44</v>
      </c>
      <c r="D27" s="13">
        <v>1356</v>
      </c>
      <c r="E27">
        <f t="shared" si="0"/>
        <v>1.3560000000000001</v>
      </c>
      <c r="F27">
        <v>1.3560000000000001</v>
      </c>
    </row>
    <row r="28" spans="1:6">
      <c r="A28" t="s">
        <v>64</v>
      </c>
      <c r="B28" t="s">
        <v>63</v>
      </c>
      <c r="C28" t="s">
        <v>45</v>
      </c>
      <c r="D28" s="13">
        <v>2024</v>
      </c>
      <c r="E28">
        <f t="shared" si="0"/>
        <v>2.024</v>
      </c>
      <c r="F28">
        <v>2.024</v>
      </c>
    </row>
    <row r="29" spans="1:6">
      <c r="A29" t="s">
        <v>65</v>
      </c>
      <c r="B29" t="s">
        <v>63</v>
      </c>
      <c r="C29" t="s">
        <v>45</v>
      </c>
      <c r="D29" s="13">
        <v>1499</v>
      </c>
      <c r="E29">
        <f t="shared" si="0"/>
        <v>1.4990000000000001</v>
      </c>
      <c r="F29">
        <v>1.4990000000000001</v>
      </c>
    </row>
    <row r="30" spans="1:6">
      <c r="A30" t="s">
        <v>66</v>
      </c>
      <c r="B30" t="s">
        <v>63</v>
      </c>
      <c r="C30" t="s">
        <v>45</v>
      </c>
      <c r="D30">
        <v>482</v>
      </c>
      <c r="E30">
        <f t="shared" si="0"/>
        <v>0.48199999999999998</v>
      </c>
      <c r="F30">
        <v>0.48199999999999998</v>
      </c>
    </row>
    <row r="31" spans="1:6">
      <c r="A31" t="s">
        <v>67</v>
      </c>
      <c r="B31" t="s">
        <v>63</v>
      </c>
      <c r="C31" t="s">
        <v>45</v>
      </c>
      <c r="D31">
        <v>176</v>
      </c>
      <c r="E31">
        <f t="shared" si="0"/>
        <v>0.17599999999999999</v>
      </c>
      <c r="F31">
        <v>0.17599999999999999</v>
      </c>
    </row>
    <row r="32" spans="1:6">
      <c r="A32" t="s">
        <v>67</v>
      </c>
      <c r="B32" t="s">
        <v>63</v>
      </c>
      <c r="C32" t="s">
        <v>53</v>
      </c>
      <c r="D32">
        <v>22</v>
      </c>
      <c r="E32">
        <f t="shared" si="0"/>
        <v>2.1999999999999999E-2</v>
      </c>
      <c r="F32">
        <v>2.1999999999999999E-2</v>
      </c>
    </row>
    <row r="33" spans="1:6">
      <c r="A33" t="s">
        <v>55</v>
      </c>
      <c r="B33" t="s">
        <v>63</v>
      </c>
      <c r="C33" t="s">
        <v>45</v>
      </c>
      <c r="D33">
        <v>96</v>
      </c>
      <c r="E33">
        <f t="shared" si="0"/>
        <v>9.6000000000000002E-2</v>
      </c>
      <c r="F33">
        <v>9.6000000000000002E-2</v>
      </c>
    </row>
    <row r="34" spans="1:6">
      <c r="A34" t="s">
        <v>55</v>
      </c>
      <c r="B34" t="s">
        <v>63</v>
      </c>
      <c r="C34" t="s">
        <v>50</v>
      </c>
      <c r="D34">
        <v>16</v>
      </c>
      <c r="E34">
        <f t="shared" si="0"/>
        <v>1.6E-2</v>
      </c>
      <c r="F34">
        <v>1.6E-2</v>
      </c>
    </row>
    <row r="35" spans="1:6">
      <c r="A35" t="s">
        <v>55</v>
      </c>
      <c r="B35" t="s">
        <v>63</v>
      </c>
      <c r="C35" t="s">
        <v>53</v>
      </c>
      <c r="D35">
        <v>44</v>
      </c>
      <c r="E35">
        <f t="shared" si="0"/>
        <v>4.3999999999999997E-2</v>
      </c>
      <c r="F35">
        <v>4.3999999999999997E-2</v>
      </c>
    </row>
    <row r="36" spans="1:6">
      <c r="F36">
        <f>SUM(F2:F35)</f>
        <v>32.228999999999992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2EA5-8F4D-4C4F-B182-5152168745FD}">
  <dimension ref="A1:E25"/>
  <sheetViews>
    <sheetView workbookViewId="0">
      <selection sqref="A1:XFD1048576"/>
    </sheetView>
  </sheetViews>
  <sheetFormatPr defaultRowHeight="15"/>
  <sheetData>
    <row r="1" spans="1:5" s="3" customFormat="1">
      <c r="A1" s="3" t="s">
        <v>38</v>
      </c>
      <c r="B1" s="3" t="s">
        <v>39</v>
      </c>
      <c r="C1" s="3" t="s">
        <v>40</v>
      </c>
      <c r="D1" s="3" t="s">
        <v>41</v>
      </c>
    </row>
    <row r="2" spans="1:5">
      <c r="A2" t="s">
        <v>42</v>
      </c>
      <c r="B2" t="s">
        <v>43</v>
      </c>
      <c r="C2" t="s">
        <v>44</v>
      </c>
      <c r="D2" s="13">
        <v>6980</v>
      </c>
      <c r="E2" s="13"/>
    </row>
    <row r="3" spans="1:5">
      <c r="A3" t="s">
        <v>42</v>
      </c>
      <c r="B3" t="s">
        <v>43</v>
      </c>
      <c r="C3" t="s">
        <v>45</v>
      </c>
      <c r="D3" s="13">
        <v>2582</v>
      </c>
    </row>
    <row r="4" spans="1:5">
      <c r="A4" t="s">
        <v>46</v>
      </c>
      <c r="B4" t="s">
        <v>43</v>
      </c>
      <c r="C4" t="s">
        <v>44</v>
      </c>
      <c r="D4" s="13">
        <v>2737</v>
      </c>
    </row>
    <row r="5" spans="1:5">
      <c r="A5" t="s">
        <v>47</v>
      </c>
      <c r="B5" t="s">
        <v>43</v>
      </c>
      <c r="C5" t="s">
        <v>45</v>
      </c>
      <c r="D5" s="13">
        <v>2376</v>
      </c>
    </row>
    <row r="6" spans="1:5">
      <c r="A6" t="s">
        <v>49</v>
      </c>
      <c r="B6" t="s">
        <v>43</v>
      </c>
      <c r="C6" t="s">
        <v>44</v>
      </c>
      <c r="D6">
        <v>884</v>
      </c>
    </row>
    <row r="7" spans="1:5">
      <c r="A7" t="s">
        <v>49</v>
      </c>
      <c r="B7" t="s">
        <v>43</v>
      </c>
      <c r="C7" t="s">
        <v>50</v>
      </c>
      <c r="D7">
        <v>884</v>
      </c>
    </row>
    <row r="8" spans="1:5">
      <c r="A8" t="s">
        <v>68</v>
      </c>
      <c r="B8" t="s">
        <v>43</v>
      </c>
      <c r="C8" t="s">
        <v>44</v>
      </c>
      <c r="D8" s="13">
        <v>1050</v>
      </c>
    </row>
    <row r="9" spans="1:5">
      <c r="A9" t="s">
        <v>68</v>
      </c>
      <c r="B9" t="s">
        <v>43</v>
      </c>
      <c r="C9" t="s">
        <v>50</v>
      </c>
      <c r="D9">
        <v>185</v>
      </c>
    </row>
    <row r="10" spans="1:5">
      <c r="A10" t="s">
        <v>52</v>
      </c>
      <c r="B10" t="s">
        <v>43</v>
      </c>
      <c r="C10" t="s">
        <v>53</v>
      </c>
      <c r="D10">
        <v>822</v>
      </c>
    </row>
    <row r="11" spans="1:5">
      <c r="A11" t="s">
        <v>52</v>
      </c>
      <c r="B11" t="s">
        <v>43</v>
      </c>
      <c r="C11" t="s">
        <v>45</v>
      </c>
      <c r="D11">
        <v>405</v>
      </c>
    </row>
    <row r="12" spans="1:5">
      <c r="A12" t="s">
        <v>54</v>
      </c>
      <c r="B12" t="s">
        <v>43</v>
      </c>
      <c r="C12" t="s">
        <v>50</v>
      </c>
      <c r="D12">
        <v>897</v>
      </c>
    </row>
    <row r="13" spans="1:5">
      <c r="A13" t="s">
        <v>54</v>
      </c>
      <c r="B13" t="s">
        <v>43</v>
      </c>
      <c r="C13" t="s">
        <v>45</v>
      </c>
      <c r="D13">
        <v>111</v>
      </c>
    </row>
    <row r="14" spans="1:5">
      <c r="A14" t="s">
        <v>69</v>
      </c>
      <c r="B14" t="s">
        <v>43</v>
      </c>
      <c r="C14" t="s">
        <v>44</v>
      </c>
      <c r="D14" s="13">
        <v>1751</v>
      </c>
    </row>
    <row r="15" spans="1:5">
      <c r="A15" t="s">
        <v>69</v>
      </c>
      <c r="B15" t="s">
        <v>43</v>
      </c>
      <c r="C15" t="s">
        <v>50</v>
      </c>
      <c r="D15">
        <v>611</v>
      </c>
    </row>
    <row r="16" spans="1:5">
      <c r="A16" t="s">
        <v>69</v>
      </c>
      <c r="B16" t="s">
        <v>43</v>
      </c>
      <c r="C16" t="s">
        <v>53</v>
      </c>
      <c r="D16">
        <v>295</v>
      </c>
    </row>
    <row r="17" spans="1:5">
      <c r="A17" t="s">
        <v>69</v>
      </c>
      <c r="B17" t="s">
        <v>43</v>
      </c>
      <c r="C17" t="s">
        <v>45</v>
      </c>
      <c r="D17">
        <v>675</v>
      </c>
    </row>
    <row r="18" spans="1:5">
      <c r="A18" t="s">
        <v>62</v>
      </c>
      <c r="B18" t="s">
        <v>63</v>
      </c>
      <c r="C18" t="s">
        <v>45</v>
      </c>
      <c r="D18" s="13">
        <v>13403</v>
      </c>
      <c r="E18" s="13"/>
    </row>
    <row r="19" spans="1:5">
      <c r="A19" t="s">
        <v>62</v>
      </c>
      <c r="B19" t="s">
        <v>63</v>
      </c>
      <c r="C19" t="s">
        <v>44</v>
      </c>
      <c r="D19" s="13">
        <v>3351</v>
      </c>
    </row>
    <row r="20" spans="1:5">
      <c r="A20" t="s">
        <v>64</v>
      </c>
      <c r="B20" t="s">
        <v>63</v>
      </c>
      <c r="C20" t="s">
        <v>45</v>
      </c>
      <c r="D20" s="13">
        <v>3019</v>
      </c>
    </row>
    <row r="21" spans="1:5">
      <c r="A21" t="s">
        <v>69</v>
      </c>
      <c r="B21" t="s">
        <v>63</v>
      </c>
      <c r="C21" t="s">
        <v>45</v>
      </c>
      <c r="D21" s="13">
        <v>1771</v>
      </c>
    </row>
    <row r="22" spans="1:5">
      <c r="A22" t="s">
        <v>69</v>
      </c>
      <c r="B22" t="s">
        <v>63</v>
      </c>
      <c r="C22" t="s">
        <v>53</v>
      </c>
      <c r="D22">
        <v>117</v>
      </c>
    </row>
    <row r="23" spans="1:5">
      <c r="A23" t="s">
        <v>69</v>
      </c>
      <c r="B23" t="s">
        <v>63</v>
      </c>
      <c r="C23" t="s">
        <v>50</v>
      </c>
      <c r="D23">
        <v>105</v>
      </c>
    </row>
    <row r="24" spans="1:5">
      <c r="A24" t="s">
        <v>69</v>
      </c>
      <c r="B24" t="s">
        <v>63</v>
      </c>
      <c r="C24" t="s">
        <v>44</v>
      </c>
      <c r="D24">
        <v>71</v>
      </c>
    </row>
    <row r="25" spans="1:5">
      <c r="D25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EE39D-02FA-4493-85C6-08D883019BFC}">
  <dimension ref="A1:N59"/>
  <sheetViews>
    <sheetView workbookViewId="0">
      <selection activeCell="F60" sqref="F60"/>
    </sheetView>
  </sheetViews>
  <sheetFormatPr defaultRowHeight="14.45"/>
  <cols>
    <col min="4" max="4" width="18.42578125" bestFit="1" customWidth="1"/>
  </cols>
  <sheetData>
    <row r="1" spans="1:14" ht="15">
      <c r="A1" s="3" t="s">
        <v>70</v>
      </c>
    </row>
    <row r="2" spans="1:14" ht="15">
      <c r="B2" s="2" t="s">
        <v>42</v>
      </c>
      <c r="C2" s="2" t="s">
        <v>71</v>
      </c>
      <c r="D2" s="2" t="s">
        <v>72</v>
      </c>
      <c r="E2" s="2">
        <v>9307943</v>
      </c>
      <c r="F2">
        <f>E2*0.000001</f>
        <v>9.3079429999999999</v>
      </c>
      <c r="H2" s="2" t="s">
        <v>72</v>
      </c>
      <c r="I2">
        <f>SUMIF(D:D,H2,F:F)</f>
        <v>19.922291000000005</v>
      </c>
      <c r="K2" s="2" t="s">
        <v>71</v>
      </c>
      <c r="L2">
        <f>SUMIF(C:C,K2,F:F)</f>
        <v>25.564653999999994</v>
      </c>
      <c r="N2" s="2"/>
    </row>
    <row r="3" spans="1:14" ht="15">
      <c r="B3" s="2" t="s">
        <v>47</v>
      </c>
      <c r="C3" s="2" t="s">
        <v>71</v>
      </c>
      <c r="D3" s="2" t="s">
        <v>73</v>
      </c>
      <c r="E3" s="2">
        <v>2377030</v>
      </c>
      <c r="F3">
        <f t="shared" ref="F3:F58" si="0">E3*0.000001</f>
        <v>2.37703</v>
      </c>
      <c r="H3" s="2" t="s">
        <v>73</v>
      </c>
      <c r="I3">
        <f>SUMIF(D:D,H3,F:F)</f>
        <v>22.606731</v>
      </c>
      <c r="K3" t="s">
        <v>63</v>
      </c>
      <c r="L3">
        <f>SUMIF(C:C,K3,F:F)</f>
        <v>22.263323000000007</v>
      </c>
      <c r="N3" s="2"/>
    </row>
    <row r="4" spans="1:14" ht="15">
      <c r="B4" s="2" t="s">
        <v>46</v>
      </c>
      <c r="C4" s="2" t="s">
        <v>71</v>
      </c>
      <c r="D4" s="2" t="s">
        <v>72</v>
      </c>
      <c r="E4" s="2">
        <v>2288507</v>
      </c>
      <c r="F4">
        <f t="shared" si="0"/>
        <v>2.2885070000000001</v>
      </c>
      <c r="H4" s="2" t="s">
        <v>53</v>
      </c>
      <c r="I4">
        <f>SUMIF(D:D,H4,F:F)</f>
        <v>2.6938180000000003</v>
      </c>
      <c r="N4" s="2"/>
    </row>
    <row r="5" spans="1:14" ht="15">
      <c r="B5" s="2" t="s">
        <v>74</v>
      </c>
      <c r="C5" s="2" t="s">
        <v>71</v>
      </c>
      <c r="D5" s="2" t="s">
        <v>75</v>
      </c>
      <c r="E5" s="2">
        <v>196811</v>
      </c>
      <c r="F5">
        <f t="shared" si="0"/>
        <v>0.19681099999999999</v>
      </c>
      <c r="H5" s="2" t="s">
        <v>75</v>
      </c>
      <c r="I5">
        <f>SUMIF(D:D,H5,F:F)</f>
        <v>2.605137</v>
      </c>
      <c r="K5" s="3" t="s">
        <v>76</v>
      </c>
      <c r="L5" s="3">
        <f>SUM(L1:L4)</f>
        <v>47.827977000000004</v>
      </c>
      <c r="N5" s="2"/>
    </row>
    <row r="6" spans="1:14" ht="15">
      <c r="B6" s="2"/>
      <c r="C6" s="2" t="s">
        <v>71</v>
      </c>
      <c r="D6" s="2" t="s">
        <v>53</v>
      </c>
      <c r="E6" s="2">
        <v>1771297</v>
      </c>
      <c r="F6">
        <f t="shared" si="0"/>
        <v>1.7712969999999999</v>
      </c>
      <c r="H6" s="3" t="s">
        <v>76</v>
      </c>
      <c r="I6" s="3">
        <f>SUM(I2:I5)</f>
        <v>47.827977000000004</v>
      </c>
    </row>
    <row r="7" spans="1:14" ht="15">
      <c r="B7" s="2" t="s">
        <v>49</v>
      </c>
      <c r="C7" s="2" t="s">
        <v>71</v>
      </c>
      <c r="D7" s="2" t="s">
        <v>72</v>
      </c>
      <c r="E7" s="2">
        <v>919269</v>
      </c>
      <c r="F7">
        <f t="shared" si="0"/>
        <v>0.919269</v>
      </c>
    </row>
    <row r="8" spans="1:14" ht="15">
      <c r="B8" s="2"/>
      <c r="C8" s="2" t="s">
        <v>71</v>
      </c>
      <c r="D8" s="2" t="s">
        <v>75</v>
      </c>
      <c r="E8" s="2">
        <v>919269</v>
      </c>
      <c r="F8">
        <f t="shared" si="0"/>
        <v>0.919269</v>
      </c>
    </row>
    <row r="9" spans="1:14" ht="15">
      <c r="B9" s="2" t="s">
        <v>48</v>
      </c>
      <c r="C9" s="2" t="s">
        <v>71</v>
      </c>
      <c r="D9" s="2" t="s">
        <v>72</v>
      </c>
      <c r="E9" s="2">
        <v>978532</v>
      </c>
      <c r="F9">
        <f t="shared" si="0"/>
        <v>0.97853199999999996</v>
      </c>
    </row>
    <row r="10" spans="1:14" ht="15">
      <c r="B10" s="2"/>
      <c r="C10" s="2" t="s">
        <v>71</v>
      </c>
      <c r="D10" s="2" t="s">
        <v>73</v>
      </c>
      <c r="E10" s="2">
        <v>629860</v>
      </c>
      <c r="F10">
        <f t="shared" si="0"/>
        <v>0.62985999999999998</v>
      </c>
    </row>
    <row r="11" spans="1:14" ht="15">
      <c r="B11" s="2" t="s">
        <v>54</v>
      </c>
      <c r="C11" s="2" t="s">
        <v>71</v>
      </c>
      <c r="D11" s="2" t="s">
        <v>75</v>
      </c>
      <c r="E11" s="2">
        <v>969517</v>
      </c>
      <c r="F11">
        <f t="shared" si="0"/>
        <v>0.96951699999999996</v>
      </c>
    </row>
    <row r="12" spans="1:14" ht="15">
      <c r="B12" s="2"/>
      <c r="C12" s="2" t="s">
        <v>71</v>
      </c>
      <c r="D12" s="2" t="s">
        <v>73</v>
      </c>
      <c r="E12" s="2">
        <v>310245</v>
      </c>
      <c r="F12">
        <f t="shared" si="0"/>
        <v>0.31024499999999999</v>
      </c>
    </row>
    <row r="13" spans="1:14" ht="15">
      <c r="B13" s="2" t="s">
        <v>52</v>
      </c>
      <c r="C13" s="2" t="s">
        <v>71</v>
      </c>
      <c r="D13" s="2" t="s">
        <v>53</v>
      </c>
      <c r="E13" s="2">
        <v>808817</v>
      </c>
      <c r="F13">
        <f t="shared" si="0"/>
        <v>0.80881700000000001</v>
      </c>
    </row>
    <row r="14" spans="1:14" ht="15">
      <c r="B14" s="2"/>
      <c r="C14" s="2" t="s">
        <v>71</v>
      </c>
      <c r="D14" s="2" t="s">
        <v>73</v>
      </c>
      <c r="E14" s="2">
        <v>398372</v>
      </c>
      <c r="F14">
        <f t="shared" si="0"/>
        <v>0.398372</v>
      </c>
    </row>
    <row r="15" spans="1:14" ht="15">
      <c r="B15" s="2" t="s">
        <v>68</v>
      </c>
      <c r="C15" s="2" t="s">
        <v>71</v>
      </c>
      <c r="D15" s="2" t="s">
        <v>72</v>
      </c>
      <c r="E15" s="2">
        <v>980869</v>
      </c>
      <c r="F15">
        <f t="shared" si="0"/>
        <v>0.98086899999999999</v>
      </c>
    </row>
    <row r="16" spans="1:14" ht="15">
      <c r="B16" s="2"/>
      <c r="C16" s="2" t="s">
        <v>71</v>
      </c>
      <c r="D16" s="2" t="s">
        <v>75</v>
      </c>
      <c r="E16" s="2">
        <v>173095</v>
      </c>
      <c r="F16">
        <f t="shared" si="0"/>
        <v>0.173095</v>
      </c>
    </row>
    <row r="17" spans="2:6" ht="15">
      <c r="B17" s="2" t="s">
        <v>58</v>
      </c>
      <c r="C17" s="2" t="s">
        <v>71</v>
      </c>
      <c r="D17" s="2" t="s">
        <v>72</v>
      </c>
      <c r="E17" s="2">
        <v>253711</v>
      </c>
      <c r="F17">
        <f t="shared" si="0"/>
        <v>0.25371099999999996</v>
      </c>
    </row>
    <row r="18" spans="2:6" ht="15">
      <c r="B18" s="2"/>
      <c r="C18" s="2" t="s">
        <v>71</v>
      </c>
      <c r="D18" s="2" t="s">
        <v>75</v>
      </c>
      <c r="E18" s="2">
        <v>242915</v>
      </c>
      <c r="F18">
        <f t="shared" si="0"/>
        <v>0.24291499999999999</v>
      </c>
    </row>
    <row r="19" spans="2:6" ht="15">
      <c r="B19" s="2"/>
      <c r="C19" s="2" t="s">
        <v>71</v>
      </c>
      <c r="D19" s="2" t="s">
        <v>73</v>
      </c>
      <c r="E19" s="2">
        <v>43185</v>
      </c>
      <c r="F19">
        <f t="shared" si="0"/>
        <v>4.3185000000000001E-2</v>
      </c>
    </row>
    <row r="20" spans="2:6" ht="15">
      <c r="B20" s="2" t="s">
        <v>56</v>
      </c>
      <c r="C20" s="2" t="s">
        <v>71</v>
      </c>
      <c r="D20" s="2" t="s">
        <v>72</v>
      </c>
      <c r="E20" s="2">
        <v>419766</v>
      </c>
      <c r="F20">
        <f t="shared" si="0"/>
        <v>0.41976599999999997</v>
      </c>
    </row>
    <row r="21" spans="2:6" ht="15">
      <c r="B21" s="2"/>
      <c r="C21" s="2" t="s">
        <v>71</v>
      </c>
      <c r="D21" s="2" t="s">
        <v>73</v>
      </c>
      <c r="E21" s="2">
        <v>68334</v>
      </c>
      <c r="F21">
        <f t="shared" si="0"/>
        <v>6.8333999999999992E-2</v>
      </c>
    </row>
    <row r="22" spans="2:6" ht="15">
      <c r="B22" s="2" t="s">
        <v>61</v>
      </c>
      <c r="C22" s="2" t="s">
        <v>71</v>
      </c>
      <c r="D22" s="2" t="s">
        <v>72</v>
      </c>
      <c r="E22" s="2">
        <v>335706</v>
      </c>
      <c r="F22">
        <f t="shared" si="0"/>
        <v>0.335706</v>
      </c>
    </row>
    <row r="23" spans="2:6" ht="15">
      <c r="B23" s="2" t="s">
        <v>57</v>
      </c>
      <c r="C23" s="2" t="s">
        <v>71</v>
      </c>
      <c r="D23" s="2" t="s">
        <v>72</v>
      </c>
      <c r="E23" s="2">
        <v>306589</v>
      </c>
      <c r="F23">
        <f t="shared" si="0"/>
        <v>0.306589</v>
      </c>
    </row>
    <row r="24" spans="2:6" ht="15">
      <c r="B24" s="2" t="s">
        <v>77</v>
      </c>
      <c r="C24" s="2" t="s">
        <v>71</v>
      </c>
      <c r="D24" s="2" t="s">
        <v>72</v>
      </c>
      <c r="E24" s="2">
        <v>62447</v>
      </c>
      <c r="F24">
        <f t="shared" si="0"/>
        <v>6.2446999999999996E-2</v>
      </c>
    </row>
    <row r="25" spans="2:6" ht="15">
      <c r="B25" s="2"/>
      <c r="C25" s="2" t="s">
        <v>71</v>
      </c>
      <c r="D25" s="2" t="s">
        <v>73</v>
      </c>
      <c r="E25" s="2">
        <v>237178</v>
      </c>
      <c r="F25">
        <f t="shared" si="0"/>
        <v>0.237178</v>
      </c>
    </row>
    <row r="26" spans="2:6" ht="15">
      <c r="B26" s="2" t="s">
        <v>60</v>
      </c>
      <c r="C26" s="2" t="s">
        <v>71</v>
      </c>
      <c r="D26" s="2" t="s">
        <v>72</v>
      </c>
      <c r="E26" s="2">
        <v>165500</v>
      </c>
      <c r="F26">
        <f t="shared" si="0"/>
        <v>0.16549999999999998</v>
      </c>
    </row>
    <row r="27" spans="2:6" ht="15">
      <c r="B27" s="2" t="s">
        <v>59</v>
      </c>
      <c r="C27" s="2" t="s">
        <v>71</v>
      </c>
      <c r="D27" s="2" t="s">
        <v>73</v>
      </c>
      <c r="E27" s="2">
        <v>144855</v>
      </c>
      <c r="F27">
        <f t="shared" si="0"/>
        <v>0.14485499999999998</v>
      </c>
    </row>
    <row r="28" spans="2:6" ht="15">
      <c r="B28" s="2" t="s">
        <v>78</v>
      </c>
      <c r="C28" s="2" t="s">
        <v>71</v>
      </c>
      <c r="D28" s="2" t="s">
        <v>75</v>
      </c>
      <c r="E28" s="2">
        <v>58481</v>
      </c>
      <c r="F28">
        <f t="shared" si="0"/>
        <v>5.8480999999999998E-2</v>
      </c>
    </row>
    <row r="29" spans="2:6" ht="15">
      <c r="B29" s="2"/>
      <c r="C29" s="2" t="s">
        <v>71</v>
      </c>
      <c r="D29" s="2" t="s">
        <v>53</v>
      </c>
      <c r="E29" s="2">
        <v>45949</v>
      </c>
      <c r="F29">
        <f t="shared" si="0"/>
        <v>4.5948999999999997E-2</v>
      </c>
    </row>
    <row r="30" spans="2:6" ht="15">
      <c r="B30" s="2" t="s">
        <v>79</v>
      </c>
      <c r="C30" s="2" t="s">
        <v>71</v>
      </c>
      <c r="D30" s="2" t="s">
        <v>75</v>
      </c>
      <c r="E30" s="2">
        <v>40286</v>
      </c>
      <c r="F30">
        <f t="shared" si="0"/>
        <v>4.0285999999999995E-2</v>
      </c>
    </row>
    <row r="31" spans="2:6" ht="15">
      <c r="B31" s="2"/>
      <c r="C31" s="2" t="s">
        <v>71</v>
      </c>
      <c r="D31" s="2" t="s">
        <v>73</v>
      </c>
      <c r="E31" s="2">
        <v>10072</v>
      </c>
      <c r="F31">
        <f t="shared" si="0"/>
        <v>1.0071999999999999E-2</v>
      </c>
    </row>
    <row r="32" spans="2:6" ht="15">
      <c r="B32" s="2" t="s">
        <v>80</v>
      </c>
      <c r="C32" s="2" t="s">
        <v>71</v>
      </c>
      <c r="D32" s="2" t="s">
        <v>72</v>
      </c>
      <c r="E32" s="2">
        <v>48863</v>
      </c>
      <c r="F32">
        <f t="shared" si="0"/>
        <v>4.8862999999999997E-2</v>
      </c>
    </row>
    <row r="33" spans="2:6" ht="15">
      <c r="B33" s="2" t="s">
        <v>81</v>
      </c>
      <c r="C33" s="2" t="s">
        <v>71</v>
      </c>
      <c r="D33" s="2" t="s">
        <v>72</v>
      </c>
      <c r="E33" s="2">
        <v>11351</v>
      </c>
      <c r="F33">
        <f t="shared" si="0"/>
        <v>1.1351E-2</v>
      </c>
    </row>
    <row r="34" spans="2:6" ht="15">
      <c r="B34" s="2" t="s">
        <v>82</v>
      </c>
      <c r="C34" s="2" t="s">
        <v>71</v>
      </c>
      <c r="D34" s="2" t="s">
        <v>53</v>
      </c>
      <c r="E34" s="2">
        <v>9491</v>
      </c>
      <c r="F34">
        <f t="shared" si="0"/>
        <v>9.4909999999999994E-3</v>
      </c>
    </row>
    <row r="35" spans="2:6" ht="15">
      <c r="B35" s="2" t="s">
        <v>83</v>
      </c>
      <c r="C35" s="2" t="s">
        <v>71</v>
      </c>
      <c r="D35" s="2" t="s">
        <v>53</v>
      </c>
      <c r="E35" s="2">
        <v>6940</v>
      </c>
      <c r="F35">
        <f t="shared" si="0"/>
        <v>6.94E-3</v>
      </c>
    </row>
    <row r="36" spans="2:6" ht="15">
      <c r="B36" s="2"/>
      <c r="C36" s="2" t="s">
        <v>71</v>
      </c>
      <c r="D36" s="2" t="s">
        <v>73</v>
      </c>
      <c r="E36" s="2">
        <v>2313</v>
      </c>
      <c r="F36">
        <f t="shared" si="0"/>
        <v>2.313E-3</v>
      </c>
    </row>
    <row r="37" spans="2:6" ht="15">
      <c r="B37" s="2" t="s">
        <v>84</v>
      </c>
      <c r="C37" s="2" t="s">
        <v>71</v>
      </c>
      <c r="D37" s="2" t="s">
        <v>72</v>
      </c>
      <c r="E37" s="2">
        <v>2209</v>
      </c>
      <c r="F37">
        <f t="shared" si="0"/>
        <v>2.209E-3</v>
      </c>
    </row>
    <row r="38" spans="2:6" ht="15">
      <c r="B38" s="2"/>
      <c r="C38" s="2" t="s">
        <v>71</v>
      </c>
      <c r="D38" s="2" t="s">
        <v>73</v>
      </c>
      <c r="E38" s="2">
        <v>5155</v>
      </c>
      <c r="F38">
        <f t="shared" si="0"/>
        <v>5.1549999999999999E-3</v>
      </c>
    </row>
    <row r="39" spans="2:6" ht="15">
      <c r="B39" s="2" t="s">
        <v>85</v>
      </c>
      <c r="C39" s="2" t="s">
        <v>71</v>
      </c>
      <c r="D39" s="2" t="s">
        <v>75</v>
      </c>
      <c r="E39" s="2">
        <v>4763</v>
      </c>
      <c r="F39">
        <f t="shared" si="0"/>
        <v>4.7629999999999999E-3</v>
      </c>
    </row>
    <row r="40" spans="2:6" ht="15">
      <c r="B40" s="2"/>
      <c r="C40" s="2" t="s">
        <v>71</v>
      </c>
      <c r="D40" s="2" t="s">
        <v>53</v>
      </c>
      <c r="E40" s="2">
        <v>2097</v>
      </c>
      <c r="F40">
        <f t="shared" si="0"/>
        <v>2.0969999999999999E-3</v>
      </c>
    </row>
    <row r="41" spans="2:6" ht="15">
      <c r="B41" s="2" t="s">
        <v>86</v>
      </c>
      <c r="C41" s="2" t="s">
        <v>71</v>
      </c>
      <c r="D41" s="2" t="s">
        <v>72</v>
      </c>
      <c r="E41" s="2">
        <v>2640</v>
      </c>
      <c r="F41">
        <f t="shared" si="0"/>
        <v>2.64E-3</v>
      </c>
    </row>
    <row r="42" spans="2:6" ht="15">
      <c r="B42" s="2"/>
      <c r="C42" s="2" t="s">
        <v>71</v>
      </c>
      <c r="D42" s="2" t="s">
        <v>73</v>
      </c>
      <c r="E42" s="2">
        <v>1360</v>
      </c>
      <c r="F42">
        <f t="shared" si="0"/>
        <v>1.3599999999999999E-3</v>
      </c>
    </row>
    <row r="43" spans="2:6" ht="15">
      <c r="B43" s="2" t="s">
        <v>87</v>
      </c>
      <c r="C43" s="2" t="s">
        <v>71</v>
      </c>
      <c r="D43" s="2" t="s">
        <v>73</v>
      </c>
      <c r="E43" s="2">
        <v>3065</v>
      </c>
      <c r="F43">
        <f t="shared" si="0"/>
        <v>3.065E-3</v>
      </c>
    </row>
    <row r="44" spans="2:6" ht="15">
      <c r="B44" t="s">
        <v>62</v>
      </c>
      <c r="C44" t="s">
        <v>63</v>
      </c>
      <c r="D44" t="s">
        <v>72</v>
      </c>
      <c r="E44">
        <v>3503894</v>
      </c>
      <c r="F44">
        <f t="shared" si="0"/>
        <v>3.5038939999999998</v>
      </c>
    </row>
    <row r="45" spans="2:6" ht="15">
      <c r="C45" t="s">
        <v>63</v>
      </c>
      <c r="D45" t="s">
        <v>73</v>
      </c>
      <c r="E45">
        <v>14015575</v>
      </c>
      <c r="F45">
        <f t="shared" si="0"/>
        <v>14.015575</v>
      </c>
    </row>
    <row r="46" spans="2:6" ht="15">
      <c r="B46" t="s">
        <v>64</v>
      </c>
      <c r="C46" t="s">
        <v>63</v>
      </c>
      <c r="D46" t="s">
        <v>73</v>
      </c>
      <c r="E46">
        <v>2824719</v>
      </c>
      <c r="F46">
        <f t="shared" si="0"/>
        <v>2.824719</v>
      </c>
    </row>
    <row r="47" spans="2:6" ht="15">
      <c r="B47" t="s">
        <v>88</v>
      </c>
      <c r="C47" t="s">
        <v>63</v>
      </c>
      <c r="D47" t="s">
        <v>73</v>
      </c>
      <c r="E47">
        <v>754791</v>
      </c>
      <c r="F47">
        <f t="shared" si="0"/>
        <v>0.75479099999999999</v>
      </c>
    </row>
    <row r="48" spans="2:6" ht="15">
      <c r="B48" t="s">
        <v>55</v>
      </c>
      <c r="C48" t="s">
        <v>63</v>
      </c>
      <c r="D48" t="s">
        <v>73</v>
      </c>
      <c r="E48">
        <v>360454</v>
      </c>
      <c r="F48">
        <f t="shared" si="0"/>
        <v>0.360454</v>
      </c>
    </row>
    <row r="49" spans="2:6" ht="15">
      <c r="B49" t="s">
        <v>89</v>
      </c>
      <c r="C49" t="s">
        <v>63</v>
      </c>
      <c r="D49" t="s">
        <v>72</v>
      </c>
      <c r="E49">
        <v>15384</v>
      </c>
      <c r="F49">
        <f t="shared" si="0"/>
        <v>1.5384E-2</v>
      </c>
    </row>
    <row r="50" spans="2:6" ht="15">
      <c r="C50" t="s">
        <v>63</v>
      </c>
      <c r="D50" t="s">
        <v>53</v>
      </c>
      <c r="E50">
        <v>49227</v>
      </c>
      <c r="F50">
        <f t="shared" si="0"/>
        <v>4.9227E-2</v>
      </c>
    </row>
    <row r="51" spans="2:6" ht="15">
      <c r="C51" t="s">
        <v>63</v>
      </c>
      <c r="D51" t="s">
        <v>73</v>
      </c>
      <c r="E51">
        <v>243060</v>
      </c>
      <c r="F51">
        <f t="shared" si="0"/>
        <v>0.24306</v>
      </c>
    </row>
    <row r="52" spans="2:6" ht="15">
      <c r="B52" t="s">
        <v>90</v>
      </c>
      <c r="C52" t="s">
        <v>63</v>
      </c>
      <c r="D52" t="s">
        <v>72</v>
      </c>
      <c r="E52">
        <v>287483</v>
      </c>
      <c r="F52">
        <f t="shared" si="0"/>
        <v>0.28748299999999999</v>
      </c>
    </row>
    <row r="53" spans="2:6" ht="15">
      <c r="B53" t="s">
        <v>91</v>
      </c>
      <c r="C53" t="s">
        <v>63</v>
      </c>
      <c r="D53" t="s">
        <v>73</v>
      </c>
      <c r="E53">
        <v>168910</v>
      </c>
      <c r="F53">
        <f t="shared" si="0"/>
        <v>0.16891</v>
      </c>
    </row>
    <row r="54" spans="2:6" ht="15">
      <c r="B54" t="s">
        <v>92</v>
      </c>
      <c r="C54" t="s">
        <v>63</v>
      </c>
      <c r="D54" t="s">
        <v>72</v>
      </c>
      <c r="E54">
        <v>18215</v>
      </c>
      <c r="F54">
        <f t="shared" si="0"/>
        <v>1.8214999999999999E-2</v>
      </c>
    </row>
    <row r="55" spans="2:6" ht="15">
      <c r="B55" t="s">
        <v>52</v>
      </c>
      <c r="C55" t="s">
        <v>63</v>
      </c>
      <c r="D55" t="s">
        <v>72</v>
      </c>
      <c r="E55">
        <v>8546</v>
      </c>
      <c r="F55">
        <f t="shared" si="0"/>
        <v>8.5459999999999998E-3</v>
      </c>
    </row>
    <row r="56" spans="2:6" ht="15">
      <c r="B56" t="s">
        <v>93</v>
      </c>
      <c r="C56" t="s">
        <v>63</v>
      </c>
      <c r="D56" t="s">
        <v>73</v>
      </c>
      <c r="E56">
        <v>8198</v>
      </c>
      <c r="F56">
        <f t="shared" si="0"/>
        <v>8.1980000000000004E-3</v>
      </c>
    </row>
    <row r="57" spans="2:6" ht="15">
      <c r="B57" t="s">
        <v>94</v>
      </c>
      <c r="C57" t="s">
        <v>63</v>
      </c>
      <c r="D57" t="s">
        <v>72</v>
      </c>
      <c r="E57">
        <v>4344</v>
      </c>
      <c r="F57">
        <f t="shared" si="0"/>
        <v>4.3439999999999998E-3</v>
      </c>
    </row>
    <row r="58" spans="2:6" ht="15">
      <c r="B58" t="s">
        <v>95</v>
      </c>
      <c r="C58" t="s">
        <v>63</v>
      </c>
      <c r="D58" t="s">
        <v>72</v>
      </c>
      <c r="E58">
        <v>523</v>
      </c>
      <c r="F58">
        <f t="shared" si="0"/>
        <v>5.2300000000000003E-4</v>
      </c>
    </row>
    <row r="59" spans="2:6">
      <c r="F59">
        <f>SUM(F2:F58)</f>
        <v>47.82797699999999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14959-479E-49C8-96D2-E8E0E94FC756}">
  <dimension ref="A1:N136"/>
  <sheetViews>
    <sheetView workbookViewId="0">
      <selection activeCell="B5" sqref="B5"/>
    </sheetView>
  </sheetViews>
  <sheetFormatPr defaultRowHeight="15"/>
  <sheetData>
    <row r="1" spans="1:14">
      <c r="A1" s="2" t="s">
        <v>96</v>
      </c>
      <c r="B1" s="2"/>
      <c r="C1" s="2"/>
      <c r="D1" s="2"/>
      <c r="E1" s="2" t="s">
        <v>97</v>
      </c>
      <c r="F1" s="2">
        <v>2020</v>
      </c>
      <c r="G1" s="2" t="s">
        <v>53</v>
      </c>
      <c r="H1" s="2">
        <v>4128893</v>
      </c>
      <c r="I1" s="2">
        <v>4128893</v>
      </c>
      <c r="J1" s="2">
        <v>7.2716000000000003E-2</v>
      </c>
      <c r="K1" s="2">
        <v>7.2716000000000003E-2</v>
      </c>
      <c r="L1" s="2">
        <v>7.2715639999999997</v>
      </c>
      <c r="M1" s="2"/>
      <c r="N1" s="2"/>
    </row>
    <row r="2" spans="1:14">
      <c r="A2" s="2" t="s">
        <v>98</v>
      </c>
      <c r="B2" s="2"/>
      <c r="C2" s="2"/>
      <c r="D2" s="2"/>
      <c r="E2" s="2"/>
      <c r="F2" s="2"/>
      <c r="G2" s="2" t="s">
        <v>72</v>
      </c>
      <c r="H2" s="2">
        <v>20645898</v>
      </c>
      <c r="I2" s="2">
        <v>20645898</v>
      </c>
      <c r="J2" s="2">
        <v>0.36360300000000001</v>
      </c>
      <c r="K2" s="2">
        <v>0.36360300000000001</v>
      </c>
      <c r="L2" s="2">
        <v>36.360340000000001</v>
      </c>
      <c r="M2" s="2"/>
      <c r="N2" s="2"/>
    </row>
    <row r="3" spans="1:14">
      <c r="A3" s="2" t="s">
        <v>71</v>
      </c>
      <c r="B3" s="2"/>
      <c r="C3" s="2"/>
      <c r="D3" s="2"/>
      <c r="E3" s="2"/>
      <c r="F3" s="2"/>
      <c r="G3" s="2" t="s">
        <v>73</v>
      </c>
      <c r="H3" s="2">
        <v>29404516</v>
      </c>
      <c r="I3" s="2">
        <v>29404516</v>
      </c>
      <c r="J3" s="2">
        <v>0.51785499999999995</v>
      </c>
      <c r="K3" s="2">
        <v>0.51785499999999995</v>
      </c>
      <c r="L3" s="2">
        <v>51.785499999999999</v>
      </c>
      <c r="M3" s="2"/>
      <c r="N3" s="2"/>
    </row>
    <row r="4" spans="1:14">
      <c r="A4" s="2" t="s">
        <v>63</v>
      </c>
      <c r="B4" s="2"/>
      <c r="C4" s="2"/>
      <c r="D4" s="2"/>
      <c r="E4" s="2"/>
      <c r="F4" s="2"/>
      <c r="G4" s="2" t="s">
        <v>75</v>
      </c>
      <c r="H4" s="2">
        <v>2602057</v>
      </c>
      <c r="I4" s="2">
        <v>2602057</v>
      </c>
      <c r="J4" s="2">
        <v>4.5825999999999999E-2</v>
      </c>
      <c r="K4" s="2">
        <v>4.5825999999999999E-2</v>
      </c>
      <c r="L4" s="2">
        <v>4.5825899999999997</v>
      </c>
      <c r="M4" s="2"/>
      <c r="N4" s="2"/>
    </row>
    <row r="5" spans="1:14">
      <c r="A5" s="2" t="s">
        <v>42</v>
      </c>
      <c r="B5" s="2" t="s">
        <v>72</v>
      </c>
      <c r="C5" s="2">
        <v>8328601</v>
      </c>
      <c r="D5" s="2">
        <f>C5*0.000001</f>
        <v>8.328600999999999</v>
      </c>
      <c r="E5" s="2"/>
      <c r="F5" s="2"/>
      <c r="G5" s="2"/>
      <c r="H5" s="2">
        <v>56781364</v>
      </c>
      <c r="I5" s="2"/>
      <c r="J5" s="2"/>
      <c r="K5" s="2"/>
      <c r="L5" s="2"/>
      <c r="M5" s="2"/>
      <c r="N5" s="2"/>
    </row>
    <row r="6" spans="1:14">
      <c r="A6" s="2" t="s">
        <v>47</v>
      </c>
      <c r="B6" s="2" t="s">
        <v>73</v>
      </c>
      <c r="C6" s="2">
        <v>6183587</v>
      </c>
      <c r="D6" s="2">
        <f t="shared" ref="D6:D69" si="0">C6*0.000001</f>
        <v>6.1835869999999993</v>
      </c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2" t="s">
        <v>74</v>
      </c>
      <c r="B7" s="2" t="s">
        <v>75</v>
      </c>
      <c r="C7" s="2">
        <v>322531</v>
      </c>
      <c r="D7" s="2">
        <f t="shared" si="0"/>
        <v>0.32253100000000001</v>
      </c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2"/>
      <c r="B8" s="2" t="s">
        <v>53</v>
      </c>
      <c r="C8" s="2">
        <v>2902776</v>
      </c>
      <c r="D8" s="2">
        <f t="shared" si="0"/>
        <v>2.9027759999999998</v>
      </c>
      <c r="E8" s="2"/>
      <c r="F8" s="2" t="s">
        <v>72</v>
      </c>
      <c r="G8">
        <f>SUMIF(B:B,F8,D:D)</f>
        <v>20.645897999999995</v>
      </c>
      <c r="I8" s="2" t="s">
        <v>71</v>
      </c>
      <c r="J8">
        <f>SUMIF(A:A,I8,D:D)</f>
        <v>0</v>
      </c>
      <c r="K8" s="2"/>
      <c r="L8" s="2"/>
      <c r="M8" s="2"/>
      <c r="N8" s="2"/>
    </row>
    <row r="9" spans="1:14">
      <c r="A9" s="2" t="s">
        <v>46</v>
      </c>
      <c r="B9" s="2" t="s">
        <v>72</v>
      </c>
      <c r="C9" s="2">
        <v>2266097</v>
      </c>
      <c r="D9" s="2">
        <f t="shared" si="0"/>
        <v>2.2660969999999998</v>
      </c>
      <c r="E9" s="2"/>
      <c r="F9" s="2" t="s">
        <v>73</v>
      </c>
      <c r="G9">
        <f>SUMIF(B:B,F9,D:D)</f>
        <v>29.40451599999999</v>
      </c>
      <c r="I9" t="s">
        <v>63</v>
      </c>
      <c r="J9">
        <f>SUMIF(A:A,I9,D:D)</f>
        <v>0</v>
      </c>
      <c r="K9" s="2"/>
      <c r="L9" s="2"/>
      <c r="M9" s="2"/>
      <c r="N9" s="2"/>
    </row>
    <row r="10" spans="1:14">
      <c r="A10" s="2" t="s">
        <v>49</v>
      </c>
      <c r="B10" s="2" t="s">
        <v>72</v>
      </c>
      <c r="C10" s="2">
        <v>874720</v>
      </c>
      <c r="D10" s="2">
        <f t="shared" si="0"/>
        <v>0.87471999999999994</v>
      </c>
      <c r="E10" s="2"/>
      <c r="F10" s="2" t="s">
        <v>53</v>
      </c>
      <c r="G10">
        <f>SUMIF(B:B,F10,D:D)</f>
        <v>4.1288929999999997</v>
      </c>
      <c r="K10" s="2"/>
      <c r="L10" s="2"/>
      <c r="M10" s="2"/>
      <c r="N10" s="2"/>
    </row>
    <row r="11" spans="1:14">
      <c r="A11" s="2"/>
      <c r="B11" s="2" t="s">
        <v>75</v>
      </c>
      <c r="C11" s="2">
        <v>874720</v>
      </c>
      <c r="D11" s="2">
        <f t="shared" si="0"/>
        <v>0.87471999999999994</v>
      </c>
      <c r="E11" s="2"/>
      <c r="F11" s="2" t="s">
        <v>75</v>
      </c>
      <c r="G11">
        <f>SUMIF(B:B,F11,D:D)</f>
        <v>2.6020570000000003</v>
      </c>
      <c r="I11" s="3" t="s">
        <v>76</v>
      </c>
      <c r="J11" s="3">
        <f>SUM(J7:J10)</f>
        <v>0</v>
      </c>
      <c r="K11" s="2"/>
      <c r="L11" s="2"/>
      <c r="M11" s="2"/>
      <c r="N11" s="2"/>
    </row>
    <row r="12" spans="1:14">
      <c r="A12" s="2" t="s">
        <v>48</v>
      </c>
      <c r="B12" s="2" t="s">
        <v>72</v>
      </c>
      <c r="C12" s="2">
        <v>927529</v>
      </c>
      <c r="D12" s="2">
        <f t="shared" si="0"/>
        <v>0.92752899999999994</v>
      </c>
      <c r="E12" s="2"/>
      <c r="F12" s="3" t="s">
        <v>76</v>
      </c>
      <c r="G12" s="3">
        <f>SUM(G8:G11)</f>
        <v>56.781363999999989</v>
      </c>
      <c r="K12" s="2"/>
      <c r="L12" s="2"/>
      <c r="M12" s="2"/>
      <c r="N12" s="2"/>
    </row>
    <row r="13" spans="1:14">
      <c r="A13" s="2"/>
      <c r="B13" s="2" t="s">
        <v>73</v>
      </c>
      <c r="C13" s="2">
        <v>597030</v>
      </c>
      <c r="D13" s="2">
        <f t="shared" si="0"/>
        <v>0.59702999999999995</v>
      </c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>
      <c r="A14" s="2" t="s">
        <v>52</v>
      </c>
      <c r="B14" s="2" t="s">
        <v>53</v>
      </c>
      <c r="C14" s="2">
        <v>910164</v>
      </c>
      <c r="D14" s="2">
        <f t="shared" si="0"/>
        <v>0.91016399999999997</v>
      </c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>
      <c r="A15" s="2"/>
      <c r="B15" s="2" t="s">
        <v>73</v>
      </c>
      <c r="C15" s="2">
        <v>448290</v>
      </c>
      <c r="D15" s="2">
        <f t="shared" si="0"/>
        <v>0.44828999999999997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>
      <c r="A16" s="2" t="s">
        <v>54</v>
      </c>
      <c r="B16" s="2" t="s">
        <v>75</v>
      </c>
      <c r="C16" s="2">
        <v>931907</v>
      </c>
      <c r="D16" s="2">
        <f t="shared" si="0"/>
        <v>0.93190699999999993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s="2"/>
      <c r="B17" s="2" t="s">
        <v>73</v>
      </c>
      <c r="C17" s="2">
        <v>298210</v>
      </c>
      <c r="D17" s="2">
        <f t="shared" si="0"/>
        <v>0.29820999999999998</v>
      </c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>
      <c r="A18" s="2" t="s">
        <v>68</v>
      </c>
      <c r="B18" s="2" t="s">
        <v>72</v>
      </c>
      <c r="C18" s="2">
        <v>713477</v>
      </c>
      <c r="D18" s="2">
        <f t="shared" si="0"/>
        <v>0.71347699999999992</v>
      </c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>
      <c r="A19" s="2"/>
      <c r="B19" s="2" t="s">
        <v>75</v>
      </c>
      <c r="C19" s="2">
        <v>125908</v>
      </c>
      <c r="D19" s="2">
        <f t="shared" si="0"/>
        <v>0.12590799999999999</v>
      </c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>
      <c r="A20" s="2" t="s">
        <v>56</v>
      </c>
      <c r="B20" s="2" t="s">
        <v>72</v>
      </c>
      <c r="C20" s="2">
        <v>489380</v>
      </c>
      <c r="D20" s="2">
        <f t="shared" si="0"/>
        <v>0.48937999999999998</v>
      </c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>
      <c r="A21" s="2"/>
      <c r="B21" s="2" t="s">
        <v>73</v>
      </c>
      <c r="C21" s="2">
        <v>163127</v>
      </c>
      <c r="D21" s="2">
        <f t="shared" si="0"/>
        <v>0.16312699999999999</v>
      </c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>
      <c r="A22" s="2" t="s">
        <v>61</v>
      </c>
      <c r="B22" s="2" t="s">
        <v>72</v>
      </c>
      <c r="C22" s="2">
        <v>590581</v>
      </c>
      <c r="D22" s="2">
        <f t="shared" si="0"/>
        <v>0.59058100000000002</v>
      </c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>
      <c r="A23" s="2" t="s">
        <v>58</v>
      </c>
      <c r="B23" s="2" t="s">
        <v>72</v>
      </c>
      <c r="C23" s="2">
        <v>242755</v>
      </c>
      <c r="D23" s="2">
        <f t="shared" si="0"/>
        <v>0.242755</v>
      </c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>
      <c r="A24" s="2"/>
      <c r="B24" s="2" t="s">
        <v>75</v>
      </c>
      <c r="C24" s="2">
        <v>232425</v>
      </c>
      <c r="D24" s="2">
        <f t="shared" si="0"/>
        <v>0.23242499999999999</v>
      </c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>
      <c r="A25" s="2"/>
      <c r="B25" s="2" t="s">
        <v>73</v>
      </c>
      <c r="C25" s="2">
        <v>41320</v>
      </c>
      <c r="D25" s="2">
        <f t="shared" si="0"/>
        <v>4.1319999999999996E-2</v>
      </c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>
      <c r="A26" s="2" t="s">
        <v>57</v>
      </c>
      <c r="B26" s="2" t="s">
        <v>72</v>
      </c>
      <c r="C26" s="2">
        <v>216565</v>
      </c>
      <c r="D26" s="2">
        <f t="shared" si="0"/>
        <v>0.21656499999999998</v>
      </c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>
      <c r="A27" s="2" t="s">
        <v>60</v>
      </c>
      <c r="B27" s="2" t="s">
        <v>72</v>
      </c>
      <c r="C27" s="2">
        <v>160000</v>
      </c>
      <c r="D27" s="2">
        <f t="shared" si="0"/>
        <v>0.16</v>
      </c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>
      <c r="A28" s="2" t="s">
        <v>99</v>
      </c>
      <c r="B28" s="2" t="s">
        <v>73</v>
      </c>
      <c r="C28" s="2">
        <v>151210</v>
      </c>
      <c r="D28" s="2">
        <f t="shared" si="0"/>
        <v>0.15120999999999998</v>
      </c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>
      <c r="A29" s="2" t="s">
        <v>77</v>
      </c>
      <c r="B29" s="2" t="s">
        <v>72</v>
      </c>
      <c r="C29" s="2">
        <v>25022</v>
      </c>
      <c r="D29" s="2">
        <f t="shared" si="0"/>
        <v>2.5021999999999999E-2</v>
      </c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>
      <c r="A30" s="2"/>
      <c r="B30" s="2" t="s">
        <v>73</v>
      </c>
      <c r="C30" s="2">
        <v>95034</v>
      </c>
      <c r="D30" s="2">
        <f t="shared" si="0"/>
        <v>9.5033999999999993E-2</v>
      </c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>
      <c r="A31" s="2" t="s">
        <v>100</v>
      </c>
      <c r="B31" s="2" t="s">
        <v>75</v>
      </c>
      <c r="C31" s="2">
        <v>62923</v>
      </c>
      <c r="D31" s="2">
        <f t="shared" si="0"/>
        <v>6.2922999999999993E-2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>
      <c r="A32" s="2"/>
      <c r="B32" s="2" t="s">
        <v>53</v>
      </c>
      <c r="C32" s="2">
        <v>5343</v>
      </c>
      <c r="D32" s="2">
        <f t="shared" si="0"/>
        <v>5.3429999999999997E-3</v>
      </c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>
      <c r="A33" s="2"/>
      <c r="B33" s="2" t="s">
        <v>73</v>
      </c>
      <c r="C33" s="2">
        <v>28494</v>
      </c>
      <c r="D33" s="2">
        <f t="shared" si="0"/>
        <v>2.8493999999999998E-2</v>
      </c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>
      <c r="A34" s="2" t="s">
        <v>59</v>
      </c>
      <c r="B34" s="2" t="s">
        <v>73</v>
      </c>
      <c r="C34" s="2">
        <v>79236</v>
      </c>
      <c r="D34" s="2">
        <f t="shared" si="0"/>
        <v>7.9236000000000001E-2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>
      <c r="A35" s="2" t="s">
        <v>80</v>
      </c>
      <c r="B35" s="2" t="s">
        <v>72</v>
      </c>
      <c r="C35" s="2">
        <v>39785</v>
      </c>
      <c r="D35" s="2">
        <f t="shared" si="0"/>
        <v>3.9785000000000001E-2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>
      <c r="A36" s="2" t="s">
        <v>79</v>
      </c>
      <c r="B36" s="2" t="s">
        <v>75</v>
      </c>
      <c r="C36" s="2">
        <v>31321</v>
      </c>
      <c r="D36" s="2">
        <f t="shared" si="0"/>
        <v>3.1321000000000002E-2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>
      <c r="A37" s="2"/>
      <c r="B37" s="2" t="s">
        <v>73</v>
      </c>
      <c r="C37" s="2">
        <v>7830</v>
      </c>
      <c r="D37" s="2">
        <f t="shared" si="0"/>
        <v>7.8300000000000002E-3</v>
      </c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>
      <c r="A38" s="2" t="s">
        <v>101</v>
      </c>
      <c r="B38" s="2" t="s">
        <v>72</v>
      </c>
      <c r="C38" s="2">
        <v>38189</v>
      </c>
      <c r="D38" s="2">
        <f t="shared" si="0"/>
        <v>3.8189000000000001E-2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>
      <c r="A39" s="2" t="s">
        <v>86</v>
      </c>
      <c r="B39" s="2" t="s">
        <v>72</v>
      </c>
      <c r="C39" s="2">
        <v>20106</v>
      </c>
      <c r="D39" s="2">
        <f t="shared" si="0"/>
        <v>2.0105999999999999E-2</v>
      </c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>
      <c r="A40" s="2"/>
      <c r="B40" s="2" t="s">
        <v>73</v>
      </c>
      <c r="C40" s="2">
        <v>10358</v>
      </c>
      <c r="D40" s="2">
        <f t="shared" si="0"/>
        <v>1.0357999999999999E-2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>
      <c r="A41" s="2" t="s">
        <v>83</v>
      </c>
      <c r="B41" s="2" t="s">
        <v>53</v>
      </c>
      <c r="C41" s="2">
        <v>16749</v>
      </c>
      <c r="D41" s="2">
        <f t="shared" si="0"/>
        <v>1.6749E-2</v>
      </c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>
      <c r="A42" s="2"/>
      <c r="B42" s="2" t="s">
        <v>73</v>
      </c>
      <c r="C42" s="2">
        <v>4807</v>
      </c>
      <c r="D42" s="2">
        <f t="shared" si="0"/>
        <v>4.8069999999999996E-3</v>
      </c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>
      <c r="A43" s="2" t="s">
        <v>82</v>
      </c>
      <c r="B43" s="2" t="s">
        <v>53</v>
      </c>
      <c r="C43" s="2">
        <v>8671</v>
      </c>
      <c r="D43" s="2">
        <f t="shared" si="0"/>
        <v>8.6709999999999999E-3</v>
      </c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>
      <c r="A44" s="2"/>
      <c r="B44" s="2" t="s">
        <v>73</v>
      </c>
      <c r="C44" s="2">
        <v>3750</v>
      </c>
      <c r="D44" s="2">
        <f t="shared" si="0"/>
        <v>3.7499999999999999E-3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>
      <c r="A45" s="2" t="s">
        <v>85</v>
      </c>
      <c r="B45" s="2" t="s">
        <v>53</v>
      </c>
      <c r="C45" s="2">
        <v>6711</v>
      </c>
      <c r="D45" s="2">
        <f t="shared" si="0"/>
        <v>6.711E-3</v>
      </c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>
      <c r="A46" s="2"/>
      <c r="B46" s="2" t="s">
        <v>73</v>
      </c>
      <c r="C46" s="2">
        <v>746</v>
      </c>
      <c r="D46" s="2">
        <f t="shared" si="0"/>
        <v>7.4599999999999992E-4</v>
      </c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>
      <c r="A47" s="2" t="s">
        <v>84</v>
      </c>
      <c r="B47" s="2" t="s">
        <v>72</v>
      </c>
      <c r="C47" s="2">
        <v>2168</v>
      </c>
      <c r="D47" s="2">
        <f t="shared" si="0"/>
        <v>2.1679999999999998E-3</v>
      </c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>
      <c r="A48" s="2"/>
      <c r="B48" s="2" t="s">
        <v>73</v>
      </c>
      <c r="C48" s="2">
        <v>5058</v>
      </c>
      <c r="D48" s="2">
        <f t="shared" si="0"/>
        <v>5.058E-3</v>
      </c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>
      <c r="A49" s="2" t="s">
        <v>81</v>
      </c>
      <c r="B49" s="2" t="s">
        <v>72</v>
      </c>
      <c r="C49" s="2">
        <v>5791</v>
      </c>
      <c r="D49" s="2">
        <f t="shared" si="0"/>
        <v>5.7910000000000001E-3</v>
      </c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>
      <c r="A50" s="2" t="s">
        <v>87</v>
      </c>
      <c r="B50" s="2" t="s">
        <v>73</v>
      </c>
      <c r="C50" s="2">
        <v>3127</v>
      </c>
      <c r="D50" s="2">
        <f t="shared" si="0"/>
        <v>3.127E-3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>
      <c r="A51" s="2" t="s">
        <v>62</v>
      </c>
      <c r="B51" s="2" t="s">
        <v>72</v>
      </c>
      <c r="C51" s="2">
        <v>5464368</v>
      </c>
      <c r="D51" s="2">
        <f t="shared" si="0"/>
        <v>5.4643679999999994</v>
      </c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>
      <c r="A52" s="2"/>
      <c r="B52" s="2" t="s">
        <v>73</v>
      </c>
      <c r="C52" s="2">
        <v>18293753</v>
      </c>
      <c r="D52" s="2">
        <f t="shared" si="0"/>
        <v>18.293752999999999</v>
      </c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>
      <c r="A53" s="2" t="s">
        <v>64</v>
      </c>
      <c r="B53" s="2" t="s">
        <v>73</v>
      </c>
      <c r="C53" s="2">
        <v>1732331</v>
      </c>
      <c r="D53" s="2">
        <f t="shared" si="0"/>
        <v>1.7323309999999998</v>
      </c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>
      <c r="A54" s="2" t="s">
        <v>89</v>
      </c>
      <c r="B54" s="2" t="s">
        <v>72</v>
      </c>
      <c r="C54" s="2">
        <v>40243</v>
      </c>
      <c r="D54" s="2">
        <f t="shared" si="0"/>
        <v>4.0243000000000001E-2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>
      <c r="A55" s="2"/>
      <c r="B55" s="2" t="s">
        <v>53</v>
      </c>
      <c r="C55" s="2">
        <v>95578</v>
      </c>
      <c r="D55" s="2">
        <f t="shared" si="0"/>
        <v>9.5577999999999996E-2</v>
      </c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>
      <c r="A56" s="2"/>
      <c r="B56" s="2" t="s">
        <v>73</v>
      </c>
      <c r="C56" s="2">
        <v>367219</v>
      </c>
      <c r="D56" s="2">
        <f t="shared" si="0"/>
        <v>0.36721899999999996</v>
      </c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>
      <c r="A57" s="2" t="s">
        <v>88</v>
      </c>
      <c r="B57" s="2" t="s">
        <v>73</v>
      </c>
      <c r="C57" s="2">
        <v>477138</v>
      </c>
      <c r="D57" s="2">
        <f t="shared" si="0"/>
        <v>0.47713799999999995</v>
      </c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>
      <c r="A58" s="2" t="s">
        <v>55</v>
      </c>
      <c r="B58" s="2" t="s">
        <v>73</v>
      </c>
      <c r="C58" s="2">
        <v>234596</v>
      </c>
      <c r="D58" s="2">
        <f t="shared" si="0"/>
        <v>0.234596</v>
      </c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>
      <c r="A59" s="2" t="s">
        <v>74</v>
      </c>
      <c r="B59" s="2" t="s">
        <v>75</v>
      </c>
      <c r="C59" s="2">
        <v>20322</v>
      </c>
      <c r="D59" s="2">
        <f t="shared" si="0"/>
        <v>2.0322E-2</v>
      </c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>
      <c r="A60" s="2"/>
      <c r="B60" s="2" t="s">
        <v>53</v>
      </c>
      <c r="C60" s="2">
        <v>182901</v>
      </c>
      <c r="D60" s="2">
        <f t="shared" si="0"/>
        <v>0.18290099999999998</v>
      </c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>
      <c r="A61" s="2" t="s">
        <v>90</v>
      </c>
      <c r="B61" s="2" t="s">
        <v>72</v>
      </c>
      <c r="C61" s="2">
        <v>141366</v>
      </c>
      <c r="D61" s="2">
        <f t="shared" si="0"/>
        <v>0.14136599999999999</v>
      </c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>
      <c r="A62" s="2" t="s">
        <v>91</v>
      </c>
      <c r="B62" s="2" t="s">
        <v>73</v>
      </c>
      <c r="C62" s="2">
        <v>121339</v>
      </c>
      <c r="D62" s="2">
        <f t="shared" si="0"/>
        <v>0.12133899999999999</v>
      </c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>
      <c r="A63" s="2" t="s">
        <v>94</v>
      </c>
      <c r="B63" s="2" t="s">
        <v>72</v>
      </c>
      <c r="C63" s="2">
        <v>30319</v>
      </c>
      <c r="D63" s="2">
        <f t="shared" si="0"/>
        <v>3.0318999999999999E-2</v>
      </c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>
      <c r="A64" s="2" t="s">
        <v>102</v>
      </c>
      <c r="B64" s="2" t="s">
        <v>73</v>
      </c>
      <c r="C64" s="2">
        <v>26548</v>
      </c>
      <c r="D64" s="2">
        <f t="shared" si="0"/>
        <v>2.6547999999999999E-2</v>
      </c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>
      <c r="A65" s="2" t="s">
        <v>103</v>
      </c>
      <c r="B65" s="2" t="s">
        <v>73</v>
      </c>
      <c r="C65" s="2">
        <v>21563</v>
      </c>
      <c r="D65" s="2">
        <f t="shared" si="0"/>
        <v>2.1562999999999999E-2</v>
      </c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>
      <c r="A66" s="2" t="s">
        <v>52</v>
      </c>
      <c r="B66" s="2" t="s">
        <v>72</v>
      </c>
      <c r="C66" s="2">
        <v>16451</v>
      </c>
      <c r="D66" s="2">
        <f t="shared" si="0"/>
        <v>1.6451E-2</v>
      </c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>
      <c r="A67" s="2" t="s">
        <v>95</v>
      </c>
      <c r="B67" s="2" t="s">
        <v>72</v>
      </c>
      <c r="C67" s="2">
        <v>12385</v>
      </c>
      <c r="D67" s="2">
        <f t="shared" si="0"/>
        <v>1.2385E-2</v>
      </c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>
      <c r="A68" s="2" t="s">
        <v>92</v>
      </c>
      <c r="B68" s="2" t="s">
        <v>73</v>
      </c>
      <c r="C68" s="2">
        <v>7161</v>
      </c>
      <c r="D68" s="2">
        <f t="shared" si="0"/>
        <v>7.1609999999999998E-3</v>
      </c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A69" s="2" t="s">
        <v>104</v>
      </c>
      <c r="B69" s="2" t="s">
        <v>73</v>
      </c>
      <c r="C69" s="2">
        <v>1654</v>
      </c>
      <c r="D69" s="2">
        <f t="shared" si="0"/>
        <v>1.6539999999999999E-3</v>
      </c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FBDF-1E1A-4395-A7FA-70D62869298A}">
  <sheetPr>
    <tabColor rgb="FF4472C4"/>
  </sheetPr>
  <dimension ref="A1:H122"/>
  <sheetViews>
    <sheetView workbookViewId="0">
      <selection activeCell="G7" sqref="G7"/>
    </sheetView>
  </sheetViews>
  <sheetFormatPr defaultRowHeight="14.45"/>
  <cols>
    <col min="3" max="3" width="24.140625" bestFit="1" customWidth="1"/>
  </cols>
  <sheetData>
    <row r="1" spans="1:8" s="3" customFormat="1" ht="15">
      <c r="A1" s="10" t="s">
        <v>105</v>
      </c>
      <c r="B1" s="3" t="s">
        <v>106</v>
      </c>
      <c r="C1" s="3" t="s">
        <v>107</v>
      </c>
      <c r="D1" s="10" t="s">
        <v>108</v>
      </c>
      <c r="E1" s="10"/>
      <c r="F1" s="10"/>
      <c r="G1" s="10"/>
      <c r="H1" s="10"/>
    </row>
    <row r="2" spans="1:8" ht="15">
      <c r="A2">
        <v>2016</v>
      </c>
      <c r="B2" s="7" t="s">
        <v>109</v>
      </c>
      <c r="C2" s="7" t="s">
        <v>76</v>
      </c>
      <c r="D2">
        <v>16.899999999999999</v>
      </c>
      <c r="E2" s="2"/>
      <c r="F2" s="2"/>
    </row>
    <row r="3" spans="1:8" ht="15">
      <c r="A3">
        <v>2017</v>
      </c>
      <c r="B3" s="7" t="s">
        <v>109</v>
      </c>
      <c r="C3" s="7" t="s">
        <v>76</v>
      </c>
      <c r="D3">
        <v>32.200000000000003</v>
      </c>
      <c r="E3" s="2"/>
      <c r="F3" s="2"/>
    </row>
    <row r="4" spans="1:8" ht="15">
      <c r="A4" s="2">
        <v>2018</v>
      </c>
      <c r="B4" s="7" t="s">
        <v>109</v>
      </c>
      <c r="C4" s="7" t="s">
        <v>76</v>
      </c>
      <c r="D4" s="2">
        <v>45.3</v>
      </c>
      <c r="E4" s="2"/>
      <c r="F4" s="2"/>
      <c r="G4" s="2"/>
      <c r="H4" s="2"/>
    </row>
    <row r="5" spans="1:8" ht="15">
      <c r="A5" s="2">
        <v>2019</v>
      </c>
      <c r="B5" s="7" t="s">
        <v>109</v>
      </c>
      <c r="C5" s="7" t="s">
        <v>76</v>
      </c>
      <c r="D5" s="2">
        <v>47.8</v>
      </c>
      <c r="E5" s="2"/>
      <c r="F5" s="2"/>
      <c r="G5" s="2"/>
      <c r="H5" s="2"/>
    </row>
    <row r="6" spans="1:8" ht="15">
      <c r="A6" s="2">
        <v>2020</v>
      </c>
      <c r="B6" s="7" t="s">
        <v>109</v>
      </c>
      <c r="C6" s="7" t="s">
        <v>76</v>
      </c>
      <c r="D6" s="2">
        <v>56.8</v>
      </c>
      <c r="E6" s="2"/>
      <c r="F6" s="2"/>
      <c r="G6" s="2"/>
      <c r="H6" s="2"/>
    </row>
    <row r="7" spans="1:8" ht="15">
      <c r="A7" s="2">
        <v>2019</v>
      </c>
      <c r="B7" s="2" t="s">
        <v>110</v>
      </c>
      <c r="C7" s="7" t="s">
        <v>44</v>
      </c>
      <c r="D7" s="2">
        <v>9.3079429999999999</v>
      </c>
      <c r="E7" s="2"/>
      <c r="F7" s="2"/>
      <c r="G7" s="2"/>
      <c r="H7" s="2"/>
    </row>
    <row r="8" spans="1:8" ht="15">
      <c r="A8" s="2">
        <v>2019</v>
      </c>
      <c r="B8" s="2" t="s">
        <v>111</v>
      </c>
      <c r="C8" s="7" t="s">
        <v>73</v>
      </c>
      <c r="D8" s="2">
        <v>2.37703</v>
      </c>
      <c r="E8" s="2"/>
      <c r="F8" s="2"/>
      <c r="G8" s="2"/>
      <c r="H8" s="2"/>
    </row>
    <row r="9" spans="1:8" ht="15">
      <c r="A9" s="2">
        <v>2019</v>
      </c>
      <c r="B9" s="2" t="s">
        <v>112</v>
      </c>
      <c r="C9" s="7" t="s">
        <v>44</v>
      </c>
      <c r="D9" s="2">
        <v>2.2885070000000001</v>
      </c>
      <c r="E9" s="2"/>
      <c r="F9" s="2"/>
      <c r="G9" s="2"/>
      <c r="H9" s="2"/>
    </row>
    <row r="10" spans="1:8" ht="15">
      <c r="A10" s="2">
        <v>2019</v>
      </c>
      <c r="B10" s="2" t="s">
        <v>113</v>
      </c>
      <c r="C10" s="7" t="s">
        <v>50</v>
      </c>
      <c r="D10" s="2">
        <v>0.19681099999999999</v>
      </c>
      <c r="E10" s="2"/>
      <c r="F10" s="2"/>
      <c r="G10" s="2"/>
      <c r="H10" s="2"/>
    </row>
    <row r="11" spans="1:8" ht="15">
      <c r="A11" s="2">
        <v>2019</v>
      </c>
      <c r="B11" s="2" t="s">
        <v>113</v>
      </c>
      <c r="C11" s="7" t="s">
        <v>53</v>
      </c>
      <c r="D11">
        <v>1.7712969999999999</v>
      </c>
      <c r="E11" s="2"/>
      <c r="F11" s="2"/>
      <c r="G11" s="2"/>
      <c r="H11" s="2"/>
    </row>
    <row r="12" spans="1:8" ht="15">
      <c r="A12" s="2">
        <v>2019</v>
      </c>
      <c r="B12" s="2" t="s">
        <v>114</v>
      </c>
      <c r="C12" s="7" t="s">
        <v>72</v>
      </c>
      <c r="D12">
        <v>0.919269</v>
      </c>
      <c r="E12" s="2"/>
      <c r="F12" s="2"/>
      <c r="G12" s="2"/>
      <c r="H12" s="2"/>
    </row>
    <row r="13" spans="1:8" ht="15">
      <c r="A13" s="2">
        <v>2019</v>
      </c>
      <c r="B13" s="2" t="s">
        <v>114</v>
      </c>
      <c r="C13" s="7" t="s">
        <v>50</v>
      </c>
      <c r="D13">
        <v>0.919269</v>
      </c>
      <c r="E13" s="2"/>
      <c r="F13" s="2"/>
      <c r="G13" s="2"/>
      <c r="H13" s="2"/>
    </row>
    <row r="14" spans="1:8" ht="15">
      <c r="A14" s="2">
        <v>2019</v>
      </c>
      <c r="B14" s="2" t="s">
        <v>115</v>
      </c>
      <c r="C14" s="7" t="s">
        <v>72</v>
      </c>
      <c r="D14">
        <v>0.97853199999999996</v>
      </c>
      <c r="E14" s="2"/>
      <c r="F14" s="2"/>
    </row>
    <row r="15" spans="1:8" ht="15">
      <c r="A15" s="2">
        <v>2019</v>
      </c>
      <c r="B15" s="2" t="s">
        <v>115</v>
      </c>
      <c r="C15" s="7" t="s">
        <v>73</v>
      </c>
      <c r="D15">
        <v>0.62985999999999998</v>
      </c>
      <c r="E15" s="2"/>
      <c r="F15" s="2"/>
    </row>
    <row r="16" spans="1:8" ht="15">
      <c r="A16" s="2">
        <v>2019</v>
      </c>
      <c r="B16" s="2" t="s">
        <v>116</v>
      </c>
      <c r="C16" s="7" t="s">
        <v>53</v>
      </c>
      <c r="D16">
        <v>0.80881700000000001</v>
      </c>
    </row>
    <row r="17" spans="1:4" ht="15">
      <c r="A17" s="2">
        <v>2019</v>
      </c>
      <c r="B17" s="2" t="s">
        <v>116</v>
      </c>
      <c r="C17" s="7" t="s">
        <v>73</v>
      </c>
      <c r="D17">
        <v>0.398372</v>
      </c>
    </row>
    <row r="18" spans="1:4" ht="15">
      <c r="A18" s="2">
        <v>2019</v>
      </c>
      <c r="B18" s="2" t="s">
        <v>117</v>
      </c>
      <c r="C18" s="7" t="s">
        <v>72</v>
      </c>
      <c r="D18">
        <v>0.98086899999999999</v>
      </c>
    </row>
    <row r="19" spans="1:4" ht="15">
      <c r="A19" s="2">
        <v>2019</v>
      </c>
      <c r="B19" s="2" t="s">
        <v>117</v>
      </c>
      <c r="C19" s="7" t="s">
        <v>50</v>
      </c>
      <c r="D19">
        <v>0.173095</v>
      </c>
    </row>
    <row r="20" spans="1:4" ht="15">
      <c r="A20" s="2">
        <v>2019</v>
      </c>
      <c r="B20" s="2" t="s">
        <v>118</v>
      </c>
      <c r="C20" s="7" t="s">
        <v>72</v>
      </c>
      <c r="D20">
        <v>0.25371099999999996</v>
      </c>
    </row>
    <row r="21" spans="1:4" ht="15">
      <c r="A21" s="2">
        <v>2019</v>
      </c>
      <c r="B21" s="2" t="s">
        <v>118</v>
      </c>
      <c r="C21" t="s">
        <v>50</v>
      </c>
      <c r="D21">
        <v>0.24291499999999999</v>
      </c>
    </row>
    <row r="22" spans="1:4" ht="15">
      <c r="A22" s="2">
        <v>2019</v>
      </c>
      <c r="B22" s="2" t="s">
        <v>118</v>
      </c>
      <c r="C22" t="s">
        <v>73</v>
      </c>
      <c r="D22">
        <v>4.3185000000000001E-2</v>
      </c>
    </row>
    <row r="23" spans="1:4" ht="15">
      <c r="A23" s="2">
        <v>2019</v>
      </c>
      <c r="B23" s="2" t="s">
        <v>119</v>
      </c>
      <c r="C23" t="s">
        <v>72</v>
      </c>
      <c r="D23">
        <v>0.41976599999999997</v>
      </c>
    </row>
    <row r="24" spans="1:4" ht="15">
      <c r="A24" s="2">
        <v>2019</v>
      </c>
      <c r="B24" s="2" t="s">
        <v>119</v>
      </c>
      <c r="C24" t="s">
        <v>73</v>
      </c>
      <c r="D24">
        <v>6.8333999999999992E-2</v>
      </c>
    </row>
    <row r="25" spans="1:4" ht="15">
      <c r="A25" s="2">
        <v>2019</v>
      </c>
      <c r="B25" s="2" t="s">
        <v>120</v>
      </c>
      <c r="C25" t="s">
        <v>72</v>
      </c>
      <c r="D25">
        <v>0.335706</v>
      </c>
    </row>
    <row r="26" spans="1:4" ht="15">
      <c r="A26" s="2">
        <v>2019</v>
      </c>
      <c r="B26" s="2" t="s">
        <v>121</v>
      </c>
      <c r="C26" t="s">
        <v>72</v>
      </c>
      <c r="D26">
        <v>0.306589</v>
      </c>
    </row>
    <row r="27" spans="1:4" ht="15">
      <c r="A27" s="2">
        <v>2019</v>
      </c>
      <c r="B27" s="2" t="s">
        <v>122</v>
      </c>
      <c r="C27" t="s">
        <v>72</v>
      </c>
      <c r="D27">
        <v>6.2446999999999996E-2</v>
      </c>
    </row>
    <row r="28" spans="1:4" ht="15">
      <c r="A28" s="2">
        <v>2019</v>
      </c>
      <c r="B28" s="2" t="s">
        <v>122</v>
      </c>
      <c r="C28" t="s">
        <v>73</v>
      </c>
      <c r="D28">
        <v>0.237178</v>
      </c>
    </row>
    <row r="29" spans="1:4" ht="15">
      <c r="A29" s="2">
        <v>2019</v>
      </c>
      <c r="B29" s="2" t="s">
        <v>123</v>
      </c>
      <c r="C29" t="s">
        <v>72</v>
      </c>
      <c r="D29">
        <v>0.16549999999999998</v>
      </c>
    </row>
    <row r="30" spans="1:4" ht="15">
      <c r="A30" s="2">
        <v>2019</v>
      </c>
      <c r="B30" s="2" t="s">
        <v>124</v>
      </c>
      <c r="C30" t="s">
        <v>73</v>
      </c>
      <c r="D30">
        <v>0.14485499999999998</v>
      </c>
    </row>
    <row r="31" spans="1:4" ht="15">
      <c r="A31" s="2">
        <v>2019</v>
      </c>
      <c r="B31" s="2" t="s">
        <v>125</v>
      </c>
      <c r="C31" t="s">
        <v>50</v>
      </c>
      <c r="D31">
        <v>5.8480999999999998E-2</v>
      </c>
    </row>
    <row r="32" spans="1:4" ht="15">
      <c r="A32" s="2">
        <v>2019</v>
      </c>
      <c r="B32" s="2" t="s">
        <v>125</v>
      </c>
      <c r="C32" t="s">
        <v>53</v>
      </c>
      <c r="D32">
        <v>4.5948999999999997E-2</v>
      </c>
    </row>
    <row r="33" spans="1:4" ht="15">
      <c r="A33" s="2">
        <v>2019</v>
      </c>
      <c r="B33" s="2" t="s">
        <v>126</v>
      </c>
      <c r="C33" t="s">
        <v>72</v>
      </c>
      <c r="D33">
        <v>4.8862999999999997E-2</v>
      </c>
    </row>
    <row r="34" spans="1:4" ht="15">
      <c r="A34" s="2">
        <v>2019</v>
      </c>
      <c r="B34" s="2" t="s">
        <v>127</v>
      </c>
      <c r="C34" t="s">
        <v>72</v>
      </c>
      <c r="D34">
        <v>1.1351E-2</v>
      </c>
    </row>
    <row r="35" spans="1:4" ht="15">
      <c r="A35" s="2">
        <v>2019</v>
      </c>
      <c r="B35" s="2" t="s">
        <v>128</v>
      </c>
      <c r="C35" t="s">
        <v>72</v>
      </c>
      <c r="D35">
        <v>2.209E-3</v>
      </c>
    </row>
    <row r="36" spans="1:4" ht="15">
      <c r="A36" s="2">
        <v>2019</v>
      </c>
      <c r="B36" s="2" t="s">
        <v>128</v>
      </c>
      <c r="C36" t="s">
        <v>73</v>
      </c>
      <c r="D36">
        <v>5.1549999999999999E-3</v>
      </c>
    </row>
    <row r="37" spans="1:4" ht="15">
      <c r="A37" s="2">
        <v>2019</v>
      </c>
      <c r="B37" s="2" t="s">
        <v>129</v>
      </c>
      <c r="C37" t="s">
        <v>50</v>
      </c>
      <c r="D37">
        <v>4.7629999999999999E-3</v>
      </c>
    </row>
    <row r="38" spans="1:4" ht="15">
      <c r="A38" s="2">
        <v>2019</v>
      </c>
      <c r="B38" s="2" t="s">
        <v>129</v>
      </c>
      <c r="C38" t="s">
        <v>53</v>
      </c>
      <c r="D38">
        <v>2.0969999999999999E-3</v>
      </c>
    </row>
    <row r="39" spans="1:4" ht="15">
      <c r="A39" s="2">
        <v>2019</v>
      </c>
      <c r="B39" s="2" t="s">
        <v>130</v>
      </c>
      <c r="C39" t="s">
        <v>72</v>
      </c>
      <c r="D39">
        <v>2.64E-3</v>
      </c>
    </row>
    <row r="40" spans="1:4" ht="15">
      <c r="A40" s="2">
        <v>2019</v>
      </c>
      <c r="B40" s="2" t="s">
        <v>130</v>
      </c>
      <c r="C40" t="s">
        <v>73</v>
      </c>
      <c r="D40">
        <v>1.3599999999999999E-3</v>
      </c>
    </row>
    <row r="41" spans="1:4" ht="15">
      <c r="A41" s="2">
        <v>2019</v>
      </c>
      <c r="B41" s="2" t="s">
        <v>131</v>
      </c>
      <c r="C41" t="s">
        <v>73</v>
      </c>
      <c r="D41">
        <v>3.065E-3</v>
      </c>
    </row>
    <row r="42" spans="1:4" ht="15">
      <c r="A42" s="2">
        <v>2019</v>
      </c>
      <c r="B42" t="s">
        <v>132</v>
      </c>
      <c r="C42" t="s">
        <v>72</v>
      </c>
      <c r="D42">
        <v>3.5038939999999998</v>
      </c>
    </row>
    <row r="43" spans="1:4" ht="15">
      <c r="A43" s="2">
        <v>2019</v>
      </c>
      <c r="B43" t="s">
        <v>132</v>
      </c>
      <c r="C43" t="s">
        <v>73</v>
      </c>
      <c r="D43">
        <v>14.015575</v>
      </c>
    </row>
    <row r="44" spans="1:4" ht="15">
      <c r="A44" s="2">
        <v>2019</v>
      </c>
      <c r="B44" t="s">
        <v>133</v>
      </c>
      <c r="C44" t="s">
        <v>72</v>
      </c>
      <c r="D44">
        <v>0.28748299999999999</v>
      </c>
    </row>
    <row r="45" spans="1:4" ht="15">
      <c r="A45" s="2">
        <v>2019</v>
      </c>
      <c r="B45" t="s">
        <v>134</v>
      </c>
      <c r="C45" t="s">
        <v>73</v>
      </c>
      <c r="D45">
        <v>0.16891</v>
      </c>
    </row>
    <row r="46" spans="1:4" ht="15">
      <c r="A46" s="2">
        <v>2019</v>
      </c>
      <c r="B46" t="s">
        <v>116</v>
      </c>
      <c r="C46" t="s">
        <v>72</v>
      </c>
      <c r="D46">
        <v>8.5459999999999998E-3</v>
      </c>
    </row>
    <row r="47" spans="1:4" ht="15">
      <c r="A47" s="2">
        <v>2020</v>
      </c>
      <c r="B47" t="s">
        <v>110</v>
      </c>
      <c r="C47" t="s">
        <v>72</v>
      </c>
      <c r="D47">
        <v>8.328600999999999</v>
      </c>
    </row>
    <row r="48" spans="1:4" ht="15">
      <c r="A48" s="2">
        <v>2020</v>
      </c>
      <c r="B48" t="s">
        <v>111</v>
      </c>
      <c r="C48" t="s">
        <v>73</v>
      </c>
      <c r="D48">
        <v>6.1835869999999993</v>
      </c>
    </row>
    <row r="49" spans="1:4" ht="15">
      <c r="A49" s="2">
        <v>2020</v>
      </c>
      <c r="B49" t="s">
        <v>113</v>
      </c>
      <c r="C49" t="s">
        <v>50</v>
      </c>
      <c r="D49">
        <v>0.32253100000000001</v>
      </c>
    </row>
    <row r="50" spans="1:4" ht="15">
      <c r="A50" s="2">
        <v>2020</v>
      </c>
      <c r="B50" t="s">
        <v>113</v>
      </c>
      <c r="C50" t="s">
        <v>53</v>
      </c>
      <c r="D50">
        <v>2.9027759999999998</v>
      </c>
    </row>
    <row r="51" spans="1:4" ht="15">
      <c r="A51" s="2">
        <v>2020</v>
      </c>
      <c r="B51" t="s">
        <v>112</v>
      </c>
      <c r="C51" t="s">
        <v>72</v>
      </c>
      <c r="D51">
        <v>2.2660969999999998</v>
      </c>
    </row>
    <row r="52" spans="1:4" ht="15">
      <c r="A52" s="2">
        <v>2020</v>
      </c>
      <c r="B52" t="s">
        <v>114</v>
      </c>
      <c r="C52" t="s">
        <v>72</v>
      </c>
      <c r="D52">
        <v>0.87471999999999994</v>
      </c>
    </row>
    <row r="53" spans="1:4" ht="15">
      <c r="A53">
        <v>2020</v>
      </c>
      <c r="B53" t="s">
        <v>114</v>
      </c>
      <c r="C53" t="s">
        <v>50</v>
      </c>
      <c r="D53">
        <v>0.87471999999999994</v>
      </c>
    </row>
    <row r="54" spans="1:4" ht="15">
      <c r="A54">
        <v>2020</v>
      </c>
      <c r="B54" t="s">
        <v>115</v>
      </c>
      <c r="C54" t="s">
        <v>72</v>
      </c>
      <c r="D54">
        <v>0.92752899999999994</v>
      </c>
    </row>
    <row r="55" spans="1:4" ht="15">
      <c r="A55">
        <v>2020</v>
      </c>
      <c r="B55" t="s">
        <v>115</v>
      </c>
      <c r="C55" t="s">
        <v>73</v>
      </c>
      <c r="D55">
        <v>0.59702999999999995</v>
      </c>
    </row>
    <row r="56" spans="1:4" ht="15">
      <c r="A56">
        <v>2020</v>
      </c>
      <c r="B56" t="s">
        <v>116</v>
      </c>
      <c r="C56" t="s">
        <v>53</v>
      </c>
      <c r="D56">
        <v>0.91016399999999997</v>
      </c>
    </row>
    <row r="57" spans="1:4" ht="15">
      <c r="A57">
        <v>2020</v>
      </c>
      <c r="B57" t="s">
        <v>116</v>
      </c>
      <c r="C57" t="s">
        <v>73</v>
      </c>
      <c r="D57">
        <v>0.44828999999999997</v>
      </c>
    </row>
    <row r="58" spans="1:4" ht="15">
      <c r="A58">
        <v>2020</v>
      </c>
      <c r="B58" t="s">
        <v>117</v>
      </c>
      <c r="C58" t="s">
        <v>72</v>
      </c>
      <c r="D58">
        <v>0.71347699999999992</v>
      </c>
    </row>
    <row r="59" spans="1:4" ht="15">
      <c r="A59">
        <v>2020</v>
      </c>
      <c r="B59" t="s">
        <v>117</v>
      </c>
      <c r="C59" t="s">
        <v>50</v>
      </c>
      <c r="D59">
        <v>0.12590799999999999</v>
      </c>
    </row>
    <row r="60" spans="1:4" ht="15">
      <c r="A60">
        <v>2020</v>
      </c>
      <c r="B60" t="s">
        <v>119</v>
      </c>
      <c r="C60" t="s">
        <v>72</v>
      </c>
      <c r="D60">
        <v>0.48937999999999998</v>
      </c>
    </row>
    <row r="61" spans="1:4" ht="15">
      <c r="A61">
        <v>2020</v>
      </c>
      <c r="B61" t="s">
        <v>119</v>
      </c>
      <c r="C61" t="s">
        <v>73</v>
      </c>
      <c r="D61">
        <v>0.16312699999999999</v>
      </c>
    </row>
    <row r="62" spans="1:4" ht="15">
      <c r="A62">
        <v>2020</v>
      </c>
      <c r="B62" t="s">
        <v>120</v>
      </c>
      <c r="C62" t="s">
        <v>72</v>
      </c>
      <c r="D62">
        <v>0.59058100000000002</v>
      </c>
    </row>
    <row r="63" spans="1:4" ht="15">
      <c r="A63">
        <v>2020</v>
      </c>
      <c r="B63" t="s">
        <v>118</v>
      </c>
      <c r="C63" t="s">
        <v>72</v>
      </c>
      <c r="D63">
        <v>0.242755</v>
      </c>
    </row>
    <row r="64" spans="1:4" ht="15">
      <c r="A64">
        <v>2020</v>
      </c>
      <c r="B64" t="s">
        <v>118</v>
      </c>
      <c r="C64" t="s">
        <v>50</v>
      </c>
      <c r="D64">
        <v>0.23242499999999999</v>
      </c>
    </row>
    <row r="65" spans="1:4" ht="15">
      <c r="A65">
        <v>2020</v>
      </c>
      <c r="B65" t="s">
        <v>118</v>
      </c>
      <c r="C65" t="s">
        <v>73</v>
      </c>
      <c r="D65">
        <v>4.1319999999999996E-2</v>
      </c>
    </row>
    <row r="66" spans="1:4" ht="15">
      <c r="A66">
        <v>2020</v>
      </c>
      <c r="B66" t="s">
        <v>121</v>
      </c>
      <c r="C66" t="s">
        <v>72</v>
      </c>
      <c r="D66">
        <v>0.21656499999999998</v>
      </c>
    </row>
    <row r="67" spans="1:4" ht="15">
      <c r="A67">
        <v>2020</v>
      </c>
      <c r="B67" t="s">
        <v>123</v>
      </c>
      <c r="C67" t="s">
        <v>72</v>
      </c>
      <c r="D67">
        <v>0.16</v>
      </c>
    </row>
    <row r="68" spans="1:4" ht="15">
      <c r="A68">
        <v>2020</v>
      </c>
      <c r="B68" t="s">
        <v>135</v>
      </c>
      <c r="C68" t="s">
        <v>73</v>
      </c>
      <c r="D68">
        <v>0.15120999999999998</v>
      </c>
    </row>
    <row r="69" spans="1:4" ht="15">
      <c r="A69">
        <v>2020</v>
      </c>
      <c r="B69" t="s">
        <v>122</v>
      </c>
      <c r="C69" t="s">
        <v>72</v>
      </c>
      <c r="D69">
        <v>2.5021999999999999E-2</v>
      </c>
    </row>
    <row r="70" spans="1:4" ht="15">
      <c r="A70">
        <v>2020</v>
      </c>
      <c r="B70" t="s">
        <v>122</v>
      </c>
      <c r="C70" t="s">
        <v>73</v>
      </c>
      <c r="D70">
        <v>9.5033999999999993E-2</v>
      </c>
    </row>
    <row r="71" spans="1:4" ht="15">
      <c r="A71">
        <v>2020</v>
      </c>
      <c r="B71" t="s">
        <v>124</v>
      </c>
      <c r="C71" t="s">
        <v>73</v>
      </c>
      <c r="D71">
        <v>7.9236000000000001E-2</v>
      </c>
    </row>
    <row r="72" spans="1:4" ht="15">
      <c r="A72">
        <v>2020</v>
      </c>
      <c r="B72" t="s">
        <v>126</v>
      </c>
      <c r="C72" t="s">
        <v>72</v>
      </c>
      <c r="D72">
        <v>3.9785000000000001E-2</v>
      </c>
    </row>
    <row r="73" spans="1:4" ht="15">
      <c r="A73">
        <v>2020</v>
      </c>
      <c r="B73" t="s">
        <v>136</v>
      </c>
      <c r="C73" t="s">
        <v>72</v>
      </c>
      <c r="D73">
        <v>3.8189000000000001E-2</v>
      </c>
    </row>
    <row r="74" spans="1:4" ht="15">
      <c r="A74">
        <v>2020</v>
      </c>
      <c r="B74" t="s">
        <v>130</v>
      </c>
      <c r="C74" t="s">
        <v>72</v>
      </c>
      <c r="D74">
        <v>2.0105999999999999E-2</v>
      </c>
    </row>
    <row r="75" spans="1:4" ht="15">
      <c r="A75">
        <v>2020</v>
      </c>
      <c r="B75" t="s">
        <v>130</v>
      </c>
      <c r="C75" t="s">
        <v>73</v>
      </c>
      <c r="D75">
        <v>1.0357999999999999E-2</v>
      </c>
    </row>
    <row r="76" spans="1:4" ht="15">
      <c r="A76">
        <v>2020</v>
      </c>
      <c r="B76" t="s">
        <v>129</v>
      </c>
      <c r="C76" t="s">
        <v>53</v>
      </c>
      <c r="D76">
        <v>6.711E-3</v>
      </c>
    </row>
    <row r="77" spans="1:4" ht="15">
      <c r="A77">
        <v>2020</v>
      </c>
      <c r="B77" t="s">
        <v>129</v>
      </c>
      <c r="C77" t="s">
        <v>73</v>
      </c>
      <c r="D77">
        <v>7.4599999999999992E-4</v>
      </c>
    </row>
    <row r="78" spans="1:4" ht="15">
      <c r="A78">
        <v>2020</v>
      </c>
      <c r="B78" t="s">
        <v>128</v>
      </c>
      <c r="C78" t="s">
        <v>72</v>
      </c>
      <c r="D78">
        <v>2.1679999999999998E-3</v>
      </c>
    </row>
    <row r="79" spans="1:4" ht="15">
      <c r="A79">
        <v>2020</v>
      </c>
      <c r="B79" t="s">
        <v>128</v>
      </c>
      <c r="C79" t="s">
        <v>73</v>
      </c>
      <c r="D79">
        <v>5.058E-3</v>
      </c>
    </row>
    <row r="80" spans="1:4" ht="15">
      <c r="A80">
        <v>2020</v>
      </c>
      <c r="B80" t="s">
        <v>127</v>
      </c>
      <c r="C80" t="s">
        <v>72</v>
      </c>
      <c r="D80">
        <v>5.7910000000000001E-3</v>
      </c>
    </row>
    <row r="81" spans="1:4" ht="15">
      <c r="A81">
        <v>2020</v>
      </c>
      <c r="B81" t="s">
        <v>131</v>
      </c>
      <c r="C81" t="s">
        <v>73</v>
      </c>
      <c r="D81">
        <v>3.127E-3</v>
      </c>
    </row>
    <row r="82" spans="1:4" ht="15">
      <c r="A82">
        <v>2020</v>
      </c>
      <c r="B82" t="s">
        <v>132</v>
      </c>
      <c r="C82" t="s">
        <v>72</v>
      </c>
      <c r="D82">
        <v>5.4643679999999994</v>
      </c>
    </row>
    <row r="83" spans="1:4" ht="15">
      <c r="A83">
        <v>2020</v>
      </c>
      <c r="B83" t="s">
        <v>132</v>
      </c>
      <c r="C83" t="s">
        <v>73</v>
      </c>
      <c r="D83">
        <v>18.293752999999999</v>
      </c>
    </row>
    <row r="84" spans="1:4" ht="15">
      <c r="A84">
        <v>2020</v>
      </c>
      <c r="B84" t="s">
        <v>113</v>
      </c>
      <c r="C84" t="s">
        <v>50</v>
      </c>
      <c r="D84">
        <v>2.0322E-2</v>
      </c>
    </row>
    <row r="85" spans="1:4" ht="15">
      <c r="A85">
        <v>2020</v>
      </c>
      <c r="B85" t="s">
        <v>113</v>
      </c>
      <c r="C85" t="s">
        <v>53</v>
      </c>
      <c r="D85">
        <v>0.18290099999999998</v>
      </c>
    </row>
    <row r="86" spans="1:4" ht="15">
      <c r="A86">
        <v>2020</v>
      </c>
      <c r="B86" t="s">
        <v>133</v>
      </c>
      <c r="C86" t="s">
        <v>72</v>
      </c>
      <c r="D86">
        <v>0.14136599999999999</v>
      </c>
    </row>
    <row r="87" spans="1:4" ht="15">
      <c r="A87">
        <v>2020</v>
      </c>
      <c r="B87" t="s">
        <v>134</v>
      </c>
      <c r="C87" t="s">
        <v>73</v>
      </c>
      <c r="D87">
        <v>0.12133899999999999</v>
      </c>
    </row>
    <row r="88" spans="1:4" ht="15">
      <c r="A88">
        <v>2020</v>
      </c>
      <c r="B88" t="s">
        <v>116</v>
      </c>
      <c r="C88" t="s">
        <v>72</v>
      </c>
      <c r="D88">
        <v>1.6451E-2</v>
      </c>
    </row>
    <row r="89" spans="1:4" ht="15">
      <c r="A89">
        <v>2018</v>
      </c>
      <c r="B89" t="s">
        <v>110</v>
      </c>
      <c r="C89" t="s">
        <v>44</v>
      </c>
      <c r="D89">
        <v>6.98</v>
      </c>
    </row>
    <row r="90" spans="1:4" ht="15">
      <c r="A90">
        <v>2018</v>
      </c>
      <c r="B90" t="s">
        <v>110</v>
      </c>
      <c r="C90" t="s">
        <v>45</v>
      </c>
      <c r="D90">
        <v>2.5819999999999999</v>
      </c>
    </row>
    <row r="91" spans="1:4" ht="15">
      <c r="A91">
        <v>2018</v>
      </c>
      <c r="B91" t="s">
        <v>112</v>
      </c>
      <c r="C91" t="s">
        <v>44</v>
      </c>
      <c r="D91">
        <v>2.7370000000000001</v>
      </c>
    </row>
    <row r="92" spans="1:4" ht="15">
      <c r="A92">
        <v>2018</v>
      </c>
      <c r="B92" s="2" t="s">
        <v>111</v>
      </c>
      <c r="C92" t="s">
        <v>45</v>
      </c>
      <c r="D92">
        <v>2.3759999999999999</v>
      </c>
    </row>
    <row r="93" spans="1:4" ht="15">
      <c r="A93">
        <v>2018</v>
      </c>
      <c r="B93" t="s">
        <v>114</v>
      </c>
      <c r="C93" t="s">
        <v>44</v>
      </c>
      <c r="D93">
        <v>0.88400000000000001</v>
      </c>
    </row>
    <row r="94" spans="1:4" ht="15">
      <c r="A94">
        <v>2018</v>
      </c>
      <c r="B94" t="s">
        <v>114</v>
      </c>
      <c r="C94" t="s">
        <v>50</v>
      </c>
      <c r="D94">
        <v>0.88400000000000001</v>
      </c>
    </row>
    <row r="95" spans="1:4" ht="15">
      <c r="A95">
        <v>2018</v>
      </c>
      <c r="B95" t="s">
        <v>117</v>
      </c>
      <c r="C95" t="s">
        <v>44</v>
      </c>
      <c r="D95">
        <v>1.05</v>
      </c>
    </row>
    <row r="96" spans="1:4" ht="15">
      <c r="A96">
        <v>2018</v>
      </c>
      <c r="B96" t="s">
        <v>117</v>
      </c>
      <c r="C96" t="s">
        <v>50</v>
      </c>
      <c r="D96">
        <v>0.185</v>
      </c>
    </row>
    <row r="97" spans="1:4" ht="15">
      <c r="A97">
        <v>2018</v>
      </c>
      <c r="B97" t="s">
        <v>116</v>
      </c>
      <c r="C97" t="s">
        <v>53</v>
      </c>
      <c r="D97">
        <v>0.82200000000000006</v>
      </c>
    </row>
    <row r="98" spans="1:4" ht="15">
      <c r="A98">
        <v>2018</v>
      </c>
      <c r="B98" t="s">
        <v>116</v>
      </c>
      <c r="C98" t="s">
        <v>45</v>
      </c>
      <c r="D98">
        <v>0.40500000000000003</v>
      </c>
    </row>
    <row r="99" spans="1:4" ht="15">
      <c r="A99">
        <v>2018</v>
      </c>
      <c r="B99" t="s">
        <v>132</v>
      </c>
      <c r="C99" t="s">
        <v>45</v>
      </c>
      <c r="D99">
        <v>13.403</v>
      </c>
    </row>
    <row r="100" spans="1:4" ht="15">
      <c r="A100">
        <v>2018</v>
      </c>
      <c r="B100" t="s">
        <v>132</v>
      </c>
      <c r="C100" t="s">
        <v>44</v>
      </c>
      <c r="D100">
        <v>3.351</v>
      </c>
    </row>
    <row r="101" spans="1:4" ht="15">
      <c r="A101">
        <v>2017</v>
      </c>
      <c r="B101" t="s">
        <v>110</v>
      </c>
      <c r="C101" t="s">
        <v>44</v>
      </c>
      <c r="D101">
        <v>4.657</v>
      </c>
    </row>
    <row r="102" spans="1:4" ht="15">
      <c r="A102">
        <v>2017</v>
      </c>
      <c r="B102" t="s">
        <v>110</v>
      </c>
      <c r="C102" t="s">
        <v>45</v>
      </c>
      <c r="D102">
        <v>1.7230000000000001</v>
      </c>
    </row>
    <row r="103" spans="1:4" ht="15">
      <c r="A103">
        <v>2017</v>
      </c>
      <c r="B103" t="s">
        <v>112</v>
      </c>
      <c r="C103" t="s">
        <v>44</v>
      </c>
      <c r="D103">
        <v>2.927</v>
      </c>
    </row>
    <row r="104" spans="1:4" ht="15">
      <c r="A104">
        <v>2017</v>
      </c>
      <c r="B104" s="2" t="s">
        <v>111</v>
      </c>
      <c r="C104" t="s">
        <v>45</v>
      </c>
      <c r="D104">
        <v>2.4710000000000001</v>
      </c>
    </row>
    <row r="105" spans="1:4" ht="15">
      <c r="A105">
        <v>2017</v>
      </c>
      <c r="B105" t="s">
        <v>115</v>
      </c>
      <c r="C105" t="s">
        <v>44</v>
      </c>
      <c r="D105">
        <v>2.089</v>
      </c>
    </row>
    <row r="106" spans="1:4" ht="15">
      <c r="A106">
        <v>2017</v>
      </c>
      <c r="B106" t="s">
        <v>114</v>
      </c>
      <c r="C106" t="s">
        <v>44</v>
      </c>
      <c r="D106">
        <v>0.65400000000000003</v>
      </c>
    </row>
    <row r="107" spans="1:4" ht="15">
      <c r="A107">
        <v>2017</v>
      </c>
      <c r="B107" t="s">
        <v>114</v>
      </c>
      <c r="C107" t="s">
        <v>50</v>
      </c>
      <c r="D107">
        <v>0.65400000000000003</v>
      </c>
    </row>
    <row r="108" spans="1:4" ht="15">
      <c r="A108">
        <v>2017</v>
      </c>
      <c r="B108" t="s">
        <v>117</v>
      </c>
      <c r="C108" t="s">
        <v>44</v>
      </c>
      <c r="D108">
        <v>1.0740000000000001</v>
      </c>
    </row>
    <row r="109" spans="1:4" ht="15">
      <c r="A109">
        <v>2017</v>
      </c>
      <c r="B109" t="s">
        <v>117</v>
      </c>
      <c r="C109" t="s">
        <v>50</v>
      </c>
      <c r="D109">
        <v>0.189</v>
      </c>
    </row>
    <row r="110" spans="1:4" ht="15">
      <c r="A110">
        <v>2017</v>
      </c>
      <c r="B110" t="s">
        <v>116</v>
      </c>
      <c r="C110" t="s">
        <v>53</v>
      </c>
      <c r="D110">
        <v>0.747</v>
      </c>
    </row>
    <row r="111" spans="1:4" ht="15">
      <c r="A111">
        <v>2017</v>
      </c>
      <c r="B111" t="s">
        <v>116</v>
      </c>
      <c r="C111" t="s">
        <v>45</v>
      </c>
      <c r="D111">
        <v>0.36799999999999999</v>
      </c>
    </row>
    <row r="112" spans="1:4" ht="15">
      <c r="A112">
        <v>2017</v>
      </c>
      <c r="B112" t="s">
        <v>119</v>
      </c>
      <c r="C112" t="s">
        <v>44</v>
      </c>
      <c r="D112">
        <v>0.45800000000000002</v>
      </c>
    </row>
    <row r="113" spans="1:4" ht="15">
      <c r="A113">
        <v>2017</v>
      </c>
      <c r="B113" t="s">
        <v>119</v>
      </c>
      <c r="C113" t="s">
        <v>45</v>
      </c>
      <c r="D113">
        <v>7.4999999999999997E-2</v>
      </c>
    </row>
    <row r="114" spans="1:4" ht="15">
      <c r="A114">
        <v>2017</v>
      </c>
      <c r="B114" t="s">
        <v>121</v>
      </c>
      <c r="C114" t="s">
        <v>44</v>
      </c>
      <c r="D114">
        <v>0.47700000000000004</v>
      </c>
    </row>
    <row r="115" spans="1:4" ht="15">
      <c r="A115">
        <v>2017</v>
      </c>
      <c r="B115" t="s">
        <v>118</v>
      </c>
      <c r="C115" t="s">
        <v>44</v>
      </c>
      <c r="D115">
        <v>0.19400000000000001</v>
      </c>
    </row>
    <row r="116" spans="1:4" ht="15">
      <c r="A116">
        <v>2017</v>
      </c>
      <c r="B116" t="s">
        <v>118</v>
      </c>
      <c r="C116" t="s">
        <v>50</v>
      </c>
      <c r="D116">
        <v>0.185</v>
      </c>
    </row>
    <row r="117" spans="1:4" ht="15">
      <c r="A117">
        <v>2017</v>
      </c>
      <c r="B117" t="s">
        <v>118</v>
      </c>
      <c r="C117" t="s">
        <v>45</v>
      </c>
      <c r="D117">
        <v>3.3000000000000002E-2</v>
      </c>
    </row>
    <row r="118" spans="1:4" ht="15">
      <c r="A118">
        <v>2017</v>
      </c>
      <c r="B118" t="s">
        <v>124</v>
      </c>
      <c r="C118" t="s">
        <v>45</v>
      </c>
      <c r="D118">
        <v>0.17100000000000001</v>
      </c>
    </row>
    <row r="119" spans="1:4" ht="15">
      <c r="A119">
        <v>2017</v>
      </c>
      <c r="B119" t="s">
        <v>123</v>
      </c>
      <c r="C119" t="s">
        <v>44</v>
      </c>
      <c r="D119">
        <v>0.16</v>
      </c>
    </row>
    <row r="120" spans="1:4" ht="15">
      <c r="A120">
        <v>2017</v>
      </c>
      <c r="B120" t="s">
        <v>120</v>
      </c>
      <c r="C120" t="s">
        <v>44</v>
      </c>
      <c r="D120">
        <v>0.13300000000000001</v>
      </c>
    </row>
    <row r="121" spans="1:4" ht="15">
      <c r="A121">
        <v>2017</v>
      </c>
      <c r="B121" t="s">
        <v>132</v>
      </c>
      <c r="C121" t="s">
        <v>45</v>
      </c>
      <c r="D121">
        <v>5.4240000000000004</v>
      </c>
    </row>
    <row r="122" spans="1:4" ht="15">
      <c r="A122">
        <v>2017</v>
      </c>
      <c r="B122" t="s">
        <v>132</v>
      </c>
      <c r="C122" t="s">
        <v>44</v>
      </c>
      <c r="D122">
        <v>1.3560000000000001</v>
      </c>
    </row>
  </sheetData>
  <autoFilter ref="A1:H1" xr:uid="{B299FBDF-1E1A-4395-A7FA-70D62869298A}"/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9A49C901F1134788AE5DFAF3A76493" ma:contentTypeVersion="15" ma:contentTypeDescription="Create a new document." ma:contentTypeScope="" ma:versionID="77767f763db408e3abf38beef721a0da">
  <xsd:schema xmlns:xsd="http://www.w3.org/2001/XMLSchema" xmlns:xs="http://www.w3.org/2001/XMLSchema" xmlns:p="http://schemas.microsoft.com/office/2006/metadata/properties" xmlns:ns2="c18f4232-699d-43c2-afd1-ad28c7d4979f" xmlns:ns3="60961fab-d629-44e6-b6be-fdf2fc7f6b8e" targetNamespace="http://schemas.microsoft.com/office/2006/metadata/properties" ma:root="true" ma:fieldsID="2520043850ce265f039e2973f69c78fb" ns2:_="" ns3:_="">
    <xsd:import namespace="c18f4232-699d-43c2-afd1-ad28c7d4979f"/>
    <xsd:import namespace="60961fab-d629-44e6-b6be-fdf2fc7f6b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f4232-699d-43c2-afd1-ad28c7d497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db06df0-9a10-4f13-b01c-4547ef3a4f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61fab-d629-44e6-b6be-fdf2fc7f6b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b2ef378-d94c-469e-8451-336cc378d03e}" ma:internalName="TaxCatchAll" ma:showField="CatchAllData" ma:web="60961fab-d629-44e6-b6be-fdf2fc7f6b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8f4232-699d-43c2-afd1-ad28c7d4979f">
      <Terms xmlns="http://schemas.microsoft.com/office/infopath/2007/PartnerControls"/>
    </lcf76f155ced4ddcb4097134ff3c332f>
    <TaxCatchAll xmlns="60961fab-d629-44e6-b6be-fdf2fc7f6b8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EB3A84-62D0-4B73-BABC-32DC13E259D5}"/>
</file>

<file path=customXml/itemProps2.xml><?xml version="1.0" encoding="utf-8"?>
<ds:datastoreItem xmlns:ds="http://schemas.openxmlformats.org/officeDocument/2006/customXml" ds:itemID="{1AD2F842-A716-48E7-A65D-09A78C10A368}"/>
</file>

<file path=customXml/itemProps3.xml><?xml version="1.0" encoding="utf-8"?>
<ds:datastoreItem xmlns:ds="http://schemas.openxmlformats.org/officeDocument/2006/customXml" ds:itemID="{8324F32B-BCB0-4EC5-9C26-8A1DAD8150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Henderson</dc:creator>
  <cp:keywords/>
  <dc:description/>
  <cp:lastModifiedBy>Christopher Henderson</cp:lastModifiedBy>
  <cp:revision/>
  <dcterms:created xsi:type="dcterms:W3CDTF">2021-11-16T20:44:57Z</dcterms:created>
  <dcterms:modified xsi:type="dcterms:W3CDTF">2022-04-28T22:01:12Z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0x010100839A49C901F1134788AE5DFAF3A76493</vt:lpwstr>
  </property>
</Properties>
</file>