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https://onewri.sharepoint.com/sites/SystemsChangeLab/Shared Documents/01. Data/Main Working Folder/Data collection/Finance/"/>
    </mc:Choice>
  </mc:AlternateContent>
  <xr:revisionPtr revIDLastSave="536" documentId="8_{DB96F85F-F859-49BB-A47E-7CE5606042E5}" xr6:coauthVersionLast="47" xr6:coauthVersionMax="47" xr10:uidLastSave="{053ACF1C-D39C-4913-9F85-73425F4A14FA}"/>
  <bookViews>
    <workbookView xWindow="-110" yWindow="-110" windowWidth="19420" windowHeight="10420" xr2:uid="{00000000-000D-0000-FFFF-FFFF00000000}"/>
  </bookViews>
  <sheets>
    <sheet name="Notes" sheetId="1" r:id="rId1"/>
    <sheet name="Data_Overall" sheetId="9" r:id="rId2"/>
    <sheet name="Data_Emissions" sheetId="12" r:id="rId3"/>
    <sheet name="Data_Price" sheetId="15" r:id="rId4"/>
    <sheet name="calculation" sheetId="14" r:id="rId5"/>
    <sheet name="avg_gbl_cbn_prc" sheetId="3" r:id="rId6"/>
    <sheet name="calculations (Chris)" sheetId="13" r:id="rId7"/>
    <sheet name="calculations (archived)" sheetId="2" r:id="rId8"/>
  </sheets>
  <definedNames>
    <definedName name="_xlnm._FilterDatabase" localSheetId="1" hidden="1">Data_Overall!$A$1:$N$1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4" l="1" a="1"/>
  <c r="B2" i="14" s="1"/>
  <c r="C2" i="14" a="1"/>
  <c r="C2" i="14"/>
  <c r="D2" i="14" a="1"/>
  <c r="D2" i="14" s="1"/>
  <c r="E2" i="14" a="1"/>
  <c r="E2" i="14"/>
  <c r="F2" i="14" a="1"/>
  <c r="F2" i="14" s="1"/>
  <c r="G2" i="14" a="1"/>
  <c r="G2" i="14"/>
  <c r="H2" i="14" a="1"/>
  <c r="H2" i="14" s="1"/>
  <c r="I2" i="14" a="1"/>
  <c r="I2" i="14"/>
  <c r="J2" i="14" a="1"/>
  <c r="J2" i="14" s="1"/>
  <c r="K2" i="14" a="1"/>
  <c r="K2" i="14"/>
  <c r="L2" i="14" a="1"/>
  <c r="L2" i="14" s="1"/>
  <c r="M2" i="14" a="1"/>
  <c r="M2" i="14"/>
  <c r="N2" i="14" a="1"/>
  <c r="N2" i="14" s="1"/>
  <c r="O2" i="14" a="1"/>
  <c r="O2" i="14"/>
  <c r="P2" i="14" a="1"/>
  <c r="P2" i="14" s="1"/>
  <c r="Q2" i="14" a="1"/>
  <c r="Q2" i="14"/>
  <c r="R2" i="14" a="1"/>
  <c r="R2" i="14" s="1"/>
  <c r="S2" i="14" a="1"/>
  <c r="S2" i="14"/>
  <c r="T2" i="14" a="1"/>
  <c r="T2" i="14" s="1"/>
  <c r="U2" i="14" a="1"/>
  <c r="U2" i="14"/>
  <c r="V2" i="14" a="1"/>
  <c r="V2" i="14" s="1"/>
  <c r="W2" i="14" a="1"/>
  <c r="W2" i="14"/>
  <c r="X2" i="14" a="1"/>
  <c r="X2" i="14" s="1"/>
  <c r="Z2" i="14" a="1"/>
  <c r="Z2" i="14"/>
  <c r="AA2" i="14" a="1"/>
  <c r="AA2" i="14" s="1"/>
  <c r="AB2" i="14" a="1"/>
  <c r="AB2" i="14"/>
  <c r="AC2" i="14" a="1"/>
  <c r="AC2" i="14"/>
  <c r="AD2" i="14" a="1"/>
  <c r="AD2" i="14"/>
  <c r="AE2" i="14" a="1"/>
  <c r="AE2" i="14" s="1"/>
  <c r="AF2" i="14" a="1"/>
  <c r="AF2" i="14"/>
  <c r="AG2" i="14" a="1"/>
  <c r="AG2" i="14"/>
  <c r="Y2" i="14" a="1"/>
  <c r="Y2" i="14" s="1"/>
  <c r="L385" i="13"/>
  <c r="K385" i="13"/>
  <c r="L359" i="13"/>
  <c r="L360" i="13"/>
  <c r="L361" i="13"/>
  <c r="L363" i="13"/>
  <c r="L364" i="13"/>
  <c r="L365" i="13"/>
  <c r="L366" i="13"/>
  <c r="L367" i="13"/>
  <c r="L368" i="13"/>
  <c r="L369" i="13"/>
  <c r="L370" i="13"/>
  <c r="L371" i="13"/>
  <c r="L372" i="13"/>
  <c r="L373" i="13"/>
  <c r="L374" i="13"/>
  <c r="L375" i="13"/>
  <c r="L376" i="13"/>
  <c r="L377" i="13"/>
  <c r="L378" i="13"/>
  <c r="L379" i="13"/>
  <c r="L380" i="13"/>
  <c r="L381" i="13"/>
  <c r="L382" i="13"/>
  <c r="L383" i="13"/>
  <c r="L384" i="13"/>
  <c r="L358" i="13"/>
  <c r="J384" i="13"/>
  <c r="J383" i="13"/>
  <c r="J382" i="13"/>
  <c r="J381" i="13"/>
  <c r="J380" i="13"/>
  <c r="J379" i="13"/>
  <c r="J378" i="13"/>
  <c r="J377" i="13"/>
  <c r="J376" i="13"/>
  <c r="J375" i="13"/>
  <c r="J374" i="13"/>
  <c r="J373" i="13"/>
  <c r="J372" i="13"/>
  <c r="J371" i="13"/>
  <c r="J370" i="13"/>
  <c r="J369" i="13"/>
  <c r="J367" i="13"/>
  <c r="J366" i="13"/>
  <c r="J365" i="13"/>
  <c r="J364" i="13"/>
  <c r="J363" i="13"/>
  <c r="J362" i="13"/>
  <c r="L362" i="13" s="1"/>
  <c r="J361" i="13"/>
  <c r="J360" i="13"/>
  <c r="J359" i="13"/>
  <c r="J358" i="13"/>
  <c r="B5"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B6" i="14"/>
  <c r="C6"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AF6" i="14"/>
  <c r="AG6" i="14"/>
  <c r="B7"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B8" i="14"/>
  <c r="C8" i="14"/>
  <c r="D8"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AF8" i="14"/>
  <c r="AG8" i="14"/>
  <c r="B9" i="14"/>
  <c r="C9" i="14"/>
  <c r="D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AF9" i="14"/>
  <c r="AG9" i="14"/>
  <c r="B10" i="14"/>
  <c r="C10" i="14"/>
  <c r="D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AF10" i="14"/>
  <c r="AG10" i="14"/>
  <c r="B11" i="14"/>
  <c r="C11" i="14"/>
  <c r="D11"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AF11" i="14"/>
  <c r="AG11" i="14"/>
  <c r="B12" i="14"/>
  <c r="C12" i="14"/>
  <c r="D12" i="14"/>
  <c r="E12" i="14"/>
  <c r="F12" i="14"/>
  <c r="G12" i="14"/>
  <c r="H12" i="14"/>
  <c r="I12" i="14"/>
  <c r="J12" i="14"/>
  <c r="K12" i="14"/>
  <c r="L12" i="14"/>
  <c r="M12" i="14"/>
  <c r="N12" i="14"/>
  <c r="O12" i="14"/>
  <c r="P12" i="14"/>
  <c r="Q12" i="14"/>
  <c r="R12" i="14"/>
  <c r="S12" i="14"/>
  <c r="T12" i="14"/>
  <c r="U12" i="14"/>
  <c r="V12" i="14"/>
  <c r="W12" i="14"/>
  <c r="X12" i="14"/>
  <c r="Y12" i="14"/>
  <c r="Z12" i="14"/>
  <c r="AA12" i="14"/>
  <c r="AB12" i="14"/>
  <c r="AC12" i="14"/>
  <c r="AD12" i="14"/>
  <c r="AE12" i="14"/>
  <c r="AF12" i="14"/>
  <c r="AG12" i="14"/>
  <c r="B13" i="14"/>
  <c r="C13" i="14"/>
  <c r="D13" i="14"/>
  <c r="E13" i="14"/>
  <c r="F13" i="14"/>
  <c r="G13" i="14"/>
  <c r="H13" i="14"/>
  <c r="I13" i="14"/>
  <c r="J13" i="14"/>
  <c r="K13" i="14"/>
  <c r="L13" i="14"/>
  <c r="M13" i="14"/>
  <c r="N13" i="14"/>
  <c r="O13" i="14"/>
  <c r="P13" i="14"/>
  <c r="Q13" i="14"/>
  <c r="R13" i="14"/>
  <c r="S13" i="14"/>
  <c r="T13" i="14"/>
  <c r="U13" i="14"/>
  <c r="V13" i="14"/>
  <c r="W13" i="14"/>
  <c r="X13" i="14"/>
  <c r="Y13" i="14"/>
  <c r="Z13" i="14"/>
  <c r="AA13" i="14"/>
  <c r="AB13" i="14"/>
  <c r="AC13" i="14"/>
  <c r="AD13" i="14"/>
  <c r="AE13" i="14"/>
  <c r="AF13" i="14"/>
  <c r="AG13" i="14"/>
  <c r="B14" i="14"/>
  <c r="C14" i="14"/>
  <c r="D14" i="14"/>
  <c r="E14" i="14"/>
  <c r="F14" i="14"/>
  <c r="G14" i="14"/>
  <c r="H14" i="14"/>
  <c r="I14" i="14"/>
  <c r="J14" i="14"/>
  <c r="K14" i="14"/>
  <c r="L14" i="14"/>
  <c r="M14" i="14"/>
  <c r="N14" i="14"/>
  <c r="O14" i="14"/>
  <c r="P14" i="14"/>
  <c r="Q14" i="14"/>
  <c r="R14" i="14"/>
  <c r="S14" i="14"/>
  <c r="T14" i="14"/>
  <c r="U14" i="14"/>
  <c r="V14" i="14"/>
  <c r="W14" i="14"/>
  <c r="X14" i="14"/>
  <c r="Y14" i="14"/>
  <c r="Z14" i="14"/>
  <c r="AA14" i="14"/>
  <c r="AB14" i="14"/>
  <c r="AC14" i="14"/>
  <c r="AD14" i="14"/>
  <c r="AE14" i="14"/>
  <c r="AF14" i="14"/>
  <c r="AG14" i="14"/>
  <c r="B15" i="14"/>
  <c r="C15" i="14"/>
  <c r="D15" i="14"/>
  <c r="E15" i="14"/>
  <c r="F15" i="14"/>
  <c r="G15" i="14"/>
  <c r="H15" i="14"/>
  <c r="I15" i="14"/>
  <c r="J15" i="14"/>
  <c r="K15" i="14"/>
  <c r="L15" i="14"/>
  <c r="M15" i="14"/>
  <c r="N15" i="14"/>
  <c r="O15" i="14"/>
  <c r="P15" i="14"/>
  <c r="Q15" i="14"/>
  <c r="R15" i="14"/>
  <c r="S15" i="14"/>
  <c r="T15" i="14"/>
  <c r="U15" i="14"/>
  <c r="V15" i="14"/>
  <c r="W15" i="14"/>
  <c r="X15" i="14"/>
  <c r="Y15" i="14"/>
  <c r="Z15" i="14"/>
  <c r="AA15" i="14"/>
  <c r="AB15" i="14"/>
  <c r="AC15" i="14"/>
  <c r="AD15" i="14"/>
  <c r="AE15" i="14"/>
  <c r="AF15" i="14"/>
  <c r="AG15" i="14"/>
  <c r="B16" i="14"/>
  <c r="C16" i="14"/>
  <c r="D16" i="14"/>
  <c r="E16" i="14"/>
  <c r="F16" i="14"/>
  <c r="G16" i="14"/>
  <c r="H16" i="14"/>
  <c r="I16" i="14"/>
  <c r="J16" i="14"/>
  <c r="K16" i="14"/>
  <c r="L16" i="14"/>
  <c r="M16" i="14"/>
  <c r="N16" i="14"/>
  <c r="O16" i="14"/>
  <c r="P16" i="14"/>
  <c r="Q16" i="14"/>
  <c r="R16" i="14"/>
  <c r="S16" i="14"/>
  <c r="T16" i="14"/>
  <c r="U16" i="14"/>
  <c r="V16" i="14"/>
  <c r="W16" i="14"/>
  <c r="X16" i="14"/>
  <c r="Y16" i="14"/>
  <c r="Z16" i="14"/>
  <c r="AA16" i="14"/>
  <c r="AB16" i="14"/>
  <c r="AC16" i="14"/>
  <c r="AD16" i="14"/>
  <c r="AE16" i="14"/>
  <c r="AF16" i="14"/>
  <c r="AG16" i="14"/>
  <c r="B17" i="14"/>
  <c r="C17" i="14"/>
  <c r="D17" i="14"/>
  <c r="E17" i="14"/>
  <c r="F17" i="14"/>
  <c r="G17" i="14"/>
  <c r="H17" i="14"/>
  <c r="I17" i="14"/>
  <c r="J17" i="14"/>
  <c r="K17" i="14"/>
  <c r="L17" i="14"/>
  <c r="M17" i="14"/>
  <c r="N17" i="14"/>
  <c r="O17" i="14"/>
  <c r="P17" i="14"/>
  <c r="Q17" i="14"/>
  <c r="R17" i="14"/>
  <c r="S17" i="14"/>
  <c r="T17" i="14"/>
  <c r="U17" i="14"/>
  <c r="V17" i="14"/>
  <c r="W17" i="14"/>
  <c r="X17" i="14"/>
  <c r="Y17" i="14"/>
  <c r="Z17" i="14"/>
  <c r="AA17" i="14"/>
  <c r="AB17" i="14"/>
  <c r="AC17" i="14"/>
  <c r="AD17" i="14"/>
  <c r="AE17" i="14"/>
  <c r="AF17" i="14"/>
  <c r="AG17" i="14"/>
  <c r="B18" i="14"/>
  <c r="C18" i="14"/>
  <c r="D18" i="14"/>
  <c r="E18" i="14"/>
  <c r="F18" i="14"/>
  <c r="G18" i="14"/>
  <c r="H18" i="14"/>
  <c r="I18" i="14"/>
  <c r="J18" i="14"/>
  <c r="K18" i="14"/>
  <c r="L18" i="14"/>
  <c r="M18" i="14"/>
  <c r="N18" i="14"/>
  <c r="O18" i="14"/>
  <c r="P18" i="14"/>
  <c r="Q18" i="14"/>
  <c r="R18" i="14"/>
  <c r="S18" i="14"/>
  <c r="T18" i="14"/>
  <c r="U18" i="14"/>
  <c r="V18" i="14"/>
  <c r="W18" i="14"/>
  <c r="X18" i="14"/>
  <c r="Y18" i="14"/>
  <c r="Z18" i="14"/>
  <c r="AA18" i="14"/>
  <c r="AB18" i="14"/>
  <c r="AC18" i="14"/>
  <c r="AD18" i="14"/>
  <c r="AE18" i="14"/>
  <c r="AF18" i="14"/>
  <c r="AG18" i="14"/>
  <c r="B19" i="14"/>
  <c r="C19" i="14"/>
  <c r="D19" i="14"/>
  <c r="E19" i="14"/>
  <c r="F19" i="14"/>
  <c r="G19" i="14"/>
  <c r="H19" i="14"/>
  <c r="I19" i="14"/>
  <c r="J19" i="14"/>
  <c r="K19" i="14"/>
  <c r="L19" i="14"/>
  <c r="M19" i="14"/>
  <c r="N19" i="14"/>
  <c r="O19" i="14"/>
  <c r="P19" i="14"/>
  <c r="Q19" i="14"/>
  <c r="R19" i="14"/>
  <c r="S19" i="14"/>
  <c r="T19" i="14"/>
  <c r="U19" i="14"/>
  <c r="V19" i="14"/>
  <c r="W19" i="14"/>
  <c r="X19" i="14"/>
  <c r="Y19" i="14"/>
  <c r="Z19" i="14"/>
  <c r="AA19" i="14"/>
  <c r="AB19" i="14"/>
  <c r="AC19" i="14"/>
  <c r="AD19" i="14"/>
  <c r="AE19" i="14"/>
  <c r="AF19" i="14"/>
  <c r="AG19" i="14"/>
  <c r="B20" i="14"/>
  <c r="C20" i="14"/>
  <c r="D20" i="14"/>
  <c r="E20" i="14"/>
  <c r="F20" i="14"/>
  <c r="G20" i="14"/>
  <c r="H20" i="14"/>
  <c r="I20" i="14"/>
  <c r="J20" i="14"/>
  <c r="K20" i="14"/>
  <c r="L20" i="14"/>
  <c r="M20" i="14"/>
  <c r="N20" i="14"/>
  <c r="O20" i="14"/>
  <c r="P20" i="14"/>
  <c r="Q20" i="14"/>
  <c r="R20" i="14"/>
  <c r="S20" i="14"/>
  <c r="T20" i="14"/>
  <c r="U20" i="14"/>
  <c r="V20" i="14"/>
  <c r="W20" i="14"/>
  <c r="X20" i="14"/>
  <c r="Y20" i="14"/>
  <c r="Z20" i="14"/>
  <c r="AA20" i="14"/>
  <c r="AB20" i="14"/>
  <c r="AC20" i="14"/>
  <c r="AD20" i="14"/>
  <c r="AE20" i="14"/>
  <c r="AF20" i="14"/>
  <c r="AG20" i="14"/>
  <c r="B21" i="14"/>
  <c r="C21" i="14"/>
  <c r="D21" i="14"/>
  <c r="E21" i="14"/>
  <c r="F21" i="14"/>
  <c r="G21" i="14"/>
  <c r="H21" i="14"/>
  <c r="I21" i="14"/>
  <c r="J21" i="14"/>
  <c r="K21" i="14"/>
  <c r="L21" i="14"/>
  <c r="M21" i="14"/>
  <c r="N21" i="14"/>
  <c r="O21" i="14"/>
  <c r="P21" i="14"/>
  <c r="Q21" i="14"/>
  <c r="R21" i="14"/>
  <c r="S21" i="14"/>
  <c r="T21" i="14"/>
  <c r="U21" i="14"/>
  <c r="V21" i="14"/>
  <c r="W21" i="14"/>
  <c r="X21" i="14"/>
  <c r="Y21" i="14"/>
  <c r="Z21" i="14"/>
  <c r="AA21" i="14"/>
  <c r="AB21" i="14"/>
  <c r="AC21" i="14"/>
  <c r="AD21" i="14"/>
  <c r="AE21" i="14"/>
  <c r="AF21" i="14"/>
  <c r="AG21" i="14"/>
  <c r="B22" i="14"/>
  <c r="C22" i="14"/>
  <c r="D22" i="14"/>
  <c r="E22" i="14"/>
  <c r="F22" i="14"/>
  <c r="G22" i="14"/>
  <c r="H22" i="14"/>
  <c r="I22" i="14"/>
  <c r="J22" i="14"/>
  <c r="K22" i="14"/>
  <c r="L22" i="14"/>
  <c r="M22" i="14"/>
  <c r="N22" i="14"/>
  <c r="O22" i="14"/>
  <c r="P22" i="14"/>
  <c r="Q22" i="14"/>
  <c r="R22" i="14"/>
  <c r="S22" i="14"/>
  <c r="T22" i="14"/>
  <c r="U22" i="14"/>
  <c r="V22" i="14"/>
  <c r="W22" i="14"/>
  <c r="X22" i="14"/>
  <c r="Y22" i="14"/>
  <c r="Z22" i="14"/>
  <c r="AA22" i="14"/>
  <c r="AB22" i="14"/>
  <c r="AC22" i="14"/>
  <c r="AD22" i="14"/>
  <c r="AE22" i="14"/>
  <c r="AF22" i="14"/>
  <c r="AG22" i="14"/>
  <c r="B23" i="14"/>
  <c r="C23" i="14"/>
  <c r="D23" i="14"/>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B24" i="14"/>
  <c r="C24" i="14"/>
  <c r="D24" i="14"/>
  <c r="E24" i="14"/>
  <c r="F24" i="14"/>
  <c r="G24" i="14"/>
  <c r="H24" i="14"/>
  <c r="I24" i="14"/>
  <c r="J24" i="14"/>
  <c r="K24" i="14"/>
  <c r="L24" i="14"/>
  <c r="M24" i="14"/>
  <c r="N24" i="14"/>
  <c r="O24" i="14"/>
  <c r="P24" i="14"/>
  <c r="Q24" i="14"/>
  <c r="R24" i="14"/>
  <c r="S24" i="14"/>
  <c r="T24" i="14"/>
  <c r="U24" i="14"/>
  <c r="V24" i="14"/>
  <c r="W24" i="14"/>
  <c r="X24" i="14"/>
  <c r="Y24" i="14"/>
  <c r="Z24" i="14"/>
  <c r="AA24" i="14"/>
  <c r="AB24" i="14"/>
  <c r="AC24" i="14"/>
  <c r="AD24" i="14"/>
  <c r="AE24" i="14"/>
  <c r="AF24" i="14"/>
  <c r="AG24" i="14"/>
  <c r="B25" i="14"/>
  <c r="C25" i="14"/>
  <c r="D25" i="14"/>
  <c r="E25" i="14"/>
  <c r="F25" i="14"/>
  <c r="G25" i="14"/>
  <c r="H25" i="14"/>
  <c r="I25" i="14"/>
  <c r="J25" i="14"/>
  <c r="K25" i="14"/>
  <c r="L25" i="14"/>
  <c r="M25" i="14"/>
  <c r="N25" i="14"/>
  <c r="O25" i="14"/>
  <c r="P25" i="14"/>
  <c r="Q25" i="14"/>
  <c r="R25" i="14"/>
  <c r="S25" i="14"/>
  <c r="T25" i="14"/>
  <c r="U25" i="14"/>
  <c r="V25" i="14"/>
  <c r="W25" i="14"/>
  <c r="X25" i="14"/>
  <c r="Y25" i="14"/>
  <c r="Z25" i="14"/>
  <c r="AA25" i="14"/>
  <c r="AB25" i="14"/>
  <c r="AC25" i="14"/>
  <c r="AD25" i="14"/>
  <c r="AE25" i="14"/>
  <c r="AF25" i="14"/>
  <c r="AG25" i="14"/>
  <c r="B26" i="14"/>
  <c r="C26" i="14"/>
  <c r="D26" i="14"/>
  <c r="E26" i="14"/>
  <c r="F26" i="14"/>
  <c r="G26" i="14"/>
  <c r="H26" i="14"/>
  <c r="I26" i="14"/>
  <c r="J26" i="14"/>
  <c r="K26" i="14"/>
  <c r="L26" i="14"/>
  <c r="M26" i="14"/>
  <c r="N26" i="14"/>
  <c r="O26" i="14"/>
  <c r="P26" i="14"/>
  <c r="Q26" i="14"/>
  <c r="R26" i="14"/>
  <c r="S26" i="14"/>
  <c r="T26" i="14"/>
  <c r="U26" i="14"/>
  <c r="V26" i="14"/>
  <c r="W26" i="14"/>
  <c r="X26" i="14"/>
  <c r="Y26" i="14"/>
  <c r="Z26" i="14"/>
  <c r="AA26" i="14"/>
  <c r="AB26" i="14"/>
  <c r="AC26" i="14"/>
  <c r="AD26" i="14"/>
  <c r="AE26" i="14"/>
  <c r="AF26" i="14"/>
  <c r="AG26" i="14"/>
  <c r="B27" i="14"/>
  <c r="C27" i="14"/>
  <c r="D27" i="14"/>
  <c r="E27" i="14"/>
  <c r="F27" i="14"/>
  <c r="G27" i="14"/>
  <c r="H27" i="14"/>
  <c r="I27" i="14"/>
  <c r="J27" i="14"/>
  <c r="K27" i="14"/>
  <c r="L27" i="14"/>
  <c r="M27" i="14"/>
  <c r="N27" i="14"/>
  <c r="O27" i="14"/>
  <c r="P27" i="14"/>
  <c r="Q27" i="14"/>
  <c r="R27" i="14"/>
  <c r="S27" i="14"/>
  <c r="T27" i="14"/>
  <c r="U27" i="14"/>
  <c r="V27" i="14"/>
  <c r="W27" i="14"/>
  <c r="X27" i="14"/>
  <c r="Y27" i="14"/>
  <c r="Z27" i="14"/>
  <c r="AA27" i="14"/>
  <c r="AB27" i="14"/>
  <c r="AC27" i="14"/>
  <c r="AD27" i="14"/>
  <c r="AE27" i="14"/>
  <c r="AF27" i="14"/>
  <c r="AG27" i="14"/>
  <c r="B28" i="14"/>
  <c r="C28" i="14"/>
  <c r="D28" i="14"/>
  <c r="E28" i="14"/>
  <c r="F28" i="14"/>
  <c r="G28" i="14"/>
  <c r="H28" i="14"/>
  <c r="I28" i="14"/>
  <c r="J28" i="14"/>
  <c r="K28" i="14"/>
  <c r="L28" i="14"/>
  <c r="M28" i="14"/>
  <c r="N28" i="14"/>
  <c r="O28" i="14"/>
  <c r="P28" i="14"/>
  <c r="Q28" i="14"/>
  <c r="R28" i="14"/>
  <c r="S28" i="14"/>
  <c r="T28" i="14"/>
  <c r="U28" i="14"/>
  <c r="V28" i="14"/>
  <c r="W28" i="14"/>
  <c r="X28" i="14"/>
  <c r="Y28" i="14"/>
  <c r="Z28" i="14"/>
  <c r="AA28" i="14"/>
  <c r="AB28" i="14"/>
  <c r="AC28" i="14"/>
  <c r="AD28" i="14"/>
  <c r="AE28" i="14"/>
  <c r="AF28" i="14"/>
  <c r="AG28" i="14"/>
  <c r="B29" i="14"/>
  <c r="C29" i="14"/>
  <c r="D29" i="14"/>
  <c r="E29" i="14"/>
  <c r="F29" i="14"/>
  <c r="G29"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AG29" i="14"/>
  <c r="B30" i="14"/>
  <c r="C30" i="14"/>
  <c r="D30" i="14"/>
  <c r="E30" i="14"/>
  <c r="F30" i="14"/>
  <c r="G30" i="14"/>
  <c r="H30" i="14"/>
  <c r="I30" i="14"/>
  <c r="J30" i="14"/>
  <c r="K30" i="14"/>
  <c r="L30" i="14"/>
  <c r="M30" i="14"/>
  <c r="N30" i="14"/>
  <c r="O30" i="14"/>
  <c r="P30" i="14"/>
  <c r="Q30" i="14"/>
  <c r="R30" i="14"/>
  <c r="S30" i="14"/>
  <c r="T30" i="14"/>
  <c r="U30" i="14"/>
  <c r="V30" i="14"/>
  <c r="W30" i="14"/>
  <c r="X30" i="14"/>
  <c r="Y30" i="14"/>
  <c r="Z30" i="14"/>
  <c r="AA30" i="14"/>
  <c r="AB30" i="14"/>
  <c r="AC30" i="14"/>
  <c r="AD30" i="14"/>
  <c r="AE30" i="14"/>
  <c r="AF30" i="14"/>
  <c r="AG30" i="14"/>
  <c r="B31" i="14"/>
  <c r="C31" i="14"/>
  <c r="D31" i="14"/>
  <c r="E31" i="14"/>
  <c r="F31" i="14"/>
  <c r="G31" i="14"/>
  <c r="H31" i="14"/>
  <c r="I31" i="14"/>
  <c r="J31" i="14"/>
  <c r="K31" i="14"/>
  <c r="L31" i="14"/>
  <c r="M31" i="14"/>
  <c r="N31" i="14"/>
  <c r="O31" i="14"/>
  <c r="P31" i="14"/>
  <c r="Q31" i="14"/>
  <c r="R31" i="14"/>
  <c r="S31" i="14"/>
  <c r="T31" i="14"/>
  <c r="U31" i="14"/>
  <c r="V31" i="14"/>
  <c r="W31" i="14"/>
  <c r="X31" i="14"/>
  <c r="Y31" i="14"/>
  <c r="Z31" i="14"/>
  <c r="AA31" i="14"/>
  <c r="AB31" i="14"/>
  <c r="AC31" i="14"/>
  <c r="AD31" i="14"/>
  <c r="AE31" i="14"/>
  <c r="AF31" i="14"/>
  <c r="AG31" i="14"/>
  <c r="B32" i="14"/>
  <c r="C32" i="14"/>
  <c r="D32"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B33" i="14"/>
  <c r="C33" i="14"/>
  <c r="D33" i="14"/>
  <c r="E33" i="14"/>
  <c r="F33" i="14"/>
  <c r="G33" i="14"/>
  <c r="H33" i="14"/>
  <c r="I33" i="14"/>
  <c r="J33" i="14"/>
  <c r="K33" i="14"/>
  <c r="L33" i="14"/>
  <c r="M33" i="14"/>
  <c r="N33" i="14"/>
  <c r="O33" i="14"/>
  <c r="P33" i="14"/>
  <c r="Q33" i="14"/>
  <c r="R33" i="14"/>
  <c r="S33" i="14"/>
  <c r="T33" i="14"/>
  <c r="U33" i="14"/>
  <c r="V33" i="14"/>
  <c r="W33" i="14"/>
  <c r="X33" i="14"/>
  <c r="Y33" i="14"/>
  <c r="Z33" i="14"/>
  <c r="AA33" i="14"/>
  <c r="AB33" i="14"/>
  <c r="AC33" i="14"/>
  <c r="AD33" i="14"/>
  <c r="AE33" i="14"/>
  <c r="AF33" i="14"/>
  <c r="AG33" i="14"/>
  <c r="B34" i="14"/>
  <c r="C34" i="14"/>
  <c r="D34" i="14"/>
  <c r="E34" i="14"/>
  <c r="F34" i="14"/>
  <c r="G34" i="14"/>
  <c r="H34" i="14"/>
  <c r="I34" i="14"/>
  <c r="J34" i="14"/>
  <c r="K34" i="14"/>
  <c r="L34" i="14"/>
  <c r="M34" i="14"/>
  <c r="N34" i="14"/>
  <c r="O34" i="14"/>
  <c r="P34" i="14"/>
  <c r="Q34" i="14"/>
  <c r="R34" i="14"/>
  <c r="S34" i="14"/>
  <c r="T34" i="14"/>
  <c r="U34" i="14"/>
  <c r="V34" i="14"/>
  <c r="W34" i="14"/>
  <c r="X34" i="14"/>
  <c r="Y34" i="14"/>
  <c r="Z34" i="14"/>
  <c r="AA34" i="14"/>
  <c r="AB34" i="14"/>
  <c r="AC34" i="14"/>
  <c r="AD34" i="14"/>
  <c r="AE34" i="14"/>
  <c r="AF34" i="14"/>
  <c r="AG34" i="14"/>
  <c r="B35" i="14"/>
  <c r="C35" i="14"/>
  <c r="D35" i="14"/>
  <c r="E35" i="14"/>
  <c r="F35" i="14"/>
  <c r="G35" i="14"/>
  <c r="H35" i="14"/>
  <c r="I35" i="14"/>
  <c r="J35" i="14"/>
  <c r="K35" i="14"/>
  <c r="L35" i="14"/>
  <c r="M35" i="14"/>
  <c r="N35" i="14"/>
  <c r="O35" i="14"/>
  <c r="P35" i="14"/>
  <c r="Q35" i="14"/>
  <c r="R35" i="14"/>
  <c r="S35" i="14"/>
  <c r="T35" i="14"/>
  <c r="U35" i="14"/>
  <c r="V35" i="14"/>
  <c r="W35" i="14"/>
  <c r="X35" i="14"/>
  <c r="Y35" i="14"/>
  <c r="Z35" i="14"/>
  <c r="AA35" i="14"/>
  <c r="AB35" i="14"/>
  <c r="AC35" i="14"/>
  <c r="AD35" i="14"/>
  <c r="AE35" i="14"/>
  <c r="AF35" i="14"/>
  <c r="AG35" i="14"/>
  <c r="B36" i="14"/>
  <c r="C36" i="14"/>
  <c r="D36" i="14"/>
  <c r="E36" i="14"/>
  <c r="F36" i="14"/>
  <c r="G36" i="14"/>
  <c r="H36" i="14"/>
  <c r="I36" i="14"/>
  <c r="J36" i="14"/>
  <c r="K36" i="14"/>
  <c r="L36" i="14"/>
  <c r="M36" i="14"/>
  <c r="N36" i="14"/>
  <c r="O36" i="14"/>
  <c r="P36" i="14"/>
  <c r="Q36" i="14"/>
  <c r="R36" i="14"/>
  <c r="S36" i="14"/>
  <c r="T36" i="14"/>
  <c r="U36" i="14"/>
  <c r="V36" i="14"/>
  <c r="W36" i="14"/>
  <c r="X36" i="14"/>
  <c r="Y36" i="14"/>
  <c r="Z36" i="14"/>
  <c r="AA36" i="14"/>
  <c r="AB36" i="14"/>
  <c r="AC36" i="14"/>
  <c r="AD36" i="14"/>
  <c r="AE36" i="14"/>
  <c r="AF36" i="14"/>
  <c r="AG36" i="14"/>
  <c r="B37" i="14"/>
  <c r="C37" i="14"/>
  <c r="D37" i="14"/>
  <c r="E37" i="14"/>
  <c r="F37" i="14"/>
  <c r="G37" i="14"/>
  <c r="H37" i="14"/>
  <c r="I37" i="14"/>
  <c r="J37" i="14"/>
  <c r="K37" i="14"/>
  <c r="L37" i="14"/>
  <c r="M37" i="14"/>
  <c r="N37" i="14"/>
  <c r="O37" i="14"/>
  <c r="P37" i="14"/>
  <c r="Q37" i="14"/>
  <c r="R37" i="14"/>
  <c r="S37" i="14"/>
  <c r="T37" i="14"/>
  <c r="U37" i="14"/>
  <c r="V37" i="14"/>
  <c r="W37" i="14"/>
  <c r="X37" i="14"/>
  <c r="Y37" i="14"/>
  <c r="Z37" i="14"/>
  <c r="AA37" i="14"/>
  <c r="AB37" i="14"/>
  <c r="AC37" i="14"/>
  <c r="AD37" i="14"/>
  <c r="AE37" i="14"/>
  <c r="AF37" i="14"/>
  <c r="AG37" i="14"/>
  <c r="B38" i="14"/>
  <c r="C38" i="14"/>
  <c r="D38"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B39" i="14"/>
  <c r="C39" i="14"/>
  <c r="D39" i="14"/>
  <c r="E39" i="14"/>
  <c r="F39" i="14"/>
  <c r="G39" i="14"/>
  <c r="H39" i="14"/>
  <c r="I39" i="14"/>
  <c r="J39" i="14"/>
  <c r="K39" i="14"/>
  <c r="L39" i="14"/>
  <c r="M39" i="14"/>
  <c r="N39" i="14"/>
  <c r="O39" i="14"/>
  <c r="P39" i="14"/>
  <c r="Q39" i="14"/>
  <c r="R39" i="14"/>
  <c r="S39" i="14"/>
  <c r="T39" i="14"/>
  <c r="U39" i="14"/>
  <c r="V39" i="14"/>
  <c r="W39" i="14"/>
  <c r="X39" i="14"/>
  <c r="Y39" i="14"/>
  <c r="Z39" i="14"/>
  <c r="AA39" i="14"/>
  <c r="AB39" i="14"/>
  <c r="AC39" i="14"/>
  <c r="AD39" i="14"/>
  <c r="AE39" i="14"/>
  <c r="AF39" i="14"/>
  <c r="AG39" i="14"/>
  <c r="B40" i="14"/>
  <c r="C40" i="14"/>
  <c r="D40" i="14"/>
  <c r="E40" i="14"/>
  <c r="F40" i="14"/>
  <c r="G40" i="14"/>
  <c r="H40" i="14"/>
  <c r="I40" i="14"/>
  <c r="J40" i="14"/>
  <c r="K40" i="14"/>
  <c r="L40" i="14"/>
  <c r="M40" i="14"/>
  <c r="N40" i="14"/>
  <c r="O40" i="14"/>
  <c r="P40" i="14"/>
  <c r="Q40" i="14"/>
  <c r="R40" i="14"/>
  <c r="S40" i="14"/>
  <c r="T40" i="14"/>
  <c r="U40" i="14"/>
  <c r="V40" i="14"/>
  <c r="W40" i="14"/>
  <c r="X40" i="14"/>
  <c r="Y40" i="14"/>
  <c r="Z40" i="14"/>
  <c r="AA40" i="14"/>
  <c r="AB40" i="14"/>
  <c r="AC40" i="14"/>
  <c r="AD40" i="14"/>
  <c r="AE40" i="14"/>
  <c r="AF40" i="14"/>
  <c r="AG40" i="14"/>
  <c r="B41" i="14"/>
  <c r="C41" i="14"/>
  <c r="D41" i="14"/>
  <c r="E41" i="14"/>
  <c r="F41" i="14"/>
  <c r="G41" i="14"/>
  <c r="H41" i="14"/>
  <c r="I41" i="14"/>
  <c r="J41" i="14"/>
  <c r="K41" i="14"/>
  <c r="L41" i="14"/>
  <c r="M41" i="14"/>
  <c r="N41" i="14"/>
  <c r="O41" i="14"/>
  <c r="P41" i="14"/>
  <c r="Q41" i="14"/>
  <c r="R41" i="14"/>
  <c r="S41" i="14"/>
  <c r="T41" i="14"/>
  <c r="U41" i="14"/>
  <c r="V41" i="14"/>
  <c r="W41" i="14"/>
  <c r="X41" i="14"/>
  <c r="Y41" i="14"/>
  <c r="Z41" i="14"/>
  <c r="AA41" i="14"/>
  <c r="AB41" i="14"/>
  <c r="AC41" i="14"/>
  <c r="AD41" i="14"/>
  <c r="AE41" i="14"/>
  <c r="AF41" i="14"/>
  <c r="AG41" i="14"/>
  <c r="B42" i="14"/>
  <c r="C42" i="14"/>
  <c r="D42" i="14"/>
  <c r="E42" i="14"/>
  <c r="F42" i="14"/>
  <c r="G42" i="14"/>
  <c r="H42" i="14"/>
  <c r="I42" i="14"/>
  <c r="J42" i="14"/>
  <c r="K42" i="14"/>
  <c r="L42" i="14"/>
  <c r="M42" i="14"/>
  <c r="N42" i="14"/>
  <c r="O42" i="14"/>
  <c r="P42" i="14"/>
  <c r="Q42" i="14"/>
  <c r="R42" i="14"/>
  <c r="S42" i="14"/>
  <c r="T42" i="14"/>
  <c r="U42" i="14"/>
  <c r="V42" i="14"/>
  <c r="W42" i="14"/>
  <c r="X42" i="14"/>
  <c r="Y42" i="14"/>
  <c r="Z42" i="14"/>
  <c r="AA42" i="14"/>
  <c r="AB42" i="14"/>
  <c r="AC42" i="14"/>
  <c r="AD42" i="14"/>
  <c r="AE42" i="14"/>
  <c r="AF42" i="14"/>
  <c r="AG42" i="14"/>
  <c r="B43" i="14"/>
  <c r="C43" i="14"/>
  <c r="D43" i="14"/>
  <c r="E43" i="14"/>
  <c r="F43" i="14"/>
  <c r="G43" i="14"/>
  <c r="H43" i="14"/>
  <c r="I43" i="14"/>
  <c r="J43" i="14"/>
  <c r="K43" i="14"/>
  <c r="L43" i="14"/>
  <c r="M43" i="14"/>
  <c r="N43" i="14"/>
  <c r="O43" i="14"/>
  <c r="P43" i="14"/>
  <c r="Q43" i="14"/>
  <c r="R43" i="14"/>
  <c r="S43" i="14"/>
  <c r="T43" i="14"/>
  <c r="U43" i="14"/>
  <c r="V43" i="14"/>
  <c r="W43" i="14"/>
  <c r="X43" i="14"/>
  <c r="Y43" i="14"/>
  <c r="Z43" i="14"/>
  <c r="AA43" i="14"/>
  <c r="AB43" i="14"/>
  <c r="AC43" i="14"/>
  <c r="AD43" i="14"/>
  <c r="AE43" i="14"/>
  <c r="AF43" i="14"/>
  <c r="AG43" i="14"/>
  <c r="B44" i="14"/>
  <c r="C44" i="14"/>
  <c r="D44" i="14"/>
  <c r="E44" i="14"/>
  <c r="F44" i="14"/>
  <c r="G44" i="14"/>
  <c r="H44" i="14"/>
  <c r="I44" i="14"/>
  <c r="J44" i="14"/>
  <c r="K44" i="14"/>
  <c r="L44" i="14"/>
  <c r="M44" i="14"/>
  <c r="N44" i="14"/>
  <c r="O44" i="14"/>
  <c r="P44" i="14"/>
  <c r="Q44" i="14"/>
  <c r="R44" i="14"/>
  <c r="S44" i="14"/>
  <c r="T44" i="14"/>
  <c r="U44" i="14"/>
  <c r="V44" i="14"/>
  <c r="W44" i="14"/>
  <c r="X44" i="14"/>
  <c r="Y44" i="14"/>
  <c r="Z44" i="14"/>
  <c r="AA44" i="14"/>
  <c r="AB44" i="14"/>
  <c r="AC44" i="14"/>
  <c r="AD44" i="14"/>
  <c r="AE44" i="14"/>
  <c r="AF44" i="14"/>
  <c r="AG44" i="14"/>
  <c r="B45" i="14"/>
  <c r="C45" i="14"/>
  <c r="D45"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B46" i="14"/>
  <c r="C46" i="14"/>
  <c r="D46" i="14"/>
  <c r="E46" i="14"/>
  <c r="F46" i="14"/>
  <c r="G46" i="14"/>
  <c r="H46" i="14"/>
  <c r="I46" i="14"/>
  <c r="J46" i="14"/>
  <c r="K46" i="14"/>
  <c r="L46" i="14"/>
  <c r="M46" i="14"/>
  <c r="N46" i="14"/>
  <c r="O46" i="14"/>
  <c r="P46" i="14"/>
  <c r="Q46" i="14"/>
  <c r="R46" i="14"/>
  <c r="S46" i="14"/>
  <c r="T46" i="14"/>
  <c r="U46" i="14"/>
  <c r="V46" i="14"/>
  <c r="W46" i="14"/>
  <c r="X46" i="14"/>
  <c r="Y46" i="14"/>
  <c r="Z46" i="14"/>
  <c r="AA46" i="14"/>
  <c r="AB46" i="14"/>
  <c r="AC46" i="14"/>
  <c r="AD46" i="14"/>
  <c r="AE46" i="14"/>
  <c r="AF46" i="14"/>
  <c r="AG46" i="14"/>
  <c r="B47" i="14"/>
  <c r="C47" i="14"/>
  <c r="D47" i="14"/>
  <c r="E47" i="14"/>
  <c r="F47" i="14"/>
  <c r="G47" i="14"/>
  <c r="H47" i="14"/>
  <c r="I47" i="14"/>
  <c r="J47" i="14"/>
  <c r="K47" i="14"/>
  <c r="L47" i="14"/>
  <c r="M47" i="14"/>
  <c r="N47" i="14"/>
  <c r="O47" i="14"/>
  <c r="P47" i="14"/>
  <c r="Q47" i="14"/>
  <c r="R47" i="14"/>
  <c r="S47" i="14"/>
  <c r="T47" i="14"/>
  <c r="U47" i="14"/>
  <c r="V47" i="14"/>
  <c r="W47" i="14"/>
  <c r="X47" i="14"/>
  <c r="Y47" i="14"/>
  <c r="Z47" i="14"/>
  <c r="AA47" i="14"/>
  <c r="AB47" i="14"/>
  <c r="AC47" i="14"/>
  <c r="AD47" i="14"/>
  <c r="AE47" i="14"/>
  <c r="AF47" i="14"/>
  <c r="AG47" i="14"/>
  <c r="B48" i="14"/>
  <c r="C48" i="14"/>
  <c r="D48" i="14"/>
  <c r="E48" i="14"/>
  <c r="F48" i="14"/>
  <c r="G48" i="14"/>
  <c r="H48" i="14"/>
  <c r="I48" i="14"/>
  <c r="J48" i="14"/>
  <c r="K48" i="14"/>
  <c r="L48" i="14"/>
  <c r="M48" i="14"/>
  <c r="N48" i="14"/>
  <c r="O48" i="14"/>
  <c r="P48" i="14"/>
  <c r="Q48" i="14"/>
  <c r="R48" i="14"/>
  <c r="S48" i="14"/>
  <c r="T48" i="14"/>
  <c r="U48" i="14"/>
  <c r="V48" i="14"/>
  <c r="W48" i="14"/>
  <c r="X48" i="14"/>
  <c r="Y48" i="14"/>
  <c r="Z48" i="14"/>
  <c r="AA48" i="14"/>
  <c r="AB48" i="14"/>
  <c r="AC48" i="14"/>
  <c r="AD48" i="14"/>
  <c r="AE48" i="14"/>
  <c r="AF48" i="14"/>
  <c r="AG48" i="14"/>
  <c r="B49" i="14"/>
  <c r="C49" i="14"/>
  <c r="D49" i="14"/>
  <c r="E49" i="14"/>
  <c r="F49" i="14"/>
  <c r="G49" i="14"/>
  <c r="H49" i="14"/>
  <c r="I49" i="14"/>
  <c r="J49" i="14"/>
  <c r="K49" i="14"/>
  <c r="L49" i="14"/>
  <c r="M49" i="14"/>
  <c r="N49" i="14"/>
  <c r="O49" i="14"/>
  <c r="P49" i="14"/>
  <c r="Q49" i="14"/>
  <c r="R49" i="14"/>
  <c r="S49" i="14"/>
  <c r="T49" i="14"/>
  <c r="U49" i="14"/>
  <c r="V49" i="14"/>
  <c r="W49" i="14"/>
  <c r="X49" i="14"/>
  <c r="Y49" i="14"/>
  <c r="Z49" i="14"/>
  <c r="AA49" i="14"/>
  <c r="AB49" i="14"/>
  <c r="AC49" i="14"/>
  <c r="AD49" i="14"/>
  <c r="AE49" i="14"/>
  <c r="AF49" i="14"/>
  <c r="AG49" i="14"/>
  <c r="B50" i="14"/>
  <c r="C50" i="14"/>
  <c r="D50" i="14"/>
  <c r="E50" i="14"/>
  <c r="F50" i="14"/>
  <c r="G50" i="14"/>
  <c r="H50" i="14"/>
  <c r="I50" i="14"/>
  <c r="J50" i="14"/>
  <c r="K50" i="14"/>
  <c r="L50" i="14"/>
  <c r="M50" i="14"/>
  <c r="N50" i="14"/>
  <c r="O50" i="14"/>
  <c r="P50" i="14"/>
  <c r="Q50" i="14"/>
  <c r="R50" i="14"/>
  <c r="S50" i="14"/>
  <c r="T50" i="14"/>
  <c r="U50" i="14"/>
  <c r="V50" i="14"/>
  <c r="W50" i="14"/>
  <c r="X50" i="14"/>
  <c r="Y50" i="14"/>
  <c r="Z50" i="14"/>
  <c r="AA50" i="14"/>
  <c r="AB50" i="14"/>
  <c r="AC50" i="14"/>
  <c r="AD50" i="14"/>
  <c r="AE50" i="14"/>
  <c r="AF50" i="14"/>
  <c r="AG50" i="14"/>
  <c r="B51" i="14"/>
  <c r="C51" i="14"/>
  <c r="D51" i="14"/>
  <c r="E51" i="14"/>
  <c r="F51" i="14"/>
  <c r="G51" i="14"/>
  <c r="H51" i="14"/>
  <c r="I51" i="14"/>
  <c r="J51" i="14"/>
  <c r="K51" i="14"/>
  <c r="L51" i="14"/>
  <c r="M51" i="14"/>
  <c r="N51" i="14"/>
  <c r="O51" i="14"/>
  <c r="P51" i="14"/>
  <c r="Q51" i="14"/>
  <c r="R51" i="14"/>
  <c r="S51" i="14"/>
  <c r="T51" i="14"/>
  <c r="U51" i="14"/>
  <c r="V51" i="14"/>
  <c r="W51" i="14"/>
  <c r="X51" i="14"/>
  <c r="Y51" i="14"/>
  <c r="Z51" i="14"/>
  <c r="AA51" i="14"/>
  <c r="AB51" i="14"/>
  <c r="AC51" i="14"/>
  <c r="AD51" i="14"/>
  <c r="AE51" i="14"/>
  <c r="AF51" i="14"/>
  <c r="AG51" i="14"/>
  <c r="B52" i="14"/>
  <c r="C52" i="14"/>
  <c r="D52" i="14"/>
  <c r="E52" i="14"/>
  <c r="F52" i="14"/>
  <c r="G52" i="14"/>
  <c r="H52" i="14"/>
  <c r="I52" i="14"/>
  <c r="J52" i="14"/>
  <c r="K52" i="14"/>
  <c r="L52" i="14"/>
  <c r="M52" i="14"/>
  <c r="N52" i="14"/>
  <c r="O52" i="14"/>
  <c r="P52" i="14"/>
  <c r="Q52" i="14"/>
  <c r="R52" i="14"/>
  <c r="S52" i="14"/>
  <c r="T52" i="14"/>
  <c r="U52" i="14"/>
  <c r="V52" i="14"/>
  <c r="W52" i="14"/>
  <c r="X52" i="14"/>
  <c r="Y52" i="14"/>
  <c r="Z52" i="14"/>
  <c r="AA52" i="14"/>
  <c r="AB52" i="14"/>
  <c r="AC52" i="14"/>
  <c r="AD52" i="14"/>
  <c r="AE52" i="14"/>
  <c r="AF52" i="14"/>
  <c r="AG52" i="14"/>
  <c r="B53" i="14"/>
  <c r="C53" i="14"/>
  <c r="D53" i="14"/>
  <c r="E53" i="14"/>
  <c r="F53" i="14"/>
  <c r="G53" i="14"/>
  <c r="H53" i="14"/>
  <c r="I53" i="14"/>
  <c r="J53" i="14"/>
  <c r="K53" i="14"/>
  <c r="L53" i="14"/>
  <c r="M53" i="14"/>
  <c r="N53" i="14"/>
  <c r="O53" i="14"/>
  <c r="P53" i="14"/>
  <c r="Q53" i="14"/>
  <c r="R53" i="14"/>
  <c r="S53" i="14"/>
  <c r="T53" i="14"/>
  <c r="U53" i="14"/>
  <c r="V53" i="14"/>
  <c r="W53" i="14"/>
  <c r="X53" i="14"/>
  <c r="Y53" i="14"/>
  <c r="Z53" i="14"/>
  <c r="AA53" i="14"/>
  <c r="AB53" i="14"/>
  <c r="AC53" i="14"/>
  <c r="AD53" i="14"/>
  <c r="AE53" i="14"/>
  <c r="AF53" i="14"/>
  <c r="AG53" i="14"/>
  <c r="B54" i="14"/>
  <c r="C54" i="14"/>
  <c r="D54" i="14"/>
  <c r="E54" i="14"/>
  <c r="F54" i="14"/>
  <c r="G54" i="14"/>
  <c r="H54" i="14"/>
  <c r="I54" i="14"/>
  <c r="J54" i="14"/>
  <c r="K54" i="14"/>
  <c r="L54" i="14"/>
  <c r="M54" i="14"/>
  <c r="N54" i="14"/>
  <c r="O54" i="14"/>
  <c r="P54" i="14"/>
  <c r="Q54" i="14"/>
  <c r="R54" i="14"/>
  <c r="S54" i="14"/>
  <c r="T54" i="14"/>
  <c r="U54" i="14"/>
  <c r="V54" i="14"/>
  <c r="W54" i="14"/>
  <c r="X54" i="14"/>
  <c r="Y54" i="14"/>
  <c r="Z54" i="14"/>
  <c r="AA54" i="14"/>
  <c r="AB54" i="14"/>
  <c r="AC54" i="14"/>
  <c r="AD54" i="14"/>
  <c r="AE54" i="14"/>
  <c r="AF54" i="14"/>
  <c r="AG54" i="14"/>
  <c r="B55" i="14"/>
  <c r="C55" i="14"/>
  <c r="D55" i="14"/>
  <c r="E55" i="14"/>
  <c r="F55" i="14"/>
  <c r="G55" i="14"/>
  <c r="H55" i="14"/>
  <c r="I55" i="14"/>
  <c r="J55" i="14"/>
  <c r="K55" i="14"/>
  <c r="L55" i="14"/>
  <c r="M55" i="14"/>
  <c r="N55" i="14"/>
  <c r="O55" i="14"/>
  <c r="P55" i="14"/>
  <c r="Q55" i="14"/>
  <c r="R55" i="14"/>
  <c r="S55" i="14"/>
  <c r="T55" i="14"/>
  <c r="U55" i="14"/>
  <c r="V55" i="14"/>
  <c r="W55" i="14"/>
  <c r="X55" i="14"/>
  <c r="Y55" i="14"/>
  <c r="Z55" i="14"/>
  <c r="AA55" i="14"/>
  <c r="AB55" i="14"/>
  <c r="AC55" i="14"/>
  <c r="AD55" i="14"/>
  <c r="AE55" i="14"/>
  <c r="AF55" i="14"/>
  <c r="AG55" i="14"/>
  <c r="B56" i="14"/>
  <c r="C56" i="14"/>
  <c r="D56"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B57" i="14"/>
  <c r="C57" i="14"/>
  <c r="D57"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B58" i="14"/>
  <c r="C58" i="14"/>
  <c r="D58" i="14"/>
  <c r="E58" i="14"/>
  <c r="F58" i="14"/>
  <c r="G58" i="14"/>
  <c r="H58" i="14"/>
  <c r="I58" i="14"/>
  <c r="J58" i="14"/>
  <c r="K58" i="14"/>
  <c r="L58" i="14"/>
  <c r="M58" i="14"/>
  <c r="N58" i="14"/>
  <c r="O58" i="14"/>
  <c r="P58" i="14"/>
  <c r="Q58" i="14"/>
  <c r="R58" i="14"/>
  <c r="S58" i="14"/>
  <c r="T58" i="14"/>
  <c r="U58" i="14"/>
  <c r="V58" i="14"/>
  <c r="W58" i="14"/>
  <c r="X58" i="14"/>
  <c r="Y58" i="14"/>
  <c r="Z58" i="14"/>
  <c r="AA58" i="14"/>
  <c r="AB58" i="14"/>
  <c r="AC58" i="14"/>
  <c r="AD58" i="14"/>
  <c r="AE58" i="14"/>
  <c r="AF58" i="14"/>
  <c r="AG58" i="14"/>
  <c r="B59" i="14"/>
  <c r="C59" i="14"/>
  <c r="D59" i="14"/>
  <c r="E59" i="14"/>
  <c r="F59" i="14"/>
  <c r="G59" i="14"/>
  <c r="H59" i="14"/>
  <c r="I59" i="14"/>
  <c r="J59" i="14"/>
  <c r="K59" i="14"/>
  <c r="L59" i="14"/>
  <c r="M59" i="14"/>
  <c r="N59" i="14"/>
  <c r="O59" i="14"/>
  <c r="P59" i="14"/>
  <c r="Q59" i="14"/>
  <c r="R59" i="14"/>
  <c r="S59" i="14"/>
  <c r="T59" i="14"/>
  <c r="U59" i="14"/>
  <c r="V59" i="14"/>
  <c r="W59" i="14"/>
  <c r="X59" i="14"/>
  <c r="Y59" i="14"/>
  <c r="Z59" i="14"/>
  <c r="AA59" i="14"/>
  <c r="AB59" i="14"/>
  <c r="AC59" i="14"/>
  <c r="AD59" i="14"/>
  <c r="AE59" i="14"/>
  <c r="AF59" i="14"/>
  <c r="AG59" i="14"/>
  <c r="B60" i="14"/>
  <c r="C60" i="14"/>
  <c r="D60" i="14"/>
  <c r="E60" i="14"/>
  <c r="F60" i="14"/>
  <c r="G60" i="14"/>
  <c r="H60" i="14"/>
  <c r="I60" i="14"/>
  <c r="J60" i="14"/>
  <c r="K60" i="14"/>
  <c r="L60" i="14"/>
  <c r="M60" i="14"/>
  <c r="N60" i="14"/>
  <c r="O60" i="14"/>
  <c r="P60" i="14"/>
  <c r="Q60" i="14"/>
  <c r="R60" i="14"/>
  <c r="S60" i="14"/>
  <c r="T60" i="14"/>
  <c r="U60" i="14"/>
  <c r="V60" i="14"/>
  <c r="W60" i="14"/>
  <c r="X60" i="14"/>
  <c r="Y60" i="14"/>
  <c r="Z60" i="14"/>
  <c r="AA60" i="14"/>
  <c r="AB60" i="14"/>
  <c r="AC60" i="14"/>
  <c r="AD60" i="14"/>
  <c r="AE60" i="14"/>
  <c r="AF60" i="14"/>
  <c r="AG60" i="14"/>
  <c r="B61" i="14"/>
  <c r="C61" i="14"/>
  <c r="D61" i="14"/>
  <c r="E61" i="14"/>
  <c r="F61" i="14"/>
  <c r="G61" i="14"/>
  <c r="H61" i="14"/>
  <c r="I61" i="14"/>
  <c r="J61" i="14"/>
  <c r="K61" i="14"/>
  <c r="L61" i="14"/>
  <c r="M61" i="14"/>
  <c r="N61" i="14"/>
  <c r="O61" i="14"/>
  <c r="P61" i="14"/>
  <c r="Q61" i="14"/>
  <c r="R61" i="14"/>
  <c r="S61" i="14"/>
  <c r="T61" i="14"/>
  <c r="U61" i="14"/>
  <c r="V61" i="14"/>
  <c r="W61" i="14"/>
  <c r="X61" i="14"/>
  <c r="Y61" i="14"/>
  <c r="Z61" i="14"/>
  <c r="AA61" i="14"/>
  <c r="AB61" i="14"/>
  <c r="AC61" i="14"/>
  <c r="AD61" i="14"/>
  <c r="AE61" i="14"/>
  <c r="AF61" i="14"/>
  <c r="AG61" i="14"/>
  <c r="B62" i="14"/>
  <c r="C62" i="14"/>
  <c r="D62" i="14"/>
  <c r="E62" i="14"/>
  <c r="F62" i="14"/>
  <c r="G62" i="14"/>
  <c r="H62" i="14"/>
  <c r="I62" i="14"/>
  <c r="J62" i="14"/>
  <c r="K62" i="14"/>
  <c r="L62" i="14"/>
  <c r="M62" i="14"/>
  <c r="N62" i="14"/>
  <c r="O62" i="14"/>
  <c r="P62" i="14"/>
  <c r="Q62" i="14"/>
  <c r="R62" i="14"/>
  <c r="S62" i="14"/>
  <c r="T62" i="14"/>
  <c r="U62" i="14"/>
  <c r="V62" i="14"/>
  <c r="W62" i="14"/>
  <c r="X62" i="14"/>
  <c r="Y62" i="14"/>
  <c r="Z62" i="14"/>
  <c r="AA62" i="14"/>
  <c r="AB62" i="14"/>
  <c r="AC62" i="14"/>
  <c r="AD62" i="14"/>
  <c r="AE62" i="14"/>
  <c r="AF62" i="14"/>
  <c r="AG62" i="14"/>
  <c r="B63" i="14"/>
  <c r="C63" i="14"/>
  <c r="D63" i="14"/>
  <c r="E63" i="14"/>
  <c r="F63" i="14"/>
  <c r="G63" i="14"/>
  <c r="H63" i="14"/>
  <c r="I63" i="14"/>
  <c r="J63" i="14"/>
  <c r="K63" i="14"/>
  <c r="L63" i="14"/>
  <c r="M63" i="14"/>
  <c r="N63" i="14"/>
  <c r="O63" i="14"/>
  <c r="P63" i="14"/>
  <c r="Q63" i="14"/>
  <c r="R63" i="14"/>
  <c r="S63" i="14"/>
  <c r="T63" i="14"/>
  <c r="U63" i="14"/>
  <c r="V63" i="14"/>
  <c r="W63" i="14"/>
  <c r="X63" i="14"/>
  <c r="Y63" i="14"/>
  <c r="Z63" i="14"/>
  <c r="AA63" i="14"/>
  <c r="AB63" i="14"/>
  <c r="AC63" i="14"/>
  <c r="AD63" i="14"/>
  <c r="AE63" i="14"/>
  <c r="AF63" i="14"/>
  <c r="AG63" i="14"/>
  <c r="B64" i="14"/>
  <c r="C64" i="14"/>
  <c r="D64" i="14"/>
  <c r="E64" i="14"/>
  <c r="F64" i="14"/>
  <c r="G64" i="14"/>
  <c r="H64" i="14"/>
  <c r="I64" i="14"/>
  <c r="J64" i="14"/>
  <c r="K64" i="14"/>
  <c r="L64" i="14"/>
  <c r="M64" i="14"/>
  <c r="N64" i="14"/>
  <c r="O64" i="14"/>
  <c r="P64" i="14"/>
  <c r="Q64" i="14"/>
  <c r="R64" i="14"/>
  <c r="S64" i="14"/>
  <c r="T64" i="14"/>
  <c r="U64" i="14"/>
  <c r="V64" i="14"/>
  <c r="W64" i="14"/>
  <c r="X64" i="14"/>
  <c r="Y64" i="14"/>
  <c r="Z64" i="14"/>
  <c r="AA64" i="14"/>
  <c r="AB64" i="14"/>
  <c r="AC64" i="14"/>
  <c r="AD64" i="14"/>
  <c r="AE64" i="14"/>
  <c r="AF64" i="14"/>
  <c r="AG64" i="14"/>
  <c r="B65" i="14"/>
  <c r="C65" i="14"/>
  <c r="D65" i="14"/>
  <c r="E65" i="14"/>
  <c r="F65" i="14"/>
  <c r="G65" i="14"/>
  <c r="H65" i="14"/>
  <c r="I65" i="14"/>
  <c r="J65" i="14"/>
  <c r="K65" i="14"/>
  <c r="L65" i="14"/>
  <c r="M65" i="14"/>
  <c r="N65" i="14"/>
  <c r="O65" i="14"/>
  <c r="P65" i="14"/>
  <c r="Q65" i="14"/>
  <c r="R65" i="14"/>
  <c r="S65" i="14"/>
  <c r="T65" i="14"/>
  <c r="U65" i="14"/>
  <c r="V65" i="14"/>
  <c r="W65" i="14"/>
  <c r="X65" i="14"/>
  <c r="Y65" i="14"/>
  <c r="Z65" i="14"/>
  <c r="AA65" i="14"/>
  <c r="AB65" i="14"/>
  <c r="AC65" i="14"/>
  <c r="AD65" i="14"/>
  <c r="AE65" i="14"/>
  <c r="AF65" i="14"/>
  <c r="AG65" i="14"/>
  <c r="B66" i="14"/>
  <c r="C66" i="14"/>
  <c r="D66" i="14"/>
  <c r="E66" i="14"/>
  <c r="F66" i="14"/>
  <c r="G66" i="14"/>
  <c r="H66" i="14"/>
  <c r="I66" i="14"/>
  <c r="J66" i="14"/>
  <c r="K66" i="14"/>
  <c r="L66" i="14"/>
  <c r="M66" i="14"/>
  <c r="N66" i="14"/>
  <c r="O66" i="14"/>
  <c r="P66" i="14"/>
  <c r="Q66" i="14"/>
  <c r="R66" i="14"/>
  <c r="S66" i="14"/>
  <c r="T66" i="14"/>
  <c r="U66" i="14"/>
  <c r="V66" i="14"/>
  <c r="W66" i="14"/>
  <c r="X66" i="14"/>
  <c r="Y66" i="14"/>
  <c r="Z66" i="14"/>
  <c r="AA66" i="14"/>
  <c r="AB66" i="14"/>
  <c r="AC66" i="14"/>
  <c r="AD66" i="14"/>
  <c r="AE66" i="14"/>
  <c r="AF66" i="14"/>
  <c r="AG66" i="14"/>
  <c r="B67" i="14"/>
  <c r="C67" i="14"/>
  <c r="D67" i="14"/>
  <c r="E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B68" i="14"/>
  <c r="C68" i="14"/>
  <c r="D68" i="14"/>
  <c r="E68" i="14"/>
  <c r="F68" i="14"/>
  <c r="G68" i="14"/>
  <c r="H68" i="14"/>
  <c r="I68" i="14"/>
  <c r="J68" i="14"/>
  <c r="K68" i="14"/>
  <c r="L68" i="14"/>
  <c r="M68" i="14"/>
  <c r="N68" i="14"/>
  <c r="O68" i="14"/>
  <c r="P68" i="14"/>
  <c r="Q68" i="14"/>
  <c r="R68" i="14"/>
  <c r="S68" i="14"/>
  <c r="T68" i="14"/>
  <c r="U68" i="14"/>
  <c r="V68" i="14"/>
  <c r="W68" i="14"/>
  <c r="X68" i="14"/>
  <c r="Y68" i="14"/>
  <c r="Z68" i="14"/>
  <c r="AA68" i="14"/>
  <c r="AB68" i="14"/>
  <c r="AC68" i="14"/>
  <c r="AD68" i="14"/>
  <c r="AE68" i="14"/>
  <c r="AF68" i="14"/>
  <c r="AG68" i="14"/>
  <c r="B69" i="14"/>
  <c r="C69" i="14"/>
  <c r="D69" i="14"/>
  <c r="E69" i="14"/>
  <c r="F69" i="14"/>
  <c r="G69" i="14"/>
  <c r="H69" i="14"/>
  <c r="I69" i="14"/>
  <c r="J69" i="14"/>
  <c r="K69" i="14"/>
  <c r="L69" i="14"/>
  <c r="M69" i="14"/>
  <c r="N69" i="14"/>
  <c r="O69" i="14"/>
  <c r="P69" i="14"/>
  <c r="Q69" i="14"/>
  <c r="R69" i="14"/>
  <c r="S69" i="14"/>
  <c r="T69" i="14"/>
  <c r="U69" i="14"/>
  <c r="V69" i="14"/>
  <c r="W69" i="14"/>
  <c r="X69" i="14"/>
  <c r="Y69" i="14"/>
  <c r="Z69" i="14"/>
  <c r="AA69" i="14"/>
  <c r="AB69" i="14"/>
  <c r="AC69" i="14"/>
  <c r="AD69" i="14"/>
  <c r="AE69" i="14"/>
  <c r="AF69" i="14"/>
  <c r="AG69" i="14"/>
  <c r="B70" i="14"/>
  <c r="C70" i="14"/>
  <c r="D70" i="14"/>
  <c r="E70" i="14"/>
  <c r="F70" i="14"/>
  <c r="G70" i="14"/>
  <c r="H70" i="14"/>
  <c r="I70" i="14"/>
  <c r="J70" i="14"/>
  <c r="K70" i="14"/>
  <c r="L70" i="14"/>
  <c r="M70" i="14"/>
  <c r="N70" i="14"/>
  <c r="O70" i="14"/>
  <c r="P70" i="14"/>
  <c r="Q70" i="14"/>
  <c r="R70" i="14"/>
  <c r="S70" i="14"/>
  <c r="T70" i="14"/>
  <c r="U70" i="14"/>
  <c r="V70" i="14"/>
  <c r="W70" i="14"/>
  <c r="X70" i="14"/>
  <c r="Y70" i="14"/>
  <c r="Z70" i="14"/>
  <c r="AA70" i="14"/>
  <c r="AB70" i="14"/>
  <c r="AC70" i="14"/>
  <c r="AD70" i="14"/>
  <c r="AE70" i="14"/>
  <c r="AF70" i="14"/>
  <c r="AG70" i="14"/>
  <c r="B71" i="14"/>
  <c r="C71" i="14"/>
  <c r="D71" i="14"/>
  <c r="E71" i="14"/>
  <c r="F71" i="14"/>
  <c r="G71" i="14"/>
  <c r="H71" i="14"/>
  <c r="I71" i="14"/>
  <c r="J71" i="14"/>
  <c r="K71" i="14"/>
  <c r="L71" i="14"/>
  <c r="M71" i="14"/>
  <c r="N71" i="14"/>
  <c r="O71" i="14"/>
  <c r="P71" i="14"/>
  <c r="Q71" i="14"/>
  <c r="R71" i="14"/>
  <c r="S71" i="14"/>
  <c r="T71" i="14"/>
  <c r="U71" i="14"/>
  <c r="V71" i="14"/>
  <c r="W71" i="14"/>
  <c r="X71" i="14"/>
  <c r="Y71" i="14"/>
  <c r="Z71" i="14"/>
  <c r="AA71" i="14"/>
  <c r="AB71" i="14"/>
  <c r="AC71" i="14"/>
  <c r="AD71" i="14"/>
  <c r="AE71" i="14"/>
  <c r="AF71" i="14"/>
  <c r="AG71" i="14"/>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B4" i="14"/>
  <c r="C2" i="12" l="1"/>
  <c r="B2" i="12"/>
  <c r="K241" i="13"/>
  <c r="J240" i="13"/>
  <c r="J239" i="13"/>
  <c r="J238" i="13"/>
  <c r="J237" i="13"/>
  <c r="J236" i="13"/>
  <c r="J235" i="13"/>
  <c r="J234" i="13"/>
  <c r="J233" i="13"/>
  <c r="J232" i="13"/>
  <c r="J231" i="13"/>
  <c r="J230" i="13"/>
  <c r="J229" i="13"/>
  <c r="J228" i="13"/>
  <c r="J227" i="13"/>
  <c r="J226" i="13"/>
  <c r="J225" i="13"/>
  <c r="J224" i="13"/>
  <c r="J223" i="13"/>
  <c r="J222" i="13"/>
  <c r="J221" i="13"/>
  <c r="J220" i="13"/>
  <c r="J219" i="13"/>
  <c r="J218" i="13"/>
  <c r="J217" i="13"/>
  <c r="J215" i="13"/>
  <c r="J214" i="13"/>
  <c r="J212" i="13"/>
  <c r="J211" i="13"/>
  <c r="J210" i="13"/>
  <c r="J209" i="13"/>
  <c r="J208" i="13"/>
  <c r="J207" i="13"/>
  <c r="J206" i="13"/>
  <c r="J205" i="13"/>
  <c r="J204" i="13"/>
  <c r="J203" i="13"/>
  <c r="J202" i="13"/>
  <c r="J201" i="13"/>
  <c r="J200" i="13"/>
  <c r="J199" i="13"/>
  <c r="J174" i="13"/>
  <c r="K197" i="13"/>
  <c r="J196" i="13"/>
  <c r="J195" i="13"/>
  <c r="J194" i="13"/>
  <c r="J193" i="13"/>
  <c r="J192" i="13"/>
  <c r="J191" i="13"/>
  <c r="J190" i="13"/>
  <c r="J189" i="13"/>
  <c r="J188" i="13"/>
  <c r="J187" i="13"/>
  <c r="J186" i="13"/>
  <c r="J185" i="13"/>
  <c r="J184" i="13"/>
  <c r="J183" i="13"/>
  <c r="J182" i="13"/>
  <c r="J181" i="13"/>
  <c r="J180" i="13"/>
  <c r="J179" i="13"/>
  <c r="J178" i="13"/>
  <c r="J177" i="13"/>
  <c r="J176" i="13"/>
  <c r="J175" i="13"/>
  <c r="J172" i="13"/>
  <c r="J171" i="13"/>
  <c r="J170" i="13"/>
  <c r="J169" i="13"/>
  <c r="J168" i="13"/>
  <c r="J166" i="13"/>
  <c r="J165" i="13"/>
  <c r="J164" i="13"/>
  <c r="J163" i="13"/>
  <c r="J162" i="13"/>
  <c r="J161" i="13"/>
  <c r="J160" i="13"/>
  <c r="J159" i="13"/>
  <c r="J158" i="13"/>
  <c r="J157" i="13"/>
  <c r="J156" i="13"/>
  <c r="J155" i="13"/>
  <c r="J154" i="13"/>
  <c r="K152" i="13"/>
  <c r="J151" i="13"/>
  <c r="J150" i="13"/>
  <c r="J149" i="13"/>
  <c r="J148" i="13"/>
  <c r="J147" i="13"/>
  <c r="J146" i="13"/>
  <c r="J145" i="13"/>
  <c r="J144" i="13"/>
  <c r="J143" i="13"/>
  <c r="J142" i="13"/>
  <c r="J141" i="13"/>
  <c r="J140" i="13"/>
  <c r="J139" i="13"/>
  <c r="J138" i="13"/>
  <c r="J137" i="13"/>
  <c r="J136" i="13"/>
  <c r="J135" i="13"/>
  <c r="J134" i="13"/>
  <c r="J133" i="13"/>
  <c r="J132" i="13"/>
  <c r="J131" i="13"/>
  <c r="J130" i="13"/>
  <c r="J129" i="13"/>
  <c r="J128" i="13"/>
  <c r="J127" i="13"/>
  <c r="J126" i="13"/>
  <c r="J125" i="13"/>
  <c r="J124" i="13"/>
  <c r="J123" i="13"/>
  <c r="J122" i="13"/>
  <c r="J121" i="13"/>
  <c r="J120" i="13"/>
  <c r="J119" i="13"/>
  <c r="J117" i="13"/>
  <c r="J116" i="13"/>
  <c r="J115" i="13"/>
  <c r="J114" i="13"/>
  <c r="J113" i="13"/>
  <c r="J112" i="13"/>
  <c r="J111" i="13"/>
  <c r="J110" i="13"/>
  <c r="J109" i="13"/>
  <c r="J108" i="13"/>
  <c r="J107" i="13"/>
  <c r="J106" i="13"/>
  <c r="J105" i="13"/>
  <c r="D118" i="13"/>
  <c r="E64" i="13"/>
  <c r="E411" i="13"/>
  <c r="E385" i="13"/>
  <c r="E356" i="13"/>
  <c r="E317" i="13"/>
  <c r="E277" i="13"/>
  <c r="E241" i="13"/>
  <c r="E197" i="13"/>
  <c r="E152" i="13"/>
  <c r="E103" i="13"/>
  <c r="J64" i="13"/>
  <c r="G64" i="13"/>
  <c r="F64"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2" i="13"/>
  <c r="D388" i="13"/>
  <c r="D389" i="13"/>
  <c r="D390" i="13"/>
  <c r="D391" i="13"/>
  <c r="D392" i="13"/>
  <c r="D393" i="13"/>
  <c r="D394" i="13"/>
  <c r="D395" i="13"/>
  <c r="D397" i="13"/>
  <c r="D398" i="13"/>
  <c r="D399" i="13"/>
  <c r="D400" i="13"/>
  <c r="D401" i="13"/>
  <c r="D402" i="13"/>
  <c r="D403" i="13"/>
  <c r="D404" i="13"/>
  <c r="D405" i="13"/>
  <c r="D406" i="13"/>
  <c r="D407" i="13"/>
  <c r="D408" i="13"/>
  <c r="D409" i="13"/>
  <c r="D410" i="13"/>
  <c r="D387" i="13"/>
  <c r="D359" i="13"/>
  <c r="D360" i="13"/>
  <c r="D361" i="13"/>
  <c r="D362" i="13"/>
  <c r="D363" i="13"/>
  <c r="D364" i="13"/>
  <c r="D365" i="13"/>
  <c r="D366" i="13"/>
  <c r="D367" i="13"/>
  <c r="D369" i="13"/>
  <c r="D370" i="13"/>
  <c r="D371" i="13"/>
  <c r="D372" i="13"/>
  <c r="D373" i="13"/>
  <c r="D374" i="13"/>
  <c r="D375" i="13"/>
  <c r="D376" i="13"/>
  <c r="D377" i="13"/>
  <c r="D378" i="13"/>
  <c r="D379" i="13"/>
  <c r="D380" i="13"/>
  <c r="D381" i="13"/>
  <c r="D382" i="13"/>
  <c r="D383" i="13"/>
  <c r="D384" i="13"/>
  <c r="D358" i="13"/>
  <c r="D320" i="13"/>
  <c r="D321" i="13"/>
  <c r="D322" i="13"/>
  <c r="D323" i="13"/>
  <c r="D324" i="13"/>
  <c r="D325" i="13"/>
  <c r="D326" i="13"/>
  <c r="D327" i="13"/>
  <c r="D328" i="13"/>
  <c r="D329" i="13"/>
  <c r="D330"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1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279"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43"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199"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54" i="13"/>
  <c r="D106" i="13"/>
  <c r="D107" i="13"/>
  <c r="D108" i="13"/>
  <c r="D109" i="13"/>
  <c r="D110" i="13"/>
  <c r="D111" i="13"/>
  <c r="D112" i="13"/>
  <c r="D113" i="13"/>
  <c r="D114" i="13"/>
  <c r="D115" i="13"/>
  <c r="D116" i="13"/>
  <c r="D117"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05" i="13"/>
  <c r="D67" i="13"/>
  <c r="D68" i="13"/>
  <c r="D69" i="13"/>
  <c r="D70" i="13"/>
  <c r="D71" i="13"/>
  <c r="D72" i="13"/>
  <c r="D73" i="13"/>
  <c r="D74" i="13"/>
  <c r="D75" i="13"/>
  <c r="D76" i="13"/>
  <c r="D77" i="13"/>
  <c r="D78" i="13"/>
  <c r="D79" i="13"/>
  <c r="D80" i="13"/>
  <c r="D81" i="13"/>
  <c r="D82" i="13"/>
  <c r="D83" i="13"/>
  <c r="D84" i="13"/>
  <c r="D86" i="13"/>
  <c r="D87" i="13"/>
  <c r="D88" i="13"/>
  <c r="D89" i="13"/>
  <c r="D90" i="13"/>
  <c r="D91" i="13"/>
  <c r="D92" i="13"/>
  <c r="D93" i="13"/>
  <c r="D94" i="13"/>
  <c r="D95" i="13"/>
  <c r="D96" i="13"/>
  <c r="D97" i="13"/>
  <c r="D98" i="13"/>
  <c r="D99" i="13"/>
  <c r="D100" i="13"/>
  <c r="D101" i="13"/>
  <c r="D102" i="13"/>
  <c r="D66"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2" i="13"/>
  <c r="E414" i="2"/>
  <c r="E388" i="2"/>
  <c r="D390" i="2"/>
  <c r="D391" i="2"/>
  <c r="D392" i="2"/>
  <c r="D393" i="2"/>
  <c r="D394" i="2"/>
  <c r="D395" i="2"/>
  <c r="D396" i="2"/>
  <c r="D397" i="2"/>
  <c r="D398" i="2"/>
  <c r="D399" i="2"/>
  <c r="D400" i="2"/>
  <c r="D401" i="2"/>
  <c r="D402" i="2"/>
  <c r="D403" i="2"/>
  <c r="D404" i="2"/>
  <c r="D405" i="2"/>
  <c r="D406" i="2"/>
  <c r="D407" i="2"/>
  <c r="D408" i="2"/>
  <c r="D409" i="2"/>
  <c r="D410" i="2"/>
  <c r="D411" i="2"/>
  <c r="D412" i="2"/>
  <c r="D413"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61" i="2"/>
  <c r="E359" i="2"/>
  <c r="E320" i="2"/>
  <c r="E280" i="2"/>
  <c r="E244" i="2"/>
  <c r="E200" i="2"/>
  <c r="E155" i="2"/>
  <c r="E106"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69" i="2"/>
  <c r="J67" i="2"/>
  <c r="G67" i="2"/>
  <c r="F2" i="2" a="1"/>
  <c r="F2" i="2" s="1"/>
  <c r="F67" i="2" s="1"/>
  <c r="E67" i="2"/>
  <c r="D2" i="2"/>
  <c r="D66"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tc={BA64E4C6-B8BC-4671-BDA6-E8FCFD8F4A0F}</author>
  </authors>
  <commentList>
    <comment ref="A2" authorId="0" shapeId="0" xr:uid="{BA64E4C6-B8BC-4671-BDA6-E8FCFD8F4A0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@Anderson Lee  @Christopher Henderson 
See the note here re: sources and year of GHG Emissions (They used  average of 1990-2015 values for historical years and 2015 for 2015 onward). With this I think it's safe to use the emissions provided by the WB carbon pricing dashboard for calculating the weighted average (as oppose to use alternative source for part of the historical years and values here for 2020, 2021). 
Reply:
    To clarify, would we use the emissions data in this tab, or the emissions data in the Data_Overall tab? 
Reply:
    Hey Chris, the values in this tab are %ages so we need to convert them to emissions. To clarify and to layout the details: I wanted to draw yours attention to the approach WB took for historical GHG emissions (which is averaging across a few historical years) and wondering if this means we could do a similar approach: 
For 1990-2015: obtain emissions values by using the %ages here and the average of global GHG emissions from EDGAR 5.0 (the one mentioned they used) to get absoltue emissions covered
2015 onward: use value of the overall sheet as that should be what's used anyways.
We should be able to do a sanity check if we used the right EDGAR number using the values 2015 onward.
Reply:
    @Mengpin Ge Happy to try that, but one idea would be to just use the numbers for % of global emissions themselves to calculate the weighted average. I think that could save us some time and would produce a similar result. What do you think?
Reply:
    great idea, I think that should work! The other reason to get absolute values is we might be able to use this for other indicators, but that's not a top priority. 
Reply:
    Ok sounds good, I'll work on that! The other open question for this indicator is whether we're including regional and subnational prices in our calculations. What do you think @Anderson Lee 
Reply:
    Hi, already mentioned via chat but just to close the loop here: we should include regional/subnational systems  and disclose the issues of double counting in the description text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tc={F9974BFF-A723-4485-8227-F4FB84959046}</author>
  </authors>
  <commentList>
    <comment ref="A2" authorId="0" shapeId="0" xr:uid="{F9974BFF-A723-4485-8227-F4FB84959046}">
      <text>
        <t>[Threaded comment]
Your version of Excel allows you to read this threaded comment; however, any edits to it will get removed if the file is opened in a newer version of Excel. Learn more: https://go.microsoft.com/fwlink/?linkid=870924
Comment:
    This includes abolished initiatives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tc={E41D0F31-8459-4EEB-92DE-31E8BCB75E1B}</author>
  </authors>
  <commentList>
    <comment ref="B2" authorId="0" shapeId="0" xr:uid="{E41D0F31-8459-4EEB-92DE-31E8BCB75E1B}">
      <text>
        <t>[Threaded comment]
Your version of Excel allows you to read this threaded comment; however, any edits to it will get removed if the file is opened in a newer version of Excel. Learn more: https://go.microsoft.com/fwlink/?linkid=870924
Comment:
    had to use ISNUMBER w/ SUMPRODUCT for effect of SUMIF+ISNUMBER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tc={915E2102-AE52-4949-9EBD-C189B4E0A000}</author>
  </authors>
  <commentList>
    <comment ref="C1" authorId="0" shapeId="0" xr:uid="{915E2102-AE52-4949-9EBD-C189B4E0A000}">
      <text>
        <t>[Threaded comment]
Your version of Excel allows you to read this threaded comment; however, any edits to it will get removed if the file is opened in a newer version of Excel. Learn more: https://go.microsoft.com/fwlink/?linkid=870924
Comment:
    added new calculations using % of global emissions as weight for all years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tc={05B1C138-17EB-4FC3-BDF3-F81A783037DE}</author>
    <author>tc={0FE0280D-05BB-4B75-AC93-6F5D11CA4A99}</author>
  </authors>
  <commentList>
    <comment ref="K152" authorId="0" shapeId="0" xr:uid="{05B1C138-17EB-4FC3-BDF3-F81A783037DE}">
      <text>
        <t xml:space="preserve">[Threaded comment]
Your version of Excel allows you to read this threaded comment; however, any edits to it will get removed if the file is opened in a newer version of Excel. Learn more: https://go.microsoft.com/fwlink/?linkid=870924
Comment:
    if get remove duplicated Alberta entry we get to same values @Christopher Henderson </t>
      </text>
    </comment>
    <comment ref="C173" authorId="1" shapeId="0" xr:uid="{0FE0280D-05BB-4B75-AC93-6F5D11CA4A99}">
      <text>
        <t>[Threaded comment]
Your version of Excel allows you to read this threaded comment; however, any edits to it will get removed if the file is opened in a newer version of Excel. Learn more: https://go.microsoft.com/fwlink/?linkid=870924
Comment:
    the price info was not in the spreadsheet I downloaded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<sst xmlns="http://schemas.openxmlformats.org/spreadsheetml/2006/main" count="17129" uniqueCount="1198">
  <si>
    <t>Key</t>
  </si>
  <si>
    <t>section</t>
  </si>
  <si>
    <t>_short</t>
  </si>
  <si>
    <t>_long</t>
  </si>
  <si>
    <t>Indicator</t>
  </si>
  <si>
    <t>avg_gbl_cbn_prc</t>
  </si>
  <si>
    <t>$ Average global carbon price</t>
  </si>
  <si>
    <t>Sector</t>
  </si>
  <si>
    <t>fsys</t>
  </si>
  <si>
    <t>Financial Systems</t>
  </si>
  <si>
    <t>Transformation</t>
  </si>
  <si>
    <t>fsys_price</t>
  </si>
  <si>
    <t>Price GHG emissions and other environmental externalities</t>
  </si>
  <si>
    <t>Unit</t>
  </si>
  <si>
    <t>$/tCO2e</t>
  </si>
  <si>
    <t>USD per ton of CO2 equivalent</t>
  </si>
  <si>
    <t>Data source:</t>
  </si>
  <si>
    <t>World Bank Carbon Pricing Dashboard:</t>
  </si>
  <si>
    <t>Carbon Pricing Dashboard | Up-to-date overview of carbon pricing initiatives (worldbank.org)</t>
  </si>
  <si>
    <t>Note:</t>
  </si>
  <si>
    <t>Average weighted global carbon price by year</t>
  </si>
  <si>
    <t>Data was calculated by taking the weighted average of prices based on the % of global GHG emissions covered by each carbon price for each year</t>
  </si>
  <si>
    <t>Data includes regional and subnational carbon prices, some of which overlap with national systems</t>
  </si>
  <si>
    <t>Log</t>
  </si>
  <si>
    <t>CH file initiate</t>
  </si>
  <si>
    <t>CH added new calculations using % of global emissions as weight</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</si>
  <si>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</si>
  <si>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</si>
  <si>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</si>
  <si>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</si>
  <si>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</si>
  <si>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</si>
  <si>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</si>
  <si>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</si>
  <si>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</si>
  <si>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</si>
  <si>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</si>
  <si>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</si>
  <si>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</si>
  <si>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</si>
  <si>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Alberta TIER</t>
  </si>
  <si>
    <t>ETS</t>
  </si>
  <si>
    <t>Implemented</t>
  </si>
  <si>
    <t>Subnational</t>
  </si>
  <si>
    <t>Alberta</t>
  </si>
  <si>
    <t>North America</t>
  </si>
  <si>
    <t>2007</t>
  </si>
  <si>
    <t>0</t>
  </si>
  <si>
    <t>153.87512</t>
  </si>
  <si>
    <t>0.002840319</t>
  </si>
  <si>
    <t>0.341225627</t>
  </si>
  <si>
    <t>2.783371811</t>
  </si>
  <si>
    <t>N/A</t>
  </si>
  <si>
    <t/>
  </si>
  <si>
    <t>Alberta carbon tax</t>
  </si>
  <si>
    <t>Carbon tax</t>
  </si>
  <si>
    <t>Abolished</t>
  </si>
  <si>
    <t>2017</t>
  </si>
  <si>
    <t>2020</t>
  </si>
  <si>
    <t>0.942533516</t>
  </si>
  <si>
    <t>Argentina carbon tax</t>
  </si>
  <si>
    <t>National</t>
  </si>
  <si>
    <t>Argentina</t>
  </si>
  <si>
    <t xml:space="preserve">Latin America and the Caribbean  </t>
  </si>
  <si>
    <t>2018</t>
  </si>
  <si>
    <t>88.1248</t>
  </si>
  <si>
    <t>0.00162666</t>
  </si>
  <si>
    <t>0.000488279</t>
  </si>
  <si>
    <t>0.180258345</t>
  </si>
  <si>
    <t>Australia CPM</t>
  </si>
  <si>
    <t>Australia</t>
  </si>
  <si>
    <t xml:space="preserve">East Asia &amp; Pacific </t>
  </si>
  <si>
    <t>2012</t>
  </si>
  <si>
    <t>2015</t>
  </si>
  <si>
    <t>Austria carbon tax</t>
  </si>
  <si>
    <t>Under consideration</t>
  </si>
  <si>
    <t>Austria</t>
  </si>
  <si>
    <t>Europe and Central Asia</t>
  </si>
  <si>
    <t>2022</t>
  </si>
  <si>
    <t>BC GGIRCA</t>
  </si>
  <si>
    <t>British Columbia</t>
  </si>
  <si>
    <t>2016</t>
  </si>
  <si>
    <t>BC carbon tax</t>
  </si>
  <si>
    <t>2008</t>
  </si>
  <si>
    <t>46.3749</t>
  </si>
  <si>
    <t>0.000856016</t>
  </si>
  <si>
    <t>1.265817748</t>
  </si>
  <si>
    <t>1.374762505</t>
  </si>
  <si>
    <t>Baja California carbon tax</t>
  </si>
  <si>
    <t>Baja California</t>
  </si>
  <si>
    <t>Beijing pilot ETS</t>
  </si>
  <si>
    <t>Beijing</t>
  </si>
  <si>
    <t>2013</t>
  </si>
  <si>
    <t>69.65343</t>
  </si>
  <si>
    <t>0.001285704</t>
  </si>
  <si>
    <t>0.610211026</t>
  </si>
  <si>
    <t>Brazil undecided</t>
  </si>
  <si>
    <t>Undecided</t>
  </si>
  <si>
    <t>Brazil</t>
  </si>
  <si>
    <t>TBC</t>
  </si>
  <si>
    <t>Brunei undecided</t>
  </si>
  <si>
    <t>Brunei</t>
  </si>
  <si>
    <t>California CaT</t>
  </si>
  <si>
    <t>California</t>
  </si>
  <si>
    <t>352.64</t>
  </si>
  <si>
    <t>0.006509239</t>
  </si>
  <si>
    <t>1.698315586</t>
  </si>
  <si>
    <t>5.11326</t>
  </si>
  <si>
    <t>Canada federal OBPS</t>
  </si>
  <si>
    <t>Canada</t>
  </si>
  <si>
    <t>2019</t>
  </si>
  <si>
    <t>73.52361</t>
  </si>
  <si>
    <t>0.001357143</t>
  </si>
  <si>
    <t>0.203541584</t>
  </si>
  <si>
    <t>Canada federal fuel charge</t>
  </si>
  <si>
    <t>179.72438</t>
  </si>
  <si>
    <t>0.00331746</t>
  </si>
  <si>
    <t>3.406685237</t>
  </si>
  <si>
    <t>3.010831877</t>
  </si>
  <si>
    <t>Catalonia carbon tax</t>
  </si>
  <si>
    <t>Catalonia</t>
  </si>
  <si>
    <t>Chile ETS</t>
  </si>
  <si>
    <t>Chile</t>
  </si>
  <si>
    <t>Chile carbon tax</t>
  </si>
  <si>
    <t>58.10493</t>
  </si>
  <si>
    <t>0.001072535</t>
  </si>
  <si>
    <t>0.165</t>
  </si>
  <si>
    <t>0.1655</t>
  </si>
  <si>
    <t>China national ETS</t>
  </si>
  <si>
    <t>China</t>
  </si>
  <si>
    <t>2021</t>
  </si>
  <si>
    <t>3996.904164</t>
  </si>
  <si>
    <t>0.073777236</t>
  </si>
  <si>
    <t>Chongqing pilot ETS</t>
  </si>
  <si>
    <t>Chongqing</t>
  </si>
  <si>
    <t>2014</t>
  </si>
  <si>
    <t>21.20448</t>
  </si>
  <si>
    <t>0.000391405</t>
  </si>
  <si>
    <t>0.530538721</t>
  </si>
  <si>
    <t>Colombia ETS</t>
  </si>
  <si>
    <t>Colombia</t>
  </si>
  <si>
    <t>Colombia carbon tax</t>
  </si>
  <si>
    <t>44.3532</t>
  </si>
  <si>
    <t>0.000818698</t>
  </si>
  <si>
    <t>0.029319679</t>
  </si>
  <si>
    <t>0.116589315</t>
  </si>
  <si>
    <t>Cote dIvoire carbon tax</t>
  </si>
  <si>
    <t>Cote dIvoire</t>
  </si>
  <si>
    <t>Sub-Saharan Africa</t>
  </si>
  <si>
    <t>Denmark carbon tax</t>
  </si>
  <si>
    <t>Denmark</t>
  </si>
  <si>
    <t>1992</t>
  </si>
  <si>
    <t>22.0087</t>
  </si>
  <si>
    <t>0.00040625</t>
  </si>
  <si>
    <t>0.575428418</t>
  </si>
  <si>
    <t>0.534777077</t>
  </si>
  <si>
    <t>EU ETS</t>
  </si>
  <si>
    <t>Regional</t>
  </si>
  <si>
    <t>EU, Norway, Iceland, Liechtenstein</t>
  </si>
  <si>
    <t>2005</t>
  </si>
  <si>
    <t>1725.77348</t>
  </si>
  <si>
    <t>0.031855354</t>
  </si>
  <si>
    <t>22.5476216</t>
  </si>
  <si>
    <t>33.6623297</t>
  </si>
  <si>
    <t>Finland carbon tax, Ireland carbon tax, Norway carbon tax, Netherlands carbon tax</t>
  </si>
  <si>
    <t>77.088742</t>
  </si>
  <si>
    <t>Estonia carbon tax</t>
  </si>
  <si>
    <t>Estonia</t>
  </si>
  <si>
    <t>2000</t>
  </si>
  <si>
    <t>1.6059472</t>
  </si>
  <si>
    <t>2.96E-05</t>
  </si>
  <si>
    <t>0.001667932</t>
  </si>
  <si>
    <t>0.00274603</t>
  </si>
  <si>
    <t>Finland carbon tax</t>
  </si>
  <si>
    <t>Finland</t>
  </si>
  <si>
    <t>1990</t>
  </si>
  <si>
    <t>40.29444</t>
  </si>
  <si>
    <t>0.000743779</t>
  </si>
  <si>
    <t>1.5246308</t>
  </si>
  <si>
    <t>1.419629896</t>
  </si>
  <si>
    <t>14.9089428</t>
  </si>
  <si>
    <t>France carbon tax</t>
  </si>
  <si>
    <t>France</t>
  </si>
  <si>
    <t>171.723904</t>
  </si>
  <si>
    <t>0.003169782</t>
  </si>
  <si>
    <t>9.63172</t>
  </si>
  <si>
    <t>8.9675225</t>
  </si>
  <si>
    <t>Fujian pilot ETS</t>
  </si>
  <si>
    <t>Fujian</t>
  </si>
  <si>
    <t>76.008</t>
  </si>
  <si>
    <t>0.001403001</t>
  </si>
  <si>
    <t>0.256190096</t>
  </si>
  <si>
    <t>Germany ETS</t>
  </si>
  <si>
    <t>Germany</t>
  </si>
  <si>
    <t>398.6204</t>
  </si>
  <si>
    <t>0.007357973</t>
  </si>
  <si>
    <t>Guangdong pilot ETS</t>
  </si>
  <si>
    <t>Guangdong (except Shenzhen)</t>
  </si>
  <si>
    <t>163.30875</t>
  </si>
  <si>
    <t>0.00301445</t>
  </si>
  <si>
    <t>0.001716529</t>
  </si>
  <si>
    <t>1.921109004</t>
  </si>
  <si>
    <t>Hawaii carbon tax</t>
  </si>
  <si>
    <t>Hawaii</t>
  </si>
  <si>
    <t>Hubei pilot ETS</t>
  </si>
  <si>
    <t>Hubei</t>
  </si>
  <si>
    <t>138.37428</t>
  </si>
  <si>
    <t>0.002554195</t>
  </si>
  <si>
    <t>0.007506772</t>
  </si>
  <si>
    <t>0.913140331</t>
  </si>
  <si>
    <t>Iceland carbon tax</t>
  </si>
  <si>
    <t>Iceland</t>
  </si>
  <si>
    <t>2010</t>
  </si>
  <si>
    <t>2.6158</t>
  </si>
  <si>
    <t>4.83E-05</t>
  </si>
  <si>
    <t>0.052695749</t>
  </si>
  <si>
    <t>0.046959019</t>
  </si>
  <si>
    <t>Indonesia  carbon tax</t>
  </si>
  <si>
    <t>Scheduled</t>
  </si>
  <si>
    <t>Indonesia</t>
  </si>
  <si>
    <t>Indonesia ETS</t>
  </si>
  <si>
    <t>Ireland carbon tax</t>
  </si>
  <si>
    <t>Ireland</t>
  </si>
  <si>
    <t>0.00059365</t>
  </si>
  <si>
    <t>0.5802524</t>
  </si>
  <si>
    <t>0.579608162</t>
  </si>
  <si>
    <t>Israel carbon tax</t>
  </si>
  <si>
    <t>Israel</t>
  </si>
  <si>
    <t>Jalisco carbon tax</t>
  </si>
  <si>
    <t>Jalisco</t>
  </si>
  <si>
    <t>Japan carbon pricing mechanism</t>
  </si>
  <si>
    <t>Japan</t>
  </si>
  <si>
    <t>Japan carbon tax</t>
  </si>
  <si>
    <t>1008.9135</t>
  </si>
  <si>
    <t>0.018623126</t>
  </si>
  <si>
    <t>2.364834371</t>
  </si>
  <si>
    <t>2.438185863</t>
  </si>
  <si>
    <t>Tokyo CaT, Saitama ETS</t>
  </si>
  <si>
    <t>20.5818354</t>
  </si>
  <si>
    <t>Kazakhstan ETS</t>
  </si>
  <si>
    <t>Kazakhstan</t>
  </si>
  <si>
    <t>156.52129</t>
  </si>
  <si>
    <t>0.002889163</t>
  </si>
  <si>
    <t>0.180217114</t>
  </si>
  <si>
    <t>Korea ETS</t>
  </si>
  <si>
    <t>Korea, Republic of</t>
  </si>
  <si>
    <t>513.41955</t>
  </si>
  <si>
    <t>0.009477004</t>
  </si>
  <si>
    <t>0.21923009</t>
  </si>
  <si>
    <t>17.9672244</t>
  </si>
  <si>
    <t>Latvia carbon tax</t>
  </si>
  <si>
    <t>Latvia</t>
  </si>
  <si>
    <t>2004</t>
  </si>
  <si>
    <t>0.53556</t>
  </si>
  <si>
    <t>9.89E-06</t>
  </si>
  <si>
    <t>0.005000272</t>
  </si>
  <si>
    <t>0.018120264</t>
  </si>
  <si>
    <t>Liechtenstein carbon tax</t>
  </si>
  <si>
    <t>Liechtenstein</t>
  </si>
  <si>
    <t>0.054184</t>
  </si>
  <si>
    <t>1.00E-06</t>
  </si>
  <si>
    <t>0.00635273</t>
  </si>
  <si>
    <t>0.002082039</t>
  </si>
  <si>
    <t>Luxembourg carbon tax</t>
  </si>
  <si>
    <t>Luxembourg</t>
  </si>
  <si>
    <t>7.03365</t>
  </si>
  <si>
    <t>0.000129831</t>
  </si>
  <si>
    <t>Malaysia ETS</t>
  </si>
  <si>
    <t>Malaysia</t>
  </si>
  <si>
    <t>Manitoba ETS</t>
  </si>
  <si>
    <t>Manitoba</t>
  </si>
  <si>
    <t>Manitoba carbon tax</t>
  </si>
  <si>
    <t>Massachusetts ETS</t>
  </si>
  <si>
    <t>RGGI</t>
  </si>
  <si>
    <t>11.8849</t>
  </si>
  <si>
    <t>0.000219379</t>
  </si>
  <si>
    <t>0.01578</t>
  </si>
  <si>
    <t>0.06968782</t>
  </si>
  <si>
    <t>Mexico carbon tax</t>
  </si>
  <si>
    <t>Mexico</t>
  </si>
  <si>
    <t>188.191055</t>
  </si>
  <si>
    <t>0.003473743</t>
  </si>
  <si>
    <t>0.229892368</t>
  </si>
  <si>
    <t>0.254477281</t>
  </si>
  <si>
    <t>Mexico pilot ETS</t>
  </si>
  <si>
    <t>328.718</t>
  </si>
  <si>
    <t>0.006067673</t>
  </si>
  <si>
    <t>Montenegro ETS</t>
  </si>
  <si>
    <t>Montenegro</t>
  </si>
  <si>
    <t>Netherlands carbon tax</t>
  </si>
  <si>
    <t>Netherlands</t>
  </si>
  <si>
    <t>25.63644</t>
  </si>
  <si>
    <t>0.000473213</t>
  </si>
  <si>
    <t>New Brunswick ETS</t>
  </si>
  <si>
    <t>New Brunswick</t>
  </si>
  <si>
    <t>New Brunswick carbon tax</t>
  </si>
  <si>
    <t>5.52318</t>
  </si>
  <si>
    <t>0.00010195</t>
  </si>
  <si>
    <t>0.098925587</t>
  </si>
  <si>
    <t>0.068052327</t>
  </si>
  <si>
    <t>New Zealand ETS</t>
  </si>
  <si>
    <t>New Zealand</t>
  </si>
  <si>
    <t>45.25383</t>
  </si>
  <si>
    <t>0.000835322</t>
  </si>
  <si>
    <t>0.480839591</t>
  </si>
  <si>
    <t>Newfoundland and Labrador PSS</t>
  </si>
  <si>
    <t>Newfoundland and Labrador</t>
  </si>
  <si>
    <t>4.58767</t>
  </si>
  <si>
    <t>8.47E-05</t>
  </si>
  <si>
    <t>Newfoundland and Labrador carbon tax</t>
  </si>
  <si>
    <t>5.01443</t>
  </si>
  <si>
    <t>9.26E-05</t>
  </si>
  <si>
    <t>0.04643852</t>
  </si>
  <si>
    <t>0.064347519</t>
  </si>
  <si>
    <t>Northwest Territories carbon tax</t>
  </si>
  <si>
    <t>Northwest Territories</t>
  </si>
  <si>
    <t>1.33273</t>
  </si>
  <si>
    <t>2.46E-05</t>
  </si>
  <si>
    <t>0.015089534</t>
  </si>
  <si>
    <t>0.018384894</t>
  </si>
  <si>
    <t>Norway carbon tax</t>
  </si>
  <si>
    <t>Norway</t>
  </si>
  <si>
    <t>1991</t>
  </si>
  <si>
    <t>49.33104</t>
  </si>
  <si>
    <t>0.000910582</t>
  </si>
  <si>
    <t>1.758378397</t>
  </si>
  <si>
    <t>1.45477404</t>
  </si>
  <si>
    <t>23.6788992</t>
  </si>
  <si>
    <t>Nova Scotia CaT</t>
  </si>
  <si>
    <t>Nova Scotia</t>
  </si>
  <si>
    <t>13.244</t>
  </si>
  <si>
    <t>0.000244466</t>
  </si>
  <si>
    <t>0.022839634</t>
  </si>
  <si>
    <t>Ontario CaT</t>
  </si>
  <si>
    <t>Ontario</t>
  </si>
  <si>
    <t>Ontario EPS</t>
  </si>
  <si>
    <t>Oregon ETS</t>
  </si>
  <si>
    <t>Oregon</t>
  </si>
  <si>
    <t>Pakistan ETS</t>
  </si>
  <si>
    <t>Pakistan</t>
  </si>
  <si>
    <t>South Asia</t>
  </si>
  <si>
    <t>Pennsylvania ETS</t>
  </si>
  <si>
    <t>Pennsylvania</t>
  </si>
  <si>
    <t>Poland carbon tax</t>
  </si>
  <si>
    <t>Poland</t>
  </si>
  <si>
    <t>16.103025</t>
  </si>
  <si>
    <t>0.000297239</t>
  </si>
  <si>
    <t>0.001181901</t>
  </si>
  <si>
    <t>0.001117735</t>
  </si>
  <si>
    <t>Portugal carbon tax</t>
  </si>
  <si>
    <t>Portugal</t>
  </si>
  <si>
    <t>23.56424</t>
  </si>
  <si>
    <t>0.000434963</t>
  </si>
  <si>
    <t>0.276031</t>
  </si>
  <si>
    <t>0.520365678</t>
  </si>
  <si>
    <t>Prince Edward Island carbon tax</t>
  </si>
  <si>
    <t>Prince Edward Island</t>
  </si>
  <si>
    <t>0.96936</t>
  </si>
  <si>
    <t>1.79E-05</t>
  </si>
  <si>
    <t>0.0103462</t>
  </si>
  <si>
    <t>0.012121315</t>
  </si>
  <si>
    <t>Quebec CaT</t>
  </si>
  <si>
    <t>Quebec</t>
  </si>
  <si>
    <t>60.90162</t>
  </si>
  <si>
    <t>0.001124158</t>
  </si>
  <si>
    <t>0.549064863</t>
  </si>
  <si>
    <t>0.837522</t>
  </si>
  <si>
    <t>2009</t>
  </si>
  <si>
    <t>160.263024</t>
  </si>
  <si>
    <t>0.00295823</t>
  </si>
  <si>
    <t>0.4163</t>
  </si>
  <si>
    <t>0.448362</t>
  </si>
  <si>
    <t>14.92863028</t>
  </si>
  <si>
    <t>Saitama ETS</t>
  </si>
  <si>
    <t>Saitama</t>
  </si>
  <si>
    <t>2011</t>
  </si>
  <si>
    <t>7.44</t>
  </si>
  <si>
    <t>0.000137332</t>
  </si>
  <si>
    <t>0.006587145</t>
  </si>
  <si>
    <t>Sakhalin ETS</t>
  </si>
  <si>
    <t>Russia</t>
  </si>
  <si>
    <t>Saskatchewan OBPS</t>
  </si>
  <si>
    <t>Saskatchewan</t>
  </si>
  <si>
    <t>8.65238</t>
  </si>
  <si>
    <t>0.000159711</t>
  </si>
  <si>
    <t>Senegal carbon tax</t>
  </si>
  <si>
    <t>Senegal</t>
  </si>
  <si>
    <t>Serbia ETS</t>
  </si>
  <si>
    <t>Serbia</t>
  </si>
  <si>
    <t>Shanghai pilot ETS</t>
  </si>
  <si>
    <t>Shanghai</t>
  </si>
  <si>
    <t>104.195</t>
  </si>
  <si>
    <t>0.001923293</t>
  </si>
  <si>
    <t>0.012849621</t>
  </si>
  <si>
    <t>0.80088684</t>
  </si>
  <si>
    <t>Shenyang ETS</t>
  </si>
  <si>
    <t>Shenyang</t>
  </si>
  <si>
    <t>Shenzhen pilot ETS</t>
  </si>
  <si>
    <t>Shenzhen</t>
  </si>
  <si>
    <t>24.38409</t>
  </si>
  <si>
    <t>0.000450096</t>
  </si>
  <si>
    <t>0.000404784</t>
  </si>
  <si>
    <t>0.074993739</t>
  </si>
  <si>
    <t>Singapore carbon tax</t>
  </si>
  <si>
    <t>Singapore</t>
  </si>
  <si>
    <t>44.7824</t>
  </si>
  <si>
    <t>0.00082662</t>
  </si>
  <si>
    <t>0.143642305</t>
  </si>
  <si>
    <t>0.134295162</t>
  </si>
  <si>
    <t>Slovenia carbon tax</t>
  </si>
  <si>
    <t>Slovenia</t>
  </si>
  <si>
    <t>1996</t>
  </si>
  <si>
    <t>10.645914</t>
  </si>
  <si>
    <t>1.97E-04</t>
  </si>
  <si>
    <t>0.14729484</t>
  </si>
  <si>
    <t>0.080870257</t>
  </si>
  <si>
    <t>South Africa carbon tax</t>
  </si>
  <si>
    <t>South Africa</t>
  </si>
  <si>
    <t>512.248</t>
  </si>
  <si>
    <t>0.009455379</t>
  </si>
  <si>
    <t>0.043314417</t>
  </si>
  <si>
    <t>0.097281635</t>
  </si>
  <si>
    <t>Spain carbon tax</t>
  </si>
  <si>
    <t>Spain</t>
  </si>
  <si>
    <t>9.22398</t>
  </si>
  <si>
    <t>0.000170262</t>
  </si>
  <si>
    <t>0.129206</t>
  </si>
  <si>
    <t>0.120296034</t>
  </si>
  <si>
    <t>Sweden carbon tax</t>
  </si>
  <si>
    <t>Sweden</t>
  </si>
  <si>
    <t>44.1486629</t>
  </si>
  <si>
    <t>0.000814922</t>
  </si>
  <si>
    <t>2.283956265</t>
  </si>
  <si>
    <t>2.295169193</t>
  </si>
  <si>
    <t>Switzerland ETS</t>
  </si>
  <si>
    <t>Switzerland</t>
  </si>
  <si>
    <t>6.0415476</t>
  </si>
  <si>
    <t>0.000111518</t>
  </si>
  <si>
    <t>0.007716294</t>
  </si>
  <si>
    <t>0.116563086</t>
  </si>
  <si>
    <t>Switzerland carbon tax</t>
  </si>
  <si>
    <t>18.1246428</t>
  </si>
  <si>
    <t>0.000334555</t>
  </si>
  <si>
    <t>1.238835157</t>
  </si>
  <si>
    <t>1.214004592</t>
  </si>
  <si>
    <t>TCI-P ETS</t>
  </si>
  <si>
    <t>TCI</t>
  </si>
  <si>
    <t>Taiwan undecided</t>
  </si>
  <si>
    <t>Taiwan</t>
  </si>
  <si>
    <t>Tamaulipas carbon tax</t>
  </si>
  <si>
    <t>Tamaulipas</t>
  </si>
  <si>
    <t>Thailand ETS</t>
  </si>
  <si>
    <t>Thailand</t>
  </si>
  <si>
    <t>Tianjin pilot ETS</t>
  </si>
  <si>
    <t>Tianjin</t>
  </si>
  <si>
    <t>53.757</t>
  </si>
  <si>
    <t>0.000992279</t>
  </si>
  <si>
    <t>0.008637429</t>
  </si>
  <si>
    <t>0.464520504</t>
  </si>
  <si>
    <t>Tokyo CaT</t>
  </si>
  <si>
    <t>Tokyo</t>
  </si>
  <si>
    <t>13.18</t>
  </si>
  <si>
    <t>0.000243284</t>
  </si>
  <si>
    <t>0.010150587</t>
  </si>
  <si>
    <t>Turkey ETS</t>
  </si>
  <si>
    <t>Turkey</t>
  </si>
  <si>
    <t>UK ETS</t>
  </si>
  <si>
    <t>United Kingdom</t>
  </si>
  <si>
    <t>192.426201</t>
  </si>
  <si>
    <t>0.003551917</t>
  </si>
  <si>
    <t>UK carbon price support</t>
  </si>
  <si>
    <t>134.115231</t>
  </si>
  <si>
    <t>0.002475579</t>
  </si>
  <si>
    <t>0.94772</t>
  </si>
  <si>
    <t>0.85218852</t>
  </si>
  <si>
    <t>Ukraine ETS</t>
  </si>
  <si>
    <t>Ukraine</t>
  </si>
  <si>
    <t>Ukraine carbon tax</t>
  </si>
  <si>
    <t>221.58319</t>
  </si>
  <si>
    <t>0.004090114</t>
  </si>
  <si>
    <t>0.030847584</t>
  </si>
  <si>
    <t>0.047692308</t>
  </si>
  <si>
    <t>Uruguay carbon tax</t>
  </si>
  <si>
    <t>Uruguay</t>
  </si>
  <si>
    <t>Vietnam ETS</t>
  </si>
  <si>
    <t>Vietnam</t>
  </si>
  <si>
    <t>Virginia ETS</t>
  </si>
  <si>
    <t>Virginia</t>
  </si>
  <si>
    <t>Washington ETS</t>
  </si>
  <si>
    <t>Washington</t>
  </si>
  <si>
    <t>65.861</t>
  </si>
  <si>
    <t>Zacatecas carbon tax</t>
  </si>
  <si>
    <t>Zacatecas</t>
  </si>
  <si>
    <t>Data last updated April, 01 2021</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</si>
  <si>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</si>
  <si>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 </t>
  </si>
  <si>
    <t xml:space="preserve">Note: Nominal prices on April, 01 2021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</si>
  <si>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</si>
  <si>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</si>
  <si>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</si>
  <si>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</si>
  <si>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</si>
  <si>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</si>
  <si>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</si>
  <si>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</si>
  <si>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</si>
  <si>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</si>
  <si>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</si>
  <si>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</si>
  <si>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</si>
  <si>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</si>
  <si>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</si>
  <si>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</si>
  <si>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</si>
  <si>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</si>
  <si>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</si>
  <si>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</si>
  <si>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</si>
  <si>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</si>
  <si>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</si>
  <si>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</si>
  <si>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</si>
  <si>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</si>
  <si>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</si>
  <si>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</si>
  <si>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</si>
  <si>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</si>
  <si>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</si>
  <si>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</si>
  <si>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</si>
  <si>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</si>
  <si>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</si>
  <si>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</si>
  <si>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</si>
  <si>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</si>
  <si>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</si>
  <si>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</si>
  <si>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</si>
  <si>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</si>
  <si>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</si>
  <si>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</si>
  <si>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</si>
  <si>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</si>
  <si>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</si>
  <si>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</si>
  <si>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</si>
  <si>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</si>
  <si>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</si>
  <si>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</si>
  <si>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</si>
  <si>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</si>
  <si>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</si>
  <si>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</si>
  <si>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</si>
  <si>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</si>
  <si>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</si>
  <si>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</si>
  <si>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</si>
  <si>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</si>
  <si>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</si>
  <si>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</si>
  <si>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</si>
  <si>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</si>
  <si>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</si>
  <si>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</si>
  <si>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</si>
  <si>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</si>
  <si>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</si>
  <si>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</si>
  <si>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</si>
  <si>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</si>
  <si>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</si>
  <si>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</si>
  <si>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</si>
  <si>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</si>
  <si>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</si>
  <si>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</si>
  <si>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</si>
  <si>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</si>
  <si>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</si>
  <si>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</si>
  <si>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</si>
  <si>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</si>
  <si>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</si>
  <si>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</si>
  <si>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</si>
  <si>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</si>
  <si>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</si>
  <si>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</si>
  <si>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</si>
  <si>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</si>
  <si>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</si>
  <si>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</si>
  <si>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</si>
  <si>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</si>
  <si>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</si>
  <si>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</si>
  <si>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</si>
  <si>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</si>
  <si>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</si>
  <si>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</si>
  <si>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</si>
  <si>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</si>
  <si>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</si>
  <si>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</si>
  <si>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</si>
  <si>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</si>
  <si>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</si>
  <si>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</si>
  <si>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</si>
  <si>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</si>
  <si>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</si>
  <si>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</si>
  <si>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</si>
  <si>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</si>
  <si>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</si>
  <si>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</si>
  <si>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</si>
  <si>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</si>
  <si>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</si>
  <si>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</si>
  <si>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</si>
  <si>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</si>
  <si>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Price_label_1_2021</t>
  </si>
  <si>
    <t>Price_rate_1_2021</t>
  </si>
  <si>
    <t>Price_label_2_2021</t>
  </si>
  <si>
    <t>Price_rate_2_2021</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</si>
  <si>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</si>
  <si>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</si>
  <si>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</si>
  <si>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</si>
  <si>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</si>
  <si>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</si>
  <si>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</si>
  <si>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</si>
  <si>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</si>
  <si>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</si>
  <si>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</si>
  <si>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11.89343482</t>
  </si>
  <si>
    <t>15.37529374</t>
  </si>
  <si>
    <t>23.97313676</t>
  </si>
  <si>
    <t>23.25220494</t>
  </si>
  <si>
    <t>22.62950339</t>
  </si>
  <si>
    <t>31.8344608</t>
  </si>
  <si>
    <t>15.98209117</t>
  </si>
  <si>
    <t>Most liquid fuels</t>
  </si>
  <si>
    <t>Fuel oil, mineral coal and petroleum coke</t>
  </si>
  <si>
    <t>1</t>
  </si>
  <si>
    <t>5.543044324</t>
  </si>
  <si>
    <t>23.8993</t>
  </si>
  <si>
    <t>24.657606</t>
  </si>
  <si>
    <t>Austria undecided</t>
  </si>
  <si>
    <t>19.896538</t>
  </si>
  <si>
    <t>9.737098345</t>
  </si>
  <si>
    <t>7.909515147</t>
  </si>
  <si>
    <t>19.85111663</t>
  </si>
  <si>
    <t>25.96323606</t>
  </si>
  <si>
    <t>30.251084</t>
  </si>
  <si>
    <t>29.50722927</t>
  </si>
  <si>
    <t>23.78686965</t>
  </si>
  <si>
    <t>23.0629406</t>
  </si>
  <si>
    <t>27.12757243</t>
  </si>
  <si>
    <t>30.17267119</t>
  </si>
  <si>
    <t>35.8137684</t>
  </si>
  <si>
    <t>Baja Calfornia carbon tax</t>
  </si>
  <si>
    <t>8.025603115</t>
  </si>
  <si>
    <t>8.317025</t>
  </si>
  <si>
    <t>8.21206498</t>
  </si>
  <si>
    <t>8.034194853</t>
  </si>
  <si>
    <t>7.586049129</t>
  </si>
  <si>
    <t>9.440402552</t>
  </si>
  <si>
    <t>13.35395336</t>
  </si>
  <si>
    <t>4.323279666</t>
  </si>
  <si>
    <t>10</t>
  </si>
  <si>
    <t>14.48</t>
  </si>
  <si>
    <t>12.49</t>
  </si>
  <si>
    <t>12.8</t>
  </si>
  <si>
    <t>15.08</t>
  </si>
  <si>
    <t>15.1</t>
  </si>
  <si>
    <t>16.89</t>
  </si>
  <si>
    <t>17.94</t>
  </si>
  <si>
    <t>5</t>
  </si>
  <si>
    <t>3.906631507</t>
  </si>
  <si>
    <t>1.205204553</t>
  </si>
  <si>
    <t>0.226227088</t>
  </si>
  <si>
    <t>3.820736277</t>
  </si>
  <si>
    <t>2.687512974</t>
  </si>
  <si>
    <t>3.714581368</t>
  </si>
  <si>
    <t>5.004009861</t>
  </si>
  <si>
    <t>5.67041516</t>
  </si>
  <si>
    <t>15.57632399</t>
  </si>
  <si>
    <t>16.23376623</t>
  </si>
  <si>
    <t>15.24390244</t>
  </si>
  <si>
    <t>18.41620626</t>
  </si>
  <si>
    <t>17.48251748</t>
  </si>
  <si>
    <t>15.72327044</t>
  </si>
  <si>
    <t>14.18439716</t>
  </si>
  <si>
    <t>14.55604076</t>
  </si>
  <si>
    <t>12.85347044</t>
  </si>
  <si>
    <t>11.84834123</t>
  </si>
  <si>
    <t>11.7370892</t>
  </si>
  <si>
    <t>14.66512194</t>
  </si>
  <si>
    <t>16.5461555</t>
  </si>
  <si>
    <t>15.6546242</t>
  </si>
  <si>
    <t>14.54874638</t>
  </si>
  <si>
    <t>16.29859529</t>
  </si>
  <si>
    <t>31.50201613</t>
  </si>
  <si>
    <t>27.15632225</t>
  </si>
  <si>
    <t>27.96472917</t>
  </si>
  <si>
    <t>30.00246544</t>
  </si>
  <si>
    <t>28.83737582</t>
  </si>
  <si>
    <t>28.24712792</t>
  </si>
  <si>
    <t>24.47310837</t>
  </si>
  <si>
    <t>25.61075831</t>
  </si>
  <si>
    <t>27.38205277</t>
  </si>
  <si>
    <t>Fossil fuels</t>
  </si>
  <si>
    <t>28.8180698</t>
  </si>
  <si>
    <t>F-gases</t>
  </si>
  <si>
    <t>24.95791264</t>
  </si>
  <si>
    <t>22.58024887</t>
  </si>
  <si>
    <t>27.70002498</t>
  </si>
  <si>
    <t>23.47459744</t>
  </si>
  <si>
    <t>28.14081443</t>
  </si>
  <si>
    <t>23.64774322</t>
  </si>
  <si>
    <t>19.04973001</t>
  </si>
  <si>
    <t>32.244399</t>
  </si>
  <si>
    <t>1.256404</t>
  </si>
  <si>
    <t>34.48332</t>
  </si>
  <si>
    <t>15.550804</t>
  </si>
  <si>
    <t>17.26597599</t>
  </si>
  <si>
    <t>23.75688</t>
  </si>
  <si>
    <t>9.296661996</t>
  </si>
  <si>
    <t>6.060480003</t>
  </si>
  <si>
    <t>7.689825</t>
  </si>
  <si>
    <t>4.87867152</t>
  </si>
  <si>
    <t>6.236738797</t>
  </si>
  <si>
    <t>16.36535412</t>
  </si>
  <si>
    <t>30.14353429</t>
  </si>
  <si>
    <t>49.779548</t>
  </si>
  <si>
    <t>0.305544845</t>
  </si>
  <si>
    <t>0.422055376</t>
  </si>
  <si>
    <t>0.418771926</t>
  </si>
  <si>
    <t>0.52278798</t>
  </si>
  <si>
    <t>0.592993192</t>
  </si>
  <si>
    <t>0.936050364</t>
  </si>
  <si>
    <t>1.210466474</t>
  </si>
  <si>
    <t>1.331495614</t>
  </si>
  <si>
    <t>2.34241059</t>
  </si>
  <si>
    <t>2.646397349</t>
  </si>
  <si>
    <t>2.70819814</t>
  </si>
  <si>
    <t>2.8282</t>
  </si>
  <si>
    <t>2.663799999</t>
  </si>
  <si>
    <t>2.568000001</t>
  </si>
  <si>
    <t>2.151</t>
  </si>
  <si>
    <t>2.232801611</t>
  </si>
  <si>
    <t>2.36240106</t>
  </si>
  <si>
    <t>2.47959911</t>
  </si>
  <si>
    <t>2.3492</t>
  </si>
  <si>
    <t>1.74563591</t>
  </si>
  <si>
    <t>1.732673267</t>
  </si>
  <si>
    <t>1.55210643</t>
  </si>
  <si>
    <t>2.405498282</t>
  </si>
  <si>
    <t>4.047619048</t>
  </si>
  <si>
    <t>8.927738928</t>
  </si>
  <si>
    <t>8.272138229</t>
  </si>
  <si>
    <t>14.08450704</t>
  </si>
  <si>
    <t>14.59074733</t>
  </si>
  <si>
    <t>18.57923497</t>
  </si>
  <si>
    <t>16.42891336</t>
  </si>
  <si>
    <t>15.16302907</t>
  </si>
  <si>
    <t>14.96990317</t>
  </si>
  <si>
    <t>19.65825499</t>
  </si>
  <si>
    <t>22.23759999</t>
  </si>
  <si>
    <t>23.39099501</t>
  </si>
  <si>
    <t>21.773715</t>
  </si>
  <si>
    <t>24.12563</t>
  </si>
  <si>
    <t>31.02246</t>
  </si>
  <si>
    <t>27.035086</t>
  </si>
  <si>
    <t>27.48818798</t>
  </si>
  <si>
    <t>Other fossil fuels</t>
  </si>
  <si>
    <t>70.70499999</t>
  </si>
  <si>
    <t>Liquid transport fuels</t>
  </si>
  <si>
    <t>42.423</t>
  </si>
  <si>
    <t>79.91399996</t>
  </si>
  <si>
    <t>39.95699998</t>
  </si>
  <si>
    <t>64.20000003</t>
  </si>
  <si>
    <t>44.94000002</t>
  </si>
  <si>
    <t>48.26499998</t>
  </si>
  <si>
    <t>62.379</t>
  </si>
  <si>
    <t>47.322</t>
  </si>
  <si>
    <t>64.75124672</t>
  </si>
  <si>
    <t>60.2856435</t>
  </si>
  <si>
    <t>73.23443284</t>
  </si>
  <si>
    <t>68.50963073</t>
  </si>
  <si>
    <t>76.8675724</t>
  </si>
  <si>
    <t>Transport fuels</t>
  </si>
  <si>
    <t>59.55076598</t>
  </si>
  <si>
    <t>72.24194535</t>
  </si>
  <si>
    <t>61.75521135</t>
  </si>
  <si>
    <t>72.8252</t>
  </si>
  <si>
    <t>62.2538</t>
  </si>
  <si>
    <t>15.59475</t>
  </si>
  <si>
    <t>24.56081772</t>
  </si>
  <si>
    <t>36.02661616</t>
  </si>
  <si>
    <t>55.29506015</t>
  </si>
  <si>
    <t>6.979780305</t>
  </si>
  <si>
    <t>52.38716</t>
  </si>
  <si>
    <t>5.313359896</t>
  </si>
  <si>
    <t>3.183946898</t>
  </si>
  <si>
    <t>2.768138363</t>
  </si>
  <si>
    <t>1.246309767</t>
  </si>
  <si>
    <t>29.365</t>
  </si>
  <si>
    <t>5.485561741</t>
  </si>
  <si>
    <t>1.325725008</t>
  </si>
  <si>
    <t>1.931860265</t>
  </si>
  <si>
    <t>2.322689262</t>
  </si>
  <si>
    <t>4.101443411</t>
  </si>
  <si>
    <t>5.715677025</t>
  </si>
  <si>
    <t>4.184979002</t>
  </si>
  <si>
    <t>2.118147002</t>
  </si>
  <si>
    <t>1.827676737</t>
  </si>
  <si>
    <t>2.324281235</t>
  </si>
  <si>
    <t>4.712106081</t>
  </si>
  <si>
    <t>4.41154092</t>
  </si>
  <si>
    <t>8.509003483</t>
  </si>
  <si>
    <t>14.27341875</t>
  </si>
  <si>
    <t>17.09687356</t>
  </si>
  <si>
    <t>17.50542583</t>
  </si>
  <si>
    <t>16.00809472</t>
  </si>
  <si>
    <t>18.65979337</t>
  </si>
  <si>
    <t>22.57481073</t>
  </si>
  <si>
    <t>35.7070166</t>
  </si>
  <si>
    <t>30.01367717</t>
  </si>
  <si>
    <t>8.858818528</t>
  </si>
  <si>
    <t>34.83492993</t>
  </si>
  <si>
    <t>19.79257383</t>
  </si>
  <si>
    <t>20.20199999</t>
  </si>
  <si>
    <t>21.2115</t>
  </si>
  <si>
    <t>19.97849999</t>
  </si>
  <si>
    <t>25.68000001</t>
  </si>
  <si>
    <t>13.78999999</t>
  </si>
  <si>
    <t>21.51</t>
  </si>
  <si>
    <t>22.32801611</t>
  </si>
  <si>
    <t>23.6240106</t>
  </si>
  <si>
    <t>24.7959911</t>
  </si>
  <si>
    <t>30.29500934</t>
  </si>
  <si>
    <t>23.30385334</t>
  </si>
  <si>
    <t>39.3491</t>
  </si>
  <si>
    <t>Japan ETS</t>
  </si>
  <si>
    <t>1.15060241</t>
  </si>
  <si>
    <t>1.017147726</t>
  </si>
  <si>
    <t>1.592330138</t>
  </si>
  <si>
    <t>2.821153932</t>
  </si>
  <si>
    <t>2.620126734</t>
  </si>
  <si>
    <t>2.739853937</t>
  </si>
  <si>
    <t>2.75921465</t>
  </si>
  <si>
    <t>2.608539</t>
  </si>
  <si>
    <t>2.048909238</t>
  </si>
  <si>
    <t>1.155371951</t>
  </si>
  <si>
    <t>1.176775165</t>
  </si>
  <si>
    <t>9.104020191</t>
  </si>
  <si>
    <t>15.14615635</t>
  </si>
  <si>
    <t>18.13888047</t>
  </si>
  <si>
    <t>20.51855706</t>
  </si>
  <si>
    <t>18.79862571</t>
  </si>
  <si>
    <t>15.89263641</t>
  </si>
  <si>
    <t>0.56412185</t>
  </si>
  <si>
    <t>0.558555204</t>
  </si>
  <si>
    <t>0.173852573</t>
  </si>
  <si>
    <t>0.187582067</t>
  </si>
  <si>
    <t>0.223513634</t>
  </si>
  <si>
    <t>0.55959709</t>
  </si>
  <si>
    <t>0.76394194</t>
  </si>
  <si>
    <t>1.296370164</t>
  </si>
  <si>
    <t>2.185480806</t>
  </si>
  <si>
    <t>3.659652333</t>
  </si>
  <si>
    <t>3.76425</t>
  </si>
  <si>
    <t>3.90740282</t>
  </si>
  <si>
    <t>5.315402384</t>
  </si>
  <si>
    <t>5.579097997</t>
  </si>
  <si>
    <t>10.486734</t>
  </si>
  <si>
    <t>14.0952</t>
  </si>
  <si>
    <t>11.91895113</t>
  </si>
  <si>
    <t>21.03786816</t>
  </si>
  <si>
    <t>34.21077639</t>
  </si>
  <si>
    <t>39.01593151</t>
  </si>
  <si>
    <t>39.88035892</t>
  </si>
  <si>
    <t>37.94666386</t>
  </si>
  <si>
    <t>37.17472119</t>
  </si>
  <si>
    <t>86.94748494</t>
  </si>
  <si>
    <t>100.9038747</t>
  </si>
  <si>
    <t>101.4745521</t>
  </si>
  <si>
    <t>Diesel fuel</t>
  </si>
  <si>
    <t>40.124336</t>
  </si>
  <si>
    <t>All fossil fuels</t>
  </si>
  <si>
    <t>23.492</t>
  </si>
  <si>
    <t>Massachusetts</t>
  </si>
  <si>
    <t>8.26</t>
  </si>
  <si>
    <t>6.5</t>
  </si>
  <si>
    <t>Upper</t>
  </si>
  <si>
    <t>Lower</t>
  </si>
  <si>
    <t>0.432804095</t>
  </si>
  <si>
    <t>3.23532135</t>
  </si>
  <si>
    <t>0.388212108</t>
  </si>
  <si>
    <t>2.661882377</t>
  </si>
  <si>
    <t>0.319425885</t>
  </si>
  <si>
    <t>2.893188622</t>
  </si>
  <si>
    <t>0.358487845</t>
  </si>
  <si>
    <t>3.007446243</t>
  </si>
  <si>
    <t>0.372645225</t>
  </si>
  <si>
    <t>0.371011895</t>
  </si>
  <si>
    <t>2.794211258</t>
  </si>
  <si>
    <t>0.345324904</t>
  </si>
  <si>
    <t>3.17955</t>
  </si>
  <si>
    <t>0.364971</t>
  </si>
  <si>
    <t>28.1904</t>
  </si>
  <si>
    <t>35.238</t>
  </si>
  <si>
    <t>31.83446</t>
  </si>
  <si>
    <t>12.43725</t>
  </si>
  <si>
    <t>15.37018</t>
  </si>
  <si>
    <t>5.7596</t>
  </si>
  <si>
    <t>1.675400001</t>
  </si>
  <si>
    <t>4.931520002</t>
  </si>
  <si>
    <t>13.03209949</t>
  </si>
  <si>
    <t>13.45721097</t>
  </si>
  <si>
    <t>15.22435739</t>
  </si>
  <si>
    <t>22.45249568</t>
  </si>
  <si>
    <t>25.75989</t>
  </si>
  <si>
    <t>23.87585</t>
  </si>
  <si>
    <t>23.8758456</t>
  </si>
  <si>
    <t>38.97960719</t>
  </si>
  <si>
    <t>17.00654677</t>
  </si>
  <si>
    <t>53.12596243</t>
  </si>
  <si>
    <t>17.40067755</t>
  </si>
  <si>
    <t>50.56797362</t>
  </si>
  <si>
    <t>21.98607549</t>
  </si>
  <si>
    <t>48.62637363</t>
  </si>
  <si>
    <t>20.6043956</t>
  </si>
  <si>
    <t>58.38225701</t>
  </si>
  <si>
    <t>25.44031311</t>
  </si>
  <si>
    <t>66.59094799</t>
  </si>
  <si>
    <t>24.89381233</t>
  </si>
  <si>
    <t>65.19409383</t>
  </si>
  <si>
    <t>24.26172898</t>
  </si>
  <si>
    <t>50.24994111</t>
  </si>
  <si>
    <t>21.98434924</t>
  </si>
  <si>
    <t>51.40090113</t>
  </si>
  <si>
    <t>12.68838366</t>
  </si>
  <si>
    <t>48.01536492</t>
  </si>
  <si>
    <t>11.61853275</t>
  </si>
  <si>
    <t>34.10499073</t>
  </si>
  <si>
    <t>11.07589731</t>
  </si>
  <si>
    <t>35.66818398</t>
  </si>
  <si>
    <t>11.88939466</t>
  </si>
  <si>
    <t>44.52567785</t>
  </si>
  <si>
    <t>14.97931755</t>
  </si>
  <si>
    <t>47.68689483</t>
  </si>
  <si>
    <t>5.771858917</t>
  </si>
  <si>
    <t>53.13261014</t>
  </si>
  <si>
    <t>6.415446409</t>
  </si>
  <si>
    <t>51.96111297</t>
  </si>
  <si>
    <t>6.290189864</t>
  </si>
  <si>
    <t>56.84889988</t>
  </si>
  <si>
    <t>9.665951277</t>
  </si>
  <si>
    <t>68.6778543</t>
  </si>
  <si>
    <t>11.74313706</t>
  </si>
  <si>
    <t>54.11691042</t>
  </si>
  <si>
    <t>9.295287505</t>
  </si>
  <si>
    <t>62.02768675</t>
  </si>
  <si>
    <t>4.430549054</t>
  </si>
  <si>
    <t>68.84307402</t>
  </si>
  <si>
    <t>4.529149607</t>
  </si>
  <si>
    <t>67.73681425</t>
  </si>
  <si>
    <t>4.409948845</t>
  </si>
  <si>
    <t>70.50245899</t>
  </si>
  <si>
    <t>4.298930426</t>
  </si>
  <si>
    <t>4.190482576</t>
  </si>
  <si>
    <t>53.95972822</t>
  </si>
  <si>
    <t>3.094021114</t>
  </si>
  <si>
    <t>51.53240376</t>
  </si>
  <si>
    <t>3.427614011</t>
  </si>
  <si>
    <t>56.25495203</t>
  </si>
  <si>
    <t>3.669772144</t>
  </si>
  <si>
    <t>64.28966014</t>
  </si>
  <si>
    <t>3.728800288</t>
  </si>
  <si>
    <t>3.38082134</t>
  </si>
  <si>
    <t>57.14457634</t>
  </si>
  <si>
    <t>3.250425443</t>
  </si>
  <si>
    <t>69.32632641</t>
  </si>
  <si>
    <t>3.87101315</t>
  </si>
  <si>
    <t>19.65777955</t>
  </si>
  <si>
    <t>14.95923734</t>
  </si>
  <si>
    <t>0.105263158</t>
  </si>
  <si>
    <t>0.074112503</t>
  </si>
  <si>
    <t>0.060408361</t>
  </si>
  <si>
    <t>0.045289855</t>
  </si>
  <si>
    <t>0.041631973</t>
  </si>
  <si>
    <t>0.050241546</t>
  </si>
  <si>
    <t>0.048867894</t>
  </si>
  <si>
    <t>0.043471961</t>
  </si>
  <si>
    <t>0.037406484</t>
  </si>
  <si>
    <t>0.036207396</t>
  </si>
  <si>
    <t>0.036585366</t>
  </si>
  <si>
    <t>0.050821616</t>
  </si>
  <si>
    <t>0.051441589</t>
  </si>
  <si>
    <t>0.05443517</t>
  </si>
  <si>
    <t>0.06671326</t>
  </si>
  <si>
    <t>0.067613252</t>
  </si>
  <si>
    <t>0.076045627</t>
  </si>
  <si>
    <t>0.10738255</t>
  </si>
  <si>
    <t>0.068139231</t>
  </si>
  <si>
    <t>0.084192802</t>
  </si>
  <si>
    <t>0.091372342</t>
  </si>
  <si>
    <t>0.087049038</t>
  </si>
  <si>
    <t>0.08601622</t>
  </si>
  <si>
    <t>0.076537345</t>
  </si>
  <si>
    <t>0.073671375</t>
  </si>
  <si>
    <t>0.080575528</t>
  </si>
  <si>
    <t>0.085404789</t>
  </si>
  <si>
    <t>0.075839783</t>
  </si>
  <si>
    <t>0.078624328</t>
  </si>
  <si>
    <t>5.474295</t>
  </si>
  <si>
    <t>7.446393373</t>
  </si>
  <si>
    <t>8.091223629</t>
  </si>
  <si>
    <t>8.492626951</t>
  </si>
  <si>
    <t>27.5206856</t>
  </si>
  <si>
    <t>3.38</t>
  </si>
  <si>
    <t>3.87</t>
  </si>
  <si>
    <t>2.3</t>
  </si>
  <si>
    <t>2.08</t>
  </si>
  <si>
    <t>2.13</t>
  </si>
  <si>
    <t>3.85</t>
  </si>
  <si>
    <t>5.9</t>
  </si>
  <si>
    <t>5.237045204</t>
  </si>
  <si>
    <t>3.94</t>
  </si>
  <si>
    <t>4.3</t>
  </si>
  <si>
    <t>5.94</t>
  </si>
  <si>
    <t>8.69</t>
  </si>
  <si>
    <t>Rio de Janeiro ETS</t>
  </si>
  <si>
    <t>Rio de Janeiro</t>
  </si>
  <si>
    <t>119.8178768</t>
  </si>
  <si>
    <t>115.6626506</t>
  </si>
  <si>
    <t>86.27116839</t>
  </si>
  <si>
    <t>37.51563151</t>
  </si>
  <si>
    <t>14.64266747</t>
  </si>
  <si>
    <t>13.59927371</t>
  </si>
  <si>
    <t>5.68827807</t>
  </si>
  <si>
    <t>5.728473323</t>
  </si>
  <si>
    <t>5.415651232</t>
  </si>
  <si>
    <t>Sao Paolo ETS</t>
  </si>
  <si>
    <t>Sao Paolo</t>
  </si>
  <si>
    <t>4.733535176</t>
  </si>
  <si>
    <t>1.322711997</t>
  </si>
  <si>
    <t>4.688258732</t>
  </si>
  <si>
    <t>6.208696451</t>
  </si>
  <si>
    <t>5.99166087</t>
  </si>
  <si>
    <t>6.315244849</t>
  </si>
  <si>
    <t>4.635095893</t>
  </si>
  <si>
    <t>5.983657258</t>
  </si>
  <si>
    <t>5.644876826</t>
  </si>
  <si>
    <t>5.502378582</t>
  </si>
  <si>
    <t>6.728953374</t>
  </si>
  <si>
    <t>3.520641996</t>
  </si>
  <si>
    <t>1.12000487</t>
  </si>
  <si>
    <t>3.713606655</t>
  </si>
  <si>
    <t>7.458156016</t>
  </si>
  <si>
    <t>6.554974275</t>
  </si>
  <si>
    <t>17.23590146</t>
  </si>
  <si>
    <t>16.96057458</t>
  </si>
  <si>
    <t>14.17436453</t>
  </si>
  <si>
    <t>12.28862037</t>
  </si>
  <si>
    <t>11.66186198</t>
  </si>
  <si>
    <t>14.06370201</t>
  </si>
  <si>
    <t>15.41229428</t>
  </si>
  <si>
    <t>16.21718925</t>
  </si>
  <si>
    <t>15.14473062</t>
  </si>
  <si>
    <t>16.7075</t>
  </si>
  <si>
    <t>19.575</t>
  </si>
  <si>
    <t>16.5575</t>
  </si>
  <si>
    <t>16.83499999</t>
  </si>
  <si>
    <t>17.67625</t>
  </si>
  <si>
    <t>19.17935999</t>
  </si>
  <si>
    <t>18.48960001</t>
  </si>
  <si>
    <t>18.58464</t>
  </si>
  <si>
    <t>19.31373394</t>
  </si>
  <si>
    <t>20.43476916</t>
  </si>
  <si>
    <t>21.4485323</t>
  </si>
  <si>
    <t>20.32058</t>
  </si>
  <si>
    <t>7.376356089</t>
  </si>
  <si>
    <t>9.150942752</t>
  </si>
  <si>
    <t>17.619</t>
  </si>
  <si>
    <t>41.2167175</t>
  </si>
  <si>
    <t>10.30417938</t>
  </si>
  <si>
    <t>41.64584374</t>
  </si>
  <si>
    <t>10.41146094</t>
  </si>
  <si>
    <t>41.95895889</t>
  </si>
  <si>
    <t>10.48973972</t>
  </si>
  <si>
    <t>43.48660229</t>
  </si>
  <si>
    <t>10.87165057</t>
  </si>
  <si>
    <t>46.13297151</t>
  </si>
  <si>
    <t>11.53324288</t>
  </si>
  <si>
    <t>55.54804906</t>
  </si>
  <si>
    <t>13.88701227</t>
  </si>
  <si>
    <t>48.64644552</t>
  </si>
  <si>
    <t>24.32322276</t>
  </si>
  <si>
    <t>46.15077583</t>
  </si>
  <si>
    <t>23.07538792</t>
  </si>
  <si>
    <t>45.01599893</t>
  </si>
  <si>
    <t>22.50799946</t>
  </si>
  <si>
    <t>42.84787845</t>
  </si>
  <si>
    <t>21.42393923</t>
  </si>
  <si>
    <t>51.34415113</t>
  </si>
  <si>
    <t>17.97045289</t>
  </si>
  <si>
    <t>60.81374584</t>
  </si>
  <si>
    <t>18.24412375</t>
  </si>
  <si>
    <t>89.64907107</t>
  </si>
  <si>
    <t>22.41226777</t>
  </si>
  <si>
    <t>120.5298013</t>
  </si>
  <si>
    <t>25.31125828</t>
  </si>
  <si>
    <t>128.8039632</t>
  </si>
  <si>
    <t>27.04883227</t>
  </si>
  <si>
    <t>117.4593042</t>
  </si>
  <si>
    <t>24.66645388</t>
  </si>
  <si>
    <t>132.9046088</t>
  </si>
  <si>
    <t>27.90996785</t>
  </si>
  <si>
    <t>168.8257417</t>
  </si>
  <si>
    <t>35.45340577</t>
  </si>
  <si>
    <t>126.5822785</t>
  </si>
  <si>
    <t>26.58227848</t>
  </si>
  <si>
    <t>145.4797368</t>
  </si>
  <si>
    <t>30.55074472</t>
  </si>
  <si>
    <t>166.0735469</t>
  </si>
  <si>
    <t>49.82206406</t>
  </si>
  <si>
    <t>163.5223935</t>
  </si>
  <si>
    <t>49.05671804</t>
  </si>
  <si>
    <t>166.6358082</t>
  </si>
  <si>
    <t>49.99074246</t>
  </si>
  <si>
    <t>50.22632852</t>
  </si>
  <si>
    <t>129.8114257</t>
  </si>
  <si>
    <t>77.88685543</t>
  </si>
  <si>
    <t>130.5009117</t>
  </si>
  <si>
    <t>139.8376077</t>
  </si>
  <si>
    <t>139.1140739</t>
  </si>
  <si>
    <t>133.2586744</t>
  </si>
  <si>
    <t>137.2432408</t>
  </si>
  <si>
    <t>19.50796575</t>
  </si>
  <si>
    <t>19.94017946</t>
  </si>
  <si>
    <t>18.97333193</t>
  </si>
  <si>
    <t>12.39157373</t>
  </si>
  <si>
    <t>9.234557767</t>
  </si>
  <si>
    <t>6.728079192</t>
  </si>
  <si>
    <t>7.883115208</t>
  </si>
  <si>
    <t>19.78627063</t>
  </si>
  <si>
    <t>46.10305</t>
  </si>
  <si>
    <t>61.95786865</t>
  </si>
  <si>
    <t>86.18920583</t>
  </si>
  <si>
    <t>Taiwan ETS</t>
  </si>
  <si>
    <t>12.72016</t>
  </si>
  <si>
    <t>Thailand undecided</t>
  </si>
  <si>
    <t>4.207767686</t>
  </si>
  <si>
    <t>2.19949831</t>
  </si>
  <si>
    <t>1.266574026</t>
  </si>
  <si>
    <t>1.354769405</t>
  </si>
  <si>
    <t>3.784914105</t>
  </si>
  <si>
    <t>3.804364367</t>
  </si>
  <si>
    <t>4.874086109</t>
  </si>
  <si>
    <t>7.505835996</t>
  </si>
  <si>
    <t>26.71139202</t>
  </si>
  <si>
    <t>23.72570555</t>
  </si>
  <si>
    <t>23.78251023</t>
  </si>
  <si>
    <t>25.45739885</t>
  </si>
  <si>
    <t>24.795</t>
  </si>
  <si>
    <t>0.025125628</t>
  </si>
  <si>
    <t>0.027387029</t>
  </si>
  <si>
    <t>0.029487652</t>
  </si>
  <si>
    <t>0.011092382</t>
  </si>
  <si>
    <t>0.014312156</t>
  </si>
  <si>
    <t>0.015442561</t>
  </si>
  <si>
    <t>0.35942004</t>
  </si>
  <si>
    <t>United Kingdom undecided</t>
  </si>
  <si>
    <t>13.30104263</t>
  </si>
  <si>
    <t>13.68294628</t>
  </si>
  <si>
    <t>11.80235752</t>
  </si>
  <si>
    <t>12.23092</t>
  </si>
  <si>
    <t>Weighted average</t>
  </si>
  <si>
    <t>Price_rate_1_</t>
  </si>
  <si>
    <t>year</t>
  </si>
  <si>
    <t>system</t>
  </si>
  <si>
    <t>price</t>
  </si>
  <si>
    <t>% global emissions</t>
  </si>
  <si>
    <t>price*% global emissions</t>
  </si>
  <si>
    <t>geo</t>
  </si>
  <si>
    <t>value</t>
  </si>
  <si>
    <t>WLD</t>
  </si>
  <si>
    <t>market value</t>
  </si>
  <si>
    <t>price*market value</t>
  </si>
  <si>
    <t>emissions</t>
  </si>
  <si>
    <t>MG added weighted avg calculatiosn for all years + functions for easier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</si>
</sst>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6" formatCode="0.0000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sz val="11"/>
      <color rgb="FF000000"/>
      <name val="Calibri"/>
      <family val="2"/>
    </font>
    <font>
      <sz val="11"/>
      <color rgb="FFFF0000"/>
      <name val="Calibri"/>
      <family val="2"/>
      <scheme val="minor"/>
    </font>
    <font>
      <b/>
      <sz val="11"/>
      <color rgb="FFFF0000"/>
      <name val="Calibri"/>
      <family val="2"/>
      <scheme val="minor"/>
    </font>
    <font>
      <b/>
      <sz val="11"/>
      <color rgb="FFFF0000"/>
      <name val="Calibri"/>
      <family val="2"/>
    </font>
    <font>
      <sz val="9"/>
      <color indexed="81"/>
      <name val="Tahoma"/>
      <family val="2"/>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70AD47"/>
        <bgColor indexed="64"/>
      </patternFill>
    </fill>
    <fill>
      <patternFill patternType="solid">
        <fgColor rgb="FFFFF2CC"/>
        <bgColor indexed="64"/>
      </patternFill>
    </fill>
    <fill>
      <patternFill patternType="solid">
        <fgColor theme="7" tint="0.79998168889431442"/>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3" fillId="0" borderId="0" xfId="0" applyFont="1"/>
    <xf numFmtId="0" fontId="4" fillId="0" borderId="0" xfId="0" applyFont="1"/>
    <xf numFmtId="0" fontId="1" fillId="0" borderId="0" xfId="0" applyFont="1"/>
    <xf numFmtId="0" fontId="5" fillId="0" borderId="0" xfId="0" applyFont="1"/>
    <xf numFmtId="14" fontId="0" fillId="0" borderId="0" xfId="0" applyNumberFormat="1"/>
    <xf numFmtId="0" fontId="6" fillId="0" borderId="0" xfId="0" applyFont="1"/>
    <xf numFmtId="0" fontId="7" fillId="0" borderId="0" xfId="0" applyFont="1"/>
    <xf numFmtId="0" fontId="6" fillId="0" borderId="0" xfId="0" applyFont="1" applyAlignment="1">
      <alignment vertical="center"/>
    </xf>
    <xf numFmtId="0" fontId="8" fillId="0" borderId="0" xfId="0" applyFont="1"/>
    <xf numFmtId="0" fontId="0" fillId="0" borderId="0" xfId="0" applyAlignment="1">
      <alignment wrapText="1"/>
    </xf>
    <xf numFmtId="0" fontId="4" fillId="2" borderId="0" xfId="0" applyFont="1" applyFill="1"/>
    <xf numFmtId="0" fontId="0" fillId="3" borderId="0" xfId="0" applyFill="1"/>
    <xf numFmtId="0" fontId="3" fillId="3" borderId="0" xfId="0" applyFont="1" applyFill="1"/>
    <xf numFmtId="10" fontId="0" fillId="0" borderId="0" xfId="0" applyNumberFormat="1"/>
    <xf numFmtId="9" fontId="0" fillId="0" borderId="0" xfId="0" applyNumberFormat="1"/>
    <xf numFmtId="164" fontId="0" fillId="0" borderId="0" xfId="0" applyNumberFormat="1"/>
    <xf numFmtId="0" fontId="4" fillId="4" borderId="0" xfId="0" applyFont="1" applyFill="1"/>
    <xf numFmtId="0" fontId="9" fillId="0" borderId="0" xfId="0" applyFont="1"/>
    <xf numFmtId="0" fontId="10" fillId="0" borderId="0" xfId="0" applyFont="1"/>
    <xf numFmtId="0" fontId="11" fillId="0" borderId="0" xfId="0" applyFont="1"/>
    <xf numFmtId="0" fontId="0" fillId="5" borderId="0" xfId="0" applyFill="1"/>
    <xf numFmtId="0" fontId="0" fillId="0" borderId="1" xfId="0" applyBorder="1"/>
    <xf numFmtId="164" fontId="9" fillId="0" borderId="0" xfId="0" applyNumberFormat="1" applyFont="1"/>
    <xf numFmtId="166" fontId="0" fillId="6" borderId="0" xfId="0" applyNumberFormat="1" applyFill="1"/>
    <xf numFmtId="2" fontId="3" fillId="0" borderId="0" xfId="0" applyNumberFormat="1" applyFont="1"/>
    <xf numFmtId="2" fontId="0" fillId="0" borderId="0" xfId="0" applyNumberFormat="1"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ocumenttasks/documenttask1.xml><?xml version="1.0" encoding="utf-8"?>
<Tasks xmlns="http://schemas.microsoft.com/office/tasks/2019/documenttasks">
  <Task id="{BCB4AB74-A34B-4D76-B390-E30B80D7082E}">
    <Anchor>
      <Comment id="{BA64E4C6-B8BC-4671-BDA6-E8FCFD8F4A0F}"/>
    </Anchor>
    <History>
      <Event time="2022-04-19T18:30:30.22" id="{7F472BCF-2A7A-499D-9A5C-65A961360CA9}">
        <Attribution userId="S::mengpin.ge@wri.org::7482689b-defa-4bf4-99f6-1059c33ece2c" userName="Mengpin Ge" userProvider="AD"/>
        <Anchor>
          <Comment id="{BA64E4C6-B8BC-4671-BDA6-E8FCFD8F4A0F}"/>
        </Anchor>
        <Create/>
      </Event>
      <Event time="2022-04-19T18:30:30.22" id="{13F49358-BD85-46EA-9252-4712506C1210}">
        <Attribution userId="S::mengpin.ge@wri.org::7482689b-defa-4bf4-99f6-1059c33ece2c" userName="Mengpin Ge" userProvider="AD"/>
        <Anchor>
          <Comment id="{BA64E4C6-B8BC-4671-BDA6-E8FCFD8F4A0F}"/>
        </Anchor>
        <Assign userId="S::Anderson.Lee@wri.org::5d29ca05-417f-42ef-99ba-a99afcbfb2af" userName="Anderson Lee" userProvider="AD"/>
      </Event>
      <Event time="2022-04-19T18:30:30.22" id="{FE9E4AA4-7152-4867-BEBE-5051811EC15E}">
        <Attribution userId="S::mengpin.ge@wri.org::7482689b-defa-4bf4-99f6-1059c33ece2c" userName="Mengpin Ge" userProvider="AD"/>
        <Anchor>
          <Comment id="{BA64E4C6-B8BC-4671-BDA6-E8FCFD8F4A0F}"/>
        </Anchor>
        <SetTitle title="@Anderson Lee @Christopher Henderson See the note here re: sources and year of GHG Emissions (They used average of 1990-2015 values for historical years and 2015 for 2015 onward). With this I think it's safe to use the emissions provided by the WB …"/>
      </Event>
    </History>
  </Task>
</Tasks>
</file>

<file path=xl/persons/person.xml><?xml version="1.0" encoding="utf-8"?>
<personList xmlns="http://schemas.microsoft.com/office/spreadsheetml/2018/threadedcomments" xmlns:x="http://schemas.openxmlformats.org/spreadsheetml/2006/main">
  <person displayName="Mengpin Ge" id="{8C196009-A986-41A3-ADE0-54C28ACE764C}" userId="mengpin.ge@wri.org" providerId="PeoplePicker"/>
  <person displayName="Anderson Lee" id="{3E0B7F48-6245-4764-996F-A6E36A89C03A}" userId="Anderson.Lee@wri.org" providerId="PeoplePicker"/>
  <person displayName="Christopher Henderson" id="{218CD50E-2BAE-4317-956A-9CCA1AA1F1D6}" userId="Christopher.Henderson@wri.org" providerId="PeoplePicker"/>
  <person displayName="Mengpin Ge" id="{84EAE777-4912-4658-9E1C-81CE74499DEC}" userId="S::Mengpin.Ge@wri.org::7482689b-defa-4bf4-99f6-1059c33ece2c" providerId="AD"/>
  <person displayName="Mengpin Ge" id="{3DF56BFF-77A3-406A-B9B0-9F7FBA6C9F8C}" userId="S::mengpin.ge@wri.org::7482689b-defa-4bf4-99f6-1059c33ece2c" providerId="AD"/>
  <person displayName="Anderson Lee" id="{607CCF9A-88CD-4AB1-B2BF-0429C462EDC6}" userId="S::anderson.lee@wri.org::5d29ca05-417f-42ef-99ba-a99afcbfb2af" providerId="AD"/>
  <person displayName="Christopher Henderson" id="{4054C62C-6CBA-4141-A6E6-1E1481D172AD}" userId="S::christopher.henderson@wri.org::f7d273ab-eada-42f5-84c6-9d345f6163e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2-04-19T18:30:30.41" personId="{3DF56BFF-77A3-406A-B9B0-9F7FBA6C9F8C}" id="{BA64E4C6-B8BC-4671-BDA6-E8FCFD8F4A0F}">
    <text xml:space="preserve">@Anderson Lee  @Christopher Henderson 
See the note here re: sources and year of GHG Emissions (They used  average of 1990-2015 values for historical years and 2015 for 2015 onward). With this I think it's safe to use the emissions provided by the WB carbon pricing dashboard for calculating the weighted average (as oppose to use alternative source for part of the historical years and values here for 2020, 2021). </text>
    <mentions>
      <mention mentionpersonId="{3E0B7F48-6245-4764-996F-A6E36A89C03A}" mentionId="{0C02D2C3-F9BC-404A-8B9C-77621C05B463}" startIndex="0" length="13"/>
      <mention mentionpersonId="{218CD50E-2BAE-4317-956A-9CCA1AA1F1D6}" mentionId="{8DAF6074-5104-4C77-A444-8FFB154CDDC7}" startIndex="15" length="22"/>
    </mentions>
  </threadedComment>
  <threadedComment ref="A2" dT="2022-04-20T03:04:10.32" personId="{4054C62C-6CBA-4141-A6E6-1E1481D172AD}" id="{E556BFBF-A577-446C-AD09-71C90486D03F}" parentId="{BA64E4C6-B8BC-4671-BDA6-E8FCFD8F4A0F}">
    <text xml:space="preserve">To clarify, would we use the emissions data in this tab, or the emissions data in the Data_Overall tab? </text>
  </threadedComment>
  <threadedComment ref="A2" dT="2022-04-20T13:55:38.72" personId="{3DF56BFF-77A3-406A-B9B0-9F7FBA6C9F8C}" id="{C55E649D-DF51-43D2-93E3-FCF81FBE3A93}" parentId="{BA64E4C6-B8BC-4671-BDA6-E8FCFD8F4A0F}">
    <text>Hey Chris, the values in this tab are %ages so we need to convert them to emissions. To clarify and to layout the details: I wanted to draw yours attention to the approach WB took for historical GHG emissions (which is averaging across a few historical years) and wondering if this means we could do a similar approach: 
For 1990-2015: obtain emissions values by using the %ages here and the average of global GHG emissions from EDGAR 5.0 (the one mentioned they used) to get absoltue emissions covered
2015 onward: use value of the overall sheet as that should be what's used anyways.
We should be able to do a sanity check if we used the right EDGAR number using the values 2015 onward.</text>
  </threadedComment>
  <threadedComment ref="A2" dT="2022-04-20T16:09:33.23" personId="{4054C62C-6CBA-4141-A6E6-1E1481D172AD}" id="{08629AEB-BF8B-44F9-B493-C42DE2D47D94}" parentId="{BA64E4C6-B8BC-4671-BDA6-E8FCFD8F4A0F}">
    <text>@Mengpin Ge Happy to try that, but one idea would be to just use the numbers for % of global emissions themselves to calculate the weighted average. I think that could save us some time and would produce a similar result. What do you think?</text>
    <mentions>
      <mention mentionpersonId="{8C196009-A986-41A3-ADE0-54C28ACE764C}" mentionId="{DCB79529-1650-4C7A-87D0-94B05B9AF550}" startIndex="0" length="11"/>
    </mentions>
  </threadedComment>
  <threadedComment ref="A2" dT="2022-04-20T16:17:04.10" personId="{3DF56BFF-77A3-406A-B9B0-9F7FBA6C9F8C}" id="{EACBF0D9-1A96-4472-ACE1-7133DA11E409}" parentId="{BA64E4C6-B8BC-4671-BDA6-E8FCFD8F4A0F}">
    <text xml:space="preserve">great idea, I think that should work! The other reason to get absolute values is we might be able to use this for other indicators, but that's not a top priority. </text>
  </threadedComment>
  <threadedComment ref="A2" dT="2022-04-20T16:22:46.01" personId="{4054C62C-6CBA-4141-A6E6-1E1481D172AD}" id="{C470630B-2CB1-4324-8F3A-25216317D132}" parentId="{BA64E4C6-B8BC-4671-BDA6-E8FCFD8F4A0F}">
    <text xml:space="preserve">Ok sounds good, I'll work on that! The other open question for this indicator is whether we're including regional and subnational prices in our calculations. What do you think @Anderson Lee </text>
    <mentions>
      <mention mentionpersonId="{3E0B7F48-6245-4764-996F-A6E36A89C03A}" mentionId="{F1F00CEB-B7D6-47B7-A190-96DCD281F617}" startIndex="176" length="13"/>
    </mentions>
  </threadedComment>
  <threadedComment ref="A2" dT="2022-04-20T19:08:21.97" personId="{607CCF9A-88CD-4AB1-B2BF-0429C462EDC6}" id="{34B990A1-612F-47C6-8EF9-ED121B61FB2A}" parentId="{BA64E4C6-B8BC-4671-BDA6-E8FCFD8F4A0F}">
    <text>Hi, already mentioned via chat but just to close the loop here: we should include regional/subnational systems  and disclose the issues of double counting in the description text</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4-27T19:56:36.22" personId="{84EAE777-4912-4658-9E1C-81CE74499DEC}" id="{F9974BFF-A723-4485-8227-F4FB84959046}">
    <text>This includes abolished initiatives</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2-04-27T19:55:39.66" personId="{84EAE777-4912-4658-9E1C-81CE74499DEC}" id="{E41D0F31-8459-4EEB-92DE-31E8BCB75E1B}">
    <text>had to use ISNUMBER w/ SUMPRODUCT for effect of SUMIF+ISNUMBER</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2-04-20T19:19:39.23" personId="{4054C62C-6CBA-4141-A6E6-1E1481D172AD}" id="{915E2102-AE52-4949-9EBD-C189B4E0A000}">
    <text>added new calculations using % of global emissions as weight for all years</text>
  </threadedComment>
</ThreadedComments>
</file>

<file path=xl/threadedComments/threadedComment5.xml><?xml version="1.0" encoding="utf-8"?>
<ThreadedComments xmlns="http://schemas.microsoft.com/office/spreadsheetml/2018/threadedcomments" xmlns:x="http://schemas.openxmlformats.org/spreadsheetml/2006/main">
  <threadedComment ref="K152" dT="2022-04-27T15:17:02.15" personId="{3DF56BFF-77A3-406A-B9B0-9F7FBA6C9F8C}" id="{05B1C138-17EB-4FC3-BDF3-F81A783037DE}">
    <text xml:space="preserve">if get remove duplicated Alberta entry we get to same values @Christopher Henderson </text>
    <mentions>
      <mention mentionpersonId="{218CD50E-2BAE-4317-956A-9CCA1AA1F1D6}" mentionId="{8827295D-9541-4889-A235-09E70354FD80}" startIndex="61" length="22"/>
    </mentions>
  </threadedComment>
  <threadedComment ref="C173" dT="2022-04-27T15:22:42.53" personId="{3DF56BFF-77A3-406A-B9B0-9F7FBA6C9F8C}" id="{0FE0280D-05BB-4B75-AC93-6F5D11CA4A99}">
    <text>the price info was not in the spreadsheet I downloaded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C23" sqref="C23"/>
    </sheetView>
  </sheetViews>
  <sheetFormatPr defaultRowHeight="14.5" x14ac:dyDescent="0.35"/>
  <cols>
    <col min="1" max="1" width="15.1796875" bestFit="1" customWidth="1"/>
    <col min="2" max="2" width="20.81640625" customWidth="1"/>
    <col min="3" max="3" width="21.1796875" bestFit="1" customWidth="1"/>
  </cols>
  <sheetData>
    <row r="1" spans="1:4" x14ac:dyDescent="0.35">
      <c r="A1" s="3" t="s">
        <v>0</v>
      </c>
      <c r="B1" t="s">
        <v>1</v>
      </c>
      <c r="C1" t="s">
        <v>2</v>
      </c>
      <c r="D1" t="s">
        <v>3</v>
      </c>
    </row>
    <row r="2" spans="1:4" x14ac:dyDescent="0.35">
      <c r="B2" s="12" t="s">
        <v>4</v>
      </c>
      <c r="C2" s="3" t="s">
        <v>5</v>
      </c>
      <c r="D2" s="8" t="s">
        <v>6</v>
      </c>
    </row>
    <row r="3" spans="1:4" x14ac:dyDescent="0.35">
      <c r="B3" s="3" t="s">
        <v>7</v>
      </c>
      <c r="C3" s="4" t="s">
        <v>8</v>
      </c>
      <c r="D3" s="9" t="s">
        <v>9</v>
      </c>
    </row>
    <row r="4" spans="1:4" x14ac:dyDescent="0.35">
      <c r="B4" s="3" t="s">
        <v>10</v>
      </c>
      <c r="C4" s="5" t="s">
        <v>11</v>
      </c>
      <c r="D4" s="7" t="s">
        <v>12</v>
      </c>
    </row>
    <row r="5" spans="1:4" x14ac:dyDescent="0.35">
      <c r="B5" s="3" t="s">
        <v>13</v>
      </c>
      <c r="C5" s="5" t="s">
        <v>14</v>
      </c>
      <c r="D5" s="5" t="s">
        <v>15</v>
      </c>
    </row>
    <row r="9" spans="1:4" x14ac:dyDescent="0.35">
      <c r="A9" s="3" t="s">
        <v>16</v>
      </c>
      <c r="B9" t="s">
        <v>17</v>
      </c>
    </row>
    <row r="10" spans="1:4" x14ac:dyDescent="0.35">
      <c r="B10" s="1" t="s">
        <v>18</v>
      </c>
    </row>
    <row r="15" spans="1:4" x14ac:dyDescent="0.35">
      <c r="A15" s="3" t="s">
        <v>19</v>
      </c>
      <c r="B15" t="s">
        <v>20</v>
      </c>
    </row>
    <row r="16" spans="1:4" x14ac:dyDescent="0.35">
      <c r="B16" t="s">
        <v>21</v>
      </c>
      <c r="D16" s="1"/>
    </row>
    <row r="17" spans="1:3" x14ac:dyDescent="0.35">
      <c r="B17" t="s">
        <v>22</v>
      </c>
    </row>
    <row r="20" spans="1:3" x14ac:dyDescent="0.35">
      <c r="A20" s="3" t="s">
        <v>23</v>
      </c>
      <c r="B20" s="6">
        <v>44665</v>
      </c>
      <c r="C20" t="s">
        <v>24</v>
      </c>
    </row>
    <row r="21" spans="1:3" x14ac:dyDescent="0.35">
      <c r="B21" s="6">
        <v>44671</v>
      </c>
      <c r="C21" t="s">
        <v>25</v>
      </c>
    </row>
    <row r="22" spans="1:3" x14ac:dyDescent="0.35">
      <c r="B22" s="6">
        <v>44678</v>
      </c>
      <c r="C22" t="s">
        <v>1197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3EC98-8D97-4C3A-9DBB-54DCCFB123EB}">
  <dimension ref="A1:N103"/>
  <sheetViews>
    <sheetView workbookViewId="0">
      <selection activeCell="C15" sqref="C15"/>
    </sheetView>
  </sheetViews>
  <sheetFormatPr defaultRowHeight="14.5" x14ac:dyDescent="0.35"/>
  <cols>
    <col min="9" max="9" width="9.26953125" bestFit="1" customWidth="1"/>
    <col min="14" max="14" width="9.26953125" bestFit="1" customWidth="1"/>
  </cols>
  <sheetData>
    <row r="1" spans="1:14" x14ac:dyDescent="0.35">
      <c r="A1" t="s">
        <v>26</v>
      </c>
      <c r="B1" t="s">
        <v>27</v>
      </c>
      <c r="C1" t="s">
        <v>28</v>
      </c>
      <c r="D1" t="s">
        <v>29</v>
      </c>
      <c r="E1" t="s">
        <v>30</v>
      </c>
      <c r="F1" t="s">
        <v>31</v>
      </c>
      <c r="G1" t="s">
        <v>32</v>
      </c>
      <c r="H1" t="s">
        <v>33</v>
      </c>
      <c r="I1" t="s">
        <v>34</v>
      </c>
      <c r="J1" t="s">
        <v>35</v>
      </c>
      <c r="K1" t="s">
        <v>36</v>
      </c>
      <c r="L1" t="s">
        <v>37</v>
      </c>
      <c r="M1" t="s">
        <v>38</v>
      </c>
      <c r="N1" t="s">
        <v>39</v>
      </c>
    </row>
    <row r="2" spans="1:14" x14ac:dyDescent="0.35">
      <c r="A2" t="s">
        <v>40</v>
      </c>
      <c r="B2" t="s">
        <v>41</v>
      </c>
      <c r="C2" t="s">
        <v>42</v>
      </c>
      <c r="D2" t="s">
        <v>43</v>
      </c>
      <c r="E2" t="s">
        <v>44</v>
      </c>
      <c r="F2" t="s">
        <v>45</v>
      </c>
      <c r="G2" t="s">
        <v>46</v>
      </c>
      <c r="H2" t="s">
        <v>47</v>
      </c>
      <c r="I2" t="s">
        <v>48</v>
      </c>
      <c r="J2" t="s">
        <v>49</v>
      </c>
      <c r="K2" t="s">
        <v>50</v>
      </c>
      <c r="L2" t="s">
        <v>51</v>
      </c>
      <c r="M2" t="s">
        <v>52</v>
      </c>
      <c r="N2" t="s">
        <v>53</v>
      </c>
    </row>
    <row r="3" spans="1:14" x14ac:dyDescent="0.35">
      <c r="A3" t="s">
        <v>54</v>
      </c>
      <c r="B3" t="s">
        <v>55</v>
      </c>
      <c r="C3" t="s">
        <v>56</v>
      </c>
      <c r="D3" t="s">
        <v>43</v>
      </c>
      <c r="E3" t="s">
        <v>44</v>
      </c>
      <c r="F3" t="s">
        <v>45</v>
      </c>
      <c r="G3" t="s">
        <v>57</v>
      </c>
      <c r="H3" t="s">
        <v>58</v>
      </c>
      <c r="I3" t="s">
        <v>47</v>
      </c>
      <c r="J3" t="s">
        <v>47</v>
      </c>
      <c r="K3" t="s">
        <v>52</v>
      </c>
      <c r="L3" t="s">
        <v>59</v>
      </c>
      <c r="M3" t="s">
        <v>52</v>
      </c>
      <c r="N3" t="s">
        <v>53</v>
      </c>
    </row>
    <row r="4" spans="1:14" x14ac:dyDescent="0.35">
      <c r="A4" t="s">
        <v>60</v>
      </c>
      <c r="B4" t="s">
        <v>55</v>
      </c>
      <c r="C4" t="s">
        <v>42</v>
      </c>
      <c r="D4" t="s">
        <v>61</v>
      </c>
      <c r="E4" t="s">
        <v>62</v>
      </c>
      <c r="F4" t="s">
        <v>63</v>
      </c>
      <c r="G4" t="s">
        <v>64</v>
      </c>
      <c r="H4" t="s">
        <v>47</v>
      </c>
      <c r="I4" t="s">
        <v>65</v>
      </c>
      <c r="J4" t="s">
        <v>66</v>
      </c>
      <c r="K4" t="s">
        <v>67</v>
      </c>
      <c r="L4" t="s">
        <v>68</v>
      </c>
      <c r="M4" t="s">
        <v>52</v>
      </c>
      <c r="N4" t="s">
        <v>53</v>
      </c>
    </row>
    <row r="5" spans="1:14" x14ac:dyDescent="0.35">
      <c r="A5" t="s">
        <v>69</v>
      </c>
      <c r="B5" t="s">
        <v>41</v>
      </c>
      <c r="C5" t="s">
        <v>56</v>
      </c>
      <c r="D5" t="s">
        <v>61</v>
      </c>
      <c r="E5" t="s">
        <v>70</v>
      </c>
      <c r="F5" t="s">
        <v>71</v>
      </c>
      <c r="G5" t="s">
        <v>72</v>
      </c>
      <c r="H5" t="s">
        <v>73</v>
      </c>
      <c r="I5" t="s">
        <v>47</v>
      </c>
      <c r="J5" t="s">
        <v>47</v>
      </c>
      <c r="K5" t="s">
        <v>52</v>
      </c>
      <c r="L5" t="s">
        <v>47</v>
      </c>
      <c r="M5" t="s">
        <v>52</v>
      </c>
      <c r="N5" t="s">
        <v>53</v>
      </c>
    </row>
    <row r="6" spans="1:14" x14ac:dyDescent="0.35">
      <c r="A6" t="s">
        <v>74</v>
      </c>
      <c r="B6" t="s">
        <v>55</v>
      </c>
      <c r="C6" t="s">
        <v>75</v>
      </c>
      <c r="D6" t="s">
        <v>61</v>
      </c>
      <c r="E6" t="s">
        <v>76</v>
      </c>
      <c r="F6" t="s">
        <v>77</v>
      </c>
      <c r="G6" t="s">
        <v>78</v>
      </c>
      <c r="H6" t="s">
        <v>47</v>
      </c>
      <c r="I6" t="s">
        <v>52</v>
      </c>
      <c r="J6" t="s">
        <v>52</v>
      </c>
      <c r="K6" t="s">
        <v>52</v>
      </c>
      <c r="L6" t="s">
        <v>47</v>
      </c>
      <c r="M6" t="s">
        <v>52</v>
      </c>
      <c r="N6" t="s">
        <v>53</v>
      </c>
    </row>
    <row r="7" spans="1:14" x14ac:dyDescent="0.35">
      <c r="A7" t="s">
        <v>79</v>
      </c>
      <c r="B7" t="s">
        <v>41</v>
      </c>
      <c r="C7" t="s">
        <v>42</v>
      </c>
      <c r="D7" t="s">
        <v>43</v>
      </c>
      <c r="E7" t="s">
        <v>80</v>
      </c>
      <c r="F7" t="s">
        <v>45</v>
      </c>
      <c r="G7" t="s">
        <v>81</v>
      </c>
      <c r="H7" t="s">
        <v>47</v>
      </c>
      <c r="I7" t="s">
        <v>47</v>
      </c>
      <c r="J7" t="s">
        <v>47</v>
      </c>
      <c r="K7" t="s">
        <v>52</v>
      </c>
      <c r="L7" t="s">
        <v>47</v>
      </c>
      <c r="M7" t="s">
        <v>82</v>
      </c>
      <c r="N7" t="s">
        <v>47</v>
      </c>
    </row>
    <row r="8" spans="1:14" x14ac:dyDescent="0.35">
      <c r="A8" t="s">
        <v>82</v>
      </c>
      <c r="B8" t="s">
        <v>55</v>
      </c>
      <c r="C8" t="s">
        <v>42</v>
      </c>
      <c r="D8" t="s">
        <v>43</v>
      </c>
      <c r="E8" t="s">
        <v>80</v>
      </c>
      <c r="F8" t="s">
        <v>45</v>
      </c>
      <c r="G8" t="s">
        <v>83</v>
      </c>
      <c r="H8" t="s">
        <v>47</v>
      </c>
      <c r="I8" t="s">
        <v>84</v>
      </c>
      <c r="J8" t="s">
        <v>85</v>
      </c>
      <c r="K8" t="s">
        <v>86</v>
      </c>
      <c r="L8" t="s">
        <v>87</v>
      </c>
      <c r="M8" t="s">
        <v>79</v>
      </c>
      <c r="N8" t="s">
        <v>47</v>
      </c>
    </row>
    <row r="9" spans="1:14" x14ac:dyDescent="0.35">
      <c r="A9" t="s">
        <v>88</v>
      </c>
      <c r="B9" t="s">
        <v>55</v>
      </c>
      <c r="C9" t="s">
        <v>42</v>
      </c>
      <c r="D9" t="s">
        <v>43</v>
      </c>
      <c r="E9" t="s">
        <v>89</v>
      </c>
      <c r="F9" t="s">
        <v>63</v>
      </c>
      <c r="G9" t="s">
        <v>58</v>
      </c>
      <c r="H9" t="s">
        <v>47</v>
      </c>
      <c r="I9" t="s">
        <v>52</v>
      </c>
      <c r="J9" t="s">
        <v>52</v>
      </c>
      <c r="K9" t="s">
        <v>52</v>
      </c>
      <c r="L9" t="s">
        <v>47</v>
      </c>
      <c r="M9" t="s">
        <v>52</v>
      </c>
      <c r="N9" t="s">
        <v>53</v>
      </c>
    </row>
    <row r="10" spans="1:14" x14ac:dyDescent="0.35">
      <c r="A10" t="s">
        <v>90</v>
      </c>
      <c r="B10" t="s">
        <v>41</v>
      </c>
      <c r="C10" t="s">
        <v>42</v>
      </c>
      <c r="D10" t="s">
        <v>43</v>
      </c>
      <c r="E10" t="s">
        <v>91</v>
      </c>
      <c r="F10" t="s">
        <v>71</v>
      </c>
      <c r="G10" t="s">
        <v>92</v>
      </c>
      <c r="H10" t="s">
        <v>47</v>
      </c>
      <c r="I10" t="s">
        <v>93</v>
      </c>
      <c r="J10" t="s">
        <v>94</v>
      </c>
      <c r="K10" t="s">
        <v>47</v>
      </c>
      <c r="L10" t="s">
        <v>95</v>
      </c>
      <c r="M10" t="s">
        <v>52</v>
      </c>
      <c r="N10" t="s">
        <v>47</v>
      </c>
    </row>
    <row r="11" spans="1:14" x14ac:dyDescent="0.35">
      <c r="A11" t="s">
        <v>96</v>
      </c>
      <c r="B11" t="s">
        <v>97</v>
      </c>
      <c r="C11" t="s">
        <v>75</v>
      </c>
      <c r="D11" t="s">
        <v>61</v>
      </c>
      <c r="E11" t="s">
        <v>98</v>
      </c>
      <c r="F11" t="s">
        <v>63</v>
      </c>
      <c r="G11" t="s">
        <v>99</v>
      </c>
      <c r="H11" t="s">
        <v>47</v>
      </c>
      <c r="I11" t="s">
        <v>52</v>
      </c>
      <c r="J11" t="s">
        <v>52</v>
      </c>
      <c r="K11" t="s">
        <v>52</v>
      </c>
      <c r="L11" t="s">
        <v>47</v>
      </c>
      <c r="M11" t="s">
        <v>52</v>
      </c>
      <c r="N11" t="s">
        <v>53</v>
      </c>
    </row>
    <row r="12" spans="1:14" x14ac:dyDescent="0.35">
      <c r="A12" t="s">
        <v>100</v>
      </c>
      <c r="B12" t="s">
        <v>97</v>
      </c>
      <c r="C12" t="s">
        <v>75</v>
      </c>
      <c r="D12" t="s">
        <v>61</v>
      </c>
      <c r="E12" t="s">
        <v>101</v>
      </c>
      <c r="F12" t="s">
        <v>71</v>
      </c>
      <c r="G12" t="s">
        <v>99</v>
      </c>
      <c r="H12" t="s">
        <v>47</v>
      </c>
      <c r="I12" t="s">
        <v>52</v>
      </c>
      <c r="J12" t="s">
        <v>52</v>
      </c>
      <c r="K12" t="s">
        <v>52</v>
      </c>
      <c r="L12" t="s">
        <v>47</v>
      </c>
      <c r="M12" t="s">
        <v>52</v>
      </c>
      <c r="N12" t="s">
        <v>52</v>
      </c>
    </row>
    <row r="13" spans="1:14" x14ac:dyDescent="0.35">
      <c r="A13" t="s">
        <v>102</v>
      </c>
      <c r="B13" t="s">
        <v>41</v>
      </c>
      <c r="C13" t="s">
        <v>42</v>
      </c>
      <c r="D13" t="s">
        <v>43</v>
      </c>
      <c r="E13" t="s">
        <v>103</v>
      </c>
      <c r="F13" t="s">
        <v>45</v>
      </c>
      <c r="G13" t="s">
        <v>72</v>
      </c>
      <c r="H13" t="s">
        <v>47</v>
      </c>
      <c r="I13" t="s">
        <v>104</v>
      </c>
      <c r="J13" t="s">
        <v>105</v>
      </c>
      <c r="K13" t="s">
        <v>106</v>
      </c>
      <c r="L13" t="s">
        <v>107</v>
      </c>
      <c r="M13" t="s">
        <v>52</v>
      </c>
      <c r="N13" t="s">
        <v>53</v>
      </c>
    </row>
    <row r="14" spans="1:14" x14ac:dyDescent="0.35">
      <c r="A14" t="s">
        <v>108</v>
      </c>
      <c r="B14" t="s">
        <v>41</v>
      </c>
      <c r="C14" t="s">
        <v>42</v>
      </c>
      <c r="D14" t="s">
        <v>61</v>
      </c>
      <c r="E14" t="s">
        <v>109</v>
      </c>
      <c r="F14" t="s">
        <v>45</v>
      </c>
      <c r="G14" t="s">
        <v>110</v>
      </c>
      <c r="H14" t="s">
        <v>47</v>
      </c>
      <c r="I14" t="s">
        <v>111</v>
      </c>
      <c r="J14" t="s">
        <v>112</v>
      </c>
      <c r="K14" t="s">
        <v>113</v>
      </c>
      <c r="L14" t="s">
        <v>47</v>
      </c>
      <c r="M14" t="s">
        <v>52</v>
      </c>
      <c r="N14" t="s">
        <v>53</v>
      </c>
    </row>
    <row r="15" spans="1:14" x14ac:dyDescent="0.35">
      <c r="A15" t="s">
        <v>114</v>
      </c>
      <c r="B15" t="s">
        <v>55</v>
      </c>
      <c r="C15" t="s">
        <v>42</v>
      </c>
      <c r="D15" t="s">
        <v>61</v>
      </c>
      <c r="E15" t="s">
        <v>109</v>
      </c>
      <c r="F15" t="s">
        <v>45</v>
      </c>
      <c r="G15" t="s">
        <v>110</v>
      </c>
      <c r="H15" t="s">
        <v>47</v>
      </c>
      <c r="I15" t="s">
        <v>115</v>
      </c>
      <c r="J15" t="s">
        <v>116</v>
      </c>
      <c r="K15" t="s">
        <v>117</v>
      </c>
      <c r="L15" t="s">
        <v>118</v>
      </c>
      <c r="M15" t="s">
        <v>52</v>
      </c>
      <c r="N15" t="s">
        <v>53</v>
      </c>
    </row>
    <row r="16" spans="1:14" x14ac:dyDescent="0.35">
      <c r="A16" t="s">
        <v>119</v>
      </c>
      <c r="B16" t="s">
        <v>55</v>
      </c>
      <c r="C16" t="s">
        <v>75</v>
      </c>
      <c r="D16" t="s">
        <v>43</v>
      </c>
      <c r="E16" t="s">
        <v>120</v>
      </c>
      <c r="F16" t="s">
        <v>77</v>
      </c>
      <c r="G16" t="s">
        <v>99</v>
      </c>
      <c r="H16" t="s">
        <v>47</v>
      </c>
      <c r="I16" t="s">
        <v>52</v>
      </c>
      <c r="J16" t="s">
        <v>52</v>
      </c>
      <c r="K16" t="s">
        <v>52</v>
      </c>
      <c r="L16" t="s">
        <v>47</v>
      </c>
      <c r="M16" t="s">
        <v>52</v>
      </c>
      <c r="N16" t="s">
        <v>53</v>
      </c>
    </row>
    <row r="17" spans="1:14" x14ac:dyDescent="0.35">
      <c r="A17" t="s">
        <v>121</v>
      </c>
      <c r="B17" t="s">
        <v>41</v>
      </c>
      <c r="C17" t="s">
        <v>75</v>
      </c>
      <c r="D17" t="s">
        <v>61</v>
      </c>
      <c r="E17" t="s">
        <v>122</v>
      </c>
      <c r="F17" t="s">
        <v>63</v>
      </c>
      <c r="G17" t="s">
        <v>99</v>
      </c>
      <c r="H17" t="s">
        <v>47</v>
      </c>
      <c r="I17" t="s">
        <v>52</v>
      </c>
      <c r="J17" t="s">
        <v>52</v>
      </c>
      <c r="K17" t="s">
        <v>52</v>
      </c>
      <c r="L17" t="s">
        <v>47</v>
      </c>
      <c r="M17" t="s">
        <v>52</v>
      </c>
      <c r="N17" t="s">
        <v>53</v>
      </c>
    </row>
    <row r="18" spans="1:14" x14ac:dyDescent="0.35">
      <c r="A18" t="s">
        <v>123</v>
      </c>
      <c r="B18" t="s">
        <v>55</v>
      </c>
      <c r="C18" t="s">
        <v>42</v>
      </c>
      <c r="D18" t="s">
        <v>61</v>
      </c>
      <c r="E18" t="s">
        <v>122</v>
      </c>
      <c r="F18" t="s">
        <v>63</v>
      </c>
      <c r="G18" t="s">
        <v>57</v>
      </c>
      <c r="H18" t="s">
        <v>47</v>
      </c>
      <c r="I18" t="s">
        <v>124</v>
      </c>
      <c r="J18" t="s">
        <v>125</v>
      </c>
      <c r="K18" t="s">
        <v>126</v>
      </c>
      <c r="L18" t="s">
        <v>127</v>
      </c>
      <c r="M18" t="s">
        <v>52</v>
      </c>
      <c r="N18" t="s">
        <v>53</v>
      </c>
    </row>
    <row r="19" spans="1:14" x14ac:dyDescent="0.35">
      <c r="A19" t="s">
        <v>128</v>
      </c>
      <c r="B19" t="s">
        <v>41</v>
      </c>
      <c r="C19" t="s">
        <v>42</v>
      </c>
      <c r="D19" t="s">
        <v>61</v>
      </c>
      <c r="E19" t="s">
        <v>129</v>
      </c>
      <c r="F19" t="s">
        <v>71</v>
      </c>
      <c r="G19" t="s">
        <v>130</v>
      </c>
      <c r="H19" t="s">
        <v>47</v>
      </c>
      <c r="I19" t="s">
        <v>131</v>
      </c>
      <c r="J19" t="s">
        <v>132</v>
      </c>
      <c r="K19" t="s">
        <v>52</v>
      </c>
      <c r="L19" t="s">
        <v>47</v>
      </c>
      <c r="M19" t="s">
        <v>52</v>
      </c>
      <c r="N19" t="s">
        <v>47</v>
      </c>
    </row>
    <row r="20" spans="1:14" x14ac:dyDescent="0.35">
      <c r="A20" t="s">
        <v>133</v>
      </c>
      <c r="B20" t="s">
        <v>41</v>
      </c>
      <c r="C20" t="s">
        <v>42</v>
      </c>
      <c r="D20" t="s">
        <v>43</v>
      </c>
      <c r="E20" t="s">
        <v>134</v>
      </c>
      <c r="F20" t="s">
        <v>71</v>
      </c>
      <c r="G20" t="s">
        <v>135</v>
      </c>
      <c r="H20" t="s">
        <v>47</v>
      </c>
      <c r="I20" t="s">
        <v>136</v>
      </c>
      <c r="J20" t="s">
        <v>137</v>
      </c>
      <c r="K20" t="s">
        <v>47</v>
      </c>
      <c r="L20" t="s">
        <v>138</v>
      </c>
      <c r="M20" t="s">
        <v>52</v>
      </c>
      <c r="N20" t="s">
        <v>47</v>
      </c>
    </row>
    <row r="21" spans="1:14" x14ac:dyDescent="0.35">
      <c r="A21" t="s">
        <v>139</v>
      </c>
      <c r="B21" t="s">
        <v>41</v>
      </c>
      <c r="C21" t="s">
        <v>75</v>
      </c>
      <c r="D21" t="s">
        <v>61</v>
      </c>
      <c r="E21" t="s">
        <v>140</v>
      </c>
      <c r="F21" t="s">
        <v>63</v>
      </c>
      <c r="G21" t="s">
        <v>99</v>
      </c>
      <c r="H21" t="s">
        <v>47</v>
      </c>
      <c r="I21" t="s">
        <v>52</v>
      </c>
      <c r="J21" t="s">
        <v>52</v>
      </c>
      <c r="K21" t="s">
        <v>52</v>
      </c>
      <c r="L21" t="s">
        <v>47</v>
      </c>
      <c r="M21" t="s">
        <v>52</v>
      </c>
      <c r="N21" t="s">
        <v>53</v>
      </c>
    </row>
    <row r="22" spans="1:14" x14ac:dyDescent="0.35">
      <c r="A22" t="s">
        <v>141</v>
      </c>
      <c r="B22" t="s">
        <v>55</v>
      </c>
      <c r="C22" t="s">
        <v>42</v>
      </c>
      <c r="D22" t="s">
        <v>61</v>
      </c>
      <c r="E22" t="s">
        <v>140</v>
      </c>
      <c r="F22" t="s">
        <v>63</v>
      </c>
      <c r="G22" t="s">
        <v>57</v>
      </c>
      <c r="H22" t="s">
        <v>47</v>
      </c>
      <c r="I22" t="s">
        <v>142</v>
      </c>
      <c r="J22" t="s">
        <v>143</v>
      </c>
      <c r="K22" t="s">
        <v>144</v>
      </c>
      <c r="L22" t="s">
        <v>145</v>
      </c>
      <c r="M22" t="s">
        <v>52</v>
      </c>
      <c r="N22" t="s">
        <v>53</v>
      </c>
    </row>
    <row r="23" spans="1:14" x14ac:dyDescent="0.35">
      <c r="A23" t="s">
        <v>146</v>
      </c>
      <c r="B23" t="s">
        <v>55</v>
      </c>
      <c r="C23" t="s">
        <v>75</v>
      </c>
      <c r="D23" t="s">
        <v>61</v>
      </c>
      <c r="E23" t="s">
        <v>147</v>
      </c>
      <c r="F23" t="s">
        <v>148</v>
      </c>
      <c r="G23" t="s">
        <v>99</v>
      </c>
      <c r="H23" t="s">
        <v>47</v>
      </c>
      <c r="I23" t="s">
        <v>52</v>
      </c>
      <c r="J23" t="s">
        <v>52</v>
      </c>
      <c r="K23" t="s">
        <v>52</v>
      </c>
      <c r="L23" t="s">
        <v>47</v>
      </c>
      <c r="M23" t="s">
        <v>52</v>
      </c>
      <c r="N23" t="s">
        <v>53</v>
      </c>
    </row>
    <row r="24" spans="1:14" x14ac:dyDescent="0.35">
      <c r="A24" t="s">
        <v>149</v>
      </c>
      <c r="B24" t="s">
        <v>55</v>
      </c>
      <c r="C24" t="s">
        <v>42</v>
      </c>
      <c r="D24" t="s">
        <v>61</v>
      </c>
      <c r="E24" t="s">
        <v>150</v>
      </c>
      <c r="F24" t="s">
        <v>77</v>
      </c>
      <c r="G24" t="s">
        <v>151</v>
      </c>
      <c r="H24" t="s">
        <v>47</v>
      </c>
      <c r="I24" t="s">
        <v>152</v>
      </c>
      <c r="J24" t="s">
        <v>153</v>
      </c>
      <c r="K24" t="s">
        <v>154</v>
      </c>
      <c r="L24" t="s">
        <v>155</v>
      </c>
      <c r="M24" t="s">
        <v>156</v>
      </c>
      <c r="N24" t="s">
        <v>47</v>
      </c>
    </row>
    <row r="25" spans="1:14" x14ac:dyDescent="0.35">
      <c r="A25" t="s">
        <v>156</v>
      </c>
      <c r="B25" t="s">
        <v>41</v>
      </c>
      <c r="C25" t="s">
        <v>42</v>
      </c>
      <c r="D25" t="s">
        <v>157</v>
      </c>
      <c r="E25" t="s">
        <v>158</v>
      </c>
      <c r="F25" t="s">
        <v>77</v>
      </c>
      <c r="G25" t="s">
        <v>159</v>
      </c>
      <c r="H25" t="s">
        <v>47</v>
      </c>
      <c r="I25" t="s">
        <v>160</v>
      </c>
      <c r="J25" t="s">
        <v>161</v>
      </c>
      <c r="K25" t="s">
        <v>162</v>
      </c>
      <c r="L25" t="s">
        <v>163</v>
      </c>
      <c r="M25" t="s">
        <v>164</v>
      </c>
      <c r="N25" t="s">
        <v>165</v>
      </c>
    </row>
    <row r="26" spans="1:14" x14ac:dyDescent="0.35">
      <c r="A26" t="s">
        <v>166</v>
      </c>
      <c r="B26" t="s">
        <v>55</v>
      </c>
      <c r="C26" t="s">
        <v>42</v>
      </c>
      <c r="D26" t="s">
        <v>61</v>
      </c>
      <c r="E26" t="s">
        <v>167</v>
      </c>
      <c r="F26" t="s">
        <v>77</v>
      </c>
      <c r="G26" t="s">
        <v>168</v>
      </c>
      <c r="H26" t="s">
        <v>47</v>
      </c>
      <c r="I26" t="s">
        <v>169</v>
      </c>
      <c r="J26" t="s">
        <v>170</v>
      </c>
      <c r="K26" t="s">
        <v>171</v>
      </c>
      <c r="L26" t="s">
        <v>172</v>
      </c>
      <c r="M26" t="s">
        <v>156</v>
      </c>
      <c r="N26" t="s">
        <v>47</v>
      </c>
    </row>
    <row r="27" spans="1:14" x14ac:dyDescent="0.35">
      <c r="A27" t="s">
        <v>173</v>
      </c>
      <c r="B27" t="s">
        <v>55</v>
      </c>
      <c r="C27" t="s">
        <v>42</v>
      </c>
      <c r="D27" t="s">
        <v>61</v>
      </c>
      <c r="E27" t="s">
        <v>174</v>
      </c>
      <c r="F27" t="s">
        <v>77</v>
      </c>
      <c r="G27" t="s">
        <v>175</v>
      </c>
      <c r="H27" t="s">
        <v>47</v>
      </c>
      <c r="I27" t="s">
        <v>176</v>
      </c>
      <c r="J27" t="s">
        <v>177</v>
      </c>
      <c r="K27" t="s">
        <v>178</v>
      </c>
      <c r="L27" t="s">
        <v>179</v>
      </c>
      <c r="M27" t="s">
        <v>156</v>
      </c>
      <c r="N27" t="s">
        <v>180</v>
      </c>
    </row>
    <row r="28" spans="1:14" x14ac:dyDescent="0.35">
      <c r="A28" t="s">
        <v>181</v>
      </c>
      <c r="B28" t="s">
        <v>55</v>
      </c>
      <c r="C28" t="s">
        <v>42</v>
      </c>
      <c r="D28" t="s">
        <v>61</v>
      </c>
      <c r="E28" t="s">
        <v>182</v>
      </c>
      <c r="F28" t="s">
        <v>77</v>
      </c>
      <c r="G28" t="s">
        <v>135</v>
      </c>
      <c r="H28" t="s">
        <v>47</v>
      </c>
      <c r="I28" t="s">
        <v>183</v>
      </c>
      <c r="J28" t="s">
        <v>184</v>
      </c>
      <c r="K28" t="s">
        <v>185</v>
      </c>
      <c r="L28" t="s">
        <v>186</v>
      </c>
      <c r="M28" t="s">
        <v>52</v>
      </c>
      <c r="N28" t="s">
        <v>53</v>
      </c>
    </row>
    <row r="29" spans="1:14" x14ac:dyDescent="0.35">
      <c r="A29" t="s">
        <v>187</v>
      </c>
      <c r="B29" t="s">
        <v>41</v>
      </c>
      <c r="C29" t="s">
        <v>42</v>
      </c>
      <c r="D29" t="s">
        <v>43</v>
      </c>
      <c r="E29" t="s">
        <v>188</v>
      </c>
      <c r="F29" t="s">
        <v>71</v>
      </c>
      <c r="G29" t="s">
        <v>81</v>
      </c>
      <c r="H29" t="s">
        <v>47</v>
      </c>
      <c r="I29" t="s">
        <v>189</v>
      </c>
      <c r="J29" t="s">
        <v>190</v>
      </c>
      <c r="K29" t="s">
        <v>47</v>
      </c>
      <c r="L29" t="s">
        <v>191</v>
      </c>
      <c r="M29" t="s">
        <v>52</v>
      </c>
      <c r="N29" t="s">
        <v>47</v>
      </c>
    </row>
    <row r="30" spans="1:14" x14ac:dyDescent="0.35">
      <c r="A30" t="s">
        <v>192</v>
      </c>
      <c r="B30" t="s">
        <v>41</v>
      </c>
      <c r="C30" t="s">
        <v>42</v>
      </c>
      <c r="D30" t="s">
        <v>61</v>
      </c>
      <c r="E30" t="s">
        <v>193</v>
      </c>
      <c r="F30" t="s">
        <v>77</v>
      </c>
      <c r="G30" t="s">
        <v>130</v>
      </c>
      <c r="H30" t="s">
        <v>47</v>
      </c>
      <c r="I30" t="s">
        <v>194</v>
      </c>
      <c r="J30" t="s">
        <v>195</v>
      </c>
      <c r="K30" t="s">
        <v>52</v>
      </c>
      <c r="L30" t="s">
        <v>47</v>
      </c>
      <c r="M30" t="s">
        <v>52</v>
      </c>
      <c r="N30" t="s">
        <v>53</v>
      </c>
    </row>
    <row r="31" spans="1:14" x14ac:dyDescent="0.35">
      <c r="A31" t="s">
        <v>196</v>
      </c>
      <c r="B31" t="s">
        <v>41</v>
      </c>
      <c r="C31" t="s">
        <v>42</v>
      </c>
      <c r="D31" t="s">
        <v>43</v>
      </c>
      <c r="E31" t="s">
        <v>197</v>
      </c>
      <c r="F31" t="s">
        <v>71</v>
      </c>
      <c r="G31" t="s">
        <v>92</v>
      </c>
      <c r="H31" t="s">
        <v>47</v>
      </c>
      <c r="I31" t="s">
        <v>198</v>
      </c>
      <c r="J31" t="s">
        <v>199</v>
      </c>
      <c r="K31" t="s">
        <v>200</v>
      </c>
      <c r="L31" t="s">
        <v>201</v>
      </c>
      <c r="M31" t="s">
        <v>52</v>
      </c>
      <c r="N31" t="s">
        <v>47</v>
      </c>
    </row>
    <row r="32" spans="1:14" x14ac:dyDescent="0.35">
      <c r="A32" t="s">
        <v>202</v>
      </c>
      <c r="B32" t="s">
        <v>55</v>
      </c>
      <c r="C32" t="s">
        <v>75</v>
      </c>
      <c r="D32" t="s">
        <v>43</v>
      </c>
      <c r="E32" t="s">
        <v>203</v>
      </c>
      <c r="F32" t="s">
        <v>45</v>
      </c>
      <c r="G32" t="s">
        <v>99</v>
      </c>
      <c r="H32" t="s">
        <v>47</v>
      </c>
      <c r="I32" t="s">
        <v>52</v>
      </c>
      <c r="J32" t="s">
        <v>52</v>
      </c>
      <c r="K32" t="s">
        <v>52</v>
      </c>
      <c r="L32" t="s">
        <v>47</v>
      </c>
      <c r="M32" t="s">
        <v>52</v>
      </c>
      <c r="N32" t="s">
        <v>53</v>
      </c>
    </row>
    <row r="33" spans="1:14" x14ac:dyDescent="0.35">
      <c r="A33" t="s">
        <v>204</v>
      </c>
      <c r="B33" t="s">
        <v>41</v>
      </c>
      <c r="C33" t="s">
        <v>42</v>
      </c>
      <c r="D33" t="s">
        <v>43</v>
      </c>
      <c r="E33" t="s">
        <v>205</v>
      </c>
      <c r="F33" t="s">
        <v>71</v>
      </c>
      <c r="G33" t="s">
        <v>135</v>
      </c>
      <c r="H33" t="s">
        <v>47</v>
      </c>
      <c r="I33" t="s">
        <v>206</v>
      </c>
      <c r="J33" t="s">
        <v>207</v>
      </c>
      <c r="K33" t="s">
        <v>208</v>
      </c>
      <c r="L33" t="s">
        <v>209</v>
      </c>
      <c r="M33" t="s">
        <v>52</v>
      </c>
      <c r="N33" t="s">
        <v>47</v>
      </c>
    </row>
    <row r="34" spans="1:14" x14ac:dyDescent="0.35">
      <c r="A34" t="s">
        <v>210</v>
      </c>
      <c r="B34" t="s">
        <v>55</v>
      </c>
      <c r="C34" t="s">
        <v>42</v>
      </c>
      <c r="D34" t="s">
        <v>61</v>
      </c>
      <c r="E34" t="s">
        <v>211</v>
      </c>
      <c r="F34" t="s">
        <v>77</v>
      </c>
      <c r="G34" t="s">
        <v>212</v>
      </c>
      <c r="H34" t="s">
        <v>47</v>
      </c>
      <c r="I34" t="s">
        <v>213</v>
      </c>
      <c r="J34" t="s">
        <v>214</v>
      </c>
      <c r="K34" t="s">
        <v>215</v>
      </c>
      <c r="L34" t="s">
        <v>216</v>
      </c>
      <c r="M34" t="s">
        <v>156</v>
      </c>
      <c r="N34" t="s">
        <v>47</v>
      </c>
    </row>
    <row r="35" spans="1:14" x14ac:dyDescent="0.35">
      <c r="A35" t="s">
        <v>217</v>
      </c>
      <c r="B35" t="s">
        <v>55</v>
      </c>
      <c r="C35" t="s">
        <v>218</v>
      </c>
      <c r="D35" t="s">
        <v>61</v>
      </c>
      <c r="E35" t="s">
        <v>219</v>
      </c>
      <c r="F35" t="s">
        <v>71</v>
      </c>
      <c r="G35" t="s">
        <v>78</v>
      </c>
      <c r="H35" t="s">
        <v>47</v>
      </c>
      <c r="I35" t="s">
        <v>52</v>
      </c>
      <c r="J35" t="s">
        <v>53</v>
      </c>
      <c r="K35" t="s">
        <v>52</v>
      </c>
      <c r="L35" t="s">
        <v>47</v>
      </c>
      <c r="M35" t="s">
        <v>52</v>
      </c>
      <c r="N35" t="s">
        <v>47</v>
      </c>
    </row>
    <row r="36" spans="1:14" x14ac:dyDescent="0.35">
      <c r="A36" t="s">
        <v>220</v>
      </c>
      <c r="B36" t="s">
        <v>41</v>
      </c>
      <c r="C36" t="s">
        <v>75</v>
      </c>
      <c r="D36" t="s">
        <v>61</v>
      </c>
      <c r="E36" t="s">
        <v>219</v>
      </c>
      <c r="F36" t="s">
        <v>71</v>
      </c>
      <c r="G36" t="s">
        <v>99</v>
      </c>
      <c r="H36" t="s">
        <v>47</v>
      </c>
      <c r="I36" t="s">
        <v>52</v>
      </c>
      <c r="J36" t="s">
        <v>52</v>
      </c>
      <c r="K36" t="s">
        <v>52</v>
      </c>
      <c r="L36" t="s">
        <v>47</v>
      </c>
      <c r="M36" t="s">
        <v>52</v>
      </c>
      <c r="N36" t="s">
        <v>53</v>
      </c>
    </row>
    <row r="37" spans="1:14" x14ac:dyDescent="0.35">
      <c r="A37" t="s">
        <v>221</v>
      </c>
      <c r="B37" t="s">
        <v>55</v>
      </c>
      <c r="C37" t="s">
        <v>42</v>
      </c>
      <c r="D37" t="s">
        <v>61</v>
      </c>
      <c r="E37" t="s">
        <v>222</v>
      </c>
      <c r="F37" t="s">
        <v>77</v>
      </c>
      <c r="G37" t="s">
        <v>212</v>
      </c>
      <c r="H37" t="s">
        <v>47</v>
      </c>
      <c r="I37">
        <v>32.161149999999999</v>
      </c>
      <c r="J37" t="s">
        <v>223</v>
      </c>
      <c r="K37" t="s">
        <v>224</v>
      </c>
      <c r="L37" t="s">
        <v>225</v>
      </c>
      <c r="M37" t="s">
        <v>156</v>
      </c>
      <c r="N37">
        <v>12.864459999999999</v>
      </c>
    </row>
    <row r="38" spans="1:14" x14ac:dyDescent="0.35">
      <c r="A38" t="s">
        <v>226</v>
      </c>
      <c r="B38" t="s">
        <v>55</v>
      </c>
      <c r="C38" t="s">
        <v>75</v>
      </c>
      <c r="D38" t="s">
        <v>61</v>
      </c>
      <c r="E38" t="s">
        <v>227</v>
      </c>
      <c r="F38" t="s">
        <v>77</v>
      </c>
      <c r="G38" t="s">
        <v>99</v>
      </c>
      <c r="H38" t="s">
        <v>47</v>
      </c>
      <c r="I38" t="s">
        <v>52</v>
      </c>
      <c r="J38" t="s">
        <v>52</v>
      </c>
      <c r="K38" t="s">
        <v>52</v>
      </c>
      <c r="L38" t="s">
        <v>47</v>
      </c>
      <c r="M38" t="s">
        <v>52</v>
      </c>
      <c r="N38" t="s">
        <v>52</v>
      </c>
    </row>
    <row r="39" spans="1:14" x14ac:dyDescent="0.35">
      <c r="A39" t="s">
        <v>228</v>
      </c>
      <c r="B39" t="s">
        <v>55</v>
      </c>
      <c r="C39" t="s">
        <v>75</v>
      </c>
      <c r="D39" t="s">
        <v>43</v>
      </c>
      <c r="E39" t="s">
        <v>229</v>
      </c>
      <c r="F39" t="s">
        <v>63</v>
      </c>
      <c r="G39" t="s">
        <v>99</v>
      </c>
      <c r="H39" t="s">
        <v>47</v>
      </c>
      <c r="I39" t="s">
        <v>52</v>
      </c>
      <c r="J39" t="s">
        <v>52</v>
      </c>
      <c r="K39" t="s">
        <v>52</v>
      </c>
      <c r="L39" t="s">
        <v>47</v>
      </c>
      <c r="M39" t="s">
        <v>52</v>
      </c>
      <c r="N39" t="s">
        <v>53</v>
      </c>
    </row>
    <row r="40" spans="1:14" x14ac:dyDescent="0.35">
      <c r="A40" t="s">
        <v>230</v>
      </c>
      <c r="B40" t="s">
        <v>41</v>
      </c>
      <c r="C40" t="s">
        <v>75</v>
      </c>
      <c r="D40" t="s">
        <v>61</v>
      </c>
      <c r="E40" t="s">
        <v>231</v>
      </c>
      <c r="F40" t="s">
        <v>71</v>
      </c>
      <c r="G40" t="s">
        <v>99</v>
      </c>
      <c r="H40" t="s">
        <v>47</v>
      </c>
      <c r="I40" t="s">
        <v>52</v>
      </c>
      <c r="J40" t="s">
        <v>52</v>
      </c>
      <c r="K40" t="s">
        <v>52</v>
      </c>
      <c r="L40" t="s">
        <v>47</v>
      </c>
      <c r="M40" t="s">
        <v>52</v>
      </c>
      <c r="N40" t="s">
        <v>53</v>
      </c>
    </row>
    <row r="41" spans="1:14" x14ac:dyDescent="0.35">
      <c r="A41" t="s">
        <v>232</v>
      </c>
      <c r="B41" t="s">
        <v>55</v>
      </c>
      <c r="C41" t="s">
        <v>42</v>
      </c>
      <c r="D41" t="s">
        <v>61</v>
      </c>
      <c r="E41" t="s">
        <v>231</v>
      </c>
      <c r="F41" t="s">
        <v>71</v>
      </c>
      <c r="G41" t="s">
        <v>72</v>
      </c>
      <c r="H41" t="s">
        <v>47</v>
      </c>
      <c r="I41" t="s">
        <v>233</v>
      </c>
      <c r="J41" t="s">
        <v>234</v>
      </c>
      <c r="K41" t="s">
        <v>235</v>
      </c>
      <c r="L41" t="s">
        <v>236</v>
      </c>
      <c r="M41" t="s">
        <v>237</v>
      </c>
      <c r="N41" t="s">
        <v>238</v>
      </c>
    </row>
    <row r="42" spans="1:14" x14ac:dyDescent="0.35">
      <c r="A42" t="s">
        <v>239</v>
      </c>
      <c r="B42" t="s">
        <v>41</v>
      </c>
      <c r="C42" t="s">
        <v>42</v>
      </c>
      <c r="D42" t="s">
        <v>61</v>
      </c>
      <c r="E42" t="s">
        <v>240</v>
      </c>
      <c r="F42" t="s">
        <v>77</v>
      </c>
      <c r="G42" t="s">
        <v>92</v>
      </c>
      <c r="H42" t="s">
        <v>47</v>
      </c>
      <c r="I42" t="s">
        <v>241</v>
      </c>
      <c r="J42" t="s">
        <v>242</v>
      </c>
      <c r="K42" t="s">
        <v>47</v>
      </c>
      <c r="L42" t="s">
        <v>243</v>
      </c>
      <c r="M42" t="s">
        <v>52</v>
      </c>
      <c r="N42" t="s">
        <v>53</v>
      </c>
    </row>
    <row r="43" spans="1:14" x14ac:dyDescent="0.35">
      <c r="A43" t="s">
        <v>244</v>
      </c>
      <c r="B43" t="s">
        <v>41</v>
      </c>
      <c r="C43" t="s">
        <v>42</v>
      </c>
      <c r="D43" t="s">
        <v>61</v>
      </c>
      <c r="E43" t="s">
        <v>245</v>
      </c>
      <c r="F43" t="s">
        <v>71</v>
      </c>
      <c r="G43" t="s">
        <v>73</v>
      </c>
      <c r="H43" t="s">
        <v>47</v>
      </c>
      <c r="I43" t="s">
        <v>246</v>
      </c>
      <c r="J43" t="s">
        <v>247</v>
      </c>
      <c r="K43" t="s">
        <v>248</v>
      </c>
      <c r="L43" t="s">
        <v>249</v>
      </c>
      <c r="M43" t="s">
        <v>52</v>
      </c>
      <c r="N43" t="s">
        <v>53</v>
      </c>
    </row>
    <row r="44" spans="1:14" x14ac:dyDescent="0.35">
      <c r="A44" t="s">
        <v>250</v>
      </c>
      <c r="B44" t="s">
        <v>55</v>
      </c>
      <c r="C44" t="s">
        <v>42</v>
      </c>
      <c r="D44" t="s">
        <v>61</v>
      </c>
      <c r="E44" t="s">
        <v>251</v>
      </c>
      <c r="F44" t="s">
        <v>77</v>
      </c>
      <c r="G44" t="s">
        <v>252</v>
      </c>
      <c r="H44" t="s">
        <v>47</v>
      </c>
      <c r="I44" t="s">
        <v>253</v>
      </c>
      <c r="J44" t="s">
        <v>254</v>
      </c>
      <c r="K44" t="s">
        <v>255</v>
      </c>
      <c r="L44" t="s">
        <v>256</v>
      </c>
      <c r="M44" t="s">
        <v>156</v>
      </c>
      <c r="N44" t="s">
        <v>47</v>
      </c>
    </row>
    <row r="45" spans="1:14" x14ac:dyDescent="0.35">
      <c r="A45" t="s">
        <v>257</v>
      </c>
      <c r="B45" t="s">
        <v>55</v>
      </c>
      <c r="C45" t="s">
        <v>42</v>
      </c>
      <c r="D45" t="s">
        <v>61</v>
      </c>
      <c r="E45" t="s">
        <v>258</v>
      </c>
      <c r="F45" t="s">
        <v>77</v>
      </c>
      <c r="G45" t="s">
        <v>83</v>
      </c>
      <c r="H45" t="s">
        <v>47</v>
      </c>
      <c r="I45" t="s">
        <v>259</v>
      </c>
      <c r="J45" t="s">
        <v>260</v>
      </c>
      <c r="K45" t="s">
        <v>261</v>
      </c>
      <c r="L45" t="s">
        <v>262</v>
      </c>
      <c r="M45" t="s">
        <v>52</v>
      </c>
      <c r="N45" t="s">
        <v>53</v>
      </c>
    </row>
    <row r="46" spans="1:14" x14ac:dyDescent="0.35">
      <c r="A46" t="s">
        <v>263</v>
      </c>
      <c r="B46" t="s">
        <v>55</v>
      </c>
      <c r="C46" t="s">
        <v>42</v>
      </c>
      <c r="D46" t="s">
        <v>61</v>
      </c>
      <c r="E46" t="s">
        <v>264</v>
      </c>
      <c r="F46" t="s">
        <v>77</v>
      </c>
      <c r="G46" t="s">
        <v>130</v>
      </c>
      <c r="H46" t="s">
        <v>47</v>
      </c>
      <c r="I46" t="s">
        <v>265</v>
      </c>
      <c r="J46" t="s">
        <v>266</v>
      </c>
      <c r="K46" t="s">
        <v>52</v>
      </c>
      <c r="L46" t="s">
        <v>47</v>
      </c>
      <c r="M46" t="s">
        <v>52</v>
      </c>
      <c r="N46" t="s">
        <v>53</v>
      </c>
    </row>
    <row r="47" spans="1:14" x14ac:dyDescent="0.35">
      <c r="A47" t="s">
        <v>267</v>
      </c>
      <c r="B47" t="s">
        <v>41</v>
      </c>
      <c r="C47" t="s">
        <v>75</v>
      </c>
      <c r="D47" t="s">
        <v>61</v>
      </c>
      <c r="E47" t="s">
        <v>268</v>
      </c>
      <c r="F47" t="s">
        <v>71</v>
      </c>
      <c r="G47" t="s">
        <v>99</v>
      </c>
      <c r="H47" t="s">
        <v>47</v>
      </c>
      <c r="I47" t="s">
        <v>52</v>
      </c>
      <c r="J47" t="s">
        <v>52</v>
      </c>
      <c r="K47" t="s">
        <v>52</v>
      </c>
      <c r="L47" t="s">
        <v>47</v>
      </c>
      <c r="M47" t="s">
        <v>52</v>
      </c>
      <c r="N47" t="s">
        <v>52</v>
      </c>
    </row>
    <row r="48" spans="1:14" x14ac:dyDescent="0.35">
      <c r="A48" t="s">
        <v>269</v>
      </c>
      <c r="B48" t="s">
        <v>41</v>
      </c>
      <c r="C48" t="s">
        <v>75</v>
      </c>
      <c r="D48" t="s">
        <v>43</v>
      </c>
      <c r="E48" t="s">
        <v>270</v>
      </c>
      <c r="F48" t="s">
        <v>45</v>
      </c>
      <c r="G48" t="s">
        <v>99</v>
      </c>
      <c r="H48" t="s">
        <v>47</v>
      </c>
      <c r="I48" t="s">
        <v>52</v>
      </c>
      <c r="J48" t="s">
        <v>52</v>
      </c>
      <c r="K48" t="s">
        <v>52</v>
      </c>
      <c r="L48" t="s">
        <v>47</v>
      </c>
      <c r="M48" t="s">
        <v>52</v>
      </c>
      <c r="N48" t="s">
        <v>53</v>
      </c>
    </row>
    <row r="49" spans="1:14" x14ac:dyDescent="0.35">
      <c r="A49" t="s">
        <v>271</v>
      </c>
      <c r="B49" t="s">
        <v>55</v>
      </c>
      <c r="C49" t="s">
        <v>75</v>
      </c>
      <c r="D49" t="s">
        <v>43</v>
      </c>
      <c r="E49" t="s">
        <v>270</v>
      </c>
      <c r="F49" t="s">
        <v>45</v>
      </c>
      <c r="G49" t="s">
        <v>99</v>
      </c>
      <c r="H49" t="s">
        <v>47</v>
      </c>
      <c r="I49" t="s">
        <v>52</v>
      </c>
      <c r="J49" t="s">
        <v>52</v>
      </c>
      <c r="K49" t="s">
        <v>52</v>
      </c>
      <c r="L49" t="s">
        <v>47</v>
      </c>
      <c r="M49" t="s">
        <v>52</v>
      </c>
      <c r="N49" t="s">
        <v>53</v>
      </c>
    </row>
    <row r="50" spans="1:14" x14ac:dyDescent="0.35">
      <c r="A50" t="s">
        <v>272</v>
      </c>
      <c r="B50" t="s">
        <v>41</v>
      </c>
      <c r="C50" t="s">
        <v>42</v>
      </c>
      <c r="D50" t="s">
        <v>43</v>
      </c>
      <c r="E50" t="s">
        <v>273</v>
      </c>
      <c r="F50" t="s">
        <v>45</v>
      </c>
      <c r="G50" t="s">
        <v>64</v>
      </c>
      <c r="H50" t="s">
        <v>47</v>
      </c>
      <c r="I50" t="s">
        <v>274</v>
      </c>
      <c r="J50" t="s">
        <v>275</v>
      </c>
      <c r="K50" t="s">
        <v>276</v>
      </c>
      <c r="L50" t="s">
        <v>277</v>
      </c>
      <c r="M50" t="s">
        <v>273</v>
      </c>
      <c r="N50" t="s">
        <v>274</v>
      </c>
    </row>
    <row r="51" spans="1:14" x14ac:dyDescent="0.35">
      <c r="A51" t="s">
        <v>278</v>
      </c>
      <c r="B51" t="s">
        <v>55</v>
      </c>
      <c r="C51" t="s">
        <v>42</v>
      </c>
      <c r="D51" t="s">
        <v>61</v>
      </c>
      <c r="E51" t="s">
        <v>279</v>
      </c>
      <c r="F51" t="s">
        <v>63</v>
      </c>
      <c r="G51" t="s">
        <v>135</v>
      </c>
      <c r="H51" t="s">
        <v>47</v>
      </c>
      <c r="I51" t="s">
        <v>280</v>
      </c>
      <c r="J51" t="s">
        <v>281</v>
      </c>
      <c r="K51" t="s">
        <v>282</v>
      </c>
      <c r="L51" t="s">
        <v>283</v>
      </c>
      <c r="M51" t="s">
        <v>52</v>
      </c>
      <c r="N51" t="s">
        <v>53</v>
      </c>
    </row>
    <row r="52" spans="1:14" x14ac:dyDescent="0.35">
      <c r="A52" t="s">
        <v>284</v>
      </c>
      <c r="B52" t="s">
        <v>41</v>
      </c>
      <c r="C52" t="s">
        <v>42</v>
      </c>
      <c r="D52" t="s">
        <v>61</v>
      </c>
      <c r="E52" t="s">
        <v>279</v>
      </c>
      <c r="F52" t="s">
        <v>63</v>
      </c>
      <c r="G52" t="s">
        <v>58</v>
      </c>
      <c r="H52" t="s">
        <v>47</v>
      </c>
      <c r="I52" t="s">
        <v>285</v>
      </c>
      <c r="J52" t="s">
        <v>286</v>
      </c>
      <c r="K52" t="s">
        <v>52</v>
      </c>
      <c r="L52" t="s">
        <v>47</v>
      </c>
      <c r="M52" t="s">
        <v>52</v>
      </c>
      <c r="N52" t="s">
        <v>53</v>
      </c>
    </row>
    <row r="53" spans="1:14" x14ac:dyDescent="0.35">
      <c r="A53" t="s">
        <v>287</v>
      </c>
      <c r="B53" t="s">
        <v>41</v>
      </c>
      <c r="C53" t="s">
        <v>75</v>
      </c>
      <c r="D53" t="s">
        <v>61</v>
      </c>
      <c r="E53" t="s">
        <v>288</v>
      </c>
      <c r="F53" t="s">
        <v>77</v>
      </c>
      <c r="G53" t="s">
        <v>99</v>
      </c>
      <c r="H53" t="s">
        <v>47</v>
      </c>
      <c r="I53" t="s">
        <v>52</v>
      </c>
      <c r="J53" t="s">
        <v>52</v>
      </c>
      <c r="K53" t="s">
        <v>52</v>
      </c>
      <c r="L53" t="s">
        <v>47</v>
      </c>
      <c r="M53" t="s">
        <v>52</v>
      </c>
      <c r="N53" t="s">
        <v>53</v>
      </c>
    </row>
    <row r="54" spans="1:14" x14ac:dyDescent="0.35">
      <c r="A54" t="s">
        <v>289</v>
      </c>
      <c r="B54" t="s">
        <v>55</v>
      </c>
      <c r="C54" t="s">
        <v>42</v>
      </c>
      <c r="D54" t="s">
        <v>61</v>
      </c>
      <c r="E54" t="s">
        <v>290</v>
      </c>
      <c r="F54" t="s">
        <v>77</v>
      </c>
      <c r="G54" t="s">
        <v>130</v>
      </c>
      <c r="H54" t="s">
        <v>47</v>
      </c>
      <c r="I54" t="s">
        <v>291</v>
      </c>
      <c r="J54" t="s">
        <v>292</v>
      </c>
      <c r="K54" t="s">
        <v>156</v>
      </c>
      <c r="L54" t="s">
        <v>47</v>
      </c>
      <c r="M54" t="s">
        <v>52</v>
      </c>
      <c r="N54" t="s">
        <v>291</v>
      </c>
    </row>
    <row r="55" spans="1:14" x14ac:dyDescent="0.35">
      <c r="A55" t="s">
        <v>293</v>
      </c>
      <c r="B55" t="s">
        <v>41</v>
      </c>
      <c r="C55" t="s">
        <v>42</v>
      </c>
      <c r="D55" t="s">
        <v>43</v>
      </c>
      <c r="E55" t="s">
        <v>294</v>
      </c>
      <c r="F55" t="s">
        <v>45</v>
      </c>
      <c r="G55" t="s">
        <v>130</v>
      </c>
      <c r="H55" t="s">
        <v>47</v>
      </c>
      <c r="I55" t="s">
        <v>52</v>
      </c>
      <c r="J55" t="s">
        <v>52</v>
      </c>
      <c r="K55" t="s">
        <v>52</v>
      </c>
      <c r="L55" t="s">
        <v>47</v>
      </c>
      <c r="M55" t="s">
        <v>52</v>
      </c>
      <c r="N55" t="s">
        <v>53</v>
      </c>
    </row>
    <row r="56" spans="1:14" x14ac:dyDescent="0.35">
      <c r="A56" t="s">
        <v>295</v>
      </c>
      <c r="B56" t="s">
        <v>55</v>
      </c>
      <c r="C56" t="s">
        <v>42</v>
      </c>
      <c r="D56" t="s">
        <v>43</v>
      </c>
      <c r="E56" t="s">
        <v>294</v>
      </c>
      <c r="F56" t="s">
        <v>45</v>
      </c>
      <c r="G56" t="s">
        <v>58</v>
      </c>
      <c r="H56" t="s">
        <v>47</v>
      </c>
      <c r="I56" t="s">
        <v>296</v>
      </c>
      <c r="J56" t="s">
        <v>297</v>
      </c>
      <c r="K56" t="s">
        <v>298</v>
      </c>
      <c r="L56" t="s">
        <v>299</v>
      </c>
      <c r="M56" t="s">
        <v>52</v>
      </c>
      <c r="N56" t="s">
        <v>53</v>
      </c>
    </row>
    <row r="57" spans="1:14" x14ac:dyDescent="0.35">
      <c r="A57" t="s">
        <v>300</v>
      </c>
      <c r="B57" t="s">
        <v>41</v>
      </c>
      <c r="C57" t="s">
        <v>42</v>
      </c>
      <c r="D57" t="s">
        <v>61</v>
      </c>
      <c r="E57" t="s">
        <v>301</v>
      </c>
      <c r="F57" t="s">
        <v>71</v>
      </c>
      <c r="G57" t="s">
        <v>83</v>
      </c>
      <c r="H57" t="s">
        <v>47</v>
      </c>
      <c r="I57" t="s">
        <v>302</v>
      </c>
      <c r="J57" t="s">
        <v>303</v>
      </c>
      <c r="K57" t="s">
        <v>47</v>
      </c>
      <c r="L57" t="s">
        <v>304</v>
      </c>
      <c r="M57" t="s">
        <v>52</v>
      </c>
      <c r="N57" t="s">
        <v>53</v>
      </c>
    </row>
    <row r="58" spans="1:14" x14ac:dyDescent="0.35">
      <c r="A58" t="s">
        <v>305</v>
      </c>
      <c r="B58" t="s">
        <v>41</v>
      </c>
      <c r="C58" t="s">
        <v>42</v>
      </c>
      <c r="D58" t="s">
        <v>43</v>
      </c>
      <c r="E58" t="s">
        <v>306</v>
      </c>
      <c r="F58" t="s">
        <v>45</v>
      </c>
      <c r="G58" t="s">
        <v>110</v>
      </c>
      <c r="H58" t="s">
        <v>47</v>
      </c>
      <c r="I58" t="s">
        <v>307</v>
      </c>
      <c r="J58" t="s">
        <v>308</v>
      </c>
      <c r="K58" t="s">
        <v>47</v>
      </c>
      <c r="L58" t="s">
        <v>47</v>
      </c>
      <c r="M58" t="s">
        <v>52</v>
      </c>
      <c r="N58" t="s">
        <v>53</v>
      </c>
    </row>
    <row r="59" spans="1:14" x14ac:dyDescent="0.35">
      <c r="A59" t="s">
        <v>309</v>
      </c>
      <c r="B59" t="s">
        <v>55</v>
      </c>
      <c r="C59" t="s">
        <v>42</v>
      </c>
      <c r="D59" t="s">
        <v>43</v>
      </c>
      <c r="E59" t="s">
        <v>306</v>
      </c>
      <c r="F59" t="s">
        <v>45</v>
      </c>
      <c r="G59" t="s">
        <v>110</v>
      </c>
      <c r="H59" t="s">
        <v>47</v>
      </c>
      <c r="I59" t="s">
        <v>310</v>
      </c>
      <c r="J59" t="s">
        <v>311</v>
      </c>
      <c r="K59" t="s">
        <v>312</v>
      </c>
      <c r="L59" t="s">
        <v>313</v>
      </c>
      <c r="M59" t="s">
        <v>52</v>
      </c>
      <c r="N59" t="s">
        <v>53</v>
      </c>
    </row>
    <row r="60" spans="1:14" x14ac:dyDescent="0.35">
      <c r="A60" t="s">
        <v>314</v>
      </c>
      <c r="B60" t="s">
        <v>55</v>
      </c>
      <c r="C60" t="s">
        <v>42</v>
      </c>
      <c r="D60" t="s">
        <v>43</v>
      </c>
      <c r="E60" t="s">
        <v>315</v>
      </c>
      <c r="F60" t="s">
        <v>45</v>
      </c>
      <c r="G60" t="s">
        <v>110</v>
      </c>
      <c r="H60" t="s">
        <v>47</v>
      </c>
      <c r="I60" t="s">
        <v>316</v>
      </c>
      <c r="J60" t="s">
        <v>317</v>
      </c>
      <c r="K60" t="s">
        <v>318</v>
      </c>
      <c r="L60" t="s">
        <v>319</v>
      </c>
      <c r="M60" t="s">
        <v>52</v>
      </c>
      <c r="N60" t="s">
        <v>53</v>
      </c>
    </row>
    <row r="61" spans="1:14" x14ac:dyDescent="0.35">
      <c r="A61" t="s">
        <v>320</v>
      </c>
      <c r="B61" t="s">
        <v>55</v>
      </c>
      <c r="C61" t="s">
        <v>42</v>
      </c>
      <c r="D61" t="s">
        <v>61</v>
      </c>
      <c r="E61" t="s">
        <v>321</v>
      </c>
      <c r="F61" t="s">
        <v>77</v>
      </c>
      <c r="G61" t="s">
        <v>322</v>
      </c>
      <c r="H61" t="s">
        <v>47</v>
      </c>
      <c r="I61" t="s">
        <v>323</v>
      </c>
      <c r="J61" t="s">
        <v>324</v>
      </c>
      <c r="K61" t="s">
        <v>325</v>
      </c>
      <c r="L61" t="s">
        <v>326</v>
      </c>
      <c r="M61" t="s">
        <v>156</v>
      </c>
      <c r="N61" t="s">
        <v>327</v>
      </c>
    </row>
    <row r="62" spans="1:14" x14ac:dyDescent="0.35">
      <c r="A62" t="s">
        <v>328</v>
      </c>
      <c r="B62" t="s">
        <v>41</v>
      </c>
      <c r="C62" t="s">
        <v>42</v>
      </c>
      <c r="D62" t="s">
        <v>43</v>
      </c>
      <c r="E62" t="s">
        <v>329</v>
      </c>
      <c r="F62" t="s">
        <v>45</v>
      </c>
      <c r="G62" t="s">
        <v>110</v>
      </c>
      <c r="H62" t="s">
        <v>47</v>
      </c>
      <c r="I62" t="s">
        <v>330</v>
      </c>
      <c r="J62" t="s">
        <v>331</v>
      </c>
      <c r="K62" t="s">
        <v>332</v>
      </c>
      <c r="L62" t="s">
        <v>47</v>
      </c>
      <c r="M62" t="s">
        <v>52</v>
      </c>
      <c r="N62" t="s">
        <v>53</v>
      </c>
    </row>
    <row r="63" spans="1:14" x14ac:dyDescent="0.35">
      <c r="A63" t="s">
        <v>333</v>
      </c>
      <c r="B63" t="s">
        <v>41</v>
      </c>
      <c r="C63" t="s">
        <v>56</v>
      </c>
      <c r="D63" t="s">
        <v>43</v>
      </c>
      <c r="E63" t="s">
        <v>334</v>
      </c>
      <c r="F63" t="s">
        <v>45</v>
      </c>
      <c r="G63" t="s">
        <v>57</v>
      </c>
      <c r="H63" t="s">
        <v>110</v>
      </c>
      <c r="I63" t="s">
        <v>47</v>
      </c>
      <c r="J63" t="s">
        <v>47</v>
      </c>
      <c r="K63" t="s">
        <v>52</v>
      </c>
      <c r="L63" t="s">
        <v>47</v>
      </c>
      <c r="M63" t="s">
        <v>52</v>
      </c>
      <c r="N63" t="s">
        <v>53</v>
      </c>
    </row>
    <row r="64" spans="1:14" x14ac:dyDescent="0.35">
      <c r="A64" t="s">
        <v>335</v>
      </c>
      <c r="B64" t="s">
        <v>41</v>
      </c>
      <c r="C64" t="s">
        <v>218</v>
      </c>
      <c r="D64" t="s">
        <v>43</v>
      </c>
      <c r="E64" t="s">
        <v>334</v>
      </c>
      <c r="F64" t="s">
        <v>45</v>
      </c>
      <c r="G64" t="s">
        <v>99</v>
      </c>
      <c r="H64" t="s">
        <v>47</v>
      </c>
      <c r="I64" t="s">
        <v>52</v>
      </c>
      <c r="J64" t="s">
        <v>52</v>
      </c>
      <c r="K64" t="s">
        <v>52</v>
      </c>
      <c r="L64" t="s">
        <v>47</v>
      </c>
      <c r="M64" t="s">
        <v>52</v>
      </c>
      <c r="N64" t="s">
        <v>53</v>
      </c>
    </row>
    <row r="65" spans="1:14" x14ac:dyDescent="0.35">
      <c r="A65" t="s">
        <v>336</v>
      </c>
      <c r="B65" t="s">
        <v>41</v>
      </c>
      <c r="C65" t="s">
        <v>75</v>
      </c>
      <c r="D65" t="s">
        <v>43</v>
      </c>
      <c r="E65" t="s">
        <v>337</v>
      </c>
      <c r="F65" t="s">
        <v>45</v>
      </c>
      <c r="G65" t="s">
        <v>99</v>
      </c>
      <c r="H65" t="s">
        <v>47</v>
      </c>
      <c r="I65" t="s">
        <v>52</v>
      </c>
      <c r="J65" t="s">
        <v>52</v>
      </c>
      <c r="K65" t="s">
        <v>52</v>
      </c>
      <c r="L65" t="s">
        <v>47</v>
      </c>
      <c r="M65" t="s">
        <v>52</v>
      </c>
      <c r="N65" t="s">
        <v>53</v>
      </c>
    </row>
    <row r="66" spans="1:14" x14ac:dyDescent="0.35">
      <c r="A66" t="s">
        <v>338</v>
      </c>
      <c r="B66" t="s">
        <v>41</v>
      </c>
      <c r="C66" t="s">
        <v>75</v>
      </c>
      <c r="D66" t="s">
        <v>61</v>
      </c>
      <c r="E66" t="s">
        <v>339</v>
      </c>
      <c r="F66" t="s">
        <v>340</v>
      </c>
      <c r="G66" t="s">
        <v>99</v>
      </c>
      <c r="H66" t="s">
        <v>47</v>
      </c>
      <c r="I66" t="s">
        <v>47</v>
      </c>
      <c r="J66" t="s">
        <v>53</v>
      </c>
      <c r="K66" t="s">
        <v>53</v>
      </c>
      <c r="L66" t="s">
        <v>47</v>
      </c>
      <c r="M66" t="s">
        <v>53</v>
      </c>
      <c r="N66" t="s">
        <v>53</v>
      </c>
    </row>
    <row r="67" spans="1:14" x14ac:dyDescent="0.35">
      <c r="A67" t="s">
        <v>341</v>
      </c>
      <c r="B67" t="s">
        <v>41</v>
      </c>
      <c r="C67" t="s">
        <v>75</v>
      </c>
      <c r="D67" t="s">
        <v>43</v>
      </c>
      <c r="E67" t="s">
        <v>342</v>
      </c>
      <c r="F67" t="s">
        <v>45</v>
      </c>
      <c r="G67" t="s">
        <v>99</v>
      </c>
      <c r="H67" t="s">
        <v>47</v>
      </c>
      <c r="I67" t="s">
        <v>52</v>
      </c>
      <c r="J67" t="s">
        <v>52</v>
      </c>
      <c r="K67" t="s">
        <v>52</v>
      </c>
      <c r="L67" t="s">
        <v>47</v>
      </c>
      <c r="M67" t="s">
        <v>52</v>
      </c>
      <c r="N67" t="s">
        <v>53</v>
      </c>
    </row>
    <row r="68" spans="1:14" x14ac:dyDescent="0.35">
      <c r="A68" t="s">
        <v>343</v>
      </c>
      <c r="B68" t="s">
        <v>55</v>
      </c>
      <c r="C68" t="s">
        <v>42</v>
      </c>
      <c r="D68" t="s">
        <v>61</v>
      </c>
      <c r="E68" t="s">
        <v>344</v>
      </c>
      <c r="F68" t="s">
        <v>77</v>
      </c>
      <c r="G68" t="s">
        <v>175</v>
      </c>
      <c r="H68" t="s">
        <v>47</v>
      </c>
      <c r="I68" t="s">
        <v>345</v>
      </c>
      <c r="J68" t="s">
        <v>346</v>
      </c>
      <c r="K68" t="s">
        <v>347</v>
      </c>
      <c r="L68" t="s">
        <v>348</v>
      </c>
      <c r="M68" t="s">
        <v>52</v>
      </c>
      <c r="N68" t="s">
        <v>53</v>
      </c>
    </row>
    <row r="69" spans="1:14" x14ac:dyDescent="0.35">
      <c r="A69" t="s">
        <v>349</v>
      </c>
      <c r="B69" t="s">
        <v>55</v>
      </c>
      <c r="C69" t="s">
        <v>42</v>
      </c>
      <c r="D69" t="s">
        <v>61</v>
      </c>
      <c r="E69" t="s">
        <v>350</v>
      </c>
      <c r="F69" t="s">
        <v>77</v>
      </c>
      <c r="G69" t="s">
        <v>73</v>
      </c>
      <c r="H69" t="s">
        <v>47</v>
      </c>
      <c r="I69" t="s">
        <v>351</v>
      </c>
      <c r="J69" t="s">
        <v>352</v>
      </c>
      <c r="K69" t="s">
        <v>353</v>
      </c>
      <c r="L69" t="s">
        <v>354</v>
      </c>
      <c r="M69" t="s">
        <v>52</v>
      </c>
      <c r="N69" t="s">
        <v>53</v>
      </c>
    </row>
    <row r="70" spans="1:14" x14ac:dyDescent="0.35">
      <c r="A70" t="s">
        <v>355</v>
      </c>
      <c r="B70" t="s">
        <v>55</v>
      </c>
      <c r="C70" t="s">
        <v>42</v>
      </c>
      <c r="D70" t="s">
        <v>43</v>
      </c>
      <c r="E70" t="s">
        <v>356</v>
      </c>
      <c r="F70" t="s">
        <v>45</v>
      </c>
      <c r="G70" t="s">
        <v>110</v>
      </c>
      <c r="H70" t="s">
        <v>47</v>
      </c>
      <c r="I70" t="s">
        <v>357</v>
      </c>
      <c r="J70" t="s">
        <v>358</v>
      </c>
      <c r="K70" t="s">
        <v>359</v>
      </c>
      <c r="L70" t="s">
        <v>360</v>
      </c>
      <c r="M70" t="s">
        <v>52</v>
      </c>
      <c r="N70" t="s">
        <v>53</v>
      </c>
    </row>
    <row r="71" spans="1:14" x14ac:dyDescent="0.35">
      <c r="A71" t="s">
        <v>361</v>
      </c>
      <c r="B71" t="s">
        <v>41</v>
      </c>
      <c r="C71" t="s">
        <v>42</v>
      </c>
      <c r="D71" t="s">
        <v>43</v>
      </c>
      <c r="E71" t="s">
        <v>362</v>
      </c>
      <c r="F71" t="s">
        <v>45</v>
      </c>
      <c r="G71" t="s">
        <v>92</v>
      </c>
      <c r="H71" t="s">
        <v>47</v>
      </c>
      <c r="I71" t="s">
        <v>363</v>
      </c>
      <c r="J71" t="s">
        <v>364</v>
      </c>
      <c r="K71" t="s">
        <v>365</v>
      </c>
      <c r="L71" t="s">
        <v>366</v>
      </c>
      <c r="M71" t="s">
        <v>52</v>
      </c>
      <c r="N71" t="s">
        <v>53</v>
      </c>
    </row>
    <row r="72" spans="1:14" x14ac:dyDescent="0.35">
      <c r="A72" t="s">
        <v>273</v>
      </c>
      <c r="B72" t="s">
        <v>41</v>
      </c>
      <c r="C72" t="s">
        <v>42</v>
      </c>
      <c r="D72" t="s">
        <v>43</v>
      </c>
      <c r="E72" t="s">
        <v>273</v>
      </c>
      <c r="F72" t="s">
        <v>45</v>
      </c>
      <c r="G72" t="s">
        <v>367</v>
      </c>
      <c r="H72" t="s">
        <v>47</v>
      </c>
      <c r="I72" t="s">
        <v>368</v>
      </c>
      <c r="J72" t="s">
        <v>369</v>
      </c>
      <c r="K72" t="s">
        <v>370</v>
      </c>
      <c r="L72" t="s">
        <v>371</v>
      </c>
      <c r="M72" t="s">
        <v>272</v>
      </c>
      <c r="N72" t="s">
        <v>372</v>
      </c>
    </row>
    <row r="73" spans="1:14" x14ac:dyDescent="0.35">
      <c r="A73" t="s">
        <v>373</v>
      </c>
      <c r="B73" t="s">
        <v>41</v>
      </c>
      <c r="C73" t="s">
        <v>42</v>
      </c>
      <c r="D73" t="s">
        <v>43</v>
      </c>
      <c r="E73" t="s">
        <v>374</v>
      </c>
      <c r="F73" t="s">
        <v>71</v>
      </c>
      <c r="G73" t="s">
        <v>375</v>
      </c>
      <c r="H73" t="s">
        <v>47</v>
      </c>
      <c r="I73" t="s">
        <v>376</v>
      </c>
      <c r="J73" t="s">
        <v>377</v>
      </c>
      <c r="K73" t="s">
        <v>52</v>
      </c>
      <c r="L73" t="s">
        <v>378</v>
      </c>
      <c r="M73" t="s">
        <v>232</v>
      </c>
      <c r="N73" t="s">
        <v>376</v>
      </c>
    </row>
    <row r="74" spans="1:14" x14ac:dyDescent="0.35">
      <c r="A74" t="s">
        <v>379</v>
      </c>
      <c r="B74" t="s">
        <v>41</v>
      </c>
      <c r="C74" t="s">
        <v>75</v>
      </c>
      <c r="D74" t="s">
        <v>43</v>
      </c>
      <c r="E74" t="s">
        <v>380</v>
      </c>
      <c r="F74" t="s">
        <v>77</v>
      </c>
      <c r="G74" t="s">
        <v>99</v>
      </c>
      <c r="H74" t="s">
        <v>47</v>
      </c>
      <c r="I74" t="s">
        <v>52</v>
      </c>
      <c r="J74" t="s">
        <v>52</v>
      </c>
      <c r="K74" t="s">
        <v>52</v>
      </c>
      <c r="L74" t="s">
        <v>47</v>
      </c>
      <c r="M74" t="s">
        <v>52</v>
      </c>
      <c r="N74" t="s">
        <v>52</v>
      </c>
    </row>
    <row r="75" spans="1:14" x14ac:dyDescent="0.35">
      <c r="A75" t="s">
        <v>381</v>
      </c>
      <c r="B75" t="s">
        <v>41</v>
      </c>
      <c r="C75" t="s">
        <v>42</v>
      </c>
      <c r="D75" t="s">
        <v>43</v>
      </c>
      <c r="E75" t="s">
        <v>382</v>
      </c>
      <c r="F75" t="s">
        <v>45</v>
      </c>
      <c r="G75" t="s">
        <v>110</v>
      </c>
      <c r="H75" t="s">
        <v>47</v>
      </c>
      <c r="I75" t="s">
        <v>383</v>
      </c>
      <c r="J75" t="s">
        <v>384</v>
      </c>
      <c r="K75" t="s">
        <v>47</v>
      </c>
      <c r="L75" t="s">
        <v>47</v>
      </c>
      <c r="M75" t="s">
        <v>52</v>
      </c>
      <c r="N75" t="s">
        <v>53</v>
      </c>
    </row>
    <row r="76" spans="1:14" x14ac:dyDescent="0.35">
      <c r="A76" t="s">
        <v>385</v>
      </c>
      <c r="B76" t="s">
        <v>55</v>
      </c>
      <c r="C76" t="s">
        <v>75</v>
      </c>
      <c r="D76" t="s">
        <v>61</v>
      </c>
      <c r="E76" t="s">
        <v>386</v>
      </c>
      <c r="F76" t="s">
        <v>148</v>
      </c>
      <c r="G76" t="s">
        <v>99</v>
      </c>
      <c r="H76" t="s">
        <v>47</v>
      </c>
      <c r="I76" t="s">
        <v>52</v>
      </c>
      <c r="J76" t="s">
        <v>52</v>
      </c>
      <c r="K76" t="s">
        <v>52</v>
      </c>
      <c r="L76" t="s">
        <v>47</v>
      </c>
      <c r="M76" t="s">
        <v>52</v>
      </c>
      <c r="N76" t="s">
        <v>53</v>
      </c>
    </row>
    <row r="77" spans="1:14" x14ac:dyDescent="0.35">
      <c r="A77" t="s">
        <v>387</v>
      </c>
      <c r="B77" t="s">
        <v>41</v>
      </c>
      <c r="C77" t="s">
        <v>75</v>
      </c>
      <c r="D77" t="s">
        <v>61</v>
      </c>
      <c r="E77" t="s">
        <v>388</v>
      </c>
      <c r="F77" t="s">
        <v>77</v>
      </c>
      <c r="G77" t="s">
        <v>99</v>
      </c>
      <c r="H77" t="s">
        <v>47</v>
      </c>
      <c r="I77" t="s">
        <v>52</v>
      </c>
      <c r="J77" t="s">
        <v>52</v>
      </c>
      <c r="K77" t="s">
        <v>52</v>
      </c>
      <c r="L77" t="s">
        <v>47</v>
      </c>
      <c r="M77" t="s">
        <v>52</v>
      </c>
      <c r="N77" t="s">
        <v>52</v>
      </c>
    </row>
    <row r="78" spans="1:14" x14ac:dyDescent="0.35">
      <c r="A78" t="s">
        <v>389</v>
      </c>
      <c r="B78" t="s">
        <v>41</v>
      </c>
      <c r="C78" t="s">
        <v>42</v>
      </c>
      <c r="D78" t="s">
        <v>43</v>
      </c>
      <c r="E78" t="s">
        <v>390</v>
      </c>
      <c r="F78" t="s">
        <v>71</v>
      </c>
      <c r="G78" t="s">
        <v>92</v>
      </c>
      <c r="H78" t="s">
        <v>47</v>
      </c>
      <c r="I78" t="s">
        <v>391</v>
      </c>
      <c r="J78" t="s">
        <v>392</v>
      </c>
      <c r="K78" t="s">
        <v>393</v>
      </c>
      <c r="L78" t="s">
        <v>394</v>
      </c>
      <c r="M78" t="s">
        <v>52</v>
      </c>
      <c r="N78" t="s">
        <v>47</v>
      </c>
    </row>
    <row r="79" spans="1:14" x14ac:dyDescent="0.35">
      <c r="A79" t="s">
        <v>395</v>
      </c>
      <c r="B79" t="s">
        <v>41</v>
      </c>
      <c r="C79" t="s">
        <v>75</v>
      </c>
      <c r="D79" t="s">
        <v>43</v>
      </c>
      <c r="E79" t="s">
        <v>396</v>
      </c>
      <c r="F79" t="s">
        <v>71</v>
      </c>
      <c r="G79" t="s">
        <v>99</v>
      </c>
      <c r="H79" t="s">
        <v>47</v>
      </c>
      <c r="I79" t="s">
        <v>52</v>
      </c>
      <c r="J79" t="s">
        <v>52</v>
      </c>
      <c r="K79" t="s">
        <v>52</v>
      </c>
      <c r="L79" t="s">
        <v>47</v>
      </c>
      <c r="M79" t="s">
        <v>52</v>
      </c>
      <c r="N79" t="s">
        <v>53</v>
      </c>
    </row>
    <row r="80" spans="1:14" x14ac:dyDescent="0.35">
      <c r="A80" t="s">
        <v>397</v>
      </c>
      <c r="B80" t="s">
        <v>41</v>
      </c>
      <c r="C80" t="s">
        <v>42</v>
      </c>
      <c r="D80" t="s">
        <v>43</v>
      </c>
      <c r="E80" t="s">
        <v>398</v>
      </c>
      <c r="F80" t="s">
        <v>71</v>
      </c>
      <c r="G80" t="s">
        <v>92</v>
      </c>
      <c r="H80" t="s">
        <v>47</v>
      </c>
      <c r="I80" t="s">
        <v>399</v>
      </c>
      <c r="J80" t="s">
        <v>400</v>
      </c>
      <c r="K80" t="s">
        <v>401</v>
      </c>
      <c r="L80" t="s">
        <v>402</v>
      </c>
      <c r="M80" t="s">
        <v>52</v>
      </c>
      <c r="N80" t="s">
        <v>47</v>
      </c>
    </row>
    <row r="81" spans="1:14" x14ac:dyDescent="0.35">
      <c r="A81" t="s">
        <v>403</v>
      </c>
      <c r="B81" t="s">
        <v>55</v>
      </c>
      <c r="C81" t="s">
        <v>42</v>
      </c>
      <c r="D81" t="s">
        <v>61</v>
      </c>
      <c r="E81" t="s">
        <v>404</v>
      </c>
      <c r="F81" t="s">
        <v>71</v>
      </c>
      <c r="G81" t="s">
        <v>110</v>
      </c>
      <c r="H81" t="s">
        <v>47</v>
      </c>
      <c r="I81" t="s">
        <v>405</v>
      </c>
      <c r="J81" t="s">
        <v>406</v>
      </c>
      <c r="K81" t="s">
        <v>407</v>
      </c>
      <c r="L81" t="s">
        <v>408</v>
      </c>
      <c r="M81" t="s">
        <v>52</v>
      </c>
      <c r="N81" t="s">
        <v>53</v>
      </c>
    </row>
    <row r="82" spans="1:14" x14ac:dyDescent="0.35">
      <c r="A82" t="s">
        <v>409</v>
      </c>
      <c r="B82" t="s">
        <v>55</v>
      </c>
      <c r="C82" t="s">
        <v>42</v>
      </c>
      <c r="D82" t="s">
        <v>61</v>
      </c>
      <c r="E82" t="s">
        <v>410</v>
      </c>
      <c r="F82" t="s">
        <v>77</v>
      </c>
      <c r="G82" t="s">
        <v>411</v>
      </c>
      <c r="H82" t="s">
        <v>47</v>
      </c>
      <c r="I82" t="s">
        <v>412</v>
      </c>
      <c r="J82" t="s">
        <v>413</v>
      </c>
      <c r="K82" t="s">
        <v>414</v>
      </c>
      <c r="L82" t="s">
        <v>415</v>
      </c>
      <c r="M82" t="s">
        <v>52</v>
      </c>
      <c r="N82" t="s">
        <v>47</v>
      </c>
    </row>
    <row r="83" spans="1:14" x14ac:dyDescent="0.35">
      <c r="A83" t="s">
        <v>416</v>
      </c>
      <c r="B83" t="s">
        <v>55</v>
      </c>
      <c r="C83" t="s">
        <v>42</v>
      </c>
      <c r="D83" t="s">
        <v>61</v>
      </c>
      <c r="E83" t="s">
        <v>417</v>
      </c>
      <c r="F83" t="s">
        <v>148</v>
      </c>
      <c r="G83" t="s">
        <v>110</v>
      </c>
      <c r="H83" t="s">
        <v>47</v>
      </c>
      <c r="I83" t="s">
        <v>418</v>
      </c>
      <c r="J83" t="s">
        <v>419</v>
      </c>
      <c r="K83" t="s">
        <v>420</v>
      </c>
      <c r="L83" t="s">
        <v>421</v>
      </c>
      <c r="M83" t="s">
        <v>52</v>
      </c>
      <c r="N83" t="s">
        <v>53</v>
      </c>
    </row>
    <row r="84" spans="1:14" x14ac:dyDescent="0.35">
      <c r="A84" t="s">
        <v>422</v>
      </c>
      <c r="B84" t="s">
        <v>55</v>
      </c>
      <c r="C84" t="s">
        <v>42</v>
      </c>
      <c r="D84" t="s">
        <v>61</v>
      </c>
      <c r="E84" t="s">
        <v>423</v>
      </c>
      <c r="F84" t="s">
        <v>77</v>
      </c>
      <c r="G84" t="s">
        <v>135</v>
      </c>
      <c r="H84" t="s">
        <v>47</v>
      </c>
      <c r="I84" t="s">
        <v>424</v>
      </c>
      <c r="J84" t="s">
        <v>425</v>
      </c>
      <c r="K84" t="s">
        <v>426</v>
      </c>
      <c r="L84" t="s">
        <v>427</v>
      </c>
      <c r="M84" t="s">
        <v>52</v>
      </c>
      <c r="N84" t="s">
        <v>53</v>
      </c>
    </row>
    <row r="85" spans="1:14" x14ac:dyDescent="0.35">
      <c r="A85" t="s">
        <v>428</v>
      </c>
      <c r="B85" t="s">
        <v>55</v>
      </c>
      <c r="C85" t="s">
        <v>42</v>
      </c>
      <c r="D85" t="s">
        <v>61</v>
      </c>
      <c r="E85" t="s">
        <v>429</v>
      </c>
      <c r="F85" t="s">
        <v>77</v>
      </c>
      <c r="G85" t="s">
        <v>322</v>
      </c>
      <c r="H85" t="s">
        <v>47</v>
      </c>
      <c r="I85" t="s">
        <v>430</v>
      </c>
      <c r="J85" t="s">
        <v>431</v>
      </c>
      <c r="K85" t="s">
        <v>432</v>
      </c>
      <c r="L85" t="s">
        <v>433</v>
      </c>
      <c r="M85" t="s">
        <v>156</v>
      </c>
      <c r="N85" t="s">
        <v>47</v>
      </c>
    </row>
    <row r="86" spans="1:14" x14ac:dyDescent="0.35">
      <c r="A86" t="s">
        <v>434</v>
      </c>
      <c r="B86" t="s">
        <v>41</v>
      </c>
      <c r="C86" t="s">
        <v>42</v>
      </c>
      <c r="D86" t="s">
        <v>61</v>
      </c>
      <c r="E86" t="s">
        <v>435</v>
      </c>
      <c r="F86" t="s">
        <v>77</v>
      </c>
      <c r="G86" t="s">
        <v>83</v>
      </c>
      <c r="H86" t="s">
        <v>47</v>
      </c>
      <c r="I86" t="s">
        <v>436</v>
      </c>
      <c r="J86" t="s">
        <v>437</v>
      </c>
      <c r="K86" t="s">
        <v>438</v>
      </c>
      <c r="L86" t="s">
        <v>439</v>
      </c>
      <c r="M86" t="s">
        <v>52</v>
      </c>
      <c r="N86" t="s">
        <v>53</v>
      </c>
    </row>
    <row r="87" spans="1:14" x14ac:dyDescent="0.35">
      <c r="A87" t="s">
        <v>440</v>
      </c>
      <c r="B87" t="s">
        <v>55</v>
      </c>
      <c r="C87" t="s">
        <v>42</v>
      </c>
      <c r="D87" t="s">
        <v>61</v>
      </c>
      <c r="E87" t="s">
        <v>435</v>
      </c>
      <c r="F87" t="s">
        <v>77</v>
      </c>
      <c r="G87" t="s">
        <v>83</v>
      </c>
      <c r="H87" t="s">
        <v>47</v>
      </c>
      <c r="I87" t="s">
        <v>441</v>
      </c>
      <c r="J87" t="s">
        <v>442</v>
      </c>
      <c r="K87" t="s">
        <v>443</v>
      </c>
      <c r="L87" t="s">
        <v>444</v>
      </c>
      <c r="M87" t="s">
        <v>52</v>
      </c>
      <c r="N87" t="s">
        <v>53</v>
      </c>
    </row>
    <row r="88" spans="1:14" x14ac:dyDescent="0.35">
      <c r="A88" t="s">
        <v>445</v>
      </c>
      <c r="B88" t="s">
        <v>41</v>
      </c>
      <c r="C88" t="s">
        <v>218</v>
      </c>
      <c r="D88" t="s">
        <v>43</v>
      </c>
      <c r="E88" t="s">
        <v>446</v>
      </c>
      <c r="F88" t="s">
        <v>45</v>
      </c>
      <c r="G88" t="s">
        <v>99</v>
      </c>
      <c r="H88" t="s">
        <v>47</v>
      </c>
      <c r="I88" t="s">
        <v>52</v>
      </c>
      <c r="J88" t="s">
        <v>52</v>
      </c>
      <c r="K88" t="s">
        <v>52</v>
      </c>
      <c r="L88" t="s">
        <v>47</v>
      </c>
      <c r="M88" t="s">
        <v>52</v>
      </c>
      <c r="N88" t="s">
        <v>53</v>
      </c>
    </row>
    <row r="89" spans="1:14" x14ac:dyDescent="0.35">
      <c r="A89" t="s">
        <v>447</v>
      </c>
      <c r="B89" t="s">
        <v>97</v>
      </c>
      <c r="C89" t="s">
        <v>75</v>
      </c>
      <c r="D89" t="s">
        <v>43</v>
      </c>
      <c r="E89" t="s">
        <v>448</v>
      </c>
      <c r="F89" t="s">
        <v>71</v>
      </c>
      <c r="G89" t="s">
        <v>99</v>
      </c>
      <c r="H89" t="s">
        <v>47</v>
      </c>
      <c r="I89" t="s">
        <v>52</v>
      </c>
      <c r="J89" t="s">
        <v>52</v>
      </c>
      <c r="K89" t="s">
        <v>52</v>
      </c>
      <c r="L89" t="s">
        <v>47</v>
      </c>
      <c r="M89" t="s">
        <v>52</v>
      </c>
      <c r="N89" t="s">
        <v>53</v>
      </c>
    </row>
    <row r="90" spans="1:14" x14ac:dyDescent="0.35">
      <c r="A90" t="s">
        <v>449</v>
      </c>
      <c r="B90" t="s">
        <v>55</v>
      </c>
      <c r="C90" t="s">
        <v>42</v>
      </c>
      <c r="D90" t="s">
        <v>43</v>
      </c>
      <c r="E90" t="s">
        <v>450</v>
      </c>
      <c r="F90" t="s">
        <v>63</v>
      </c>
      <c r="G90" t="s">
        <v>130</v>
      </c>
      <c r="H90" t="s">
        <v>47</v>
      </c>
      <c r="I90" t="s">
        <v>52</v>
      </c>
      <c r="J90" t="s">
        <v>52</v>
      </c>
      <c r="K90" t="s">
        <v>52</v>
      </c>
      <c r="L90" t="s">
        <v>47</v>
      </c>
      <c r="M90" t="s">
        <v>52</v>
      </c>
      <c r="N90" t="s">
        <v>53</v>
      </c>
    </row>
    <row r="91" spans="1:14" x14ac:dyDescent="0.35">
      <c r="A91" t="s">
        <v>451</v>
      </c>
      <c r="B91" t="s">
        <v>41</v>
      </c>
      <c r="C91" t="s">
        <v>75</v>
      </c>
      <c r="D91" t="s">
        <v>61</v>
      </c>
      <c r="E91" t="s">
        <v>452</v>
      </c>
      <c r="F91" t="s">
        <v>71</v>
      </c>
      <c r="G91" t="s">
        <v>99</v>
      </c>
      <c r="H91" t="s">
        <v>47</v>
      </c>
      <c r="I91" t="s">
        <v>52</v>
      </c>
      <c r="J91" t="s">
        <v>52</v>
      </c>
      <c r="K91" t="s">
        <v>52</v>
      </c>
      <c r="L91" t="s">
        <v>47</v>
      </c>
      <c r="M91" t="s">
        <v>52</v>
      </c>
      <c r="N91" t="s">
        <v>53</v>
      </c>
    </row>
    <row r="92" spans="1:14" x14ac:dyDescent="0.35">
      <c r="A92" t="s">
        <v>453</v>
      </c>
      <c r="B92" t="s">
        <v>41</v>
      </c>
      <c r="C92" t="s">
        <v>42</v>
      </c>
      <c r="D92" t="s">
        <v>43</v>
      </c>
      <c r="E92" t="s">
        <v>454</v>
      </c>
      <c r="F92" t="s">
        <v>71</v>
      </c>
      <c r="G92" t="s">
        <v>92</v>
      </c>
      <c r="H92" t="s">
        <v>47</v>
      </c>
      <c r="I92" t="s">
        <v>455</v>
      </c>
      <c r="J92" t="s">
        <v>456</v>
      </c>
      <c r="K92" t="s">
        <v>457</v>
      </c>
      <c r="L92" t="s">
        <v>458</v>
      </c>
      <c r="M92" t="s">
        <v>52</v>
      </c>
      <c r="N92" t="s">
        <v>47</v>
      </c>
    </row>
    <row r="93" spans="1:14" x14ac:dyDescent="0.35">
      <c r="A93" t="s">
        <v>459</v>
      </c>
      <c r="B93" t="s">
        <v>41</v>
      </c>
      <c r="C93" t="s">
        <v>42</v>
      </c>
      <c r="D93" t="s">
        <v>43</v>
      </c>
      <c r="E93" t="s">
        <v>460</v>
      </c>
      <c r="F93" t="s">
        <v>71</v>
      </c>
      <c r="G93" t="s">
        <v>212</v>
      </c>
      <c r="H93" t="s">
        <v>47</v>
      </c>
      <c r="I93" t="s">
        <v>461</v>
      </c>
      <c r="J93" t="s">
        <v>462</v>
      </c>
      <c r="K93" t="s">
        <v>52</v>
      </c>
      <c r="L93" t="s">
        <v>463</v>
      </c>
      <c r="M93" t="s">
        <v>232</v>
      </c>
      <c r="N93" t="s">
        <v>461</v>
      </c>
    </row>
    <row r="94" spans="1:14" x14ac:dyDescent="0.35">
      <c r="A94" t="s">
        <v>464</v>
      </c>
      <c r="B94" t="s">
        <v>41</v>
      </c>
      <c r="C94" t="s">
        <v>75</v>
      </c>
      <c r="D94" t="s">
        <v>61</v>
      </c>
      <c r="E94" t="s">
        <v>465</v>
      </c>
      <c r="F94" t="s">
        <v>77</v>
      </c>
      <c r="G94" t="s">
        <v>99</v>
      </c>
      <c r="H94" t="s">
        <v>47</v>
      </c>
      <c r="I94" t="s">
        <v>52</v>
      </c>
      <c r="J94" t="s">
        <v>52</v>
      </c>
      <c r="K94" t="s">
        <v>52</v>
      </c>
      <c r="L94" t="s">
        <v>47</v>
      </c>
      <c r="M94" t="s">
        <v>52</v>
      </c>
      <c r="N94" t="s">
        <v>53</v>
      </c>
    </row>
    <row r="95" spans="1:14" x14ac:dyDescent="0.35">
      <c r="A95" t="s">
        <v>466</v>
      </c>
      <c r="B95" t="s">
        <v>41</v>
      </c>
      <c r="C95" t="s">
        <v>42</v>
      </c>
      <c r="D95" t="s">
        <v>61</v>
      </c>
      <c r="E95" t="s">
        <v>467</v>
      </c>
      <c r="F95" t="s">
        <v>77</v>
      </c>
      <c r="G95" t="s">
        <v>130</v>
      </c>
      <c r="H95" t="s">
        <v>47</v>
      </c>
      <c r="I95" t="s">
        <v>468</v>
      </c>
      <c r="J95" t="s">
        <v>469</v>
      </c>
      <c r="K95" t="s">
        <v>52</v>
      </c>
      <c r="L95" t="s">
        <v>47</v>
      </c>
      <c r="M95" t="s">
        <v>470</v>
      </c>
      <c r="N95" t="s">
        <v>471</v>
      </c>
    </row>
    <row r="96" spans="1:14" x14ac:dyDescent="0.35">
      <c r="A96" t="s">
        <v>470</v>
      </c>
      <c r="B96" t="s">
        <v>55</v>
      </c>
      <c r="C96" t="s">
        <v>42</v>
      </c>
      <c r="D96" t="s">
        <v>61</v>
      </c>
      <c r="E96" t="s">
        <v>467</v>
      </c>
      <c r="F96" t="s">
        <v>77</v>
      </c>
      <c r="G96" t="s">
        <v>92</v>
      </c>
      <c r="H96" t="s">
        <v>47</v>
      </c>
      <c r="I96" t="s">
        <v>471</v>
      </c>
      <c r="J96" t="s">
        <v>472</v>
      </c>
      <c r="K96" t="s">
        <v>473</v>
      </c>
      <c r="L96" t="s">
        <v>474</v>
      </c>
      <c r="M96" t="s">
        <v>466</v>
      </c>
      <c r="N96" t="s">
        <v>471</v>
      </c>
    </row>
    <row r="97" spans="1:14" x14ac:dyDescent="0.35">
      <c r="A97" t="s">
        <v>475</v>
      </c>
      <c r="B97" t="s">
        <v>41</v>
      </c>
      <c r="C97" t="s">
        <v>75</v>
      </c>
      <c r="D97" t="s">
        <v>61</v>
      </c>
      <c r="E97" t="s">
        <v>476</v>
      </c>
      <c r="F97" t="s">
        <v>77</v>
      </c>
      <c r="G97" t="s">
        <v>99</v>
      </c>
      <c r="H97" t="s">
        <v>47</v>
      </c>
      <c r="I97" t="s">
        <v>52</v>
      </c>
      <c r="J97" t="s">
        <v>52</v>
      </c>
      <c r="K97" t="s">
        <v>52</v>
      </c>
      <c r="L97" t="s">
        <v>47</v>
      </c>
      <c r="M97" t="s">
        <v>52</v>
      </c>
      <c r="N97" t="s">
        <v>53</v>
      </c>
    </row>
    <row r="98" spans="1:14" x14ac:dyDescent="0.35">
      <c r="A98" t="s">
        <v>477</v>
      </c>
      <c r="B98" t="s">
        <v>55</v>
      </c>
      <c r="C98" t="s">
        <v>42</v>
      </c>
      <c r="D98" t="s">
        <v>61</v>
      </c>
      <c r="E98" t="s">
        <v>476</v>
      </c>
      <c r="F98" t="s">
        <v>77</v>
      </c>
      <c r="G98" t="s">
        <v>375</v>
      </c>
      <c r="H98" t="s">
        <v>47</v>
      </c>
      <c r="I98" t="s">
        <v>478</v>
      </c>
      <c r="J98" t="s">
        <v>479</v>
      </c>
      <c r="K98" t="s">
        <v>480</v>
      </c>
      <c r="L98" t="s">
        <v>481</v>
      </c>
      <c r="M98" t="s">
        <v>52</v>
      </c>
      <c r="N98" t="s">
        <v>53</v>
      </c>
    </row>
    <row r="99" spans="1:14" x14ac:dyDescent="0.35">
      <c r="A99" t="s">
        <v>482</v>
      </c>
      <c r="B99" t="s">
        <v>55</v>
      </c>
      <c r="C99" t="s">
        <v>75</v>
      </c>
      <c r="D99" t="s">
        <v>61</v>
      </c>
      <c r="E99" t="s">
        <v>483</v>
      </c>
      <c r="F99" t="s">
        <v>63</v>
      </c>
      <c r="G99" t="s">
        <v>99</v>
      </c>
      <c r="H99" t="s">
        <v>47</v>
      </c>
      <c r="I99" t="s">
        <v>52</v>
      </c>
      <c r="J99" t="s">
        <v>52</v>
      </c>
      <c r="K99" t="s">
        <v>52</v>
      </c>
      <c r="L99" t="s">
        <v>47</v>
      </c>
      <c r="M99" t="s">
        <v>52</v>
      </c>
      <c r="N99" t="s">
        <v>52</v>
      </c>
    </row>
    <row r="100" spans="1:14" x14ac:dyDescent="0.35">
      <c r="A100" t="s">
        <v>484</v>
      </c>
      <c r="B100" t="s">
        <v>41</v>
      </c>
      <c r="C100" t="s">
        <v>75</v>
      </c>
      <c r="D100" t="s">
        <v>61</v>
      </c>
      <c r="E100" t="s">
        <v>485</v>
      </c>
      <c r="F100" t="s">
        <v>71</v>
      </c>
      <c r="G100" t="s">
        <v>99</v>
      </c>
      <c r="H100" t="s">
        <v>47</v>
      </c>
      <c r="I100" t="s">
        <v>52</v>
      </c>
      <c r="J100" t="s">
        <v>52</v>
      </c>
      <c r="K100" t="s">
        <v>52</v>
      </c>
      <c r="L100" t="s">
        <v>47</v>
      </c>
      <c r="M100" t="s">
        <v>52</v>
      </c>
      <c r="N100" t="s">
        <v>53</v>
      </c>
    </row>
    <row r="101" spans="1:14" x14ac:dyDescent="0.35">
      <c r="A101" t="s">
        <v>486</v>
      </c>
      <c r="B101" t="s">
        <v>41</v>
      </c>
      <c r="C101" t="s">
        <v>56</v>
      </c>
      <c r="D101" t="s">
        <v>43</v>
      </c>
      <c r="E101" t="s">
        <v>487</v>
      </c>
      <c r="F101" t="s">
        <v>45</v>
      </c>
      <c r="G101" t="s">
        <v>58</v>
      </c>
      <c r="H101" t="s">
        <v>130</v>
      </c>
      <c r="I101" t="s">
        <v>47</v>
      </c>
      <c r="J101" t="s">
        <v>52</v>
      </c>
      <c r="K101" t="s">
        <v>52</v>
      </c>
      <c r="L101" t="s">
        <v>47</v>
      </c>
      <c r="M101" t="s">
        <v>52</v>
      </c>
      <c r="N101" t="s">
        <v>53</v>
      </c>
    </row>
    <row r="102" spans="1:14" x14ac:dyDescent="0.35">
      <c r="A102" t="s">
        <v>488</v>
      </c>
      <c r="B102" t="s">
        <v>41</v>
      </c>
      <c r="C102" t="s">
        <v>218</v>
      </c>
      <c r="D102" t="s">
        <v>43</v>
      </c>
      <c r="E102" t="s">
        <v>489</v>
      </c>
      <c r="F102" t="s">
        <v>45</v>
      </c>
      <c r="G102" t="s">
        <v>99</v>
      </c>
      <c r="H102" t="s">
        <v>47</v>
      </c>
      <c r="I102" t="s">
        <v>490</v>
      </c>
      <c r="J102" t="s">
        <v>52</v>
      </c>
      <c r="K102" t="s">
        <v>52</v>
      </c>
      <c r="L102" t="s">
        <v>47</v>
      </c>
      <c r="M102" t="s">
        <v>52</v>
      </c>
      <c r="N102" t="s">
        <v>53</v>
      </c>
    </row>
    <row r="103" spans="1:14" x14ac:dyDescent="0.35">
      <c r="A103" t="s">
        <v>491</v>
      </c>
      <c r="B103" t="s">
        <v>55</v>
      </c>
      <c r="C103" t="s">
        <v>42</v>
      </c>
      <c r="D103" t="s">
        <v>43</v>
      </c>
      <c r="E103" t="s">
        <v>492</v>
      </c>
      <c r="F103" t="s">
        <v>63</v>
      </c>
      <c r="G103" t="s">
        <v>57</v>
      </c>
      <c r="H103" t="s">
        <v>47</v>
      </c>
      <c r="I103" t="s">
        <v>52</v>
      </c>
      <c r="J103" t="s">
        <v>52</v>
      </c>
      <c r="K103" t="s">
        <v>52</v>
      </c>
      <c r="L103" t="s">
        <v>47</v>
      </c>
      <c r="M103" t="s">
        <v>52</v>
      </c>
      <c r="N103" t="s">
        <v>53</v>
      </c>
    </row>
  </sheetData>
  <autoFilter ref="A1:N1" xr:uid="{C333EC98-8D97-4C3A-9DBB-54DCCFB123EB}"/>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BDD26-2D1A-44BF-9806-3FC717F08762}">
  <dimension ref="A1:AH71"/>
  <sheetViews>
    <sheetView workbookViewId="0">
      <pane xSplit="1" ySplit="3" topLeftCell="Q49" activePane="bottomRight" state="frozen"/>
      <selection pane="topRight"/>
      <selection pane="bottomLeft"/>
      <selection pane="bottomRight" activeCell="A32" sqref="A32:XFD35"/>
    </sheetView>
  </sheetViews>
  <sheetFormatPr defaultRowHeight="14.5" x14ac:dyDescent="0.35"/>
  <sheetData>
    <row r="1" spans="1:34" x14ac:dyDescent="0.35">
      <c r="A1" t="s">
        <v>493</v>
      </c>
    </row>
    <row r="2" spans="1:34" x14ac:dyDescent="0.35">
      <c r="A2" s="14" t="s">
        <v>494</v>
      </c>
      <c r="B2" s="15">
        <f>SUMIFS(Data_Emissions!E$4:E$71,calculation!E$4:E$71,"&gt;0")</f>
        <v>4.6999999999999993E-3</v>
      </c>
      <c r="C2">
        <f>SUMIF(F4:F15,"&gt;0",F4:F15)</f>
        <v>4.7999999999999996E-3</v>
      </c>
    </row>
    <row r="3" spans="1:34" x14ac:dyDescent="0.35">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4" x14ac:dyDescent="0.35">
      <c r="A4" t="s">
        <v>173</v>
      </c>
      <c r="B4" s="15">
        <v>1E-3</v>
      </c>
      <c r="C4" s="15">
        <v>1E-3</v>
      </c>
      <c r="D4" s="15">
        <v>1E-3</v>
      </c>
      <c r="E4" s="15">
        <v>1E-3</v>
      </c>
      <c r="F4" s="15">
        <v>1.1000000000000001E-3</v>
      </c>
      <c r="G4" s="15">
        <v>1E-3</v>
      </c>
      <c r="H4" s="15">
        <v>1E-3</v>
      </c>
      <c r="I4" s="15">
        <v>1E-3</v>
      </c>
      <c r="J4" s="15">
        <v>1E-3</v>
      </c>
      <c r="K4" s="15">
        <v>1E-3</v>
      </c>
      <c r="L4" s="15">
        <v>1E-3</v>
      </c>
      <c r="M4" s="15">
        <v>1E-3</v>
      </c>
      <c r="N4" s="15">
        <v>1.1000000000000001E-3</v>
      </c>
      <c r="O4" s="15">
        <v>1.1000000000000001E-3</v>
      </c>
      <c r="P4" s="15">
        <v>1.1000000000000001E-3</v>
      </c>
      <c r="Q4" s="15">
        <v>8.9999999999999998E-4</v>
      </c>
      <c r="R4" s="15">
        <v>1E-3</v>
      </c>
      <c r="S4" s="15">
        <v>8.9999999999999998E-4</v>
      </c>
      <c r="T4" s="15">
        <v>8.9999999999999998E-4</v>
      </c>
      <c r="U4" s="15">
        <v>8.0000000000000004E-4</v>
      </c>
      <c r="V4" s="15">
        <v>8.9999999999999998E-4</v>
      </c>
      <c r="W4" s="15">
        <v>8.0000000000000004E-4</v>
      </c>
      <c r="X4" s="15">
        <v>8.0000000000000004E-4</v>
      </c>
      <c r="Y4" s="15">
        <v>8.0000000000000004E-4</v>
      </c>
      <c r="Z4" s="15">
        <v>8.0000000000000004E-4</v>
      </c>
      <c r="AA4" s="15">
        <v>8.0000000000000004E-4</v>
      </c>
      <c r="AB4" s="15">
        <v>8.0000000000000004E-4</v>
      </c>
      <c r="AC4" s="15">
        <v>8.0000000000000004E-4</v>
      </c>
      <c r="AD4" s="15">
        <v>8.0000000000000004E-4</v>
      </c>
      <c r="AE4" s="15">
        <v>8.0000000000000004E-4</v>
      </c>
      <c r="AF4" s="15">
        <v>8.0000000000000004E-4</v>
      </c>
      <c r="AG4" s="15">
        <v>6.9999999999999999E-4</v>
      </c>
      <c r="AH4" t="s">
        <v>495</v>
      </c>
    </row>
    <row r="5" spans="1:34" x14ac:dyDescent="0.35">
      <c r="A5" t="s">
        <v>343</v>
      </c>
      <c r="B5" s="15">
        <v>5.0000000000000001E-4</v>
      </c>
      <c r="C5" s="15">
        <v>5.0000000000000001E-4</v>
      </c>
      <c r="D5" s="15">
        <v>5.0000000000000001E-4</v>
      </c>
      <c r="E5" s="15">
        <v>5.0000000000000001E-4</v>
      </c>
      <c r="F5" s="15">
        <v>5.0000000000000001E-4</v>
      </c>
      <c r="G5" s="15">
        <v>5.0000000000000001E-4</v>
      </c>
      <c r="H5" s="15">
        <v>5.0000000000000001E-4</v>
      </c>
      <c r="I5" s="15">
        <v>5.0000000000000001E-4</v>
      </c>
      <c r="J5" s="15">
        <v>4.0000000000000002E-4</v>
      </c>
      <c r="K5" s="15">
        <v>4.0000000000000002E-4</v>
      </c>
      <c r="L5" s="15">
        <v>4.0000000000000002E-4</v>
      </c>
      <c r="M5" s="15">
        <v>4.0000000000000002E-4</v>
      </c>
      <c r="N5" s="15">
        <v>4.0000000000000002E-4</v>
      </c>
      <c r="O5" s="15">
        <v>4.0000000000000002E-4</v>
      </c>
      <c r="P5" s="15">
        <v>4.0000000000000002E-4</v>
      </c>
      <c r="Q5" s="15">
        <v>4.0000000000000002E-4</v>
      </c>
      <c r="R5" s="15">
        <v>4.0000000000000002E-4</v>
      </c>
      <c r="S5" s="15">
        <v>2.9999999999999997E-4</v>
      </c>
      <c r="T5" s="15">
        <v>2.9999999999999997E-4</v>
      </c>
      <c r="U5" s="15">
        <v>2.9999999999999997E-4</v>
      </c>
      <c r="V5" s="15">
        <v>2.9999999999999997E-4</v>
      </c>
      <c r="W5" s="15">
        <v>2.9999999999999997E-4</v>
      </c>
      <c r="X5" s="15">
        <v>2.9999999999999997E-4</v>
      </c>
      <c r="Y5" s="15">
        <v>2.9999999999999997E-4</v>
      </c>
      <c r="Z5" s="15">
        <v>2.9999999999999997E-4</v>
      </c>
      <c r="AA5" s="15">
        <v>2.9999999999999997E-4</v>
      </c>
      <c r="AB5" s="15">
        <v>2.9999999999999997E-4</v>
      </c>
      <c r="AC5" s="15">
        <v>2.9999999999999997E-4</v>
      </c>
      <c r="AD5" s="15">
        <v>2.9999999999999997E-4</v>
      </c>
      <c r="AE5" s="15">
        <v>2.9999999999999997E-4</v>
      </c>
      <c r="AF5" s="15">
        <v>2.9999999999999997E-4</v>
      </c>
      <c r="AG5" s="15">
        <v>2.9999999999999997E-4</v>
      </c>
      <c r="AH5" t="s">
        <v>495</v>
      </c>
    </row>
    <row r="6" spans="1:34" x14ac:dyDescent="0.35">
      <c r="A6" t="s">
        <v>320</v>
      </c>
      <c r="B6" t="s">
        <v>495</v>
      </c>
      <c r="C6" s="15">
        <v>1E-3</v>
      </c>
      <c r="D6" s="15">
        <v>1E-3</v>
      </c>
      <c r="E6" s="15">
        <v>1.1000000000000001E-3</v>
      </c>
      <c r="F6" s="15">
        <v>1.1000000000000001E-3</v>
      </c>
      <c r="G6" s="15">
        <v>1.1000000000000001E-3</v>
      </c>
      <c r="H6" s="15">
        <v>1.1000000000000001E-3</v>
      </c>
      <c r="I6" s="15">
        <v>1.1999999999999999E-3</v>
      </c>
      <c r="J6" s="15">
        <v>1.1999999999999999E-3</v>
      </c>
      <c r="K6" s="15">
        <v>1.1999999999999999E-3</v>
      </c>
      <c r="L6" s="15">
        <v>1.1000000000000001E-3</v>
      </c>
      <c r="M6" s="15">
        <v>1.1000000000000001E-3</v>
      </c>
      <c r="N6" s="15">
        <v>1.1000000000000001E-3</v>
      </c>
      <c r="O6" s="15">
        <v>1.1000000000000001E-3</v>
      </c>
      <c r="P6" s="15">
        <v>1.1000000000000001E-3</v>
      </c>
      <c r="Q6" s="15">
        <v>1E-3</v>
      </c>
      <c r="R6" s="15">
        <v>1E-3</v>
      </c>
      <c r="S6" s="15">
        <v>1E-3</v>
      </c>
      <c r="T6" s="15">
        <v>1E-3</v>
      </c>
      <c r="U6" s="15">
        <v>1E-3</v>
      </c>
      <c r="V6" s="15">
        <v>1E-3</v>
      </c>
      <c r="W6" s="15">
        <v>8.9999999999999998E-4</v>
      </c>
      <c r="X6" s="15">
        <v>8.9999999999999998E-4</v>
      </c>
      <c r="Y6" s="15">
        <v>8.0000000000000004E-4</v>
      </c>
      <c r="Z6" s="15">
        <v>8.0000000000000004E-4</v>
      </c>
      <c r="AA6" s="15">
        <v>8.9999999999999998E-4</v>
      </c>
      <c r="AB6" s="15">
        <v>8.9999999999999998E-4</v>
      </c>
      <c r="AC6" s="15">
        <v>8.9999999999999998E-4</v>
      </c>
      <c r="AD6" s="15">
        <v>8.9999999999999998E-4</v>
      </c>
      <c r="AE6" s="15">
        <v>8.9999999999999998E-4</v>
      </c>
      <c r="AF6" s="15">
        <v>8.9999999999999998E-4</v>
      </c>
      <c r="AG6" s="15">
        <v>8.9999999999999998E-4</v>
      </c>
      <c r="AH6" t="s">
        <v>495</v>
      </c>
    </row>
    <row r="7" spans="1:34" x14ac:dyDescent="0.35">
      <c r="A7" t="s">
        <v>428</v>
      </c>
      <c r="B7" t="s">
        <v>495</v>
      </c>
      <c r="C7" s="15">
        <v>1.1000000000000001E-3</v>
      </c>
      <c r="D7" s="15">
        <v>1.1999999999999999E-3</v>
      </c>
      <c r="E7" s="15">
        <v>1.1999999999999999E-3</v>
      </c>
      <c r="F7" s="15">
        <v>1.1999999999999999E-3</v>
      </c>
      <c r="G7" s="15">
        <v>1.1999999999999999E-3</v>
      </c>
      <c r="H7" s="15">
        <v>1.1999999999999999E-3</v>
      </c>
      <c r="I7" s="15">
        <v>1.1999999999999999E-3</v>
      </c>
      <c r="J7" s="15">
        <v>1.1999999999999999E-3</v>
      </c>
      <c r="K7" s="15">
        <v>1.1000000000000001E-3</v>
      </c>
      <c r="L7" s="15">
        <v>1.1000000000000001E-3</v>
      </c>
      <c r="M7" s="15">
        <v>1.1000000000000001E-3</v>
      </c>
      <c r="N7" s="15">
        <v>1.1000000000000001E-3</v>
      </c>
      <c r="O7" s="15">
        <v>1.1000000000000001E-3</v>
      </c>
      <c r="P7" s="15">
        <v>1E-3</v>
      </c>
      <c r="Q7" s="15">
        <v>1E-3</v>
      </c>
      <c r="R7" s="15">
        <v>1E-3</v>
      </c>
      <c r="S7" s="15">
        <v>1E-3</v>
      </c>
      <c r="T7" s="15">
        <v>8.9999999999999998E-4</v>
      </c>
      <c r="U7" s="15">
        <v>8.9999999999999998E-4</v>
      </c>
      <c r="V7" s="15">
        <v>1E-3</v>
      </c>
      <c r="W7" s="15">
        <v>8.9999999999999998E-4</v>
      </c>
      <c r="X7" s="15">
        <v>8.9999999999999998E-4</v>
      </c>
      <c r="Y7" s="15">
        <v>8.0000000000000004E-4</v>
      </c>
      <c r="Z7" s="15">
        <v>8.0000000000000004E-4</v>
      </c>
      <c r="AA7" s="15">
        <v>8.0000000000000004E-4</v>
      </c>
      <c r="AB7" s="15">
        <v>8.0000000000000004E-4</v>
      </c>
      <c r="AC7" s="15">
        <v>8.0000000000000004E-4</v>
      </c>
      <c r="AD7" s="15">
        <v>8.0000000000000004E-4</v>
      </c>
      <c r="AE7" s="15">
        <v>8.0000000000000004E-4</v>
      </c>
      <c r="AF7" s="15">
        <v>8.0000000000000004E-4</v>
      </c>
      <c r="AG7" s="15">
        <v>8.0000000000000004E-4</v>
      </c>
      <c r="AH7" t="s">
        <v>495</v>
      </c>
    </row>
    <row r="8" spans="1:34" x14ac:dyDescent="0.35">
      <c r="A8" t="s">
        <v>149</v>
      </c>
      <c r="B8" t="s">
        <v>495</v>
      </c>
      <c r="C8" t="s">
        <v>495</v>
      </c>
      <c r="D8" s="15">
        <v>8.9999999999999998E-4</v>
      </c>
      <c r="E8" s="15">
        <v>8.9999999999999998E-4</v>
      </c>
      <c r="F8" s="15">
        <v>8.9999999999999998E-4</v>
      </c>
      <c r="G8" s="15">
        <v>8.9999999999999998E-4</v>
      </c>
      <c r="H8" s="15">
        <v>1E-3</v>
      </c>
      <c r="I8" s="15">
        <v>8.9999999999999998E-4</v>
      </c>
      <c r="J8" s="15">
        <v>8.9999999999999998E-4</v>
      </c>
      <c r="K8" s="15">
        <v>8.0000000000000004E-4</v>
      </c>
      <c r="L8" s="15">
        <v>8.0000000000000004E-4</v>
      </c>
      <c r="M8" s="15">
        <v>8.0000000000000004E-4</v>
      </c>
      <c r="N8" s="15">
        <v>8.0000000000000004E-4</v>
      </c>
      <c r="O8" s="15">
        <v>8.0000000000000004E-4</v>
      </c>
      <c r="P8" s="15">
        <v>6.9999999999999999E-4</v>
      </c>
      <c r="Q8" s="15">
        <v>6.9999999999999999E-4</v>
      </c>
      <c r="R8" s="15">
        <v>6.9999999999999999E-4</v>
      </c>
      <c r="S8" s="15">
        <v>6.9999999999999999E-4</v>
      </c>
      <c r="T8" s="15">
        <v>5.9999999999999995E-4</v>
      </c>
      <c r="U8" s="15">
        <v>5.9999999999999995E-4</v>
      </c>
      <c r="V8" s="15">
        <v>5.9999999999999995E-4</v>
      </c>
      <c r="W8" s="15">
        <v>5.9999999999999995E-4</v>
      </c>
      <c r="X8" s="15">
        <v>5.0000000000000001E-4</v>
      </c>
      <c r="Y8" s="15">
        <v>5.0000000000000001E-4</v>
      </c>
      <c r="Z8" s="15">
        <v>5.0000000000000001E-4</v>
      </c>
      <c r="AA8" s="15">
        <v>5.0000000000000001E-4</v>
      </c>
      <c r="AB8" s="15">
        <v>5.0000000000000001E-4</v>
      </c>
      <c r="AC8" s="15">
        <v>5.0000000000000001E-4</v>
      </c>
      <c r="AD8" s="15">
        <v>5.0000000000000001E-4</v>
      </c>
      <c r="AE8" s="15">
        <v>5.0000000000000001E-4</v>
      </c>
      <c r="AF8" s="15">
        <v>5.0000000000000001E-4</v>
      </c>
      <c r="AG8" s="15">
        <v>4.0000000000000002E-4</v>
      </c>
      <c r="AH8" t="s">
        <v>495</v>
      </c>
    </row>
    <row r="9" spans="1:34" x14ac:dyDescent="0.35">
      <c r="A9" t="s">
        <v>409</v>
      </c>
      <c r="B9" t="s">
        <v>495</v>
      </c>
      <c r="C9" t="s">
        <v>495</v>
      </c>
      <c r="D9" t="s">
        <v>495</v>
      </c>
      <c r="E9" t="s">
        <v>495</v>
      </c>
      <c r="F9" t="s">
        <v>495</v>
      </c>
      <c r="G9" t="s">
        <v>495</v>
      </c>
      <c r="H9" s="15">
        <v>1E-4</v>
      </c>
      <c r="I9" s="15">
        <v>1E-4</v>
      </c>
      <c r="J9" s="15">
        <v>1E-4</v>
      </c>
      <c r="K9" s="15">
        <v>1E-4</v>
      </c>
      <c r="L9" s="15">
        <v>1E-4</v>
      </c>
      <c r="M9" s="15">
        <v>1E-4</v>
      </c>
      <c r="N9" s="15">
        <v>1E-4</v>
      </c>
      <c r="O9" s="15">
        <v>1E-4</v>
      </c>
      <c r="P9" s="15">
        <v>1E-4</v>
      </c>
      <c r="Q9" s="15">
        <v>1E-4</v>
      </c>
      <c r="R9" s="15">
        <v>1E-4</v>
      </c>
      <c r="S9" s="15">
        <v>1E-4</v>
      </c>
      <c r="T9" s="15">
        <v>1E-4</v>
      </c>
      <c r="U9" s="15">
        <v>1E-4</v>
      </c>
      <c r="V9" s="15">
        <v>1E-4</v>
      </c>
      <c r="W9" s="15">
        <v>1E-4</v>
      </c>
      <c r="X9" s="15">
        <v>1E-4</v>
      </c>
      <c r="Y9" s="15">
        <v>1E-4</v>
      </c>
      <c r="Z9" s="15">
        <v>1E-4</v>
      </c>
      <c r="AA9" s="15">
        <v>1E-4</v>
      </c>
      <c r="AB9" s="15">
        <v>1E-4</v>
      </c>
      <c r="AC9" s="15">
        <v>1E-4</v>
      </c>
      <c r="AD9" s="15">
        <v>1E-4</v>
      </c>
      <c r="AE9" s="15">
        <v>1E-4</v>
      </c>
      <c r="AF9" s="15">
        <v>1E-4</v>
      </c>
      <c r="AG9" s="15">
        <v>2.0000000000000001E-4</v>
      </c>
      <c r="AH9" t="s">
        <v>495</v>
      </c>
    </row>
    <row r="10" spans="1:34" x14ac:dyDescent="0.35">
      <c r="A10" t="s">
        <v>166</v>
      </c>
      <c r="B10" t="s">
        <v>495</v>
      </c>
      <c r="C10" t="s">
        <v>495</v>
      </c>
      <c r="D10" t="s">
        <v>495</v>
      </c>
      <c r="E10" t="s">
        <v>495</v>
      </c>
      <c r="F10" t="s">
        <v>495</v>
      </c>
      <c r="G10" t="s">
        <v>495</v>
      </c>
      <c r="H10" t="s">
        <v>495</v>
      </c>
      <c r="I10" t="s">
        <v>495</v>
      </c>
      <c r="J10" t="s">
        <v>495</v>
      </c>
      <c r="K10" t="s">
        <v>495</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t="s">
        <v>495</v>
      </c>
    </row>
    <row r="11" spans="1:34" x14ac:dyDescent="0.35">
      <c r="A11" t="s">
        <v>250</v>
      </c>
      <c r="B11" t="s">
        <v>495</v>
      </c>
      <c r="C11" t="s">
        <v>495</v>
      </c>
      <c r="D11" t="s">
        <v>495</v>
      </c>
      <c r="E11" t="s">
        <v>495</v>
      </c>
      <c r="F11" t="s">
        <v>495</v>
      </c>
      <c r="G11" t="s">
        <v>495</v>
      </c>
      <c r="H11" t="s">
        <v>495</v>
      </c>
      <c r="I11" t="s">
        <v>495</v>
      </c>
      <c r="J11" t="s">
        <v>495</v>
      </c>
      <c r="K11" t="s">
        <v>495</v>
      </c>
      <c r="L11" t="s">
        <v>495</v>
      </c>
      <c r="M11" t="s">
        <v>495</v>
      </c>
      <c r="N11" t="s">
        <v>495</v>
      </c>
      <c r="O11" t="s">
        <v>495</v>
      </c>
      <c r="P11" s="15">
        <v>1E-4</v>
      </c>
      <c r="Q11" s="15">
        <v>1E-4</v>
      </c>
      <c r="R11" s="15">
        <v>1E-4</v>
      </c>
      <c r="S11" s="15">
        <v>1E-4</v>
      </c>
      <c r="T11" s="15">
        <v>1E-4</v>
      </c>
      <c r="U11" s="15">
        <v>1E-4</v>
      </c>
      <c r="V11" s="15">
        <v>1E-4</v>
      </c>
      <c r="W11" s="15">
        <v>0</v>
      </c>
      <c r="X11" s="15">
        <v>0</v>
      </c>
      <c r="Y11" s="15">
        <v>0</v>
      </c>
      <c r="Z11" s="15">
        <v>0</v>
      </c>
      <c r="AA11" s="15">
        <v>0</v>
      </c>
      <c r="AB11" s="15">
        <v>0</v>
      </c>
      <c r="AC11" s="15">
        <v>0</v>
      </c>
      <c r="AD11" s="15">
        <v>0</v>
      </c>
      <c r="AE11" s="15">
        <v>0</v>
      </c>
      <c r="AF11" s="15">
        <v>0</v>
      </c>
      <c r="AG11" s="15">
        <v>0</v>
      </c>
      <c r="AH11" t="s">
        <v>495</v>
      </c>
    </row>
    <row r="12" spans="1:34" x14ac:dyDescent="0.35">
      <c r="A12" t="s">
        <v>156</v>
      </c>
      <c r="B12" t="s">
        <v>495</v>
      </c>
      <c r="C12" t="s">
        <v>495</v>
      </c>
      <c r="D12" t="s">
        <v>495</v>
      </c>
      <c r="E12" t="s">
        <v>495</v>
      </c>
      <c r="F12" t="s">
        <v>495</v>
      </c>
      <c r="G12" t="s">
        <v>495</v>
      </c>
      <c r="H12" t="s">
        <v>495</v>
      </c>
      <c r="I12" t="s">
        <v>495</v>
      </c>
      <c r="J12" t="s">
        <v>495</v>
      </c>
      <c r="K12" t="s">
        <v>495</v>
      </c>
      <c r="L12" t="s">
        <v>495</v>
      </c>
      <c r="M12" t="s">
        <v>495</v>
      </c>
      <c r="N12" t="s">
        <v>495</v>
      </c>
      <c r="O12" t="s">
        <v>495</v>
      </c>
      <c r="P12" t="s">
        <v>495</v>
      </c>
      <c r="Q12" s="15">
        <v>4.9099999999999998E-2</v>
      </c>
      <c r="R12" s="15">
        <v>4.7899999999999998E-2</v>
      </c>
      <c r="S12" s="15">
        <v>4.6300000000000001E-2</v>
      </c>
      <c r="T12" s="15">
        <v>4.5100000000000001E-2</v>
      </c>
      <c r="U12" s="15">
        <v>4.2599999999999999E-2</v>
      </c>
      <c r="V12" s="15">
        <v>4.2200000000000001E-2</v>
      </c>
      <c r="W12" s="15">
        <v>3.9800000000000002E-2</v>
      </c>
      <c r="X12" s="15">
        <v>3.9100000000000003E-2</v>
      </c>
      <c r="Y12" s="15">
        <v>4.2599999999999999E-2</v>
      </c>
      <c r="Z12" s="15">
        <v>4.0599999999999997E-2</v>
      </c>
      <c r="AA12" s="15">
        <v>4.1099999999999998E-2</v>
      </c>
      <c r="AB12" s="15">
        <v>4.1099999999999998E-2</v>
      </c>
      <c r="AC12" s="15">
        <v>4.1099999999999998E-2</v>
      </c>
      <c r="AD12" s="15">
        <v>4.1099999999999998E-2</v>
      </c>
      <c r="AE12" s="15">
        <v>4.1099999999999998E-2</v>
      </c>
      <c r="AF12" s="15">
        <v>4.1099999999999998E-2</v>
      </c>
      <c r="AG12" s="15">
        <v>3.1399999999999997E-2</v>
      </c>
      <c r="AH12" t="s">
        <v>495</v>
      </c>
    </row>
    <row r="13" spans="1:34" x14ac:dyDescent="0.35">
      <c r="A13" t="s">
        <v>40</v>
      </c>
      <c r="B13" t="s">
        <v>495</v>
      </c>
      <c r="C13" t="s">
        <v>495</v>
      </c>
      <c r="D13" t="s">
        <v>495</v>
      </c>
      <c r="E13" t="s">
        <v>495</v>
      </c>
      <c r="F13" t="s">
        <v>495</v>
      </c>
      <c r="G13" t="s">
        <v>495</v>
      </c>
      <c r="H13" t="s">
        <v>495</v>
      </c>
      <c r="I13" t="s">
        <v>495</v>
      </c>
      <c r="J13" t="s">
        <v>495</v>
      </c>
      <c r="K13" t="s">
        <v>495</v>
      </c>
      <c r="L13" t="s">
        <v>495</v>
      </c>
      <c r="M13" t="s">
        <v>495</v>
      </c>
      <c r="N13" t="s">
        <v>495</v>
      </c>
      <c r="O13" t="s">
        <v>495</v>
      </c>
      <c r="P13" t="s">
        <v>495</v>
      </c>
      <c r="Q13" t="s">
        <v>495</v>
      </c>
      <c r="R13" t="s">
        <v>495</v>
      </c>
      <c r="S13" s="15">
        <v>2.5000000000000001E-3</v>
      </c>
      <c r="T13" s="15">
        <v>2.3999999999999998E-3</v>
      </c>
      <c r="U13" s="15">
        <v>2.3E-3</v>
      </c>
      <c r="V13" s="15">
        <v>2.3E-3</v>
      </c>
      <c r="W13" s="15">
        <v>2.3E-3</v>
      </c>
      <c r="X13" s="15">
        <v>2.3999999999999998E-3</v>
      </c>
      <c r="Y13" s="15">
        <v>2.3999999999999998E-3</v>
      </c>
      <c r="Z13" s="15">
        <v>2.5000000000000001E-3</v>
      </c>
      <c r="AA13" s="15">
        <v>2.3999999999999998E-3</v>
      </c>
      <c r="AB13" s="15">
        <v>2.3999999999999998E-3</v>
      </c>
      <c r="AC13" s="15">
        <v>2.3999999999999998E-3</v>
      </c>
      <c r="AD13" s="15">
        <v>2.3999999999999998E-3</v>
      </c>
      <c r="AE13" s="15">
        <v>2.3999999999999998E-3</v>
      </c>
      <c r="AF13" s="15">
        <v>2.3999999999999998E-3</v>
      </c>
      <c r="AG13" s="15">
        <v>2.8E-3</v>
      </c>
      <c r="AH13" t="s">
        <v>495</v>
      </c>
    </row>
    <row r="14" spans="1:34" x14ac:dyDescent="0.35">
      <c r="A14" t="s">
        <v>434</v>
      </c>
      <c r="B14" t="s">
        <v>495</v>
      </c>
      <c r="C14" t="s">
        <v>495</v>
      </c>
      <c r="D14" t="s">
        <v>495</v>
      </c>
      <c r="E14" t="s">
        <v>495</v>
      </c>
      <c r="F14" t="s">
        <v>495</v>
      </c>
      <c r="G14" t="s">
        <v>495</v>
      </c>
      <c r="H14" t="s">
        <v>495</v>
      </c>
      <c r="I14" t="s">
        <v>495</v>
      </c>
      <c r="J14" t="s">
        <v>495</v>
      </c>
      <c r="K14" t="s">
        <v>495</v>
      </c>
      <c r="L14" t="s">
        <v>495</v>
      </c>
      <c r="M14" t="s">
        <v>495</v>
      </c>
      <c r="N14" t="s">
        <v>495</v>
      </c>
      <c r="O14" t="s">
        <v>495</v>
      </c>
      <c r="P14" t="s">
        <v>495</v>
      </c>
      <c r="Q14" t="s">
        <v>495</v>
      </c>
      <c r="R14" t="s">
        <v>495</v>
      </c>
      <c r="S14" t="s">
        <v>495</v>
      </c>
      <c r="T14" s="15">
        <v>1E-4</v>
      </c>
      <c r="U14" s="15">
        <v>1E-4</v>
      </c>
      <c r="V14" s="15">
        <v>1E-4</v>
      </c>
      <c r="W14" s="15">
        <v>1E-4</v>
      </c>
      <c r="X14" s="15">
        <v>1E-4</v>
      </c>
      <c r="Y14" s="15">
        <v>1E-4</v>
      </c>
      <c r="Z14" s="15">
        <v>1E-4</v>
      </c>
      <c r="AA14" s="15">
        <v>1E-4</v>
      </c>
      <c r="AB14" s="15">
        <v>1E-4</v>
      </c>
      <c r="AC14" s="15">
        <v>1E-4</v>
      </c>
      <c r="AD14" s="15">
        <v>1E-4</v>
      </c>
      <c r="AE14" s="15">
        <v>1E-4</v>
      </c>
      <c r="AF14" s="15">
        <v>1E-4</v>
      </c>
      <c r="AG14" s="15">
        <v>1E-4</v>
      </c>
      <c r="AH14" t="s">
        <v>495</v>
      </c>
    </row>
    <row r="15" spans="1:34" x14ac:dyDescent="0.35">
      <c r="A15" t="s">
        <v>300</v>
      </c>
      <c r="B15" t="s">
        <v>495</v>
      </c>
      <c r="C15" t="s">
        <v>495</v>
      </c>
      <c r="D15" t="s">
        <v>495</v>
      </c>
      <c r="E15" t="s">
        <v>495</v>
      </c>
      <c r="F15" t="s">
        <v>495</v>
      </c>
      <c r="G15" t="s">
        <v>495</v>
      </c>
      <c r="H15" t="s">
        <v>495</v>
      </c>
      <c r="I15" t="s">
        <v>495</v>
      </c>
      <c r="J15" t="s">
        <v>495</v>
      </c>
      <c r="K15" t="s">
        <v>495</v>
      </c>
      <c r="L15" t="s">
        <v>495</v>
      </c>
      <c r="M15" t="s">
        <v>495</v>
      </c>
      <c r="N15" t="s">
        <v>495</v>
      </c>
      <c r="O15" t="s">
        <v>495</v>
      </c>
      <c r="P15" t="s">
        <v>495</v>
      </c>
      <c r="Q15" t="s">
        <v>495</v>
      </c>
      <c r="R15" t="s">
        <v>495</v>
      </c>
      <c r="S15" t="s">
        <v>495</v>
      </c>
      <c r="T15" s="15">
        <v>8.9999999999999998E-4</v>
      </c>
      <c r="U15" s="15">
        <v>8.9999999999999998E-4</v>
      </c>
      <c r="V15" s="15">
        <v>8.9999999999999998E-4</v>
      </c>
      <c r="W15" s="15">
        <v>8.0000000000000004E-4</v>
      </c>
      <c r="X15" s="15">
        <v>8.9999999999999998E-4</v>
      </c>
      <c r="Y15" s="15">
        <v>8.0000000000000004E-4</v>
      </c>
      <c r="Z15" s="15">
        <v>8.0000000000000004E-4</v>
      </c>
      <c r="AA15" s="15">
        <v>8.0000000000000004E-4</v>
      </c>
      <c r="AB15" s="15">
        <v>8.0000000000000004E-4</v>
      </c>
      <c r="AC15" s="15">
        <v>8.0000000000000004E-4</v>
      </c>
      <c r="AD15" s="15">
        <v>8.0000000000000004E-4</v>
      </c>
      <c r="AE15" s="15">
        <v>8.0000000000000004E-4</v>
      </c>
      <c r="AF15" s="15">
        <v>8.0000000000000004E-4</v>
      </c>
      <c r="AG15" s="15">
        <v>8.0000000000000004E-4</v>
      </c>
      <c r="AH15" t="s">
        <v>495</v>
      </c>
    </row>
    <row r="16" spans="1:34" x14ac:dyDescent="0.35">
      <c r="A16" t="s">
        <v>440</v>
      </c>
      <c r="B16" t="s">
        <v>495</v>
      </c>
      <c r="C16" t="s">
        <v>495</v>
      </c>
      <c r="D16" t="s">
        <v>495</v>
      </c>
      <c r="E16" t="s">
        <v>495</v>
      </c>
      <c r="F16" t="s">
        <v>495</v>
      </c>
      <c r="G16" t="s">
        <v>495</v>
      </c>
      <c r="H16" t="s">
        <v>495</v>
      </c>
      <c r="I16" t="s">
        <v>495</v>
      </c>
      <c r="J16" t="s">
        <v>495</v>
      </c>
      <c r="K16" t="s">
        <v>495</v>
      </c>
      <c r="L16" t="s">
        <v>495</v>
      </c>
      <c r="M16" t="s">
        <v>495</v>
      </c>
      <c r="N16" t="s">
        <v>495</v>
      </c>
      <c r="O16" t="s">
        <v>495</v>
      </c>
      <c r="P16" t="s">
        <v>495</v>
      </c>
      <c r="Q16" t="s">
        <v>495</v>
      </c>
      <c r="R16" t="s">
        <v>495</v>
      </c>
      <c r="S16" t="s">
        <v>495</v>
      </c>
      <c r="T16" s="15">
        <v>4.0000000000000002E-4</v>
      </c>
      <c r="U16" s="15">
        <v>4.0000000000000002E-4</v>
      </c>
      <c r="V16" s="15">
        <v>4.0000000000000002E-4</v>
      </c>
      <c r="W16" s="15">
        <v>4.0000000000000002E-4</v>
      </c>
      <c r="X16" s="15">
        <v>4.0000000000000002E-4</v>
      </c>
      <c r="Y16" s="15">
        <v>4.0000000000000002E-4</v>
      </c>
      <c r="Z16" s="15">
        <v>2.9999999999999997E-4</v>
      </c>
      <c r="AA16" s="15">
        <v>2.9999999999999997E-4</v>
      </c>
      <c r="AB16" s="15">
        <v>2.9999999999999997E-4</v>
      </c>
      <c r="AC16" s="15">
        <v>2.9999999999999997E-4</v>
      </c>
      <c r="AD16" s="15">
        <v>2.9999999999999997E-4</v>
      </c>
      <c r="AE16" s="15">
        <v>2.9999999999999997E-4</v>
      </c>
      <c r="AF16" s="15">
        <v>2.9999999999999997E-4</v>
      </c>
      <c r="AG16" s="15">
        <v>2.9999999999999997E-4</v>
      </c>
      <c r="AH16" t="s">
        <v>495</v>
      </c>
    </row>
    <row r="17" spans="1:34" x14ac:dyDescent="0.35">
      <c r="A17" t="s">
        <v>257</v>
      </c>
      <c r="B17" t="s">
        <v>495</v>
      </c>
      <c r="C17" t="s">
        <v>495</v>
      </c>
      <c r="D17" t="s">
        <v>495</v>
      </c>
      <c r="E17" t="s">
        <v>495</v>
      </c>
      <c r="F17" t="s">
        <v>495</v>
      </c>
      <c r="G17" t="s">
        <v>495</v>
      </c>
      <c r="H17" t="s">
        <v>495</v>
      </c>
      <c r="I17" t="s">
        <v>495</v>
      </c>
      <c r="J17" t="s">
        <v>495</v>
      </c>
      <c r="K17" t="s">
        <v>495</v>
      </c>
      <c r="L17" t="s">
        <v>495</v>
      </c>
      <c r="M17" t="s">
        <v>495</v>
      </c>
      <c r="N17" t="s">
        <v>495</v>
      </c>
      <c r="O17" t="s">
        <v>495</v>
      </c>
      <c r="P17" t="s">
        <v>495</v>
      </c>
      <c r="Q17" t="s">
        <v>495</v>
      </c>
      <c r="R17" t="s">
        <v>495</v>
      </c>
      <c r="S17" t="s">
        <v>495</v>
      </c>
      <c r="T17" s="15">
        <v>0</v>
      </c>
      <c r="U17" s="15">
        <v>0</v>
      </c>
      <c r="V17" s="15">
        <v>0</v>
      </c>
      <c r="W17" s="15">
        <v>0</v>
      </c>
      <c r="X17" s="15">
        <v>0</v>
      </c>
      <c r="Y17" s="15">
        <v>0</v>
      </c>
      <c r="Z17" s="15">
        <v>0</v>
      </c>
      <c r="AA17" s="15">
        <v>0</v>
      </c>
      <c r="AB17" s="15">
        <v>0</v>
      </c>
      <c r="AC17" s="15">
        <v>0</v>
      </c>
      <c r="AD17" s="15">
        <v>0</v>
      </c>
      <c r="AE17" s="15">
        <v>0</v>
      </c>
      <c r="AF17" s="15">
        <v>0</v>
      </c>
      <c r="AG17" s="15">
        <v>0</v>
      </c>
      <c r="AH17" t="s">
        <v>495</v>
      </c>
    </row>
    <row r="18" spans="1:34" x14ac:dyDescent="0.35">
      <c r="A18" t="s">
        <v>82</v>
      </c>
      <c r="B18" t="s">
        <v>495</v>
      </c>
      <c r="C18" t="s">
        <v>495</v>
      </c>
      <c r="D18" t="s">
        <v>495</v>
      </c>
      <c r="E18" t="s">
        <v>495</v>
      </c>
      <c r="F18" t="s">
        <v>495</v>
      </c>
      <c r="G18" t="s">
        <v>495</v>
      </c>
      <c r="H18" t="s">
        <v>495</v>
      </c>
      <c r="I18" t="s">
        <v>495</v>
      </c>
      <c r="J18" t="s">
        <v>495</v>
      </c>
      <c r="K18" t="s">
        <v>495</v>
      </c>
      <c r="L18" t="s">
        <v>495</v>
      </c>
      <c r="M18" t="s">
        <v>495</v>
      </c>
      <c r="N18" t="s">
        <v>495</v>
      </c>
      <c r="O18" t="s">
        <v>495</v>
      </c>
      <c r="P18" t="s">
        <v>495</v>
      </c>
      <c r="Q18" t="s">
        <v>495</v>
      </c>
      <c r="R18" t="s">
        <v>495</v>
      </c>
      <c r="S18" t="s">
        <v>495</v>
      </c>
      <c r="T18" s="15">
        <v>8.9999999999999998E-4</v>
      </c>
      <c r="U18" s="15">
        <v>8.0000000000000004E-4</v>
      </c>
      <c r="V18" s="15">
        <v>8.0000000000000004E-4</v>
      </c>
      <c r="W18" s="15">
        <v>8.0000000000000004E-4</v>
      </c>
      <c r="X18" s="15">
        <v>8.0000000000000004E-4</v>
      </c>
      <c r="Y18" s="15">
        <v>8.0000000000000004E-4</v>
      </c>
      <c r="Z18" s="15">
        <v>8.0000000000000004E-4</v>
      </c>
      <c r="AA18" s="15">
        <v>8.0000000000000004E-4</v>
      </c>
      <c r="AB18" s="15">
        <v>8.0000000000000004E-4</v>
      </c>
      <c r="AC18" s="15">
        <v>8.0000000000000004E-4</v>
      </c>
      <c r="AD18" s="15">
        <v>8.0000000000000004E-4</v>
      </c>
      <c r="AE18" s="15">
        <v>8.0000000000000004E-4</v>
      </c>
      <c r="AF18" s="15">
        <v>8.0000000000000004E-4</v>
      </c>
      <c r="AG18" s="15">
        <v>8.9999999999999998E-4</v>
      </c>
      <c r="AH18" t="s">
        <v>495</v>
      </c>
    </row>
    <row r="19" spans="1:34" x14ac:dyDescent="0.35">
      <c r="A19" t="s">
        <v>273</v>
      </c>
      <c r="B19" t="s">
        <v>495</v>
      </c>
      <c r="C19" t="s">
        <v>495</v>
      </c>
      <c r="D19" t="s">
        <v>495</v>
      </c>
      <c r="E19" t="s">
        <v>495</v>
      </c>
      <c r="F19" t="s">
        <v>495</v>
      </c>
      <c r="G19" t="s">
        <v>495</v>
      </c>
      <c r="H19" t="s">
        <v>495</v>
      </c>
      <c r="I19" t="s">
        <v>495</v>
      </c>
      <c r="J19" t="s">
        <v>495</v>
      </c>
      <c r="K19" t="s">
        <v>495</v>
      </c>
      <c r="L19" t="s">
        <v>495</v>
      </c>
      <c r="M19" t="s">
        <v>495</v>
      </c>
      <c r="N19" t="s">
        <v>495</v>
      </c>
      <c r="O19" t="s">
        <v>495</v>
      </c>
      <c r="P19" t="s">
        <v>495</v>
      </c>
      <c r="Q19" t="s">
        <v>495</v>
      </c>
      <c r="R19" t="s">
        <v>495</v>
      </c>
      <c r="S19" t="s">
        <v>495</v>
      </c>
      <c r="T19" t="s">
        <v>495</v>
      </c>
      <c r="U19" s="15">
        <v>2.3E-3</v>
      </c>
      <c r="V19" s="15">
        <v>2.3E-3</v>
      </c>
      <c r="W19" s="15">
        <v>2.0999999999999999E-3</v>
      </c>
      <c r="X19" s="15">
        <v>2E-3</v>
      </c>
      <c r="Y19" s="15">
        <v>2E-3</v>
      </c>
      <c r="Z19" s="15">
        <v>2E-3</v>
      </c>
      <c r="AA19" s="15">
        <v>2E-3</v>
      </c>
      <c r="AB19" s="15">
        <v>2E-3</v>
      </c>
      <c r="AC19" s="15">
        <v>2E-3</v>
      </c>
      <c r="AD19" s="15">
        <v>2E-3</v>
      </c>
      <c r="AE19" s="15">
        <v>2E-3</v>
      </c>
      <c r="AF19" s="15">
        <v>2E-3</v>
      </c>
      <c r="AG19" s="15">
        <v>3.0000000000000001E-3</v>
      </c>
      <c r="AH19" t="s">
        <v>495</v>
      </c>
    </row>
    <row r="20" spans="1:34" x14ac:dyDescent="0.35">
      <c r="A20" t="s">
        <v>210</v>
      </c>
      <c r="B20" t="s">
        <v>495</v>
      </c>
      <c r="C20" t="s">
        <v>495</v>
      </c>
      <c r="D20" t="s">
        <v>495</v>
      </c>
      <c r="E20" t="s">
        <v>495</v>
      </c>
      <c r="F20" t="s">
        <v>495</v>
      </c>
      <c r="G20" t="s">
        <v>495</v>
      </c>
      <c r="H20" t="s">
        <v>495</v>
      </c>
      <c r="I20" t="s">
        <v>495</v>
      </c>
      <c r="J20" t="s">
        <v>495</v>
      </c>
      <c r="K20" t="s">
        <v>495</v>
      </c>
      <c r="L20" t="s">
        <v>495</v>
      </c>
      <c r="M20" t="s">
        <v>495</v>
      </c>
      <c r="N20" t="s">
        <v>495</v>
      </c>
      <c r="O20" t="s">
        <v>495</v>
      </c>
      <c r="P20" t="s">
        <v>495</v>
      </c>
      <c r="Q20" t="s">
        <v>495</v>
      </c>
      <c r="R20" t="s">
        <v>495</v>
      </c>
      <c r="S20" t="s">
        <v>495</v>
      </c>
      <c r="T20" t="s">
        <v>495</v>
      </c>
      <c r="U20" t="s">
        <v>495</v>
      </c>
      <c r="V20" s="15">
        <v>0</v>
      </c>
      <c r="W20" s="15">
        <v>0</v>
      </c>
      <c r="X20" s="15">
        <v>0</v>
      </c>
      <c r="Y20" s="15">
        <v>0</v>
      </c>
      <c r="Z20" s="15">
        <v>0</v>
      </c>
      <c r="AA20" s="15">
        <v>0</v>
      </c>
      <c r="AB20" s="15">
        <v>0</v>
      </c>
      <c r="AC20" s="15">
        <v>0</v>
      </c>
      <c r="AD20" s="15">
        <v>0</v>
      </c>
      <c r="AE20" s="15">
        <v>0</v>
      </c>
      <c r="AF20" s="15">
        <v>0</v>
      </c>
      <c r="AG20" s="15">
        <v>0</v>
      </c>
      <c r="AH20" t="s">
        <v>495</v>
      </c>
    </row>
    <row r="21" spans="1:34" x14ac:dyDescent="0.35">
      <c r="A21" t="s">
        <v>459</v>
      </c>
      <c r="B21" t="s">
        <v>495</v>
      </c>
      <c r="C21" t="s">
        <v>495</v>
      </c>
      <c r="D21" t="s">
        <v>495</v>
      </c>
      <c r="E21" t="s">
        <v>495</v>
      </c>
      <c r="F21" t="s">
        <v>495</v>
      </c>
      <c r="G21" t="s">
        <v>495</v>
      </c>
      <c r="H21" t="s">
        <v>495</v>
      </c>
      <c r="I21" t="s">
        <v>495</v>
      </c>
      <c r="J21" t="s">
        <v>495</v>
      </c>
      <c r="K21" t="s">
        <v>495</v>
      </c>
      <c r="L21" t="s">
        <v>495</v>
      </c>
      <c r="M21" t="s">
        <v>495</v>
      </c>
      <c r="N21" t="s">
        <v>495</v>
      </c>
      <c r="O21" t="s">
        <v>495</v>
      </c>
      <c r="P21" t="s">
        <v>495</v>
      </c>
      <c r="Q21" t="s">
        <v>495</v>
      </c>
      <c r="R21" t="s">
        <v>495</v>
      </c>
      <c r="S21" t="s">
        <v>495</v>
      </c>
      <c r="T21" t="s">
        <v>495</v>
      </c>
      <c r="U21" t="s">
        <v>495</v>
      </c>
      <c r="V21" s="15">
        <v>2.9999999999999997E-4</v>
      </c>
      <c r="W21" s="15">
        <v>2.9999999999999997E-4</v>
      </c>
      <c r="X21" s="15">
        <v>2.9999999999999997E-4</v>
      </c>
      <c r="Y21" s="15">
        <v>2.9999999999999997E-4</v>
      </c>
      <c r="Z21" s="15">
        <v>2.9999999999999997E-4</v>
      </c>
      <c r="AA21" s="15">
        <v>2.0000000000000001E-4</v>
      </c>
      <c r="AB21" s="15">
        <v>2.0000000000000001E-4</v>
      </c>
      <c r="AC21" s="15">
        <v>2.0000000000000001E-4</v>
      </c>
      <c r="AD21" s="15">
        <v>2.0000000000000001E-4</v>
      </c>
      <c r="AE21" s="15">
        <v>2.0000000000000001E-4</v>
      </c>
      <c r="AF21" s="15">
        <v>2.0000000000000001E-4</v>
      </c>
      <c r="AG21" s="15">
        <v>2.0000000000000001E-4</v>
      </c>
      <c r="AH21" t="s">
        <v>495</v>
      </c>
    </row>
    <row r="22" spans="1:34" x14ac:dyDescent="0.35">
      <c r="A22" t="s">
        <v>221</v>
      </c>
      <c r="B22" t="s">
        <v>495</v>
      </c>
      <c r="C22" t="s">
        <v>495</v>
      </c>
      <c r="D22" t="s">
        <v>495</v>
      </c>
      <c r="E22" t="s">
        <v>495</v>
      </c>
      <c r="F22" t="s">
        <v>495</v>
      </c>
      <c r="G22" t="s">
        <v>495</v>
      </c>
      <c r="H22" t="s">
        <v>495</v>
      </c>
      <c r="I22" t="s">
        <v>495</v>
      </c>
      <c r="J22" t="s">
        <v>495</v>
      </c>
      <c r="K22" t="s">
        <v>495</v>
      </c>
      <c r="L22" t="s">
        <v>495</v>
      </c>
      <c r="M22" t="s">
        <v>495</v>
      </c>
      <c r="N22" t="s">
        <v>495</v>
      </c>
      <c r="O22" t="s">
        <v>495</v>
      </c>
      <c r="P22" t="s">
        <v>495</v>
      </c>
      <c r="Q22" t="s">
        <v>495</v>
      </c>
      <c r="R22" t="s">
        <v>495</v>
      </c>
      <c r="S22" t="s">
        <v>495</v>
      </c>
      <c r="T22" t="s">
        <v>495</v>
      </c>
      <c r="U22" t="s">
        <v>495</v>
      </c>
      <c r="V22" s="15">
        <v>4.0000000000000002E-4</v>
      </c>
      <c r="W22" s="15">
        <v>4.0000000000000002E-4</v>
      </c>
      <c r="X22" s="15">
        <v>4.0000000000000002E-4</v>
      </c>
      <c r="Y22" s="15">
        <v>4.0000000000000002E-4</v>
      </c>
      <c r="Z22" s="15">
        <v>2.9999999999999997E-4</v>
      </c>
      <c r="AA22" s="15">
        <v>4.0000000000000002E-4</v>
      </c>
      <c r="AB22" s="15">
        <v>4.0000000000000002E-4</v>
      </c>
      <c r="AC22" s="15">
        <v>4.0000000000000002E-4</v>
      </c>
      <c r="AD22" s="15">
        <v>4.0000000000000002E-4</v>
      </c>
      <c r="AE22" s="15">
        <v>4.0000000000000002E-4</v>
      </c>
      <c r="AF22" s="15">
        <v>4.0000000000000002E-4</v>
      </c>
      <c r="AG22" s="15">
        <v>4.0000000000000002E-4</v>
      </c>
      <c r="AH22" t="s">
        <v>495</v>
      </c>
    </row>
    <row r="23" spans="1:34" x14ac:dyDescent="0.35">
      <c r="A23" t="s">
        <v>477</v>
      </c>
      <c r="B23" t="s">
        <v>495</v>
      </c>
      <c r="C23" t="s">
        <v>495</v>
      </c>
      <c r="D23" t="s">
        <v>495</v>
      </c>
      <c r="E23" t="s">
        <v>495</v>
      </c>
      <c r="F23" t="s">
        <v>495</v>
      </c>
      <c r="G23" t="s">
        <v>495</v>
      </c>
      <c r="H23" t="s">
        <v>495</v>
      </c>
      <c r="I23" t="s">
        <v>495</v>
      </c>
      <c r="J23" t="s">
        <v>495</v>
      </c>
      <c r="K23" t="s">
        <v>495</v>
      </c>
      <c r="L23" t="s">
        <v>495</v>
      </c>
      <c r="M23" t="s">
        <v>495</v>
      </c>
      <c r="N23" t="s">
        <v>495</v>
      </c>
      <c r="O23" t="s">
        <v>495</v>
      </c>
      <c r="P23" t="s">
        <v>495</v>
      </c>
      <c r="Q23" t="s">
        <v>495</v>
      </c>
      <c r="R23" t="s">
        <v>495</v>
      </c>
      <c r="S23" t="s">
        <v>495</v>
      </c>
      <c r="T23" t="s">
        <v>495</v>
      </c>
      <c r="U23" t="s">
        <v>495</v>
      </c>
      <c r="V23" t="s">
        <v>495</v>
      </c>
      <c r="W23" s="15">
        <v>6.0000000000000001E-3</v>
      </c>
      <c r="X23" s="15">
        <v>5.7000000000000002E-3</v>
      </c>
      <c r="Y23" s="15">
        <v>5.4999999999999997E-3</v>
      </c>
      <c r="Z23" s="15">
        <v>4.8999999999999998E-3</v>
      </c>
      <c r="AA23" s="15">
        <v>4.1000000000000003E-3</v>
      </c>
      <c r="AB23" s="15">
        <v>4.1000000000000003E-3</v>
      </c>
      <c r="AC23" s="15">
        <v>4.1000000000000003E-3</v>
      </c>
      <c r="AD23" s="15">
        <v>4.1000000000000003E-3</v>
      </c>
      <c r="AE23" s="15">
        <v>4.1000000000000003E-3</v>
      </c>
      <c r="AF23" s="15">
        <v>4.1000000000000003E-3</v>
      </c>
      <c r="AG23" s="15">
        <v>4.1000000000000003E-3</v>
      </c>
      <c r="AH23" t="s">
        <v>495</v>
      </c>
    </row>
    <row r="24" spans="1:34" x14ac:dyDescent="0.35">
      <c r="A24" t="s">
        <v>373</v>
      </c>
      <c r="B24" t="s">
        <v>495</v>
      </c>
      <c r="C24" t="s">
        <v>495</v>
      </c>
      <c r="D24" t="s">
        <v>495</v>
      </c>
      <c r="E24" t="s">
        <v>495</v>
      </c>
      <c r="F24" t="s">
        <v>495</v>
      </c>
      <c r="G24" t="s">
        <v>495</v>
      </c>
      <c r="H24" t="s">
        <v>495</v>
      </c>
      <c r="I24" t="s">
        <v>495</v>
      </c>
      <c r="J24" t="s">
        <v>495</v>
      </c>
      <c r="K24" t="s">
        <v>495</v>
      </c>
      <c r="L24" t="s">
        <v>495</v>
      </c>
      <c r="M24" t="s">
        <v>495</v>
      </c>
      <c r="N24" t="s">
        <v>495</v>
      </c>
      <c r="O24" t="s">
        <v>495</v>
      </c>
      <c r="P24" t="s">
        <v>495</v>
      </c>
      <c r="Q24" t="s">
        <v>495</v>
      </c>
      <c r="R24" t="s">
        <v>495</v>
      </c>
      <c r="S24" t="s">
        <v>495</v>
      </c>
      <c r="T24" t="s">
        <v>495</v>
      </c>
      <c r="U24" t="s">
        <v>495</v>
      </c>
      <c r="V24" t="s">
        <v>495</v>
      </c>
      <c r="W24" s="15">
        <v>1E-4</v>
      </c>
      <c r="X24" s="15">
        <v>2.0000000000000001E-4</v>
      </c>
      <c r="Y24" s="15">
        <v>1E-4</v>
      </c>
      <c r="Z24" s="15">
        <v>1E-4</v>
      </c>
      <c r="AA24" s="15">
        <v>1E-4</v>
      </c>
      <c r="AB24" s="15">
        <v>1E-4</v>
      </c>
      <c r="AC24" s="15">
        <v>1E-4</v>
      </c>
      <c r="AD24" s="15">
        <v>1E-4</v>
      </c>
      <c r="AE24" s="15">
        <v>1E-4</v>
      </c>
      <c r="AF24" s="15">
        <v>1E-4</v>
      </c>
      <c r="AG24" s="15">
        <v>1E-4</v>
      </c>
      <c r="AH24" t="s">
        <v>495</v>
      </c>
    </row>
    <row r="25" spans="1:34" x14ac:dyDescent="0.35">
      <c r="A25" t="s">
        <v>102</v>
      </c>
      <c r="B25" t="s">
        <v>495</v>
      </c>
      <c r="C25" t="s">
        <v>495</v>
      </c>
      <c r="D25" t="s">
        <v>495</v>
      </c>
      <c r="E25" t="s">
        <v>495</v>
      </c>
      <c r="F25" t="s">
        <v>495</v>
      </c>
      <c r="G25" t="s">
        <v>495</v>
      </c>
      <c r="H25" t="s">
        <v>495</v>
      </c>
      <c r="I25" t="s">
        <v>495</v>
      </c>
      <c r="J25" t="s">
        <v>495</v>
      </c>
      <c r="K25" t="s">
        <v>495</v>
      </c>
      <c r="L25" t="s">
        <v>495</v>
      </c>
      <c r="M25" t="s">
        <v>495</v>
      </c>
      <c r="N25" t="s">
        <v>495</v>
      </c>
      <c r="O25" t="s">
        <v>495</v>
      </c>
      <c r="P25" t="s">
        <v>495</v>
      </c>
      <c r="Q25" t="s">
        <v>495</v>
      </c>
      <c r="R25" t="s">
        <v>495</v>
      </c>
      <c r="S25" t="s">
        <v>495</v>
      </c>
      <c r="T25" t="s">
        <v>495</v>
      </c>
      <c r="U25" t="s">
        <v>495</v>
      </c>
      <c r="V25" t="s">
        <v>495</v>
      </c>
      <c r="W25" t="s">
        <v>495</v>
      </c>
      <c r="X25" s="15">
        <v>3.0000000000000001E-3</v>
      </c>
      <c r="Y25" s="15">
        <v>2.3E-3</v>
      </c>
      <c r="Z25" s="15">
        <v>2.3E-3</v>
      </c>
      <c r="AA25" s="15">
        <v>6.8999999999999999E-3</v>
      </c>
      <c r="AB25" s="15">
        <v>6.8999999999999999E-3</v>
      </c>
      <c r="AC25" s="15">
        <v>6.8999999999999999E-3</v>
      </c>
      <c r="AD25" s="15">
        <v>6.8999999999999999E-3</v>
      </c>
      <c r="AE25" s="15">
        <v>6.8999999999999999E-3</v>
      </c>
      <c r="AF25" s="15">
        <v>6.8999999999999999E-3</v>
      </c>
      <c r="AG25" s="15">
        <v>6.4999999999999997E-3</v>
      </c>
      <c r="AH25" t="s">
        <v>495</v>
      </c>
    </row>
    <row r="26" spans="1:34" x14ac:dyDescent="0.35">
      <c r="A26" t="s">
        <v>232</v>
      </c>
      <c r="B26" t="s">
        <v>495</v>
      </c>
      <c r="C26" t="s">
        <v>495</v>
      </c>
      <c r="D26" t="s">
        <v>495</v>
      </c>
      <c r="E26" t="s">
        <v>495</v>
      </c>
      <c r="F26" t="s">
        <v>495</v>
      </c>
      <c r="G26" t="s">
        <v>495</v>
      </c>
      <c r="H26" t="s">
        <v>495</v>
      </c>
      <c r="I26" t="s">
        <v>495</v>
      </c>
      <c r="J26" t="s">
        <v>495</v>
      </c>
      <c r="K26" t="s">
        <v>495</v>
      </c>
      <c r="L26" t="s">
        <v>495</v>
      </c>
      <c r="M26" t="s">
        <v>495</v>
      </c>
      <c r="N26" t="s">
        <v>495</v>
      </c>
      <c r="O26" t="s">
        <v>495</v>
      </c>
      <c r="P26" t="s">
        <v>495</v>
      </c>
      <c r="Q26" t="s">
        <v>495</v>
      </c>
      <c r="R26" t="s">
        <v>495</v>
      </c>
      <c r="S26" t="s">
        <v>495</v>
      </c>
      <c r="T26" t="s">
        <v>495</v>
      </c>
      <c r="U26" t="s">
        <v>495</v>
      </c>
      <c r="V26" t="s">
        <v>495</v>
      </c>
      <c r="W26" t="s">
        <v>495</v>
      </c>
      <c r="X26" s="15">
        <v>1.7600000000000001E-2</v>
      </c>
      <c r="Y26" s="15">
        <v>1.77E-2</v>
      </c>
      <c r="Z26" s="15">
        <v>1.7000000000000001E-2</v>
      </c>
      <c r="AA26" s="15">
        <v>1.6400000000000001E-2</v>
      </c>
      <c r="AB26" s="15">
        <v>1.6400000000000001E-2</v>
      </c>
      <c r="AC26" s="15">
        <v>1.6400000000000001E-2</v>
      </c>
      <c r="AD26" s="15">
        <v>1.6400000000000001E-2</v>
      </c>
      <c r="AE26" s="15">
        <v>1.6400000000000001E-2</v>
      </c>
      <c r="AF26" s="15">
        <v>1.6400000000000001E-2</v>
      </c>
      <c r="AG26" s="15">
        <v>1.8200000000000001E-2</v>
      </c>
      <c r="AH26" t="s">
        <v>495</v>
      </c>
    </row>
    <row r="27" spans="1:34" x14ac:dyDescent="0.35">
      <c r="A27" t="s">
        <v>361</v>
      </c>
      <c r="B27" t="s">
        <v>495</v>
      </c>
      <c r="C27" t="s">
        <v>495</v>
      </c>
      <c r="D27" t="s">
        <v>495</v>
      </c>
      <c r="E27" t="s">
        <v>495</v>
      </c>
      <c r="F27" t="s">
        <v>495</v>
      </c>
      <c r="G27" t="s">
        <v>495</v>
      </c>
      <c r="H27" t="s">
        <v>495</v>
      </c>
      <c r="I27" t="s">
        <v>495</v>
      </c>
      <c r="J27" t="s">
        <v>495</v>
      </c>
      <c r="K27" t="s">
        <v>495</v>
      </c>
      <c r="L27" t="s">
        <v>495</v>
      </c>
      <c r="M27" t="s">
        <v>495</v>
      </c>
      <c r="N27" t="s">
        <v>495</v>
      </c>
      <c r="O27" t="s">
        <v>495</v>
      </c>
      <c r="P27" t="s">
        <v>495</v>
      </c>
      <c r="Q27" t="s">
        <v>495</v>
      </c>
      <c r="R27" t="s">
        <v>495</v>
      </c>
      <c r="S27" t="s">
        <v>495</v>
      </c>
      <c r="T27" t="s">
        <v>495</v>
      </c>
      <c r="U27" t="s">
        <v>495</v>
      </c>
      <c r="V27" t="s">
        <v>495</v>
      </c>
      <c r="W27" t="s">
        <v>495</v>
      </c>
      <c r="X27" t="s">
        <v>495</v>
      </c>
      <c r="Y27" s="15">
        <v>5.0000000000000001E-4</v>
      </c>
      <c r="Z27" s="15">
        <v>4.0000000000000002E-4</v>
      </c>
      <c r="AA27" s="15">
        <v>1.1999999999999999E-3</v>
      </c>
      <c r="AB27" s="15">
        <v>1.1999999999999999E-3</v>
      </c>
      <c r="AC27" s="15">
        <v>1.1999999999999999E-3</v>
      </c>
      <c r="AD27" s="15">
        <v>1.1999999999999999E-3</v>
      </c>
      <c r="AE27" s="15">
        <v>1.1999999999999999E-3</v>
      </c>
      <c r="AF27" s="15">
        <v>1.1999999999999999E-3</v>
      </c>
      <c r="AG27" s="15">
        <v>1.1000000000000001E-3</v>
      </c>
      <c r="AH27" t="s">
        <v>495</v>
      </c>
    </row>
    <row r="28" spans="1:34" x14ac:dyDescent="0.35">
      <c r="A28" t="s">
        <v>239</v>
      </c>
      <c r="B28" t="s">
        <v>495</v>
      </c>
      <c r="C28" t="s">
        <v>495</v>
      </c>
      <c r="D28" t="s">
        <v>495</v>
      </c>
      <c r="E28" t="s">
        <v>495</v>
      </c>
      <c r="F28" t="s">
        <v>495</v>
      </c>
      <c r="G28" t="s">
        <v>495</v>
      </c>
      <c r="H28" t="s">
        <v>495</v>
      </c>
      <c r="I28" t="s">
        <v>495</v>
      </c>
      <c r="J28" t="s">
        <v>495</v>
      </c>
      <c r="K28" t="s">
        <v>495</v>
      </c>
      <c r="L28" t="s">
        <v>495</v>
      </c>
      <c r="M28" t="s">
        <v>495</v>
      </c>
      <c r="N28" t="s">
        <v>495</v>
      </c>
      <c r="O28" t="s">
        <v>495</v>
      </c>
      <c r="P28" t="s">
        <v>495</v>
      </c>
      <c r="Q28" t="s">
        <v>495</v>
      </c>
      <c r="R28" t="s">
        <v>495</v>
      </c>
      <c r="S28" t="s">
        <v>495</v>
      </c>
      <c r="T28" t="s">
        <v>495</v>
      </c>
      <c r="U28" t="s">
        <v>495</v>
      </c>
      <c r="V28" t="s">
        <v>495</v>
      </c>
      <c r="W28" t="s">
        <v>495</v>
      </c>
      <c r="X28" t="s">
        <v>495</v>
      </c>
      <c r="Y28" s="15">
        <v>3.5999999999999999E-3</v>
      </c>
      <c r="Z28" s="15">
        <v>3.3999999999999998E-3</v>
      </c>
      <c r="AA28" s="15">
        <v>3.3999999999999998E-3</v>
      </c>
      <c r="AB28" s="15">
        <v>3.3999999999999998E-3</v>
      </c>
      <c r="AC28" s="15">
        <v>3.3999999999999998E-3</v>
      </c>
      <c r="AD28" s="15">
        <v>3.3999999999999998E-3</v>
      </c>
      <c r="AE28" s="15">
        <v>3.3999999999999998E-3</v>
      </c>
      <c r="AF28" s="15">
        <v>3.3999999999999998E-3</v>
      </c>
      <c r="AG28" s="15">
        <v>2.8999999999999998E-3</v>
      </c>
      <c r="AH28" t="s">
        <v>495</v>
      </c>
    </row>
    <row r="29" spans="1:34" x14ac:dyDescent="0.35">
      <c r="A29" t="s">
        <v>470</v>
      </c>
      <c r="B29" t="s">
        <v>495</v>
      </c>
      <c r="C29" t="s">
        <v>495</v>
      </c>
      <c r="D29" t="s">
        <v>495</v>
      </c>
      <c r="E29" t="s">
        <v>495</v>
      </c>
      <c r="F29" t="s">
        <v>495</v>
      </c>
      <c r="G29" t="s">
        <v>495</v>
      </c>
      <c r="H29" t="s">
        <v>495</v>
      </c>
      <c r="I29" t="s">
        <v>495</v>
      </c>
      <c r="J29" t="s">
        <v>495</v>
      </c>
      <c r="K29" t="s">
        <v>495</v>
      </c>
      <c r="L29" t="s">
        <v>495</v>
      </c>
      <c r="M29" t="s">
        <v>495</v>
      </c>
      <c r="N29" t="s">
        <v>495</v>
      </c>
      <c r="O29" t="s">
        <v>495</v>
      </c>
      <c r="P29" t="s">
        <v>495</v>
      </c>
      <c r="Q29" t="s">
        <v>495</v>
      </c>
      <c r="R29" t="s">
        <v>495</v>
      </c>
      <c r="S29" t="s">
        <v>495</v>
      </c>
      <c r="T29" t="s">
        <v>495</v>
      </c>
      <c r="U29" t="s">
        <v>495</v>
      </c>
      <c r="V29" t="s">
        <v>495</v>
      </c>
      <c r="W29" t="s">
        <v>495</v>
      </c>
      <c r="X29" t="s">
        <v>495</v>
      </c>
      <c r="Y29" s="15">
        <v>0</v>
      </c>
      <c r="Z29" s="15">
        <v>0</v>
      </c>
      <c r="AA29" s="15">
        <v>0</v>
      </c>
      <c r="AB29" s="15">
        <v>0</v>
      </c>
      <c r="AC29" s="15">
        <v>0</v>
      </c>
      <c r="AD29" s="15">
        <v>0</v>
      </c>
      <c r="AE29" s="15">
        <v>0</v>
      </c>
      <c r="AF29" s="15">
        <v>0</v>
      </c>
      <c r="AG29" s="15">
        <v>0</v>
      </c>
      <c r="AH29" t="s">
        <v>495</v>
      </c>
    </row>
    <row r="30" spans="1:34" x14ac:dyDescent="0.35">
      <c r="A30" t="s">
        <v>397</v>
      </c>
      <c r="B30" t="s">
        <v>495</v>
      </c>
      <c r="C30" t="s">
        <v>495</v>
      </c>
      <c r="D30" t="s">
        <v>495</v>
      </c>
      <c r="E30" t="s">
        <v>495</v>
      </c>
      <c r="F30" t="s">
        <v>495</v>
      </c>
      <c r="G30" t="s">
        <v>495</v>
      </c>
      <c r="H30" t="s">
        <v>495</v>
      </c>
      <c r="I30" t="s">
        <v>495</v>
      </c>
      <c r="J30" t="s">
        <v>495</v>
      </c>
      <c r="K30" t="s">
        <v>495</v>
      </c>
      <c r="L30" t="s">
        <v>495</v>
      </c>
      <c r="M30" t="s">
        <v>495</v>
      </c>
      <c r="N30" t="s">
        <v>495</v>
      </c>
      <c r="O30" t="s">
        <v>495</v>
      </c>
      <c r="P30" t="s">
        <v>495</v>
      </c>
      <c r="Q30" t="s">
        <v>495</v>
      </c>
      <c r="R30" t="s">
        <v>495</v>
      </c>
      <c r="S30" t="s">
        <v>495</v>
      </c>
      <c r="T30" t="s">
        <v>495</v>
      </c>
      <c r="U30" t="s">
        <v>495</v>
      </c>
      <c r="V30" t="s">
        <v>495</v>
      </c>
      <c r="W30" t="s">
        <v>495</v>
      </c>
      <c r="X30" t="s">
        <v>495</v>
      </c>
      <c r="Y30" s="15">
        <v>1.1000000000000001E-3</v>
      </c>
      <c r="Z30" s="15">
        <v>1.1000000000000001E-3</v>
      </c>
      <c r="AA30" s="15">
        <v>1.1000000000000001E-3</v>
      </c>
      <c r="AB30" s="15">
        <v>1.1000000000000001E-3</v>
      </c>
      <c r="AC30" s="15">
        <v>1.1000000000000001E-3</v>
      </c>
      <c r="AD30" s="15">
        <v>1.1000000000000001E-3</v>
      </c>
      <c r="AE30" s="15">
        <v>1.1000000000000001E-3</v>
      </c>
      <c r="AF30" s="15">
        <v>1.1000000000000001E-3</v>
      </c>
      <c r="AG30" s="15">
        <v>5.0000000000000001E-4</v>
      </c>
      <c r="AH30" t="s">
        <v>495</v>
      </c>
    </row>
    <row r="31" spans="1:34" x14ac:dyDescent="0.35">
      <c r="A31" t="s">
        <v>389</v>
      </c>
      <c r="B31" t="s">
        <v>495</v>
      </c>
      <c r="C31" t="s">
        <v>495</v>
      </c>
      <c r="D31" t="s">
        <v>495</v>
      </c>
      <c r="E31" t="s">
        <v>495</v>
      </c>
      <c r="F31" t="s">
        <v>495</v>
      </c>
      <c r="G31" t="s">
        <v>495</v>
      </c>
      <c r="H31" t="s">
        <v>495</v>
      </c>
      <c r="I31" t="s">
        <v>495</v>
      </c>
      <c r="J31" t="s">
        <v>495</v>
      </c>
      <c r="K31" t="s">
        <v>495</v>
      </c>
      <c r="L31" t="s">
        <v>495</v>
      </c>
      <c r="M31" t="s">
        <v>495</v>
      </c>
      <c r="N31" t="s">
        <v>495</v>
      </c>
      <c r="O31" t="s">
        <v>495</v>
      </c>
      <c r="P31" t="s">
        <v>495</v>
      </c>
      <c r="Q31" t="s">
        <v>495</v>
      </c>
      <c r="R31" t="s">
        <v>495</v>
      </c>
      <c r="S31" t="s">
        <v>495</v>
      </c>
      <c r="T31" t="s">
        <v>495</v>
      </c>
      <c r="U31" t="s">
        <v>495</v>
      </c>
      <c r="V31" t="s">
        <v>495</v>
      </c>
      <c r="W31" t="s">
        <v>495</v>
      </c>
      <c r="X31" t="s">
        <v>495</v>
      </c>
      <c r="Y31" s="15">
        <v>3.2000000000000002E-3</v>
      </c>
      <c r="Z31" s="15">
        <v>3.0999999999999999E-3</v>
      </c>
      <c r="AA31" s="15">
        <v>3.0999999999999999E-3</v>
      </c>
      <c r="AB31" s="15">
        <v>3.0999999999999999E-3</v>
      </c>
      <c r="AC31" s="15">
        <v>3.0999999999999999E-3</v>
      </c>
      <c r="AD31" s="15">
        <v>3.0999999999999999E-3</v>
      </c>
      <c r="AE31" s="15">
        <v>3.0999999999999999E-3</v>
      </c>
      <c r="AF31" s="15">
        <v>3.0999999999999999E-3</v>
      </c>
      <c r="AG31" s="15">
        <v>1.9E-3</v>
      </c>
      <c r="AH31" t="s">
        <v>495</v>
      </c>
    </row>
    <row r="32" spans="1:34" x14ac:dyDescent="0.35">
      <c r="A32" t="s">
        <v>90</v>
      </c>
      <c r="B32" t="s">
        <v>495</v>
      </c>
      <c r="C32" t="s">
        <v>495</v>
      </c>
      <c r="D32" t="s">
        <v>495</v>
      </c>
      <c r="E32" t="s">
        <v>495</v>
      </c>
      <c r="F32" t="s">
        <v>495</v>
      </c>
      <c r="G32" t="s">
        <v>495</v>
      </c>
      <c r="H32" t="s">
        <v>495</v>
      </c>
      <c r="I32" t="s">
        <v>495</v>
      </c>
      <c r="J32" t="s">
        <v>495</v>
      </c>
      <c r="K32" t="s">
        <v>495</v>
      </c>
      <c r="L32" t="s">
        <v>495</v>
      </c>
      <c r="M32" t="s">
        <v>495</v>
      </c>
      <c r="N32" t="s">
        <v>495</v>
      </c>
      <c r="O32" t="s">
        <v>495</v>
      </c>
      <c r="P32" t="s">
        <v>495</v>
      </c>
      <c r="Q32" t="s">
        <v>495</v>
      </c>
      <c r="R32" t="s">
        <v>495</v>
      </c>
      <c r="S32" t="s">
        <v>495</v>
      </c>
      <c r="T32" t="s">
        <v>495</v>
      </c>
      <c r="U32" t="s">
        <v>495</v>
      </c>
      <c r="V32" t="s">
        <v>495</v>
      </c>
      <c r="W32" t="s">
        <v>495</v>
      </c>
      <c r="X32" t="s">
        <v>495</v>
      </c>
      <c r="Y32" s="15">
        <v>1.6000000000000001E-3</v>
      </c>
      <c r="Z32" s="15">
        <v>1.6000000000000001E-3</v>
      </c>
      <c r="AA32" s="15">
        <v>1.6000000000000001E-3</v>
      </c>
      <c r="AB32" s="15">
        <v>1.6000000000000001E-3</v>
      </c>
      <c r="AC32" s="15">
        <v>1.6000000000000001E-3</v>
      </c>
      <c r="AD32" s="15">
        <v>1.6000000000000001E-3</v>
      </c>
      <c r="AE32" s="15">
        <v>1.6000000000000001E-3</v>
      </c>
      <c r="AF32" s="15">
        <v>1.6000000000000001E-3</v>
      </c>
      <c r="AG32" s="15">
        <v>1.2999999999999999E-3</v>
      </c>
      <c r="AH32" t="s">
        <v>495</v>
      </c>
    </row>
    <row r="33" spans="1:34" x14ac:dyDescent="0.35">
      <c r="A33" t="s">
        <v>196</v>
      </c>
      <c r="B33" t="s">
        <v>495</v>
      </c>
      <c r="C33" t="s">
        <v>495</v>
      </c>
      <c r="D33" t="s">
        <v>495</v>
      </c>
      <c r="E33" t="s">
        <v>495</v>
      </c>
      <c r="F33" t="s">
        <v>495</v>
      </c>
      <c r="G33" t="s">
        <v>495</v>
      </c>
      <c r="H33" t="s">
        <v>495</v>
      </c>
      <c r="I33" t="s">
        <v>495</v>
      </c>
      <c r="J33" t="s">
        <v>495</v>
      </c>
      <c r="K33" t="s">
        <v>495</v>
      </c>
      <c r="L33" t="s">
        <v>495</v>
      </c>
      <c r="M33" t="s">
        <v>495</v>
      </c>
      <c r="N33" t="s">
        <v>495</v>
      </c>
      <c r="O33" t="s">
        <v>495</v>
      </c>
      <c r="P33" t="s">
        <v>495</v>
      </c>
      <c r="Q33" t="s">
        <v>495</v>
      </c>
      <c r="R33" t="s">
        <v>495</v>
      </c>
      <c r="S33" t="s">
        <v>495</v>
      </c>
      <c r="T33" t="s">
        <v>495</v>
      </c>
      <c r="U33" t="s">
        <v>495</v>
      </c>
      <c r="V33" t="s">
        <v>495</v>
      </c>
      <c r="W33" t="s">
        <v>495</v>
      </c>
      <c r="X33" t="s">
        <v>495</v>
      </c>
      <c r="Y33" s="15">
        <v>6.7999999999999996E-3</v>
      </c>
      <c r="Z33" s="15">
        <v>6.7999999999999996E-3</v>
      </c>
      <c r="AA33" s="15">
        <v>6.7999999999999996E-3</v>
      </c>
      <c r="AB33" s="15">
        <v>6.7999999999999996E-3</v>
      </c>
      <c r="AC33" s="15">
        <v>6.7999999999999996E-3</v>
      </c>
      <c r="AD33" s="15">
        <v>6.7999999999999996E-3</v>
      </c>
      <c r="AE33" s="15">
        <v>6.7999999999999996E-3</v>
      </c>
      <c r="AF33" s="15">
        <v>6.7999999999999996E-3</v>
      </c>
      <c r="AG33" s="15">
        <v>3.0000000000000001E-3</v>
      </c>
      <c r="AH33" t="s">
        <v>495</v>
      </c>
    </row>
    <row r="34" spans="1:34" x14ac:dyDescent="0.35">
      <c r="A34" t="s">
        <v>453</v>
      </c>
      <c r="B34" t="s">
        <v>495</v>
      </c>
      <c r="C34" t="s">
        <v>495</v>
      </c>
      <c r="D34" t="s">
        <v>495</v>
      </c>
      <c r="E34" t="s">
        <v>495</v>
      </c>
      <c r="F34" t="s">
        <v>495</v>
      </c>
      <c r="G34" t="s">
        <v>495</v>
      </c>
      <c r="H34" t="s">
        <v>495</v>
      </c>
      <c r="I34" t="s">
        <v>495</v>
      </c>
      <c r="J34" t="s">
        <v>495</v>
      </c>
      <c r="K34" t="s">
        <v>495</v>
      </c>
      <c r="L34" t="s">
        <v>495</v>
      </c>
      <c r="M34" t="s">
        <v>495</v>
      </c>
      <c r="N34" t="s">
        <v>495</v>
      </c>
      <c r="O34" t="s">
        <v>495</v>
      </c>
      <c r="P34" t="s">
        <v>495</v>
      </c>
      <c r="Q34" t="s">
        <v>495</v>
      </c>
      <c r="R34" t="s">
        <v>495</v>
      </c>
      <c r="S34" t="s">
        <v>495</v>
      </c>
      <c r="T34" t="s">
        <v>495</v>
      </c>
      <c r="U34" t="s">
        <v>495</v>
      </c>
      <c r="V34" t="s">
        <v>495</v>
      </c>
      <c r="W34" t="s">
        <v>495</v>
      </c>
      <c r="X34" t="s">
        <v>495</v>
      </c>
      <c r="Y34" s="15">
        <v>2.2000000000000001E-3</v>
      </c>
      <c r="Z34" s="15">
        <v>2.2000000000000001E-3</v>
      </c>
      <c r="AA34" s="15">
        <v>2.2000000000000001E-3</v>
      </c>
      <c r="AB34" s="15">
        <v>2.2000000000000001E-3</v>
      </c>
      <c r="AC34" s="15">
        <v>2.2000000000000001E-3</v>
      </c>
      <c r="AD34" s="15">
        <v>2.2000000000000001E-3</v>
      </c>
      <c r="AE34" s="15">
        <v>2.2000000000000001E-3</v>
      </c>
      <c r="AF34" s="15">
        <v>2.2000000000000001E-3</v>
      </c>
      <c r="AG34" s="15">
        <v>1E-3</v>
      </c>
      <c r="AH34" t="s">
        <v>495</v>
      </c>
    </row>
    <row r="35" spans="1:34" x14ac:dyDescent="0.35">
      <c r="A35" t="s">
        <v>181</v>
      </c>
      <c r="B35" t="s">
        <v>495</v>
      </c>
      <c r="C35" t="s">
        <v>495</v>
      </c>
      <c r="D35" t="s">
        <v>495</v>
      </c>
      <c r="E35" t="s">
        <v>495</v>
      </c>
      <c r="F35" t="s">
        <v>495</v>
      </c>
      <c r="G35" t="s">
        <v>495</v>
      </c>
      <c r="H35" t="s">
        <v>495</v>
      </c>
      <c r="I35" t="s">
        <v>495</v>
      </c>
      <c r="J35" t="s">
        <v>495</v>
      </c>
      <c r="K35" t="s">
        <v>495</v>
      </c>
      <c r="L35" t="s">
        <v>495</v>
      </c>
      <c r="M35" t="s">
        <v>495</v>
      </c>
      <c r="N35" t="s">
        <v>495</v>
      </c>
      <c r="O35" t="s">
        <v>495</v>
      </c>
      <c r="P35" t="s">
        <v>495</v>
      </c>
      <c r="Q35" t="s">
        <v>495</v>
      </c>
      <c r="R35" t="s">
        <v>495</v>
      </c>
      <c r="S35" t="s">
        <v>495</v>
      </c>
      <c r="T35" t="s">
        <v>495</v>
      </c>
      <c r="U35" t="s">
        <v>495</v>
      </c>
      <c r="V35" t="s">
        <v>495</v>
      </c>
      <c r="W35" t="s">
        <v>495</v>
      </c>
      <c r="X35" t="s">
        <v>495</v>
      </c>
      <c r="Y35" t="s">
        <v>495</v>
      </c>
      <c r="Z35" s="15">
        <v>3.0999999999999999E-3</v>
      </c>
      <c r="AA35" s="15">
        <v>3.2000000000000002E-3</v>
      </c>
      <c r="AB35" s="15">
        <v>3.2000000000000002E-3</v>
      </c>
      <c r="AC35" s="15">
        <v>3.2000000000000002E-3</v>
      </c>
      <c r="AD35" s="15">
        <v>3.2000000000000002E-3</v>
      </c>
      <c r="AE35" s="15">
        <v>3.2000000000000002E-3</v>
      </c>
      <c r="AF35" s="15">
        <v>3.2000000000000002E-3</v>
      </c>
      <c r="AG35" s="15">
        <v>3.2000000000000002E-3</v>
      </c>
      <c r="AH35" t="s">
        <v>495</v>
      </c>
    </row>
    <row r="36" spans="1:34" x14ac:dyDescent="0.35">
      <c r="A36" t="s">
        <v>278</v>
      </c>
      <c r="B36" t="s">
        <v>495</v>
      </c>
      <c r="C36" t="s">
        <v>495</v>
      </c>
      <c r="D36" t="s">
        <v>495</v>
      </c>
      <c r="E36" t="s">
        <v>495</v>
      </c>
      <c r="F36" t="s">
        <v>495</v>
      </c>
      <c r="G36" t="s">
        <v>495</v>
      </c>
      <c r="H36" t="s">
        <v>495</v>
      </c>
      <c r="I36" t="s">
        <v>495</v>
      </c>
      <c r="J36" t="s">
        <v>495</v>
      </c>
      <c r="K36" t="s">
        <v>495</v>
      </c>
      <c r="L36" t="s">
        <v>495</v>
      </c>
      <c r="M36" t="s">
        <v>495</v>
      </c>
      <c r="N36" t="s">
        <v>495</v>
      </c>
      <c r="O36" t="s">
        <v>495</v>
      </c>
      <c r="P36" t="s">
        <v>495</v>
      </c>
      <c r="Q36" t="s">
        <v>495</v>
      </c>
      <c r="R36" t="s">
        <v>495</v>
      </c>
      <c r="S36" t="s">
        <v>495</v>
      </c>
      <c r="T36" t="s">
        <v>495</v>
      </c>
      <c r="U36" t="s">
        <v>495</v>
      </c>
      <c r="V36" t="s">
        <v>495</v>
      </c>
      <c r="W36" t="s">
        <v>495</v>
      </c>
      <c r="X36" t="s">
        <v>495</v>
      </c>
      <c r="Y36" t="s">
        <v>495</v>
      </c>
      <c r="Z36" s="15">
        <v>3.5000000000000001E-3</v>
      </c>
      <c r="AA36" s="15">
        <v>3.5000000000000001E-3</v>
      </c>
      <c r="AB36" s="15">
        <v>3.5000000000000001E-3</v>
      </c>
      <c r="AC36" s="15">
        <v>3.5000000000000001E-3</v>
      </c>
      <c r="AD36" s="15">
        <v>3.5000000000000001E-3</v>
      </c>
      <c r="AE36" s="15">
        <v>3.5000000000000001E-3</v>
      </c>
      <c r="AF36" s="15">
        <v>3.5000000000000001E-3</v>
      </c>
      <c r="AG36" s="15">
        <v>3.5000000000000001E-3</v>
      </c>
      <c r="AH36" t="s">
        <v>495</v>
      </c>
    </row>
    <row r="37" spans="1:34" x14ac:dyDescent="0.35">
      <c r="A37" t="s">
        <v>422</v>
      </c>
      <c r="B37" t="s">
        <v>495</v>
      </c>
      <c r="C37" t="s">
        <v>495</v>
      </c>
      <c r="D37" t="s">
        <v>495</v>
      </c>
      <c r="E37" t="s">
        <v>495</v>
      </c>
      <c r="F37" t="s">
        <v>495</v>
      </c>
      <c r="G37" t="s">
        <v>495</v>
      </c>
      <c r="H37" t="s">
        <v>495</v>
      </c>
      <c r="I37" t="s">
        <v>495</v>
      </c>
      <c r="J37" t="s">
        <v>495</v>
      </c>
      <c r="K37" t="s">
        <v>495</v>
      </c>
      <c r="L37" t="s">
        <v>495</v>
      </c>
      <c r="M37" t="s">
        <v>495</v>
      </c>
      <c r="N37" t="s">
        <v>495</v>
      </c>
      <c r="O37" t="s">
        <v>495</v>
      </c>
      <c r="P37" t="s">
        <v>495</v>
      </c>
      <c r="Q37" t="s">
        <v>495</v>
      </c>
      <c r="R37" t="s">
        <v>495</v>
      </c>
      <c r="S37" t="s">
        <v>495</v>
      </c>
      <c r="T37" t="s">
        <v>495</v>
      </c>
      <c r="U37" t="s">
        <v>495</v>
      </c>
      <c r="V37" t="s">
        <v>495</v>
      </c>
      <c r="W37" t="s">
        <v>495</v>
      </c>
      <c r="X37" t="s">
        <v>495</v>
      </c>
      <c r="Y37" t="s">
        <v>495</v>
      </c>
      <c r="Z37" s="15">
        <v>2.0000000000000001E-4</v>
      </c>
      <c r="AA37" s="15">
        <v>2.0000000000000001E-4</v>
      </c>
      <c r="AB37" s="15">
        <v>2.0000000000000001E-4</v>
      </c>
      <c r="AC37" s="15">
        <v>2.0000000000000001E-4</v>
      </c>
      <c r="AD37" s="15">
        <v>2.0000000000000001E-4</v>
      </c>
      <c r="AE37" s="15">
        <v>2.0000000000000001E-4</v>
      </c>
      <c r="AF37" s="15">
        <v>2.0000000000000001E-4</v>
      </c>
      <c r="AG37" s="15">
        <v>2.0000000000000001E-4</v>
      </c>
      <c r="AH37" t="s">
        <v>495</v>
      </c>
    </row>
    <row r="38" spans="1:34" x14ac:dyDescent="0.35">
      <c r="A38" t="s">
        <v>204</v>
      </c>
      <c r="B38" t="s">
        <v>495</v>
      </c>
      <c r="C38" t="s">
        <v>495</v>
      </c>
      <c r="D38" t="s">
        <v>495</v>
      </c>
      <c r="E38" t="s">
        <v>495</v>
      </c>
      <c r="F38" t="s">
        <v>495</v>
      </c>
      <c r="G38" t="s">
        <v>495</v>
      </c>
      <c r="H38" t="s">
        <v>495</v>
      </c>
      <c r="I38" t="s">
        <v>495</v>
      </c>
      <c r="J38" t="s">
        <v>495</v>
      </c>
      <c r="K38" t="s">
        <v>495</v>
      </c>
      <c r="L38" t="s">
        <v>495</v>
      </c>
      <c r="M38" t="s">
        <v>495</v>
      </c>
      <c r="N38" t="s">
        <v>495</v>
      </c>
      <c r="O38" t="s">
        <v>495</v>
      </c>
      <c r="P38" t="s">
        <v>495</v>
      </c>
      <c r="Q38" t="s">
        <v>495</v>
      </c>
      <c r="R38" t="s">
        <v>495</v>
      </c>
      <c r="S38" t="s">
        <v>495</v>
      </c>
      <c r="T38" t="s">
        <v>495</v>
      </c>
      <c r="U38" t="s">
        <v>495</v>
      </c>
      <c r="V38" t="s">
        <v>495</v>
      </c>
      <c r="W38" t="s">
        <v>495</v>
      </c>
      <c r="X38" t="s">
        <v>495</v>
      </c>
      <c r="Y38" t="s">
        <v>495</v>
      </c>
      <c r="Z38" s="15">
        <v>3.8999999999999998E-3</v>
      </c>
      <c r="AA38" s="15">
        <v>3.8E-3</v>
      </c>
      <c r="AB38" s="15">
        <v>3.8E-3</v>
      </c>
      <c r="AC38" s="15">
        <v>3.8E-3</v>
      </c>
      <c r="AD38" s="15">
        <v>3.8E-3</v>
      </c>
      <c r="AE38" s="15">
        <v>3.8E-3</v>
      </c>
      <c r="AF38" s="15">
        <v>3.8E-3</v>
      </c>
      <c r="AG38" s="15">
        <v>2.5999999999999999E-3</v>
      </c>
      <c r="AH38" t="s">
        <v>495</v>
      </c>
    </row>
    <row r="39" spans="1:34" x14ac:dyDescent="0.35">
      <c r="A39" t="s">
        <v>133</v>
      </c>
      <c r="B39" t="s">
        <v>495</v>
      </c>
      <c r="C39" t="s">
        <v>495</v>
      </c>
      <c r="D39" t="s">
        <v>495</v>
      </c>
      <c r="E39" t="s">
        <v>495</v>
      </c>
      <c r="F39" t="s">
        <v>495</v>
      </c>
      <c r="G39" t="s">
        <v>495</v>
      </c>
      <c r="H39" t="s">
        <v>495</v>
      </c>
      <c r="I39" t="s">
        <v>495</v>
      </c>
      <c r="J39" t="s">
        <v>495</v>
      </c>
      <c r="K39" t="s">
        <v>495</v>
      </c>
      <c r="L39" t="s">
        <v>495</v>
      </c>
      <c r="M39" t="s">
        <v>495</v>
      </c>
      <c r="N39" t="s">
        <v>495</v>
      </c>
      <c r="O39" t="s">
        <v>495</v>
      </c>
      <c r="P39" t="s">
        <v>495</v>
      </c>
      <c r="Q39" t="s">
        <v>495</v>
      </c>
      <c r="R39" t="s">
        <v>495</v>
      </c>
      <c r="S39" t="s">
        <v>495</v>
      </c>
      <c r="T39" t="s">
        <v>495</v>
      </c>
      <c r="U39" t="s">
        <v>495</v>
      </c>
      <c r="V39" t="s">
        <v>495</v>
      </c>
      <c r="W39" t="s">
        <v>495</v>
      </c>
      <c r="X39" t="s">
        <v>495</v>
      </c>
      <c r="Y39" t="s">
        <v>495</v>
      </c>
      <c r="Z39" s="15">
        <v>2.2000000000000001E-3</v>
      </c>
      <c r="AA39" s="15">
        <v>2.2000000000000001E-3</v>
      </c>
      <c r="AB39" s="15">
        <v>2.2000000000000001E-3</v>
      </c>
      <c r="AC39" s="15">
        <v>2.2000000000000001E-3</v>
      </c>
      <c r="AD39" s="15">
        <v>2.2000000000000001E-3</v>
      </c>
      <c r="AE39" s="15">
        <v>2.2000000000000001E-3</v>
      </c>
      <c r="AF39" s="15">
        <v>2.2000000000000001E-3</v>
      </c>
      <c r="AG39" s="15">
        <v>4.0000000000000002E-4</v>
      </c>
      <c r="AH39" t="s">
        <v>495</v>
      </c>
    </row>
    <row r="40" spans="1:34" x14ac:dyDescent="0.35">
      <c r="A40" t="s">
        <v>244</v>
      </c>
      <c r="B40" t="s">
        <v>495</v>
      </c>
      <c r="C40" t="s">
        <v>495</v>
      </c>
      <c r="D40" t="s">
        <v>495</v>
      </c>
      <c r="E40" t="s">
        <v>495</v>
      </c>
      <c r="F40" t="s">
        <v>495</v>
      </c>
      <c r="G40" t="s">
        <v>495</v>
      </c>
      <c r="H40" t="s">
        <v>495</v>
      </c>
      <c r="I40" t="s">
        <v>495</v>
      </c>
      <c r="J40" t="s">
        <v>495</v>
      </c>
      <c r="K40" t="s">
        <v>495</v>
      </c>
      <c r="L40" t="s">
        <v>495</v>
      </c>
      <c r="M40" t="s">
        <v>495</v>
      </c>
      <c r="N40" t="s">
        <v>495</v>
      </c>
      <c r="O40" t="s">
        <v>495</v>
      </c>
      <c r="P40" t="s">
        <v>495</v>
      </c>
      <c r="Q40" t="s">
        <v>495</v>
      </c>
      <c r="R40" t="s">
        <v>495</v>
      </c>
      <c r="S40" t="s">
        <v>495</v>
      </c>
      <c r="T40" t="s">
        <v>495</v>
      </c>
      <c r="U40" t="s">
        <v>495</v>
      </c>
      <c r="V40" t="s">
        <v>495</v>
      </c>
      <c r="W40" t="s">
        <v>495</v>
      </c>
      <c r="X40" t="s">
        <v>495</v>
      </c>
      <c r="Y40" t="s">
        <v>495</v>
      </c>
      <c r="Z40" t="s">
        <v>495</v>
      </c>
      <c r="AA40" s="15">
        <v>8.9999999999999993E-3</v>
      </c>
      <c r="AB40" s="15">
        <v>8.9999999999999993E-3</v>
      </c>
      <c r="AC40" s="15">
        <v>8.9999999999999993E-3</v>
      </c>
      <c r="AD40" s="15">
        <v>8.9999999999999993E-3</v>
      </c>
      <c r="AE40" s="15">
        <v>8.9999999999999993E-3</v>
      </c>
      <c r="AF40" s="15">
        <v>8.9999999999999993E-3</v>
      </c>
      <c r="AG40" s="15">
        <v>9.4999999999999998E-3</v>
      </c>
      <c r="AH40" t="s">
        <v>495</v>
      </c>
    </row>
    <row r="41" spans="1:34" x14ac:dyDescent="0.35">
      <c r="A41" t="s">
        <v>349</v>
      </c>
      <c r="B41" t="s">
        <v>495</v>
      </c>
      <c r="C41" t="s">
        <v>495</v>
      </c>
      <c r="D41" t="s">
        <v>495</v>
      </c>
      <c r="E41" t="s">
        <v>495</v>
      </c>
      <c r="F41" t="s">
        <v>495</v>
      </c>
      <c r="G41" t="s">
        <v>495</v>
      </c>
      <c r="H41" t="s">
        <v>495</v>
      </c>
      <c r="I41" t="s">
        <v>495</v>
      </c>
      <c r="J41" t="s">
        <v>495</v>
      </c>
      <c r="K41" t="s">
        <v>495</v>
      </c>
      <c r="L41" t="s">
        <v>495</v>
      </c>
      <c r="M41" t="s">
        <v>495</v>
      </c>
      <c r="N41" t="s">
        <v>495</v>
      </c>
      <c r="O41" t="s">
        <v>495</v>
      </c>
      <c r="P41" t="s">
        <v>495</v>
      </c>
      <c r="Q41" t="s">
        <v>495</v>
      </c>
      <c r="R41" t="s">
        <v>495</v>
      </c>
      <c r="S41" t="s">
        <v>495</v>
      </c>
      <c r="T41" t="s">
        <v>495</v>
      </c>
      <c r="U41" t="s">
        <v>495</v>
      </c>
      <c r="V41" t="s">
        <v>495</v>
      </c>
      <c r="W41" t="s">
        <v>495</v>
      </c>
      <c r="X41" t="s">
        <v>495</v>
      </c>
      <c r="Y41" t="s">
        <v>495</v>
      </c>
      <c r="Z41" t="s">
        <v>495</v>
      </c>
      <c r="AA41" s="15">
        <v>4.0000000000000002E-4</v>
      </c>
      <c r="AB41" s="15">
        <v>4.0000000000000002E-4</v>
      </c>
      <c r="AC41" s="15">
        <v>4.0000000000000002E-4</v>
      </c>
      <c r="AD41" s="15">
        <v>4.0000000000000002E-4</v>
      </c>
      <c r="AE41" s="15">
        <v>4.0000000000000002E-4</v>
      </c>
      <c r="AF41" s="15">
        <v>4.0000000000000002E-4</v>
      </c>
      <c r="AG41" s="15">
        <v>4.0000000000000002E-4</v>
      </c>
      <c r="AH41" t="s">
        <v>495</v>
      </c>
    </row>
    <row r="42" spans="1:34" x14ac:dyDescent="0.35">
      <c r="A42" t="s">
        <v>79</v>
      </c>
      <c r="B42" t="s">
        <v>495</v>
      </c>
      <c r="C42" t="s">
        <v>495</v>
      </c>
      <c r="D42" t="s">
        <v>495</v>
      </c>
      <c r="E42" t="s">
        <v>495</v>
      </c>
      <c r="F42" t="s">
        <v>495</v>
      </c>
      <c r="G42" t="s">
        <v>495</v>
      </c>
      <c r="H42" t="s">
        <v>495</v>
      </c>
      <c r="I42" t="s">
        <v>495</v>
      </c>
      <c r="J42" t="s">
        <v>495</v>
      </c>
      <c r="K42" t="s">
        <v>495</v>
      </c>
      <c r="L42" t="s">
        <v>495</v>
      </c>
      <c r="M42" t="s">
        <v>495</v>
      </c>
      <c r="N42" t="s">
        <v>495</v>
      </c>
      <c r="O42" t="s">
        <v>495</v>
      </c>
      <c r="P42" t="s">
        <v>495</v>
      </c>
      <c r="Q42" t="s">
        <v>495</v>
      </c>
      <c r="R42" t="s">
        <v>495</v>
      </c>
      <c r="S42" t="s">
        <v>495</v>
      </c>
      <c r="T42" t="s">
        <v>495</v>
      </c>
      <c r="U42" t="s">
        <v>495</v>
      </c>
      <c r="V42" t="s">
        <v>495</v>
      </c>
      <c r="W42" t="s">
        <v>495</v>
      </c>
      <c r="X42" t="s">
        <v>495</v>
      </c>
      <c r="Y42" t="s">
        <v>495</v>
      </c>
      <c r="Z42" t="s">
        <v>495</v>
      </c>
      <c r="AA42" t="s">
        <v>495</v>
      </c>
      <c r="AB42" s="15">
        <v>0</v>
      </c>
      <c r="AC42" s="15">
        <v>0</v>
      </c>
      <c r="AD42" s="15">
        <v>0</v>
      </c>
      <c r="AE42" s="15">
        <v>0</v>
      </c>
      <c r="AF42" s="15">
        <v>0</v>
      </c>
      <c r="AG42" s="15">
        <v>0</v>
      </c>
      <c r="AH42" t="s">
        <v>495</v>
      </c>
    </row>
    <row r="43" spans="1:34" x14ac:dyDescent="0.35">
      <c r="A43" t="s">
        <v>187</v>
      </c>
      <c r="B43" t="s">
        <v>495</v>
      </c>
      <c r="C43" t="s">
        <v>495</v>
      </c>
      <c r="D43" t="s">
        <v>495</v>
      </c>
      <c r="E43" t="s">
        <v>495</v>
      </c>
      <c r="F43" t="s">
        <v>495</v>
      </c>
      <c r="G43" t="s">
        <v>495</v>
      </c>
      <c r="H43" t="s">
        <v>495</v>
      </c>
      <c r="I43" t="s">
        <v>495</v>
      </c>
      <c r="J43" t="s">
        <v>495</v>
      </c>
      <c r="K43" t="s">
        <v>495</v>
      </c>
      <c r="L43" t="s">
        <v>495</v>
      </c>
      <c r="M43" t="s">
        <v>495</v>
      </c>
      <c r="N43" t="s">
        <v>495</v>
      </c>
      <c r="O43" t="s">
        <v>495</v>
      </c>
      <c r="P43" t="s">
        <v>495</v>
      </c>
      <c r="Q43" t="s">
        <v>495</v>
      </c>
      <c r="R43" t="s">
        <v>495</v>
      </c>
      <c r="S43" t="s">
        <v>495</v>
      </c>
      <c r="T43" t="s">
        <v>495</v>
      </c>
      <c r="U43" t="s">
        <v>495</v>
      </c>
      <c r="V43" t="s">
        <v>495</v>
      </c>
      <c r="W43" t="s">
        <v>495</v>
      </c>
      <c r="X43" t="s">
        <v>495</v>
      </c>
      <c r="Y43" t="s">
        <v>495</v>
      </c>
      <c r="Z43" t="s">
        <v>495</v>
      </c>
      <c r="AA43" t="s">
        <v>495</v>
      </c>
      <c r="AB43" s="15">
        <v>3.7000000000000002E-3</v>
      </c>
      <c r="AC43" s="15">
        <v>3.7000000000000002E-3</v>
      </c>
      <c r="AD43" s="15">
        <v>3.7000000000000002E-3</v>
      </c>
      <c r="AE43" s="15">
        <v>3.7000000000000002E-3</v>
      </c>
      <c r="AF43" s="15">
        <v>3.7000000000000002E-3</v>
      </c>
      <c r="AG43" s="15">
        <v>1.4E-3</v>
      </c>
      <c r="AH43" t="s">
        <v>495</v>
      </c>
    </row>
    <row r="44" spans="1:34" x14ac:dyDescent="0.35">
      <c r="A44" t="s">
        <v>333</v>
      </c>
      <c r="B44" t="s">
        <v>495</v>
      </c>
      <c r="C44" t="s">
        <v>495</v>
      </c>
      <c r="D44" t="s">
        <v>495</v>
      </c>
      <c r="E44" t="s">
        <v>495</v>
      </c>
      <c r="F44" t="s">
        <v>495</v>
      </c>
      <c r="G44" t="s">
        <v>495</v>
      </c>
      <c r="H44" t="s">
        <v>495</v>
      </c>
      <c r="I44" t="s">
        <v>495</v>
      </c>
      <c r="J44" t="s">
        <v>495</v>
      </c>
      <c r="K44" t="s">
        <v>495</v>
      </c>
      <c r="L44" t="s">
        <v>495</v>
      </c>
      <c r="M44" t="s">
        <v>495</v>
      </c>
      <c r="N44" t="s">
        <v>495</v>
      </c>
      <c r="O44" t="s">
        <v>495</v>
      </c>
      <c r="P44" t="s">
        <v>495</v>
      </c>
      <c r="Q44" t="s">
        <v>495</v>
      </c>
      <c r="R44" t="s">
        <v>495</v>
      </c>
      <c r="S44" t="s">
        <v>495</v>
      </c>
      <c r="T44" t="s">
        <v>495</v>
      </c>
      <c r="U44" t="s">
        <v>495</v>
      </c>
      <c r="V44" t="s">
        <v>495</v>
      </c>
      <c r="W44" t="s">
        <v>495</v>
      </c>
      <c r="X44" t="s">
        <v>495</v>
      </c>
      <c r="Y44" t="s">
        <v>495</v>
      </c>
      <c r="Z44" t="s">
        <v>495</v>
      </c>
      <c r="AA44" t="s">
        <v>495</v>
      </c>
      <c r="AB44" t="s">
        <v>495</v>
      </c>
      <c r="AC44" s="15">
        <v>2.5000000000000001E-3</v>
      </c>
      <c r="AD44" s="15">
        <v>2.5000000000000001E-3</v>
      </c>
      <c r="AE44" t="s">
        <v>495</v>
      </c>
      <c r="AF44" t="s">
        <v>495</v>
      </c>
      <c r="AG44" t="s">
        <v>495</v>
      </c>
      <c r="AH44" t="s">
        <v>495</v>
      </c>
    </row>
    <row r="45" spans="1:34" x14ac:dyDescent="0.35">
      <c r="A45" t="s">
        <v>54</v>
      </c>
      <c r="B45" t="s">
        <v>495</v>
      </c>
      <c r="C45" t="s">
        <v>495</v>
      </c>
      <c r="D45" t="s">
        <v>495</v>
      </c>
      <c r="E45" t="s">
        <v>495</v>
      </c>
      <c r="F45" t="s">
        <v>495</v>
      </c>
      <c r="G45" t="s">
        <v>495</v>
      </c>
      <c r="H45" t="s">
        <v>495</v>
      </c>
      <c r="I45" t="s">
        <v>495</v>
      </c>
      <c r="J45" t="s">
        <v>495</v>
      </c>
      <c r="K45" t="s">
        <v>495</v>
      </c>
      <c r="L45" t="s">
        <v>495</v>
      </c>
      <c r="M45" t="s">
        <v>495</v>
      </c>
      <c r="N45" t="s">
        <v>495</v>
      </c>
      <c r="O45" t="s">
        <v>495</v>
      </c>
      <c r="P45" t="s">
        <v>495</v>
      </c>
      <c r="Q45" t="s">
        <v>495</v>
      </c>
      <c r="R45" t="s">
        <v>495</v>
      </c>
      <c r="S45" t="s">
        <v>495</v>
      </c>
      <c r="T45" t="s">
        <v>495</v>
      </c>
      <c r="U45" t="s">
        <v>495</v>
      </c>
      <c r="V45" t="s">
        <v>495</v>
      </c>
      <c r="W45" t="s">
        <v>495</v>
      </c>
      <c r="X45" t="s">
        <v>495</v>
      </c>
      <c r="Y45" t="s">
        <v>495</v>
      </c>
      <c r="Z45" t="s">
        <v>495</v>
      </c>
      <c r="AA45" t="s">
        <v>495</v>
      </c>
      <c r="AB45" t="s">
        <v>495</v>
      </c>
      <c r="AC45" s="15">
        <v>2.0999999999999999E-3</v>
      </c>
      <c r="AD45" s="15">
        <v>2.0999999999999999E-3</v>
      </c>
      <c r="AE45" s="15">
        <v>2.0999999999999999E-3</v>
      </c>
      <c r="AF45" t="s">
        <v>495</v>
      </c>
      <c r="AG45" t="s">
        <v>495</v>
      </c>
      <c r="AH45" t="s">
        <v>495</v>
      </c>
    </row>
    <row r="46" spans="1:34" x14ac:dyDescent="0.35">
      <c r="A46" t="s">
        <v>123</v>
      </c>
      <c r="B46" t="s">
        <v>495</v>
      </c>
      <c r="C46" t="s">
        <v>495</v>
      </c>
      <c r="D46" t="s">
        <v>495</v>
      </c>
      <c r="E46" t="s">
        <v>495</v>
      </c>
      <c r="F46" t="s">
        <v>495</v>
      </c>
      <c r="G46" t="s">
        <v>495</v>
      </c>
      <c r="H46" t="s">
        <v>495</v>
      </c>
      <c r="I46" t="s">
        <v>495</v>
      </c>
      <c r="J46" t="s">
        <v>495</v>
      </c>
      <c r="K46" t="s">
        <v>495</v>
      </c>
      <c r="L46" t="s">
        <v>495</v>
      </c>
      <c r="M46" t="s">
        <v>495</v>
      </c>
      <c r="N46" t="s">
        <v>495</v>
      </c>
      <c r="O46" t="s">
        <v>495</v>
      </c>
      <c r="P46" t="s">
        <v>495</v>
      </c>
      <c r="Q46" t="s">
        <v>495</v>
      </c>
      <c r="R46" t="s">
        <v>495</v>
      </c>
      <c r="S46" t="s">
        <v>495</v>
      </c>
      <c r="T46" t="s">
        <v>495</v>
      </c>
      <c r="U46" t="s">
        <v>495</v>
      </c>
      <c r="V46" t="s">
        <v>495</v>
      </c>
      <c r="W46" t="s">
        <v>495</v>
      </c>
      <c r="X46" t="s">
        <v>495</v>
      </c>
      <c r="Y46" t="s">
        <v>495</v>
      </c>
      <c r="Z46" t="s">
        <v>495</v>
      </c>
      <c r="AA46" t="s">
        <v>495</v>
      </c>
      <c r="AB46" t="s">
        <v>495</v>
      </c>
      <c r="AC46" s="15">
        <v>1.1000000000000001E-3</v>
      </c>
      <c r="AD46" s="15">
        <v>1.1000000000000001E-3</v>
      </c>
      <c r="AE46" s="15">
        <v>1.1000000000000001E-3</v>
      </c>
      <c r="AF46" s="15">
        <v>1.1000000000000001E-3</v>
      </c>
      <c r="AG46" s="15">
        <v>1.1000000000000001E-3</v>
      </c>
      <c r="AH46" t="s">
        <v>495</v>
      </c>
    </row>
    <row r="47" spans="1:34" x14ac:dyDescent="0.35">
      <c r="A47" t="s">
        <v>141</v>
      </c>
      <c r="B47" t="s">
        <v>495</v>
      </c>
      <c r="C47" t="s">
        <v>495</v>
      </c>
      <c r="D47" t="s">
        <v>495</v>
      </c>
      <c r="E47" t="s">
        <v>495</v>
      </c>
      <c r="F47" t="s">
        <v>495</v>
      </c>
      <c r="G47" t="s">
        <v>495</v>
      </c>
      <c r="H47" t="s">
        <v>495</v>
      </c>
      <c r="I47" t="s">
        <v>495</v>
      </c>
      <c r="J47" t="s">
        <v>495</v>
      </c>
      <c r="K47" t="s">
        <v>495</v>
      </c>
      <c r="L47" t="s">
        <v>495</v>
      </c>
      <c r="M47" t="s">
        <v>495</v>
      </c>
      <c r="N47" t="s">
        <v>495</v>
      </c>
      <c r="O47" t="s">
        <v>495</v>
      </c>
      <c r="P47" t="s">
        <v>495</v>
      </c>
      <c r="Q47" t="s">
        <v>495</v>
      </c>
      <c r="R47" t="s">
        <v>495</v>
      </c>
      <c r="S47" t="s">
        <v>495</v>
      </c>
      <c r="T47" t="s">
        <v>495</v>
      </c>
      <c r="U47" t="s">
        <v>495</v>
      </c>
      <c r="V47" t="s">
        <v>495</v>
      </c>
      <c r="W47" t="s">
        <v>495</v>
      </c>
      <c r="X47" t="s">
        <v>495</v>
      </c>
      <c r="Y47" t="s">
        <v>495</v>
      </c>
      <c r="Z47" t="s">
        <v>495</v>
      </c>
      <c r="AA47" t="s">
        <v>495</v>
      </c>
      <c r="AB47" t="s">
        <v>495</v>
      </c>
      <c r="AC47" s="15">
        <v>8.0000000000000004E-4</v>
      </c>
      <c r="AD47" s="15">
        <v>8.0000000000000004E-4</v>
      </c>
      <c r="AE47" s="15">
        <v>8.0000000000000004E-4</v>
      </c>
      <c r="AF47" s="15">
        <v>8.0000000000000004E-4</v>
      </c>
      <c r="AG47" s="15">
        <v>8.0000000000000004E-4</v>
      </c>
      <c r="AH47" t="s">
        <v>495</v>
      </c>
    </row>
    <row r="48" spans="1:34" x14ac:dyDescent="0.35">
      <c r="A48" t="s">
        <v>491</v>
      </c>
      <c r="B48" t="s">
        <v>495</v>
      </c>
      <c r="C48" t="s">
        <v>495</v>
      </c>
      <c r="D48" t="s">
        <v>495</v>
      </c>
      <c r="E48" t="s">
        <v>495</v>
      </c>
      <c r="F48" t="s">
        <v>495</v>
      </c>
      <c r="G48" t="s">
        <v>495</v>
      </c>
      <c r="H48" t="s">
        <v>495</v>
      </c>
      <c r="I48" t="s">
        <v>495</v>
      </c>
      <c r="J48" t="s">
        <v>495</v>
      </c>
      <c r="K48" t="s">
        <v>495</v>
      </c>
      <c r="L48" t="s">
        <v>495</v>
      </c>
      <c r="M48" t="s">
        <v>495</v>
      </c>
      <c r="N48" t="s">
        <v>495</v>
      </c>
      <c r="O48" t="s">
        <v>495</v>
      </c>
      <c r="P48" t="s">
        <v>495</v>
      </c>
      <c r="Q48" t="s">
        <v>495</v>
      </c>
      <c r="R48" t="s">
        <v>495</v>
      </c>
      <c r="S48" t="s">
        <v>495</v>
      </c>
      <c r="T48" t="s">
        <v>495</v>
      </c>
      <c r="U48" t="s">
        <v>495</v>
      </c>
      <c r="V48" t="s">
        <v>495</v>
      </c>
      <c r="W48" t="s">
        <v>495</v>
      </c>
      <c r="X48" t="s">
        <v>495</v>
      </c>
      <c r="Y48" t="s">
        <v>495</v>
      </c>
      <c r="Z48" t="s">
        <v>495</v>
      </c>
      <c r="AA48" t="s">
        <v>495</v>
      </c>
      <c r="AB48" t="s">
        <v>495</v>
      </c>
      <c r="AC48" s="15">
        <v>0</v>
      </c>
      <c r="AD48" s="15">
        <v>0</v>
      </c>
      <c r="AE48" s="15">
        <v>0</v>
      </c>
      <c r="AF48" s="15">
        <v>0</v>
      </c>
      <c r="AG48" s="15">
        <v>0</v>
      </c>
      <c r="AH48" t="s">
        <v>495</v>
      </c>
    </row>
    <row r="49" spans="1:34" x14ac:dyDescent="0.35">
      <c r="A49" t="s">
        <v>272</v>
      </c>
      <c r="B49" t="s">
        <v>495</v>
      </c>
      <c r="C49" t="s">
        <v>495</v>
      </c>
      <c r="D49" t="s">
        <v>495</v>
      </c>
      <c r="E49" t="s">
        <v>495</v>
      </c>
      <c r="F49" t="s">
        <v>495</v>
      </c>
      <c r="G49" t="s">
        <v>495</v>
      </c>
      <c r="H49" t="s">
        <v>495</v>
      </c>
      <c r="I49" t="s">
        <v>495</v>
      </c>
      <c r="J49" t="s">
        <v>495</v>
      </c>
      <c r="K49" t="s">
        <v>495</v>
      </c>
      <c r="L49" t="s">
        <v>495</v>
      </c>
      <c r="M49" t="s">
        <v>495</v>
      </c>
      <c r="N49" t="s">
        <v>495</v>
      </c>
      <c r="O49" t="s">
        <v>495</v>
      </c>
      <c r="P49" t="s">
        <v>495</v>
      </c>
      <c r="Q49" t="s">
        <v>495</v>
      </c>
      <c r="R49" t="s">
        <v>495</v>
      </c>
      <c r="S49" t="s">
        <v>495</v>
      </c>
      <c r="T49" t="s">
        <v>495</v>
      </c>
      <c r="U49" t="s">
        <v>495</v>
      </c>
      <c r="V49" t="s">
        <v>495</v>
      </c>
      <c r="W49" t="s">
        <v>495</v>
      </c>
      <c r="X49" t="s">
        <v>495</v>
      </c>
      <c r="Y49" t="s">
        <v>495</v>
      </c>
      <c r="Z49" t="s">
        <v>495</v>
      </c>
      <c r="AA49" t="s">
        <v>495</v>
      </c>
      <c r="AB49" t="s">
        <v>495</v>
      </c>
      <c r="AC49" t="s">
        <v>495</v>
      </c>
      <c r="AD49" s="15">
        <v>0</v>
      </c>
      <c r="AE49" s="15">
        <v>0</v>
      </c>
      <c r="AF49" s="15">
        <v>0</v>
      </c>
      <c r="AG49" s="15">
        <v>0</v>
      </c>
      <c r="AH49" t="s">
        <v>495</v>
      </c>
    </row>
    <row r="50" spans="1:34" x14ac:dyDescent="0.35">
      <c r="A50" t="s">
        <v>60</v>
      </c>
      <c r="B50" t="s">
        <v>495</v>
      </c>
      <c r="C50" t="s">
        <v>495</v>
      </c>
      <c r="D50" t="s">
        <v>495</v>
      </c>
      <c r="E50" t="s">
        <v>495</v>
      </c>
      <c r="F50" t="s">
        <v>495</v>
      </c>
      <c r="G50" t="s">
        <v>495</v>
      </c>
      <c r="H50" t="s">
        <v>495</v>
      </c>
      <c r="I50" t="s">
        <v>495</v>
      </c>
      <c r="J50" t="s">
        <v>495</v>
      </c>
      <c r="K50" t="s">
        <v>495</v>
      </c>
      <c r="L50" t="s">
        <v>495</v>
      </c>
      <c r="M50" t="s">
        <v>495</v>
      </c>
      <c r="N50" t="s">
        <v>495</v>
      </c>
      <c r="O50" t="s">
        <v>495</v>
      </c>
      <c r="P50" t="s">
        <v>495</v>
      </c>
      <c r="Q50" t="s">
        <v>495</v>
      </c>
      <c r="R50" t="s">
        <v>495</v>
      </c>
      <c r="S50" t="s">
        <v>495</v>
      </c>
      <c r="T50" t="s">
        <v>495</v>
      </c>
      <c r="U50" t="s">
        <v>495</v>
      </c>
      <c r="V50" t="s">
        <v>495</v>
      </c>
      <c r="W50" t="s">
        <v>495</v>
      </c>
      <c r="X50" t="s">
        <v>495</v>
      </c>
      <c r="Y50" t="s">
        <v>495</v>
      </c>
      <c r="Z50" t="s">
        <v>495</v>
      </c>
      <c r="AA50" t="s">
        <v>495</v>
      </c>
      <c r="AB50" t="s">
        <v>495</v>
      </c>
      <c r="AC50" t="s">
        <v>495</v>
      </c>
      <c r="AD50" s="15">
        <v>1.6000000000000001E-3</v>
      </c>
      <c r="AE50" s="15">
        <v>1.6000000000000001E-3</v>
      </c>
      <c r="AF50" s="15">
        <v>1.6000000000000001E-3</v>
      </c>
      <c r="AG50" s="15">
        <v>1.6000000000000001E-3</v>
      </c>
      <c r="AH50" t="s">
        <v>495</v>
      </c>
    </row>
    <row r="51" spans="1:34" x14ac:dyDescent="0.35">
      <c r="A51" t="s">
        <v>108</v>
      </c>
      <c r="B51" t="s">
        <v>495</v>
      </c>
      <c r="C51" t="s">
        <v>495</v>
      </c>
      <c r="D51" t="s">
        <v>495</v>
      </c>
      <c r="E51" t="s">
        <v>495</v>
      </c>
      <c r="F51" t="s">
        <v>495</v>
      </c>
      <c r="G51" t="s">
        <v>495</v>
      </c>
      <c r="H51" t="s">
        <v>495</v>
      </c>
      <c r="I51" t="s">
        <v>495</v>
      </c>
      <c r="J51" t="s">
        <v>495</v>
      </c>
      <c r="K51" t="s">
        <v>495</v>
      </c>
      <c r="L51" t="s">
        <v>495</v>
      </c>
      <c r="M51" t="s">
        <v>495</v>
      </c>
      <c r="N51" t="s">
        <v>495</v>
      </c>
      <c r="O51" t="s">
        <v>495</v>
      </c>
      <c r="P51" t="s">
        <v>495</v>
      </c>
      <c r="Q51" t="s">
        <v>495</v>
      </c>
      <c r="R51" t="s">
        <v>495</v>
      </c>
      <c r="S51" t="s">
        <v>495</v>
      </c>
      <c r="T51" t="s">
        <v>495</v>
      </c>
      <c r="U51" t="s">
        <v>495</v>
      </c>
      <c r="V51" t="s">
        <v>495</v>
      </c>
      <c r="W51" t="s">
        <v>495</v>
      </c>
      <c r="X51" t="s">
        <v>495</v>
      </c>
      <c r="Y51" t="s">
        <v>495</v>
      </c>
      <c r="Z51" t="s">
        <v>495</v>
      </c>
      <c r="AA51" t="s">
        <v>495</v>
      </c>
      <c r="AB51" t="s">
        <v>495</v>
      </c>
      <c r="AC51" t="s">
        <v>495</v>
      </c>
      <c r="AD51" t="s">
        <v>495</v>
      </c>
      <c r="AE51" s="15">
        <v>1.2999999999999999E-3</v>
      </c>
      <c r="AF51" s="15">
        <v>1.2999999999999999E-3</v>
      </c>
      <c r="AG51" s="15">
        <v>1.4E-3</v>
      </c>
      <c r="AH51" t="s">
        <v>495</v>
      </c>
    </row>
    <row r="52" spans="1:34" x14ac:dyDescent="0.35">
      <c r="A52" t="s">
        <v>403</v>
      </c>
      <c r="B52" t="s">
        <v>495</v>
      </c>
      <c r="C52" t="s">
        <v>495</v>
      </c>
      <c r="D52" t="s">
        <v>495</v>
      </c>
      <c r="E52" t="s">
        <v>495</v>
      </c>
      <c r="F52" t="s">
        <v>495</v>
      </c>
      <c r="G52" t="s">
        <v>495</v>
      </c>
      <c r="H52" t="s">
        <v>495</v>
      </c>
      <c r="I52" t="s">
        <v>495</v>
      </c>
      <c r="J52" t="s">
        <v>495</v>
      </c>
      <c r="K52" t="s">
        <v>495</v>
      </c>
      <c r="L52" t="s">
        <v>495</v>
      </c>
      <c r="M52" t="s">
        <v>495</v>
      </c>
      <c r="N52" t="s">
        <v>495</v>
      </c>
      <c r="O52" t="s">
        <v>495</v>
      </c>
      <c r="P52" t="s">
        <v>495</v>
      </c>
      <c r="Q52" t="s">
        <v>495</v>
      </c>
      <c r="R52" t="s">
        <v>495</v>
      </c>
      <c r="S52" t="s">
        <v>495</v>
      </c>
      <c r="T52" t="s">
        <v>495</v>
      </c>
      <c r="U52" t="s">
        <v>495</v>
      </c>
      <c r="V52" t="s">
        <v>495</v>
      </c>
      <c r="W52" t="s">
        <v>495</v>
      </c>
      <c r="X52" t="s">
        <v>495</v>
      </c>
      <c r="Y52" t="s">
        <v>495</v>
      </c>
      <c r="Z52" t="s">
        <v>495</v>
      </c>
      <c r="AA52" t="s">
        <v>495</v>
      </c>
      <c r="AB52" t="s">
        <v>495</v>
      </c>
      <c r="AC52" t="s">
        <v>495</v>
      </c>
      <c r="AD52" t="s">
        <v>495</v>
      </c>
      <c r="AE52" s="15">
        <v>8.0000000000000004E-4</v>
      </c>
      <c r="AF52" s="15">
        <v>8.0000000000000004E-4</v>
      </c>
      <c r="AG52" s="15">
        <v>8.0000000000000004E-4</v>
      </c>
      <c r="AH52" t="s">
        <v>495</v>
      </c>
    </row>
    <row r="53" spans="1:34" x14ac:dyDescent="0.35">
      <c r="A53" t="s">
        <v>328</v>
      </c>
      <c r="B53" t="s">
        <v>495</v>
      </c>
      <c r="C53" t="s">
        <v>495</v>
      </c>
      <c r="D53" t="s">
        <v>495</v>
      </c>
      <c r="E53" t="s">
        <v>495</v>
      </c>
      <c r="F53" t="s">
        <v>495</v>
      </c>
      <c r="G53" t="s">
        <v>495</v>
      </c>
      <c r="H53" t="s">
        <v>495</v>
      </c>
      <c r="I53" t="s">
        <v>495</v>
      </c>
      <c r="J53" t="s">
        <v>495</v>
      </c>
      <c r="K53" t="s">
        <v>495</v>
      </c>
      <c r="L53" t="s">
        <v>495</v>
      </c>
      <c r="M53" t="s">
        <v>495</v>
      </c>
      <c r="N53" t="s">
        <v>495</v>
      </c>
      <c r="O53" t="s">
        <v>495</v>
      </c>
      <c r="P53" t="s">
        <v>495</v>
      </c>
      <c r="Q53" t="s">
        <v>495</v>
      </c>
      <c r="R53" t="s">
        <v>495</v>
      </c>
      <c r="S53" t="s">
        <v>495</v>
      </c>
      <c r="T53" t="s">
        <v>495</v>
      </c>
      <c r="U53" t="s">
        <v>495</v>
      </c>
      <c r="V53" t="s">
        <v>495</v>
      </c>
      <c r="W53" t="s">
        <v>495</v>
      </c>
      <c r="X53" t="s">
        <v>495</v>
      </c>
      <c r="Y53" t="s">
        <v>495</v>
      </c>
      <c r="Z53" t="s">
        <v>495</v>
      </c>
      <c r="AA53" t="s">
        <v>495</v>
      </c>
      <c r="AB53" t="s">
        <v>495</v>
      </c>
      <c r="AC53" t="s">
        <v>495</v>
      </c>
      <c r="AD53" t="s">
        <v>495</v>
      </c>
      <c r="AE53" s="15">
        <v>2.0000000000000001E-4</v>
      </c>
      <c r="AF53" s="15">
        <v>2.0000000000000001E-4</v>
      </c>
      <c r="AG53" s="15">
        <v>2.0000000000000001E-4</v>
      </c>
      <c r="AH53" t="s">
        <v>495</v>
      </c>
    </row>
    <row r="54" spans="1:34" x14ac:dyDescent="0.35">
      <c r="A54" t="s">
        <v>381</v>
      </c>
      <c r="B54" t="s">
        <v>495</v>
      </c>
      <c r="C54" t="s">
        <v>495</v>
      </c>
      <c r="D54" t="s">
        <v>495</v>
      </c>
      <c r="E54" t="s">
        <v>495</v>
      </c>
      <c r="F54" t="s">
        <v>495</v>
      </c>
      <c r="G54" t="s">
        <v>495</v>
      </c>
      <c r="H54" t="s">
        <v>495</v>
      </c>
      <c r="I54" t="s">
        <v>495</v>
      </c>
      <c r="J54" t="s">
        <v>495</v>
      </c>
      <c r="K54" t="s">
        <v>495</v>
      </c>
      <c r="L54" t="s">
        <v>495</v>
      </c>
      <c r="M54" t="s">
        <v>495</v>
      </c>
      <c r="N54" t="s">
        <v>495</v>
      </c>
      <c r="O54" t="s">
        <v>495</v>
      </c>
      <c r="P54" t="s">
        <v>495</v>
      </c>
      <c r="Q54" t="s">
        <v>495</v>
      </c>
      <c r="R54" t="s">
        <v>495</v>
      </c>
      <c r="S54" t="s">
        <v>495</v>
      </c>
      <c r="T54" t="s">
        <v>495</v>
      </c>
      <c r="U54" t="s">
        <v>495</v>
      </c>
      <c r="V54" t="s">
        <v>495</v>
      </c>
      <c r="W54" t="s">
        <v>495</v>
      </c>
      <c r="X54" t="s">
        <v>495</v>
      </c>
      <c r="Y54" t="s">
        <v>495</v>
      </c>
      <c r="Z54" t="s">
        <v>495</v>
      </c>
      <c r="AA54" t="s">
        <v>495</v>
      </c>
      <c r="AB54" t="s">
        <v>495</v>
      </c>
      <c r="AC54" t="s">
        <v>495</v>
      </c>
      <c r="AD54" t="s">
        <v>495</v>
      </c>
      <c r="AE54" s="15">
        <v>2.0000000000000001E-4</v>
      </c>
      <c r="AF54" s="15">
        <v>2.0000000000000001E-4</v>
      </c>
      <c r="AG54" s="15">
        <v>2.0000000000000001E-4</v>
      </c>
      <c r="AH54" t="s">
        <v>495</v>
      </c>
    </row>
    <row r="55" spans="1:34" x14ac:dyDescent="0.35">
      <c r="A55" t="s">
        <v>309</v>
      </c>
      <c r="B55" t="s">
        <v>495</v>
      </c>
      <c r="C55" t="s">
        <v>495</v>
      </c>
      <c r="D55" t="s">
        <v>495</v>
      </c>
      <c r="E55" t="s">
        <v>495</v>
      </c>
      <c r="F55" t="s">
        <v>495</v>
      </c>
      <c r="G55" t="s">
        <v>495</v>
      </c>
      <c r="H55" t="s">
        <v>495</v>
      </c>
      <c r="I55" t="s">
        <v>495</v>
      </c>
      <c r="J55" t="s">
        <v>495</v>
      </c>
      <c r="K55" t="s">
        <v>495</v>
      </c>
      <c r="L55" t="s">
        <v>495</v>
      </c>
      <c r="M55" t="s">
        <v>495</v>
      </c>
      <c r="N55" t="s">
        <v>495</v>
      </c>
      <c r="O55" t="s">
        <v>495</v>
      </c>
      <c r="P55" t="s">
        <v>495</v>
      </c>
      <c r="Q55" t="s">
        <v>495</v>
      </c>
      <c r="R55" t="s">
        <v>495</v>
      </c>
      <c r="S55" t="s">
        <v>495</v>
      </c>
      <c r="T55" t="s">
        <v>495</v>
      </c>
      <c r="U55" t="s">
        <v>495</v>
      </c>
      <c r="V55" t="s">
        <v>495</v>
      </c>
      <c r="W55" t="s">
        <v>495</v>
      </c>
      <c r="X55" t="s">
        <v>495</v>
      </c>
      <c r="Y55" t="s">
        <v>495</v>
      </c>
      <c r="Z55" t="s">
        <v>495</v>
      </c>
      <c r="AA55" t="s">
        <v>495</v>
      </c>
      <c r="AB55" t="s">
        <v>495</v>
      </c>
      <c r="AC55" t="s">
        <v>495</v>
      </c>
      <c r="AD55" t="s">
        <v>495</v>
      </c>
      <c r="AE55" s="15">
        <v>1E-4</v>
      </c>
      <c r="AF55" s="15">
        <v>1E-4</v>
      </c>
      <c r="AG55" s="15">
        <v>1E-4</v>
      </c>
      <c r="AH55" t="s">
        <v>495</v>
      </c>
    </row>
    <row r="56" spans="1:34" x14ac:dyDescent="0.35">
      <c r="A56" t="s">
        <v>305</v>
      </c>
      <c r="B56" t="s">
        <v>495</v>
      </c>
      <c r="C56" t="s">
        <v>495</v>
      </c>
      <c r="D56" t="s">
        <v>495</v>
      </c>
      <c r="E56" t="s">
        <v>495</v>
      </c>
      <c r="F56" t="s">
        <v>495</v>
      </c>
      <c r="G56" t="s">
        <v>495</v>
      </c>
      <c r="H56" t="s">
        <v>495</v>
      </c>
      <c r="I56" t="s">
        <v>495</v>
      </c>
      <c r="J56" t="s">
        <v>495</v>
      </c>
      <c r="K56" t="s">
        <v>495</v>
      </c>
      <c r="L56" t="s">
        <v>495</v>
      </c>
      <c r="M56" t="s">
        <v>495</v>
      </c>
      <c r="N56" t="s">
        <v>495</v>
      </c>
      <c r="O56" t="s">
        <v>495</v>
      </c>
      <c r="P56" t="s">
        <v>495</v>
      </c>
      <c r="Q56" t="s">
        <v>495</v>
      </c>
      <c r="R56" t="s">
        <v>495</v>
      </c>
      <c r="S56" t="s">
        <v>495</v>
      </c>
      <c r="T56" t="s">
        <v>495</v>
      </c>
      <c r="U56" t="s">
        <v>495</v>
      </c>
      <c r="V56" t="s">
        <v>495</v>
      </c>
      <c r="W56" t="s">
        <v>495</v>
      </c>
      <c r="X56" t="s">
        <v>495</v>
      </c>
      <c r="Y56" t="s">
        <v>495</v>
      </c>
      <c r="Z56" t="s">
        <v>495</v>
      </c>
      <c r="AA56" t="s">
        <v>495</v>
      </c>
      <c r="AB56" t="s">
        <v>495</v>
      </c>
      <c r="AC56" t="s">
        <v>495</v>
      </c>
      <c r="AD56" t="s">
        <v>495</v>
      </c>
      <c r="AE56" s="15">
        <v>1E-4</v>
      </c>
      <c r="AF56" s="15">
        <v>1E-4</v>
      </c>
      <c r="AG56" s="15">
        <v>1E-4</v>
      </c>
      <c r="AH56" t="s">
        <v>495</v>
      </c>
    </row>
    <row r="57" spans="1:34" x14ac:dyDescent="0.35">
      <c r="A57" t="s">
        <v>114</v>
      </c>
      <c r="B57" t="s">
        <v>495</v>
      </c>
      <c r="C57" t="s">
        <v>495</v>
      </c>
      <c r="D57" t="s">
        <v>495</v>
      </c>
      <c r="E57" t="s">
        <v>495</v>
      </c>
      <c r="F57" t="s">
        <v>495</v>
      </c>
      <c r="G57" t="s">
        <v>495</v>
      </c>
      <c r="H57" t="s">
        <v>495</v>
      </c>
      <c r="I57" t="s">
        <v>495</v>
      </c>
      <c r="J57" t="s">
        <v>495</v>
      </c>
      <c r="K57" t="s">
        <v>495</v>
      </c>
      <c r="L57" t="s">
        <v>495</v>
      </c>
      <c r="M57" t="s">
        <v>495</v>
      </c>
      <c r="N57" t="s">
        <v>495</v>
      </c>
      <c r="O57" t="s">
        <v>495</v>
      </c>
      <c r="P57" t="s">
        <v>495</v>
      </c>
      <c r="Q57" t="s">
        <v>495</v>
      </c>
      <c r="R57" t="s">
        <v>495</v>
      </c>
      <c r="S57" t="s">
        <v>495</v>
      </c>
      <c r="T57" t="s">
        <v>495</v>
      </c>
      <c r="U57" t="s">
        <v>495</v>
      </c>
      <c r="V57" t="s">
        <v>495</v>
      </c>
      <c r="W57" t="s">
        <v>495</v>
      </c>
      <c r="X57" t="s">
        <v>495</v>
      </c>
      <c r="Y57" t="s">
        <v>495</v>
      </c>
      <c r="Z57" t="s">
        <v>495</v>
      </c>
      <c r="AA57" t="s">
        <v>495</v>
      </c>
      <c r="AB57" t="s">
        <v>495</v>
      </c>
      <c r="AC57" t="s">
        <v>495</v>
      </c>
      <c r="AD57" t="s">
        <v>495</v>
      </c>
      <c r="AE57" s="15">
        <v>2.8999999999999998E-3</v>
      </c>
      <c r="AF57" s="15">
        <v>2.8999999999999998E-3</v>
      </c>
      <c r="AG57" s="15">
        <v>3.3E-3</v>
      </c>
      <c r="AH57" t="s">
        <v>495</v>
      </c>
    </row>
    <row r="58" spans="1:34" x14ac:dyDescent="0.35">
      <c r="A58" t="s">
        <v>355</v>
      </c>
      <c r="B58" t="s">
        <v>495</v>
      </c>
      <c r="C58" t="s">
        <v>495</v>
      </c>
      <c r="D58" t="s">
        <v>495</v>
      </c>
      <c r="E58" t="s">
        <v>495</v>
      </c>
      <c r="F58" t="s">
        <v>495</v>
      </c>
      <c r="G58" t="s">
        <v>495</v>
      </c>
      <c r="H58" t="s">
        <v>495</v>
      </c>
      <c r="I58" t="s">
        <v>495</v>
      </c>
      <c r="J58" t="s">
        <v>495</v>
      </c>
      <c r="K58" t="s">
        <v>495</v>
      </c>
      <c r="L58" t="s">
        <v>495</v>
      </c>
      <c r="M58" t="s">
        <v>495</v>
      </c>
      <c r="N58" t="s">
        <v>495</v>
      </c>
      <c r="O58" t="s">
        <v>495</v>
      </c>
      <c r="P58" t="s">
        <v>495</v>
      </c>
      <c r="Q58" t="s">
        <v>495</v>
      </c>
      <c r="R58" t="s">
        <v>495</v>
      </c>
      <c r="S58" t="s">
        <v>495</v>
      </c>
      <c r="T58" t="s">
        <v>495</v>
      </c>
      <c r="U58" t="s">
        <v>495</v>
      </c>
      <c r="V58" t="s">
        <v>495</v>
      </c>
      <c r="W58" t="s">
        <v>495</v>
      </c>
      <c r="X58" t="s">
        <v>495</v>
      </c>
      <c r="Y58" t="s">
        <v>495</v>
      </c>
      <c r="Z58" t="s">
        <v>495</v>
      </c>
      <c r="AA58" t="s">
        <v>495</v>
      </c>
      <c r="AB58" t="s">
        <v>495</v>
      </c>
      <c r="AC58" t="s">
        <v>495</v>
      </c>
      <c r="AD58" t="s">
        <v>495</v>
      </c>
      <c r="AE58" s="15">
        <v>0</v>
      </c>
      <c r="AF58" s="15">
        <v>0</v>
      </c>
      <c r="AG58" s="15">
        <v>0</v>
      </c>
      <c r="AH58" t="s">
        <v>495</v>
      </c>
    </row>
    <row r="59" spans="1:34" x14ac:dyDescent="0.35">
      <c r="A59" t="s">
        <v>416</v>
      </c>
      <c r="B59" t="s">
        <v>495</v>
      </c>
      <c r="C59" t="s">
        <v>495</v>
      </c>
      <c r="D59" t="s">
        <v>495</v>
      </c>
      <c r="E59" t="s">
        <v>495</v>
      </c>
      <c r="F59" t="s">
        <v>495</v>
      </c>
      <c r="G59" t="s">
        <v>495</v>
      </c>
      <c r="H59" t="s">
        <v>495</v>
      </c>
      <c r="I59" t="s">
        <v>495</v>
      </c>
      <c r="J59" t="s">
        <v>495</v>
      </c>
      <c r="K59" t="s">
        <v>495</v>
      </c>
      <c r="L59" t="s">
        <v>495</v>
      </c>
      <c r="M59" t="s">
        <v>495</v>
      </c>
      <c r="N59" t="s">
        <v>495</v>
      </c>
      <c r="O59" t="s">
        <v>495</v>
      </c>
      <c r="P59" t="s">
        <v>495</v>
      </c>
      <c r="Q59" t="s">
        <v>495</v>
      </c>
      <c r="R59" t="s">
        <v>495</v>
      </c>
      <c r="S59" t="s">
        <v>495</v>
      </c>
      <c r="T59" t="s">
        <v>495</v>
      </c>
      <c r="U59" t="s">
        <v>495</v>
      </c>
      <c r="V59" t="s">
        <v>495</v>
      </c>
      <c r="W59" t="s">
        <v>495</v>
      </c>
      <c r="X59" t="s">
        <v>495</v>
      </c>
      <c r="Y59" t="s">
        <v>495</v>
      </c>
      <c r="Z59" t="s">
        <v>495</v>
      </c>
      <c r="AA59" t="s">
        <v>495</v>
      </c>
      <c r="AB59" t="s">
        <v>495</v>
      </c>
      <c r="AC59" t="s">
        <v>495</v>
      </c>
      <c r="AD59" t="s">
        <v>495</v>
      </c>
      <c r="AE59" s="15">
        <v>9.4999999999999998E-3</v>
      </c>
      <c r="AF59" s="15">
        <v>9.4999999999999998E-3</v>
      </c>
      <c r="AG59" s="15">
        <v>9.4999999999999998E-3</v>
      </c>
      <c r="AH59" t="s">
        <v>495</v>
      </c>
    </row>
    <row r="60" spans="1:34" x14ac:dyDescent="0.35">
      <c r="A60" t="s">
        <v>314</v>
      </c>
      <c r="B60" t="s">
        <v>495</v>
      </c>
      <c r="C60" t="s">
        <v>495</v>
      </c>
      <c r="D60" t="s">
        <v>495</v>
      </c>
      <c r="E60" t="s">
        <v>495</v>
      </c>
      <c r="F60" t="s">
        <v>495</v>
      </c>
      <c r="G60" t="s">
        <v>495</v>
      </c>
      <c r="H60" t="s">
        <v>495</v>
      </c>
      <c r="I60" t="s">
        <v>495</v>
      </c>
      <c r="J60" t="s">
        <v>495</v>
      </c>
      <c r="K60" t="s">
        <v>495</v>
      </c>
      <c r="L60" t="s">
        <v>495</v>
      </c>
      <c r="M60" t="s">
        <v>495</v>
      </c>
      <c r="N60" t="s">
        <v>495</v>
      </c>
      <c r="O60" t="s">
        <v>495</v>
      </c>
      <c r="P60" t="s">
        <v>495</v>
      </c>
      <c r="Q60" t="s">
        <v>495</v>
      </c>
      <c r="R60" t="s">
        <v>495</v>
      </c>
      <c r="S60" t="s">
        <v>495</v>
      </c>
      <c r="T60" t="s">
        <v>495</v>
      </c>
      <c r="U60" t="s">
        <v>495</v>
      </c>
      <c r="V60" t="s">
        <v>495</v>
      </c>
      <c r="W60" t="s">
        <v>495</v>
      </c>
      <c r="X60" t="s">
        <v>495</v>
      </c>
      <c r="Y60" t="s">
        <v>495</v>
      </c>
      <c r="Z60" t="s">
        <v>495</v>
      </c>
      <c r="AA60" t="s">
        <v>495</v>
      </c>
      <c r="AB60" t="s">
        <v>495</v>
      </c>
      <c r="AC60" t="s">
        <v>495</v>
      </c>
      <c r="AD60" t="s">
        <v>495</v>
      </c>
      <c r="AE60" s="15">
        <v>0</v>
      </c>
      <c r="AF60" s="15">
        <v>0</v>
      </c>
      <c r="AG60" s="15">
        <v>0</v>
      </c>
      <c r="AH60" t="s">
        <v>495</v>
      </c>
    </row>
    <row r="61" spans="1:34" x14ac:dyDescent="0.35">
      <c r="A61" t="s">
        <v>284</v>
      </c>
      <c r="B61" t="s">
        <v>495</v>
      </c>
      <c r="C61" t="s">
        <v>495</v>
      </c>
      <c r="D61" t="s">
        <v>495</v>
      </c>
      <c r="E61" t="s">
        <v>495</v>
      </c>
      <c r="F61" t="s">
        <v>495</v>
      </c>
      <c r="G61" t="s">
        <v>495</v>
      </c>
      <c r="H61" t="s">
        <v>495</v>
      </c>
      <c r="I61" t="s">
        <v>495</v>
      </c>
      <c r="J61" t="s">
        <v>495</v>
      </c>
      <c r="K61" t="s">
        <v>495</v>
      </c>
      <c r="L61" t="s">
        <v>495</v>
      </c>
      <c r="M61" t="s">
        <v>495</v>
      </c>
      <c r="N61" t="s">
        <v>495</v>
      </c>
      <c r="O61" t="s">
        <v>495</v>
      </c>
      <c r="P61" t="s">
        <v>495</v>
      </c>
      <c r="Q61" t="s">
        <v>495</v>
      </c>
      <c r="R61" t="s">
        <v>495</v>
      </c>
      <c r="S61" t="s">
        <v>495</v>
      </c>
      <c r="T61" t="s">
        <v>495</v>
      </c>
      <c r="U61" t="s">
        <v>495</v>
      </c>
      <c r="V61" t="s">
        <v>495</v>
      </c>
      <c r="W61" t="s">
        <v>495</v>
      </c>
      <c r="X61" t="s">
        <v>495</v>
      </c>
      <c r="Y61" t="s">
        <v>495</v>
      </c>
      <c r="Z61" t="s">
        <v>495</v>
      </c>
      <c r="AA61" t="s">
        <v>495</v>
      </c>
      <c r="AB61" t="s">
        <v>495</v>
      </c>
      <c r="AC61" t="s">
        <v>495</v>
      </c>
      <c r="AD61" t="s">
        <v>495</v>
      </c>
      <c r="AE61" t="s">
        <v>495</v>
      </c>
      <c r="AF61" s="15">
        <v>5.5999999999999999E-3</v>
      </c>
      <c r="AG61" s="15">
        <v>6.1000000000000004E-3</v>
      </c>
      <c r="AH61" t="s">
        <v>495</v>
      </c>
    </row>
    <row r="62" spans="1:34" x14ac:dyDescent="0.35">
      <c r="A62" t="s">
        <v>486</v>
      </c>
      <c r="B62" t="s">
        <v>495</v>
      </c>
      <c r="C62" t="s">
        <v>495</v>
      </c>
      <c r="D62" t="s">
        <v>495</v>
      </c>
      <c r="E62" t="s">
        <v>495</v>
      </c>
      <c r="F62" t="s">
        <v>495</v>
      </c>
      <c r="G62" t="s">
        <v>495</v>
      </c>
      <c r="H62" t="s">
        <v>495</v>
      </c>
      <c r="I62" t="s">
        <v>495</v>
      </c>
      <c r="J62" t="s">
        <v>495</v>
      </c>
      <c r="K62" t="s">
        <v>495</v>
      </c>
      <c r="L62" t="s">
        <v>495</v>
      </c>
      <c r="M62" t="s">
        <v>495</v>
      </c>
      <c r="N62" t="s">
        <v>495</v>
      </c>
      <c r="O62" t="s">
        <v>495</v>
      </c>
      <c r="P62" t="s">
        <v>495</v>
      </c>
      <c r="Q62" t="s">
        <v>495</v>
      </c>
      <c r="R62" t="s">
        <v>495</v>
      </c>
      <c r="S62" t="s">
        <v>495</v>
      </c>
      <c r="T62" t="s">
        <v>495</v>
      </c>
      <c r="U62" t="s">
        <v>495</v>
      </c>
      <c r="V62" t="s">
        <v>495</v>
      </c>
      <c r="W62" t="s">
        <v>495</v>
      </c>
      <c r="X62" t="s">
        <v>495</v>
      </c>
      <c r="Y62" t="s">
        <v>495</v>
      </c>
      <c r="Z62" t="s">
        <v>495</v>
      </c>
      <c r="AA62" t="s">
        <v>495</v>
      </c>
      <c r="AB62" t="s">
        <v>495</v>
      </c>
      <c r="AC62" t="s">
        <v>495</v>
      </c>
      <c r="AD62" t="s">
        <v>495</v>
      </c>
      <c r="AE62" t="s">
        <v>495</v>
      </c>
      <c r="AF62" s="15">
        <v>5.9999999999999995E-4</v>
      </c>
      <c r="AG62" s="15">
        <v>0</v>
      </c>
      <c r="AH62" t="s">
        <v>495</v>
      </c>
    </row>
    <row r="63" spans="1:34" x14ac:dyDescent="0.35">
      <c r="A63" t="s">
        <v>295</v>
      </c>
      <c r="B63" t="s">
        <v>495</v>
      </c>
      <c r="C63" t="s">
        <v>495</v>
      </c>
      <c r="D63" t="s">
        <v>495</v>
      </c>
      <c r="E63" t="s">
        <v>495</v>
      </c>
      <c r="F63" t="s">
        <v>495</v>
      </c>
      <c r="G63" t="s">
        <v>495</v>
      </c>
      <c r="H63" t="s">
        <v>495</v>
      </c>
      <c r="I63" t="s">
        <v>495</v>
      </c>
      <c r="J63" t="s">
        <v>495</v>
      </c>
      <c r="K63" t="s">
        <v>495</v>
      </c>
      <c r="L63" t="s">
        <v>495</v>
      </c>
      <c r="M63" t="s">
        <v>495</v>
      </c>
      <c r="N63" t="s">
        <v>495</v>
      </c>
      <c r="O63" t="s">
        <v>495</v>
      </c>
      <c r="P63" t="s">
        <v>495</v>
      </c>
      <c r="Q63" t="s">
        <v>495</v>
      </c>
      <c r="R63" t="s">
        <v>495</v>
      </c>
      <c r="S63" t="s">
        <v>495</v>
      </c>
      <c r="T63" t="s">
        <v>495</v>
      </c>
      <c r="U63" t="s">
        <v>495</v>
      </c>
      <c r="V63" t="s">
        <v>495</v>
      </c>
      <c r="W63" t="s">
        <v>495</v>
      </c>
      <c r="X63" t="s">
        <v>495</v>
      </c>
      <c r="Y63" t="s">
        <v>495</v>
      </c>
      <c r="Z63" t="s">
        <v>495</v>
      </c>
      <c r="AA63" t="s">
        <v>495</v>
      </c>
      <c r="AB63" t="s">
        <v>495</v>
      </c>
      <c r="AC63" t="s">
        <v>495</v>
      </c>
      <c r="AD63" t="s">
        <v>495</v>
      </c>
      <c r="AE63" t="s">
        <v>495</v>
      </c>
      <c r="AF63" s="15">
        <v>1E-4</v>
      </c>
      <c r="AG63" s="15">
        <v>1E-4</v>
      </c>
      <c r="AH63" t="s">
        <v>495</v>
      </c>
    </row>
    <row r="64" spans="1:34" x14ac:dyDescent="0.35">
      <c r="A64" t="s">
        <v>88</v>
      </c>
      <c r="B64" t="s">
        <v>495</v>
      </c>
      <c r="C64" t="s">
        <v>495</v>
      </c>
      <c r="D64" t="s">
        <v>495</v>
      </c>
      <c r="E64" t="s">
        <v>495</v>
      </c>
      <c r="F64" t="s">
        <v>495</v>
      </c>
      <c r="G64" t="s">
        <v>495</v>
      </c>
      <c r="H64" t="s">
        <v>495</v>
      </c>
      <c r="I64" t="s">
        <v>495</v>
      </c>
      <c r="J64" t="s">
        <v>495</v>
      </c>
      <c r="K64" t="s">
        <v>495</v>
      </c>
      <c r="L64" t="s">
        <v>495</v>
      </c>
      <c r="M64" t="s">
        <v>495</v>
      </c>
      <c r="N64" t="s">
        <v>495</v>
      </c>
      <c r="O64" t="s">
        <v>495</v>
      </c>
      <c r="P64" t="s">
        <v>495</v>
      </c>
      <c r="Q64" t="s">
        <v>495</v>
      </c>
      <c r="R64" t="s">
        <v>495</v>
      </c>
      <c r="S64" t="s">
        <v>495</v>
      </c>
      <c r="T64" t="s">
        <v>495</v>
      </c>
      <c r="U64" t="s">
        <v>495</v>
      </c>
      <c r="V64" t="s">
        <v>495</v>
      </c>
      <c r="W64" t="s">
        <v>495</v>
      </c>
      <c r="X64" t="s">
        <v>495</v>
      </c>
      <c r="Y64" t="s">
        <v>495</v>
      </c>
      <c r="Z64" t="s">
        <v>495</v>
      </c>
      <c r="AA64" t="s">
        <v>495</v>
      </c>
      <c r="AB64" t="s">
        <v>495</v>
      </c>
      <c r="AC64" t="s">
        <v>495</v>
      </c>
      <c r="AD64" t="s">
        <v>495</v>
      </c>
      <c r="AE64" t="s">
        <v>495</v>
      </c>
      <c r="AF64" t="s">
        <v>495</v>
      </c>
      <c r="AG64" s="16">
        <v>0</v>
      </c>
      <c r="AH64" t="s">
        <v>495</v>
      </c>
    </row>
    <row r="65" spans="1:34" x14ac:dyDescent="0.35">
      <c r="A65" t="s">
        <v>192</v>
      </c>
      <c r="B65" t="s">
        <v>495</v>
      </c>
      <c r="C65" t="s">
        <v>495</v>
      </c>
      <c r="D65" t="s">
        <v>495</v>
      </c>
      <c r="E65" t="s">
        <v>495</v>
      </c>
      <c r="F65" t="s">
        <v>495</v>
      </c>
      <c r="G65" t="s">
        <v>495</v>
      </c>
      <c r="H65" t="s">
        <v>495</v>
      </c>
      <c r="I65" t="s">
        <v>495</v>
      </c>
      <c r="J65" t="s">
        <v>495</v>
      </c>
      <c r="K65" t="s">
        <v>495</v>
      </c>
      <c r="L65" t="s">
        <v>495</v>
      </c>
      <c r="M65" t="s">
        <v>495</v>
      </c>
      <c r="N65" t="s">
        <v>495</v>
      </c>
      <c r="O65" t="s">
        <v>495</v>
      </c>
      <c r="P65" t="s">
        <v>495</v>
      </c>
      <c r="Q65" t="s">
        <v>495</v>
      </c>
      <c r="R65" t="s">
        <v>495</v>
      </c>
      <c r="S65" t="s">
        <v>495</v>
      </c>
      <c r="T65" t="s">
        <v>495</v>
      </c>
      <c r="U65" t="s">
        <v>495</v>
      </c>
      <c r="V65" t="s">
        <v>495</v>
      </c>
      <c r="W65" t="s">
        <v>495</v>
      </c>
      <c r="X65" t="s">
        <v>495</v>
      </c>
      <c r="Y65" t="s">
        <v>495</v>
      </c>
      <c r="Z65" t="s">
        <v>495</v>
      </c>
      <c r="AA65" t="s">
        <v>495</v>
      </c>
      <c r="AB65" t="s">
        <v>495</v>
      </c>
      <c r="AC65" t="s">
        <v>495</v>
      </c>
      <c r="AD65" t="s">
        <v>495</v>
      </c>
      <c r="AE65" t="s">
        <v>495</v>
      </c>
      <c r="AF65" t="s">
        <v>495</v>
      </c>
      <c r="AG65" s="15">
        <v>7.4000000000000003E-3</v>
      </c>
      <c r="AH65" t="s">
        <v>495</v>
      </c>
    </row>
    <row r="66" spans="1:34" x14ac:dyDescent="0.35">
      <c r="A66" t="s">
        <v>449</v>
      </c>
      <c r="B66" t="s">
        <v>495</v>
      </c>
      <c r="C66" t="s">
        <v>495</v>
      </c>
      <c r="D66" t="s">
        <v>495</v>
      </c>
      <c r="E66" t="s">
        <v>495</v>
      </c>
      <c r="F66" t="s">
        <v>495</v>
      </c>
      <c r="G66" t="s">
        <v>495</v>
      </c>
      <c r="H66" t="s">
        <v>495</v>
      </c>
      <c r="I66" t="s">
        <v>495</v>
      </c>
      <c r="J66" t="s">
        <v>495</v>
      </c>
      <c r="K66" t="s">
        <v>495</v>
      </c>
      <c r="L66" t="s">
        <v>495</v>
      </c>
      <c r="M66" t="s">
        <v>495</v>
      </c>
      <c r="N66" t="s">
        <v>495</v>
      </c>
      <c r="O66" t="s">
        <v>495</v>
      </c>
      <c r="P66" t="s">
        <v>495</v>
      </c>
      <c r="Q66" t="s">
        <v>495</v>
      </c>
      <c r="R66" t="s">
        <v>495</v>
      </c>
      <c r="S66" t="s">
        <v>495</v>
      </c>
      <c r="T66" t="s">
        <v>495</v>
      </c>
      <c r="U66" t="s">
        <v>495</v>
      </c>
      <c r="V66" t="s">
        <v>495</v>
      </c>
      <c r="W66" t="s">
        <v>495</v>
      </c>
      <c r="X66" t="s">
        <v>495</v>
      </c>
      <c r="Y66" t="s">
        <v>495</v>
      </c>
      <c r="Z66" t="s">
        <v>495</v>
      </c>
      <c r="AA66" t="s">
        <v>495</v>
      </c>
      <c r="AB66" t="s">
        <v>495</v>
      </c>
      <c r="AC66" t="s">
        <v>495</v>
      </c>
      <c r="AD66" t="s">
        <v>495</v>
      </c>
      <c r="AE66" t="s">
        <v>495</v>
      </c>
      <c r="AF66" t="s">
        <v>495</v>
      </c>
      <c r="AG66" s="16">
        <v>0</v>
      </c>
      <c r="AH66" t="s">
        <v>495</v>
      </c>
    </row>
    <row r="67" spans="1:34" x14ac:dyDescent="0.35">
      <c r="A67" t="s">
        <v>466</v>
      </c>
      <c r="B67" t="s">
        <v>495</v>
      </c>
      <c r="C67" t="s">
        <v>495</v>
      </c>
      <c r="D67" t="s">
        <v>495</v>
      </c>
      <c r="E67" t="s">
        <v>495</v>
      </c>
      <c r="F67" t="s">
        <v>495</v>
      </c>
      <c r="G67" t="s">
        <v>495</v>
      </c>
      <c r="H67" t="s">
        <v>495</v>
      </c>
      <c r="I67" t="s">
        <v>495</v>
      </c>
      <c r="J67" t="s">
        <v>495</v>
      </c>
      <c r="K67" t="s">
        <v>495</v>
      </c>
      <c r="L67" t="s">
        <v>495</v>
      </c>
      <c r="M67" t="s">
        <v>495</v>
      </c>
      <c r="N67" t="s">
        <v>495</v>
      </c>
      <c r="O67" t="s">
        <v>495</v>
      </c>
      <c r="P67" t="s">
        <v>495</v>
      </c>
      <c r="Q67" t="s">
        <v>495</v>
      </c>
      <c r="R67" t="s">
        <v>495</v>
      </c>
      <c r="S67" t="s">
        <v>495</v>
      </c>
      <c r="T67" t="s">
        <v>495</v>
      </c>
      <c r="U67" t="s">
        <v>495</v>
      </c>
      <c r="V67" t="s">
        <v>495</v>
      </c>
      <c r="W67" t="s">
        <v>495</v>
      </c>
      <c r="X67" t="s">
        <v>495</v>
      </c>
      <c r="Y67" t="s">
        <v>495</v>
      </c>
      <c r="Z67" t="s">
        <v>495</v>
      </c>
      <c r="AA67" t="s">
        <v>495</v>
      </c>
      <c r="AB67" t="s">
        <v>495</v>
      </c>
      <c r="AC67" t="s">
        <v>495</v>
      </c>
      <c r="AD67" t="s">
        <v>495</v>
      </c>
      <c r="AE67" t="s">
        <v>495</v>
      </c>
      <c r="AF67" t="s">
        <v>495</v>
      </c>
      <c r="AG67" s="15">
        <v>3.5999999999999999E-3</v>
      </c>
      <c r="AH67" t="s">
        <v>495</v>
      </c>
    </row>
    <row r="68" spans="1:34" x14ac:dyDescent="0.35">
      <c r="A68" t="s">
        <v>289</v>
      </c>
      <c r="B68" t="s">
        <v>495</v>
      </c>
      <c r="C68" t="s">
        <v>495</v>
      </c>
      <c r="D68" t="s">
        <v>495</v>
      </c>
      <c r="E68" t="s">
        <v>495</v>
      </c>
      <c r="F68" t="s">
        <v>495</v>
      </c>
      <c r="G68" t="s">
        <v>495</v>
      </c>
      <c r="H68" t="s">
        <v>495</v>
      </c>
      <c r="I68" t="s">
        <v>495</v>
      </c>
      <c r="J68" t="s">
        <v>495</v>
      </c>
      <c r="K68" t="s">
        <v>495</v>
      </c>
      <c r="L68" t="s">
        <v>495</v>
      </c>
      <c r="M68" t="s">
        <v>495</v>
      </c>
      <c r="N68" t="s">
        <v>495</v>
      </c>
      <c r="O68" t="s">
        <v>495</v>
      </c>
      <c r="P68" t="s">
        <v>495</v>
      </c>
      <c r="Q68" t="s">
        <v>495</v>
      </c>
      <c r="R68" t="s">
        <v>495</v>
      </c>
      <c r="S68" t="s">
        <v>495</v>
      </c>
      <c r="T68" t="s">
        <v>495</v>
      </c>
      <c r="U68" t="s">
        <v>495</v>
      </c>
      <c r="V68" t="s">
        <v>495</v>
      </c>
      <c r="W68" t="s">
        <v>495</v>
      </c>
      <c r="X68" t="s">
        <v>495</v>
      </c>
      <c r="Y68" t="s">
        <v>495</v>
      </c>
      <c r="Z68" t="s">
        <v>495</v>
      </c>
      <c r="AA68" t="s">
        <v>495</v>
      </c>
      <c r="AB68" t="s">
        <v>495</v>
      </c>
      <c r="AC68" t="s">
        <v>495</v>
      </c>
      <c r="AD68" t="s">
        <v>495</v>
      </c>
      <c r="AE68" t="s">
        <v>495</v>
      </c>
      <c r="AF68" t="s">
        <v>495</v>
      </c>
      <c r="AG68" s="15">
        <v>0</v>
      </c>
      <c r="AH68" t="s">
        <v>495</v>
      </c>
    </row>
    <row r="69" spans="1:34" x14ac:dyDescent="0.35">
      <c r="A69" t="s">
        <v>263</v>
      </c>
      <c r="B69" t="s">
        <v>495</v>
      </c>
      <c r="C69" t="s">
        <v>495</v>
      </c>
      <c r="D69" t="s">
        <v>495</v>
      </c>
      <c r="E69" t="s">
        <v>495</v>
      </c>
      <c r="F69" t="s">
        <v>495</v>
      </c>
      <c r="G69" t="s">
        <v>495</v>
      </c>
      <c r="H69" t="s">
        <v>495</v>
      </c>
      <c r="I69" t="s">
        <v>495</v>
      </c>
      <c r="J69" t="s">
        <v>495</v>
      </c>
      <c r="K69" t="s">
        <v>495</v>
      </c>
      <c r="L69" t="s">
        <v>495</v>
      </c>
      <c r="M69" t="s">
        <v>495</v>
      </c>
      <c r="N69" t="s">
        <v>495</v>
      </c>
      <c r="O69" t="s">
        <v>495</v>
      </c>
      <c r="P69" t="s">
        <v>495</v>
      </c>
      <c r="Q69" t="s">
        <v>495</v>
      </c>
      <c r="R69" t="s">
        <v>495</v>
      </c>
      <c r="S69" t="s">
        <v>495</v>
      </c>
      <c r="T69" t="s">
        <v>495</v>
      </c>
      <c r="U69" t="s">
        <v>495</v>
      </c>
      <c r="V69" t="s">
        <v>495</v>
      </c>
      <c r="W69" t="s">
        <v>495</v>
      </c>
      <c r="X69" t="s">
        <v>495</v>
      </c>
      <c r="Y69" t="s">
        <v>495</v>
      </c>
      <c r="Z69" t="s">
        <v>495</v>
      </c>
      <c r="AA69" t="s">
        <v>495</v>
      </c>
      <c r="AB69" t="s">
        <v>495</v>
      </c>
      <c r="AC69" t="s">
        <v>495</v>
      </c>
      <c r="AD69" t="s">
        <v>495</v>
      </c>
      <c r="AE69" t="s">
        <v>495</v>
      </c>
      <c r="AF69" t="s">
        <v>495</v>
      </c>
      <c r="AG69" s="15">
        <v>1E-4</v>
      </c>
      <c r="AH69" t="s">
        <v>495</v>
      </c>
    </row>
    <row r="70" spans="1:34" x14ac:dyDescent="0.35">
      <c r="A70" t="s">
        <v>128</v>
      </c>
      <c r="B70" t="s">
        <v>495</v>
      </c>
      <c r="C70" t="s">
        <v>495</v>
      </c>
      <c r="D70" t="s">
        <v>495</v>
      </c>
      <c r="E70" t="s">
        <v>495</v>
      </c>
      <c r="F70" t="s">
        <v>495</v>
      </c>
      <c r="G70" t="s">
        <v>495</v>
      </c>
      <c r="H70" t="s">
        <v>495</v>
      </c>
      <c r="I70" t="s">
        <v>495</v>
      </c>
      <c r="J70" t="s">
        <v>495</v>
      </c>
      <c r="K70" t="s">
        <v>495</v>
      </c>
      <c r="L70" t="s">
        <v>495</v>
      </c>
      <c r="M70" t="s">
        <v>495</v>
      </c>
      <c r="N70" t="s">
        <v>495</v>
      </c>
      <c r="O70" t="s">
        <v>495</v>
      </c>
      <c r="P70" t="s">
        <v>495</v>
      </c>
      <c r="Q70" t="s">
        <v>495</v>
      </c>
      <c r="R70" t="s">
        <v>495</v>
      </c>
      <c r="S70" t="s">
        <v>495</v>
      </c>
      <c r="T70" t="s">
        <v>495</v>
      </c>
      <c r="U70" t="s">
        <v>495</v>
      </c>
      <c r="V70" t="s">
        <v>495</v>
      </c>
      <c r="W70" t="s">
        <v>495</v>
      </c>
      <c r="X70" t="s">
        <v>495</v>
      </c>
      <c r="Y70" t="s">
        <v>495</v>
      </c>
      <c r="Z70" t="s">
        <v>495</v>
      </c>
      <c r="AA70" t="s">
        <v>495</v>
      </c>
      <c r="AB70" t="s">
        <v>495</v>
      </c>
      <c r="AC70" t="s">
        <v>495</v>
      </c>
      <c r="AD70" t="s">
        <v>495</v>
      </c>
      <c r="AE70" t="s">
        <v>495</v>
      </c>
      <c r="AF70" t="s">
        <v>495</v>
      </c>
      <c r="AG70" s="15">
        <v>7.3800000000000004E-2</v>
      </c>
      <c r="AH70" t="s">
        <v>495</v>
      </c>
    </row>
    <row r="71" spans="1:34" x14ac:dyDescent="0.35">
      <c r="A71" t="s">
        <v>293</v>
      </c>
      <c r="B71" t="s">
        <v>495</v>
      </c>
      <c r="C71" t="s">
        <v>495</v>
      </c>
      <c r="D71" t="s">
        <v>495</v>
      </c>
      <c r="E71" t="s">
        <v>495</v>
      </c>
      <c r="F71" t="s">
        <v>495</v>
      </c>
      <c r="G71" t="s">
        <v>495</v>
      </c>
      <c r="H71" t="s">
        <v>495</v>
      </c>
      <c r="I71" t="s">
        <v>495</v>
      </c>
      <c r="J71" t="s">
        <v>495</v>
      </c>
      <c r="K71" t="s">
        <v>495</v>
      </c>
      <c r="L71" t="s">
        <v>495</v>
      </c>
      <c r="M71" t="s">
        <v>495</v>
      </c>
      <c r="N71" t="s">
        <v>495</v>
      </c>
      <c r="O71" t="s">
        <v>495</v>
      </c>
      <c r="P71" t="s">
        <v>495</v>
      </c>
      <c r="Q71" t="s">
        <v>495</v>
      </c>
      <c r="R71" t="s">
        <v>495</v>
      </c>
      <c r="S71" t="s">
        <v>495</v>
      </c>
      <c r="T71" t="s">
        <v>495</v>
      </c>
      <c r="U71" t="s">
        <v>495</v>
      </c>
      <c r="V71" t="s">
        <v>495</v>
      </c>
      <c r="W71" t="s">
        <v>495</v>
      </c>
      <c r="X71" t="s">
        <v>495</v>
      </c>
      <c r="Y71" t="s">
        <v>495</v>
      </c>
      <c r="Z71" t="s">
        <v>495</v>
      </c>
      <c r="AA71" t="s">
        <v>495</v>
      </c>
      <c r="AB71" t="s">
        <v>495</v>
      </c>
      <c r="AC71" t="s">
        <v>495</v>
      </c>
      <c r="AD71" t="s">
        <v>495</v>
      </c>
      <c r="AE71" t="s">
        <v>495</v>
      </c>
      <c r="AF71" t="s">
        <v>495</v>
      </c>
      <c r="AG71" s="15">
        <v>0</v>
      </c>
      <c r="AH71" t="s">
        <v>495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31429-9526-4217-BF0F-4230D24E01EF}">
  <dimension ref="A1:EE99"/>
  <sheetViews>
    <sheetView workbookViewId="0">
      <pane xSplit="3" ySplit="3" topLeftCell="D16" activePane="bottomRight" state="frozen"/>
      <selection pane="topRight"/>
      <selection pane="bottomLeft"/>
      <selection pane="bottomRight" activeCell="E6" sqref="E6"/>
    </sheetView>
  </sheetViews>
  <sheetFormatPr defaultRowHeight="14.5" x14ac:dyDescent="0.35"/>
  <sheetData>
    <row r="1" spans="1:135" x14ac:dyDescent="0.35">
      <c r="A1" t="s">
        <v>493</v>
      </c>
    </row>
    <row r="2" spans="1:135" x14ac:dyDescent="0.35">
      <c r="A2" t="s">
        <v>496</v>
      </c>
    </row>
    <row r="3" spans="1:135" s="11" customFormat="1" ht="58" x14ac:dyDescent="0.35">
      <c r="A3" s="11" t="s">
        <v>26</v>
      </c>
      <c r="B3" s="11" t="s">
        <v>497</v>
      </c>
      <c r="C3" s="11" t="s">
        <v>498</v>
      </c>
      <c r="D3" s="11" t="s">
        <v>499</v>
      </c>
      <c r="E3" s="11" t="s">
        <v>500</v>
      </c>
      <c r="F3" s="11" t="s">
        <v>501</v>
      </c>
      <c r="G3" s="11" t="s">
        <v>502</v>
      </c>
      <c r="H3" s="11" t="s">
        <v>503</v>
      </c>
      <c r="I3" s="11" t="s">
        <v>504</v>
      </c>
      <c r="J3" s="11" t="s">
        <v>505</v>
      </c>
      <c r="K3" s="11" t="s">
        <v>506</v>
      </c>
      <c r="L3" s="11" t="s">
        <v>507</v>
      </c>
      <c r="M3" s="11" t="s">
        <v>508</v>
      </c>
      <c r="N3" s="11" t="s">
        <v>509</v>
      </c>
      <c r="O3" s="11" t="s">
        <v>510</v>
      </c>
      <c r="P3" s="11" t="s">
        <v>511</v>
      </c>
      <c r="Q3" s="11" t="s">
        <v>512</v>
      </c>
      <c r="R3" s="11" t="s">
        <v>513</v>
      </c>
      <c r="S3" s="11" t="s">
        <v>514</v>
      </c>
      <c r="T3" s="11" t="s">
        <v>515</v>
      </c>
      <c r="U3" s="11" t="s">
        <v>516</v>
      </c>
      <c r="V3" s="11" t="s">
        <v>517</v>
      </c>
      <c r="W3" s="11" t="s">
        <v>518</v>
      </c>
      <c r="X3" s="11" t="s">
        <v>519</v>
      </c>
      <c r="Y3" s="11" t="s">
        <v>520</v>
      </c>
      <c r="Z3" s="11" t="s">
        <v>521</v>
      </c>
      <c r="AA3" s="11" t="s">
        <v>522</v>
      </c>
      <c r="AB3" s="11" t="s">
        <v>523</v>
      </c>
      <c r="AC3" s="11" t="s">
        <v>524</v>
      </c>
      <c r="AD3" s="11" t="s">
        <v>525</v>
      </c>
      <c r="AE3" s="11" t="s">
        <v>526</v>
      </c>
      <c r="AF3" s="11" t="s">
        <v>527</v>
      </c>
      <c r="AG3" s="11" t="s">
        <v>528</v>
      </c>
      <c r="AH3" s="11" t="s">
        <v>529</v>
      </c>
      <c r="AI3" s="11" t="s">
        <v>530</v>
      </c>
      <c r="AJ3" s="11" t="s">
        <v>531</v>
      </c>
      <c r="AK3" s="11" t="s">
        <v>532</v>
      </c>
      <c r="AL3" s="11" t="s">
        <v>533</v>
      </c>
      <c r="AM3" s="11" t="s">
        <v>534</v>
      </c>
      <c r="AN3" s="11" t="s">
        <v>535</v>
      </c>
      <c r="AO3" s="11" t="s">
        <v>536</v>
      </c>
      <c r="AP3" s="11" t="s">
        <v>537</v>
      </c>
      <c r="AQ3" s="11" t="s">
        <v>538</v>
      </c>
      <c r="AR3" s="11" t="s">
        <v>539</v>
      </c>
      <c r="AS3" s="11" t="s">
        <v>540</v>
      </c>
      <c r="AT3" s="11" t="s">
        <v>541</v>
      </c>
      <c r="AU3" s="11" t="s">
        <v>542</v>
      </c>
      <c r="AV3" s="11" t="s">
        <v>543</v>
      </c>
      <c r="AW3" s="11" t="s">
        <v>544</v>
      </c>
      <c r="AX3" s="11" t="s">
        <v>545</v>
      </c>
      <c r="AY3" s="11" t="s">
        <v>546</v>
      </c>
      <c r="AZ3" s="11" t="s">
        <v>547</v>
      </c>
      <c r="BA3" s="11" t="s">
        <v>548</v>
      </c>
      <c r="BB3" s="11" t="s">
        <v>549</v>
      </c>
      <c r="BC3" s="11" t="s">
        <v>550</v>
      </c>
      <c r="BD3" s="11" t="s">
        <v>551</v>
      </c>
      <c r="BE3" s="11" t="s">
        <v>552</v>
      </c>
      <c r="BF3" s="11" t="s">
        <v>553</v>
      </c>
      <c r="BG3" s="11" t="s">
        <v>554</v>
      </c>
      <c r="BH3" s="11" t="s">
        <v>555</v>
      </c>
      <c r="BI3" s="11" t="s">
        <v>556</v>
      </c>
      <c r="BJ3" s="11" t="s">
        <v>557</v>
      </c>
      <c r="BK3" s="11" t="s">
        <v>558</v>
      </c>
      <c r="BL3" s="11" t="s">
        <v>559</v>
      </c>
      <c r="BM3" s="11" t="s">
        <v>560</v>
      </c>
      <c r="BN3" s="11" t="s">
        <v>561</v>
      </c>
      <c r="BO3" s="11" t="s">
        <v>562</v>
      </c>
      <c r="BP3" s="11" t="s">
        <v>563</v>
      </c>
      <c r="BQ3" s="11" t="s">
        <v>564</v>
      </c>
      <c r="BR3" s="11" t="s">
        <v>565</v>
      </c>
      <c r="BS3" s="11" t="s">
        <v>566</v>
      </c>
      <c r="BT3" s="11" t="s">
        <v>567</v>
      </c>
      <c r="BU3" s="11" t="s">
        <v>568</v>
      </c>
      <c r="BV3" s="11" t="s">
        <v>569</v>
      </c>
      <c r="BW3" s="11" t="s">
        <v>570</v>
      </c>
      <c r="BX3" s="11" t="s">
        <v>571</v>
      </c>
      <c r="BY3" s="11" t="s">
        <v>572</v>
      </c>
      <c r="BZ3" s="11" t="s">
        <v>573</v>
      </c>
      <c r="CA3" s="11" t="s">
        <v>574</v>
      </c>
      <c r="CB3" s="11" t="s">
        <v>575</v>
      </c>
      <c r="CC3" s="11" t="s">
        <v>576</v>
      </c>
      <c r="CD3" s="11" t="s">
        <v>577</v>
      </c>
      <c r="CE3" s="11" t="s">
        <v>578</v>
      </c>
      <c r="CF3" s="11" t="s">
        <v>579</v>
      </c>
      <c r="CG3" s="11" t="s">
        <v>580</v>
      </c>
      <c r="CH3" s="11" t="s">
        <v>581</v>
      </c>
      <c r="CI3" s="11" t="s">
        <v>582</v>
      </c>
      <c r="CJ3" s="11" t="s">
        <v>583</v>
      </c>
      <c r="CK3" s="11" t="s">
        <v>584</v>
      </c>
      <c r="CL3" s="11" t="s">
        <v>585</v>
      </c>
      <c r="CM3" s="11" t="s">
        <v>586</v>
      </c>
      <c r="CN3" s="11" t="s">
        <v>587</v>
      </c>
      <c r="CO3" s="11" t="s">
        <v>588</v>
      </c>
      <c r="CP3" s="11" t="s">
        <v>589</v>
      </c>
      <c r="CQ3" s="11" t="s">
        <v>590</v>
      </c>
      <c r="CR3" s="11" t="s">
        <v>591</v>
      </c>
      <c r="CS3" s="11" t="s">
        <v>592</v>
      </c>
      <c r="CT3" s="11" t="s">
        <v>593</v>
      </c>
      <c r="CU3" s="11" t="s">
        <v>594</v>
      </c>
      <c r="CV3" s="11" t="s">
        <v>595</v>
      </c>
      <c r="CW3" s="11" t="s">
        <v>596</v>
      </c>
      <c r="CX3" s="11" t="s">
        <v>597</v>
      </c>
      <c r="CY3" s="11" t="s">
        <v>598</v>
      </c>
      <c r="CZ3" s="11" t="s">
        <v>599</v>
      </c>
      <c r="DA3" s="11" t="s">
        <v>600</v>
      </c>
      <c r="DB3" s="11" t="s">
        <v>601</v>
      </c>
      <c r="DC3" s="11" t="s">
        <v>602</v>
      </c>
      <c r="DD3" s="11" t="s">
        <v>603</v>
      </c>
      <c r="DE3" s="11" t="s">
        <v>604</v>
      </c>
      <c r="DF3" s="11" t="s">
        <v>605</v>
      </c>
      <c r="DG3" s="11" t="s">
        <v>606</v>
      </c>
      <c r="DH3" s="11" t="s">
        <v>607</v>
      </c>
      <c r="DI3" s="11" t="s">
        <v>608</v>
      </c>
      <c r="DJ3" s="11" t="s">
        <v>609</v>
      </c>
      <c r="DK3" s="11" t="s">
        <v>610</v>
      </c>
      <c r="DL3" s="11" t="s">
        <v>611</v>
      </c>
      <c r="DM3" s="11" t="s">
        <v>612</v>
      </c>
      <c r="DN3" s="11" t="s">
        <v>613</v>
      </c>
      <c r="DO3" s="11" t="s">
        <v>614</v>
      </c>
      <c r="DP3" s="11" t="s">
        <v>615</v>
      </c>
      <c r="DQ3" s="11" t="s">
        <v>616</v>
      </c>
      <c r="DR3" s="11" t="s">
        <v>617</v>
      </c>
      <c r="DS3" s="11" t="s">
        <v>618</v>
      </c>
      <c r="DT3" s="11" t="s">
        <v>619</v>
      </c>
      <c r="DU3" s="11" t="s">
        <v>620</v>
      </c>
      <c r="DV3" s="11" t="s">
        <v>621</v>
      </c>
      <c r="DW3" s="11" t="s">
        <v>622</v>
      </c>
      <c r="DX3" s="11" t="s">
        <v>623</v>
      </c>
      <c r="DY3" s="11" t="s">
        <v>624</v>
      </c>
      <c r="DZ3" s="11" t="s">
        <v>625</v>
      </c>
      <c r="EA3" s="11" t="s">
        <v>626</v>
      </c>
      <c r="EB3" s="11" t="s">
        <v>627</v>
      </c>
      <c r="EC3" s="11" t="s">
        <v>628</v>
      </c>
      <c r="ED3" s="11" t="s">
        <v>629</v>
      </c>
      <c r="EE3" s="11" t="s">
        <v>630</v>
      </c>
    </row>
    <row r="4" spans="1:135" x14ac:dyDescent="0.35">
      <c r="A4" t="s">
        <v>40</v>
      </c>
      <c r="B4" t="s">
        <v>41</v>
      </c>
      <c r="C4" t="s">
        <v>44</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c r="BG4" t="s">
        <v>52</v>
      </c>
      <c r="BH4" t="s">
        <v>52</v>
      </c>
      <c r="BI4" t="s">
        <v>52</v>
      </c>
      <c r="BJ4" t="s">
        <v>52</v>
      </c>
      <c r="BK4" t="s">
        <v>52</v>
      </c>
      <c r="BL4" t="s">
        <v>52</v>
      </c>
      <c r="BM4" t="s">
        <v>52</v>
      </c>
      <c r="BN4" t="s">
        <v>52</v>
      </c>
      <c r="BO4" t="s">
        <v>52</v>
      </c>
      <c r="BP4" t="s">
        <v>52</v>
      </c>
      <c r="BQ4" t="s">
        <v>52</v>
      </c>
      <c r="BR4" t="s">
        <v>52</v>
      </c>
      <c r="BS4" t="s">
        <v>52</v>
      </c>
      <c r="BT4" t="s">
        <v>52</v>
      </c>
      <c r="BU4" t="s">
        <v>631</v>
      </c>
      <c r="BV4" t="s">
        <v>52</v>
      </c>
      <c r="BW4" t="s">
        <v>52</v>
      </c>
      <c r="BX4" t="s">
        <v>52</v>
      </c>
      <c r="BY4" t="s">
        <v>632</v>
      </c>
      <c r="BZ4" t="s">
        <v>52</v>
      </c>
      <c r="CA4" t="s">
        <v>52</v>
      </c>
      <c r="CB4" t="s">
        <v>52</v>
      </c>
      <c r="CC4" t="s">
        <v>633</v>
      </c>
      <c r="CD4" t="s">
        <v>52</v>
      </c>
      <c r="CE4" t="s">
        <v>52</v>
      </c>
      <c r="CF4" t="s">
        <v>52</v>
      </c>
      <c r="CG4" t="s">
        <v>634</v>
      </c>
      <c r="CH4" t="s">
        <v>52</v>
      </c>
      <c r="CI4" t="s">
        <v>52</v>
      </c>
      <c r="CJ4" t="s">
        <v>52</v>
      </c>
      <c r="CK4" t="s">
        <v>635</v>
      </c>
      <c r="CL4" t="s">
        <v>52</v>
      </c>
      <c r="CM4" t="s">
        <v>52</v>
      </c>
      <c r="CN4" t="s">
        <v>52</v>
      </c>
      <c r="CO4" t="s">
        <v>636</v>
      </c>
      <c r="CP4" t="s">
        <v>52</v>
      </c>
      <c r="CQ4" t="s">
        <v>52</v>
      </c>
      <c r="CR4" t="s">
        <v>52</v>
      </c>
      <c r="CS4" t="s">
        <v>637</v>
      </c>
      <c r="CT4" t="s">
        <v>52</v>
      </c>
      <c r="CU4" t="s">
        <v>52</v>
      </c>
      <c r="CV4" t="s">
        <v>52</v>
      </c>
      <c r="CW4">
        <v>13.60297452</v>
      </c>
      <c r="CX4" t="s">
        <v>52</v>
      </c>
      <c r="CY4" t="s">
        <v>52</v>
      </c>
      <c r="CZ4" t="s">
        <v>52</v>
      </c>
      <c r="DA4" t="s">
        <v>638</v>
      </c>
      <c r="DB4" t="s">
        <v>52</v>
      </c>
      <c r="DC4" t="s">
        <v>52</v>
      </c>
      <c r="DD4" t="s">
        <v>52</v>
      </c>
      <c r="DE4" t="s">
        <v>639</v>
      </c>
      <c r="DF4" t="s">
        <v>52</v>
      </c>
      <c r="DG4" t="s">
        <v>52</v>
      </c>
      <c r="DH4" t="s">
        <v>52</v>
      </c>
      <c r="DI4" t="s">
        <v>640</v>
      </c>
      <c r="DJ4" t="s">
        <v>52</v>
      </c>
      <c r="DK4" t="s">
        <v>52</v>
      </c>
      <c r="DL4" t="s">
        <v>52</v>
      </c>
      <c r="DM4" t="s">
        <v>641</v>
      </c>
      <c r="DN4" t="s">
        <v>52</v>
      </c>
      <c r="DO4" t="s">
        <v>52</v>
      </c>
      <c r="DP4" t="s">
        <v>52</v>
      </c>
      <c r="DQ4">
        <v>22.493794980000001</v>
      </c>
      <c r="DR4" t="s">
        <v>52</v>
      </c>
      <c r="DS4" t="s">
        <v>52</v>
      </c>
      <c r="DT4" t="s">
        <v>52</v>
      </c>
      <c r="DU4" t="s">
        <v>642</v>
      </c>
      <c r="DV4" t="s">
        <v>52</v>
      </c>
      <c r="DW4" t="s">
        <v>52</v>
      </c>
      <c r="DX4" t="s">
        <v>52</v>
      </c>
      <c r="DY4" t="s">
        <v>643</v>
      </c>
      <c r="DZ4" t="s">
        <v>52</v>
      </c>
      <c r="EA4" t="s">
        <v>52</v>
      </c>
    </row>
    <row r="5" spans="1:135" x14ac:dyDescent="0.35">
      <c r="A5" t="s">
        <v>54</v>
      </c>
      <c r="B5" t="s">
        <v>55</v>
      </c>
      <c r="C5" t="s">
        <v>44</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c r="BG5" t="s">
        <v>52</v>
      </c>
      <c r="BH5" t="s">
        <v>52</v>
      </c>
      <c r="BI5" t="s">
        <v>52</v>
      </c>
      <c r="BJ5" t="s">
        <v>52</v>
      </c>
      <c r="BK5" t="s">
        <v>52</v>
      </c>
      <c r="BL5" t="s">
        <v>52</v>
      </c>
      <c r="BM5" t="s">
        <v>52</v>
      </c>
      <c r="BN5" t="s">
        <v>52</v>
      </c>
      <c r="BO5" t="s">
        <v>52</v>
      </c>
      <c r="BP5" t="s">
        <v>52</v>
      </c>
      <c r="BQ5" t="s">
        <v>52</v>
      </c>
      <c r="BR5" t="s">
        <v>52</v>
      </c>
      <c r="BS5" t="s">
        <v>52</v>
      </c>
      <c r="BT5" t="s">
        <v>52</v>
      </c>
      <c r="BU5" t="s">
        <v>52</v>
      </c>
      <c r="BV5" t="s">
        <v>52</v>
      </c>
      <c r="BW5" t="s">
        <v>52</v>
      </c>
      <c r="BX5" t="s">
        <v>52</v>
      </c>
      <c r="BY5" t="s">
        <v>52</v>
      </c>
      <c r="BZ5" t="s">
        <v>52</v>
      </c>
      <c r="CA5" t="s">
        <v>52</v>
      </c>
      <c r="CB5" t="s">
        <v>52</v>
      </c>
      <c r="CC5" t="s">
        <v>52</v>
      </c>
      <c r="CD5" t="s">
        <v>52</v>
      </c>
      <c r="CE5" t="s">
        <v>52</v>
      </c>
      <c r="CF5" t="s">
        <v>52</v>
      </c>
      <c r="CG5" t="s">
        <v>52</v>
      </c>
      <c r="CH5" t="s">
        <v>52</v>
      </c>
      <c r="CI5" t="s">
        <v>52</v>
      </c>
      <c r="CJ5" t="s">
        <v>52</v>
      </c>
      <c r="CK5" t="s">
        <v>52</v>
      </c>
      <c r="CL5" t="s">
        <v>52</v>
      </c>
      <c r="CM5" t="s">
        <v>52</v>
      </c>
      <c r="CN5" t="s">
        <v>52</v>
      </c>
      <c r="CO5" t="s">
        <v>52</v>
      </c>
      <c r="CP5" t="s">
        <v>52</v>
      </c>
      <c r="CQ5" t="s">
        <v>52</v>
      </c>
      <c r="CR5" t="s">
        <v>52</v>
      </c>
      <c r="CS5" t="s">
        <v>52</v>
      </c>
      <c r="CT5" t="s">
        <v>52</v>
      </c>
      <c r="CU5" t="s">
        <v>52</v>
      </c>
      <c r="CV5" t="s">
        <v>52</v>
      </c>
      <c r="CW5" t="s">
        <v>52</v>
      </c>
      <c r="CX5" t="s">
        <v>52</v>
      </c>
      <c r="CY5" t="s">
        <v>52</v>
      </c>
      <c r="CZ5" t="s">
        <v>52</v>
      </c>
      <c r="DA5" t="s">
        <v>52</v>
      </c>
      <c r="DB5" t="s">
        <v>52</v>
      </c>
      <c r="DC5" t="s">
        <v>52</v>
      </c>
      <c r="DD5" t="s">
        <v>52</v>
      </c>
      <c r="DE5" t="s">
        <v>52</v>
      </c>
      <c r="DF5" t="s">
        <v>52</v>
      </c>
      <c r="DG5" t="s">
        <v>52</v>
      </c>
      <c r="DH5" t="s">
        <v>52</v>
      </c>
      <c r="DI5" t="s">
        <v>644</v>
      </c>
      <c r="DJ5" t="s">
        <v>52</v>
      </c>
      <c r="DK5" t="s">
        <v>52</v>
      </c>
      <c r="DL5" t="s">
        <v>52</v>
      </c>
      <c r="DM5" t="s">
        <v>641</v>
      </c>
      <c r="DN5" t="s">
        <v>52</v>
      </c>
      <c r="DO5" t="s">
        <v>52</v>
      </c>
      <c r="DP5" t="s">
        <v>52</v>
      </c>
      <c r="DQ5">
        <v>22.493794980000001</v>
      </c>
      <c r="DR5" t="s">
        <v>52</v>
      </c>
      <c r="DS5" t="s">
        <v>52</v>
      </c>
      <c r="DT5" t="s">
        <v>52</v>
      </c>
      <c r="DU5" t="s">
        <v>52</v>
      </c>
      <c r="DV5" t="s">
        <v>52</v>
      </c>
      <c r="DW5" t="s">
        <v>52</v>
      </c>
      <c r="DX5" t="s">
        <v>52</v>
      </c>
      <c r="DY5" t="s">
        <v>52</v>
      </c>
      <c r="DZ5" t="s">
        <v>52</v>
      </c>
      <c r="EA5" t="s">
        <v>52</v>
      </c>
    </row>
    <row r="6" spans="1:135" x14ac:dyDescent="0.35">
      <c r="A6" t="s">
        <v>60</v>
      </c>
      <c r="B6" t="s">
        <v>55</v>
      </c>
      <c r="C6" t="s">
        <v>62</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s">
        <v>52</v>
      </c>
      <c r="BA6" t="s">
        <v>52</v>
      </c>
      <c r="BB6" t="s">
        <v>52</v>
      </c>
      <c r="BC6" t="s">
        <v>52</v>
      </c>
      <c r="BD6" t="s">
        <v>52</v>
      </c>
      <c r="BE6" t="s">
        <v>52</v>
      </c>
      <c r="BF6" t="s">
        <v>52</v>
      </c>
      <c r="BG6" t="s">
        <v>52</v>
      </c>
      <c r="BH6" t="s">
        <v>52</v>
      </c>
      <c r="BI6" t="s">
        <v>52</v>
      </c>
      <c r="BJ6" t="s">
        <v>52</v>
      </c>
      <c r="BK6" t="s">
        <v>52</v>
      </c>
      <c r="BL6" t="s">
        <v>52</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c r="DA6" t="s">
        <v>52</v>
      </c>
      <c r="DB6" t="s">
        <v>52</v>
      </c>
      <c r="DC6" t="s">
        <v>52</v>
      </c>
      <c r="DD6" t="s">
        <v>52</v>
      </c>
      <c r="DE6" t="s">
        <v>52</v>
      </c>
      <c r="DF6" t="s">
        <v>52</v>
      </c>
      <c r="DG6" t="s">
        <v>52</v>
      </c>
      <c r="DH6" t="s">
        <v>52</v>
      </c>
      <c r="DI6" t="s">
        <v>52</v>
      </c>
      <c r="DJ6" t="s">
        <v>52</v>
      </c>
      <c r="DK6" t="s">
        <v>52</v>
      </c>
      <c r="DL6" t="s">
        <v>52</v>
      </c>
      <c r="DM6" t="s">
        <v>52</v>
      </c>
      <c r="DN6" t="s">
        <v>52</v>
      </c>
      <c r="DO6" t="s">
        <v>52</v>
      </c>
      <c r="DP6" t="s">
        <v>645</v>
      </c>
      <c r="DQ6">
        <v>6.24</v>
      </c>
      <c r="DR6" t="s">
        <v>646</v>
      </c>
      <c r="DS6" t="s">
        <v>647</v>
      </c>
      <c r="DT6" t="s">
        <v>645</v>
      </c>
      <c r="DU6" t="s">
        <v>52</v>
      </c>
      <c r="DV6" t="s">
        <v>646</v>
      </c>
      <c r="DW6" t="s">
        <v>52</v>
      </c>
      <c r="DX6" t="s">
        <v>645</v>
      </c>
      <c r="DY6" t="s">
        <v>648</v>
      </c>
      <c r="DZ6" t="s">
        <v>646</v>
      </c>
      <c r="EA6" t="s">
        <v>52</v>
      </c>
    </row>
    <row r="7" spans="1:135" x14ac:dyDescent="0.35">
      <c r="A7" t="s">
        <v>69</v>
      </c>
      <c r="B7" t="s">
        <v>41</v>
      </c>
      <c r="C7" t="s">
        <v>70</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52</v>
      </c>
      <c r="AV7" t="s">
        <v>52</v>
      </c>
      <c r="AW7" t="s">
        <v>52</v>
      </c>
      <c r="AX7" t="s">
        <v>52</v>
      </c>
      <c r="AY7" t="s">
        <v>52</v>
      </c>
      <c r="AZ7" t="s">
        <v>52</v>
      </c>
      <c r="BA7" t="s">
        <v>52</v>
      </c>
      <c r="BB7" t="s">
        <v>52</v>
      </c>
      <c r="BC7" t="s">
        <v>52</v>
      </c>
      <c r="BD7" t="s">
        <v>52</v>
      </c>
      <c r="BE7" t="s">
        <v>52</v>
      </c>
      <c r="BF7" t="s">
        <v>52</v>
      </c>
      <c r="BG7" t="s">
        <v>52</v>
      </c>
      <c r="BH7" t="s">
        <v>52</v>
      </c>
      <c r="BI7" t="s">
        <v>52</v>
      </c>
      <c r="BJ7" t="s">
        <v>52</v>
      </c>
      <c r="BK7" t="s">
        <v>52</v>
      </c>
      <c r="BL7" t="s">
        <v>52</v>
      </c>
      <c r="BM7" t="s">
        <v>52</v>
      </c>
      <c r="BN7" t="s">
        <v>52</v>
      </c>
      <c r="BO7" t="s">
        <v>52</v>
      </c>
      <c r="BP7" t="s">
        <v>52</v>
      </c>
      <c r="BQ7" t="s">
        <v>52</v>
      </c>
      <c r="BR7" t="s">
        <v>52</v>
      </c>
      <c r="BS7" t="s">
        <v>52</v>
      </c>
      <c r="BT7" t="s">
        <v>52</v>
      </c>
      <c r="BU7" t="s">
        <v>52</v>
      </c>
      <c r="BV7" t="s">
        <v>52</v>
      </c>
      <c r="BW7" t="s">
        <v>52</v>
      </c>
      <c r="BX7" t="s">
        <v>52</v>
      </c>
      <c r="BY7" t="s">
        <v>52</v>
      </c>
      <c r="BZ7" t="s">
        <v>52</v>
      </c>
      <c r="CA7" t="s">
        <v>52</v>
      </c>
      <c r="CB7" t="s">
        <v>52</v>
      </c>
      <c r="CC7" t="s">
        <v>52</v>
      </c>
      <c r="CD7" t="s">
        <v>52</v>
      </c>
      <c r="CE7" t="s">
        <v>52</v>
      </c>
      <c r="CF7" t="s">
        <v>52</v>
      </c>
      <c r="CG7" t="s">
        <v>52</v>
      </c>
      <c r="CH7" t="s">
        <v>52</v>
      </c>
      <c r="CI7" t="s">
        <v>52</v>
      </c>
      <c r="CJ7" t="s">
        <v>52</v>
      </c>
      <c r="CK7" t="s">
        <v>52</v>
      </c>
      <c r="CL7" t="s">
        <v>52</v>
      </c>
      <c r="CM7" t="s">
        <v>52</v>
      </c>
      <c r="CN7" t="s">
        <v>52</v>
      </c>
      <c r="CO7" t="s">
        <v>649</v>
      </c>
      <c r="CP7" t="s">
        <v>52</v>
      </c>
      <c r="CQ7" t="s">
        <v>52</v>
      </c>
      <c r="CR7" t="s">
        <v>52</v>
      </c>
      <c r="CS7" t="s">
        <v>650</v>
      </c>
      <c r="CT7" t="s">
        <v>52</v>
      </c>
      <c r="CU7" t="s">
        <v>52</v>
      </c>
      <c r="CV7" t="s">
        <v>52</v>
      </c>
      <c r="CW7">
        <v>22.370145000000001</v>
      </c>
      <c r="CX7" t="s">
        <v>52</v>
      </c>
      <c r="CY7" t="s">
        <v>52</v>
      </c>
      <c r="CZ7" t="s">
        <v>52</v>
      </c>
      <c r="DA7" t="s">
        <v>52</v>
      </c>
      <c r="DB7" t="s">
        <v>52</v>
      </c>
      <c r="DC7" t="s">
        <v>52</v>
      </c>
      <c r="DD7" t="s">
        <v>52</v>
      </c>
      <c r="DE7" t="s">
        <v>52</v>
      </c>
      <c r="DF7" t="s">
        <v>52</v>
      </c>
      <c r="DG7" t="s">
        <v>52</v>
      </c>
      <c r="DH7" t="s">
        <v>52</v>
      </c>
      <c r="DI7" t="s">
        <v>52</v>
      </c>
      <c r="DJ7" t="s">
        <v>52</v>
      </c>
      <c r="DK7" t="s">
        <v>52</v>
      </c>
      <c r="DL7" t="s">
        <v>52</v>
      </c>
      <c r="DM7" t="s">
        <v>52</v>
      </c>
      <c r="DN7" t="s">
        <v>52</v>
      </c>
      <c r="DO7" t="s">
        <v>52</v>
      </c>
      <c r="DP7" t="s">
        <v>52</v>
      </c>
      <c r="DQ7" t="s">
        <v>52</v>
      </c>
      <c r="DR7" t="s">
        <v>52</v>
      </c>
      <c r="DS7" t="s">
        <v>52</v>
      </c>
      <c r="DT7" t="s">
        <v>52</v>
      </c>
      <c r="DU7" t="s">
        <v>52</v>
      </c>
      <c r="DV7" t="s">
        <v>52</v>
      </c>
      <c r="DW7" t="s">
        <v>52</v>
      </c>
      <c r="DX7" t="s">
        <v>52</v>
      </c>
      <c r="DY7" t="s">
        <v>52</v>
      </c>
      <c r="DZ7" t="s">
        <v>52</v>
      </c>
      <c r="EA7" t="s">
        <v>52</v>
      </c>
    </row>
    <row r="8" spans="1:135" x14ac:dyDescent="0.35">
      <c r="A8" t="s">
        <v>651</v>
      </c>
      <c r="B8" t="s">
        <v>97</v>
      </c>
      <c r="C8" t="s">
        <v>76</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52</v>
      </c>
      <c r="AV8" t="s">
        <v>52</v>
      </c>
      <c r="AW8" t="s">
        <v>52</v>
      </c>
      <c r="AX8" t="s">
        <v>52</v>
      </c>
      <c r="AY8" t="s">
        <v>52</v>
      </c>
      <c r="AZ8" t="s">
        <v>52</v>
      </c>
      <c r="BA8" t="s">
        <v>52</v>
      </c>
      <c r="BB8" t="s">
        <v>52</v>
      </c>
      <c r="BC8" t="s">
        <v>52</v>
      </c>
      <c r="BD8" t="s">
        <v>52</v>
      </c>
      <c r="BE8" t="s">
        <v>52</v>
      </c>
      <c r="BF8" t="s">
        <v>52</v>
      </c>
      <c r="BG8" t="s">
        <v>52</v>
      </c>
      <c r="BH8" t="s">
        <v>52</v>
      </c>
      <c r="BI8" t="s">
        <v>52</v>
      </c>
      <c r="BJ8" t="s">
        <v>52</v>
      </c>
      <c r="BK8" t="s">
        <v>52</v>
      </c>
      <c r="BL8" t="s">
        <v>52</v>
      </c>
      <c r="BM8" t="s">
        <v>52</v>
      </c>
      <c r="BN8" t="s">
        <v>52</v>
      </c>
      <c r="BO8" t="s">
        <v>52</v>
      </c>
      <c r="BP8" t="s">
        <v>52</v>
      </c>
      <c r="BQ8" t="s">
        <v>52</v>
      </c>
      <c r="BR8" t="s">
        <v>52</v>
      </c>
      <c r="BS8" t="s">
        <v>52</v>
      </c>
      <c r="BT8" t="s">
        <v>52</v>
      </c>
      <c r="BU8" t="s">
        <v>52</v>
      </c>
      <c r="BV8" t="s">
        <v>52</v>
      </c>
      <c r="BW8" t="s">
        <v>52</v>
      </c>
      <c r="BX8" t="s">
        <v>52</v>
      </c>
      <c r="BY8" t="s">
        <v>52</v>
      </c>
      <c r="BZ8" t="s">
        <v>52</v>
      </c>
      <c r="CA8" t="s">
        <v>52</v>
      </c>
      <c r="CB8" t="s">
        <v>52</v>
      </c>
      <c r="CC8" t="s">
        <v>52</v>
      </c>
      <c r="CD8" t="s">
        <v>52</v>
      </c>
      <c r="CE8" t="s">
        <v>52</v>
      </c>
      <c r="CF8" t="s">
        <v>52</v>
      </c>
      <c r="CG8" t="s">
        <v>52</v>
      </c>
      <c r="CH8" t="s">
        <v>52</v>
      </c>
      <c r="CI8" t="s">
        <v>52</v>
      </c>
      <c r="CJ8" t="s">
        <v>52</v>
      </c>
      <c r="CK8" t="s">
        <v>52</v>
      </c>
      <c r="CL8" t="s">
        <v>52</v>
      </c>
      <c r="CM8" t="s">
        <v>52</v>
      </c>
      <c r="CN8" t="s">
        <v>52</v>
      </c>
      <c r="CO8" t="s">
        <v>52</v>
      </c>
      <c r="CP8" t="s">
        <v>52</v>
      </c>
      <c r="CQ8" t="s">
        <v>52</v>
      </c>
      <c r="CR8" t="s">
        <v>52</v>
      </c>
      <c r="CS8" t="s">
        <v>52</v>
      </c>
      <c r="CT8" t="s">
        <v>52</v>
      </c>
      <c r="CU8" t="s">
        <v>52</v>
      </c>
      <c r="CV8" t="s">
        <v>52</v>
      </c>
      <c r="CW8" t="s">
        <v>52</v>
      </c>
      <c r="CX8" t="s">
        <v>52</v>
      </c>
      <c r="CY8" t="s">
        <v>52</v>
      </c>
      <c r="CZ8" t="s">
        <v>52</v>
      </c>
      <c r="DA8" t="s">
        <v>52</v>
      </c>
      <c r="DB8" t="s">
        <v>52</v>
      </c>
      <c r="DC8" t="s">
        <v>52</v>
      </c>
      <c r="DD8" t="s">
        <v>52</v>
      </c>
      <c r="DE8" t="s">
        <v>52</v>
      </c>
      <c r="DF8" t="s">
        <v>52</v>
      </c>
      <c r="DG8" t="s">
        <v>52</v>
      </c>
      <c r="DH8" t="s">
        <v>52</v>
      </c>
      <c r="DI8" t="s">
        <v>52</v>
      </c>
      <c r="DJ8" t="s">
        <v>52</v>
      </c>
      <c r="DK8" t="s">
        <v>52</v>
      </c>
      <c r="DL8" t="s">
        <v>52</v>
      </c>
      <c r="DM8" t="s">
        <v>52</v>
      </c>
      <c r="DN8" t="s">
        <v>52</v>
      </c>
      <c r="DO8" t="s">
        <v>52</v>
      </c>
      <c r="DP8" t="s">
        <v>52</v>
      </c>
      <c r="DQ8" t="s">
        <v>52</v>
      </c>
      <c r="DR8" t="s">
        <v>52</v>
      </c>
      <c r="DS8" t="s">
        <v>52</v>
      </c>
      <c r="DT8" t="s">
        <v>52</v>
      </c>
      <c r="DU8" t="s">
        <v>52</v>
      </c>
      <c r="DV8" t="s">
        <v>52</v>
      </c>
      <c r="DW8" t="s">
        <v>52</v>
      </c>
      <c r="DX8" t="s">
        <v>52</v>
      </c>
      <c r="DY8" t="s">
        <v>52</v>
      </c>
      <c r="DZ8" t="s">
        <v>52</v>
      </c>
      <c r="EA8" t="s">
        <v>52</v>
      </c>
    </row>
    <row r="9" spans="1:135" x14ac:dyDescent="0.35">
      <c r="A9" t="s">
        <v>79</v>
      </c>
      <c r="B9" t="s">
        <v>41</v>
      </c>
      <c r="C9" t="s">
        <v>80</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c r="BG9" t="s">
        <v>52</v>
      </c>
      <c r="BH9" t="s">
        <v>52</v>
      </c>
      <c r="BI9" t="s">
        <v>52</v>
      </c>
      <c r="BJ9" t="s">
        <v>52</v>
      </c>
      <c r="BK9" t="s">
        <v>52</v>
      </c>
      <c r="BL9" t="s">
        <v>52</v>
      </c>
      <c r="BM9" t="s">
        <v>52</v>
      </c>
      <c r="BN9" t="s">
        <v>52</v>
      </c>
      <c r="BO9" t="s">
        <v>52</v>
      </c>
      <c r="BP9" t="s">
        <v>52</v>
      </c>
      <c r="BQ9" t="s">
        <v>52</v>
      </c>
      <c r="BR9" t="s">
        <v>52</v>
      </c>
      <c r="BS9" t="s">
        <v>52</v>
      </c>
      <c r="BT9" t="s">
        <v>52</v>
      </c>
      <c r="BU9" t="s">
        <v>52</v>
      </c>
      <c r="BV9" t="s">
        <v>52</v>
      </c>
      <c r="BW9" t="s">
        <v>52</v>
      </c>
      <c r="BX9" t="s">
        <v>52</v>
      </c>
      <c r="BY9" t="s">
        <v>52</v>
      </c>
      <c r="BZ9" t="s">
        <v>52</v>
      </c>
      <c r="CA9" t="s">
        <v>52</v>
      </c>
      <c r="CB9" t="s">
        <v>52</v>
      </c>
      <c r="CC9" t="s">
        <v>52</v>
      </c>
      <c r="CD9" t="s">
        <v>52</v>
      </c>
      <c r="CE9" t="s">
        <v>52</v>
      </c>
      <c r="CF9" t="s">
        <v>52</v>
      </c>
      <c r="CG9" t="s">
        <v>52</v>
      </c>
      <c r="CH9" t="s">
        <v>52</v>
      </c>
      <c r="CI9" t="s">
        <v>52</v>
      </c>
      <c r="CJ9" t="s">
        <v>52</v>
      </c>
      <c r="CK9" t="s">
        <v>52</v>
      </c>
      <c r="CL9" t="s">
        <v>52</v>
      </c>
      <c r="CM9" t="s">
        <v>52</v>
      </c>
      <c r="CN9" t="s">
        <v>52</v>
      </c>
      <c r="CO9" t="s">
        <v>52</v>
      </c>
      <c r="CP9" t="s">
        <v>52</v>
      </c>
      <c r="CQ9" t="s">
        <v>52</v>
      </c>
      <c r="CR9" t="s">
        <v>52</v>
      </c>
      <c r="CS9" t="s">
        <v>52</v>
      </c>
      <c r="CT9" t="s">
        <v>52</v>
      </c>
      <c r="CU9" t="s">
        <v>52</v>
      </c>
      <c r="CV9" t="s">
        <v>52</v>
      </c>
      <c r="CW9" t="s">
        <v>52</v>
      </c>
      <c r="CX9" t="s">
        <v>52</v>
      </c>
      <c r="CY9" t="s">
        <v>52</v>
      </c>
      <c r="CZ9" t="s">
        <v>52</v>
      </c>
      <c r="DA9" t="s">
        <v>52</v>
      </c>
      <c r="DB9" t="s">
        <v>52</v>
      </c>
      <c r="DC9" t="s">
        <v>52</v>
      </c>
      <c r="DD9" t="s">
        <v>52</v>
      </c>
      <c r="DE9" t="s">
        <v>52</v>
      </c>
      <c r="DF9" t="s">
        <v>52</v>
      </c>
      <c r="DG9" t="s">
        <v>52</v>
      </c>
      <c r="DH9" t="s">
        <v>52</v>
      </c>
      <c r="DI9" t="s">
        <v>52</v>
      </c>
      <c r="DJ9" t="s">
        <v>52</v>
      </c>
      <c r="DK9" t="s">
        <v>52</v>
      </c>
      <c r="DL9" t="s">
        <v>52</v>
      </c>
      <c r="DM9" t="s">
        <v>52</v>
      </c>
      <c r="DN9" t="s">
        <v>52</v>
      </c>
      <c r="DO9" t="s">
        <v>52</v>
      </c>
      <c r="DP9" t="s">
        <v>52</v>
      </c>
      <c r="DQ9" t="s">
        <v>52</v>
      </c>
      <c r="DR9" t="s">
        <v>52</v>
      </c>
      <c r="DS9" t="s">
        <v>52</v>
      </c>
      <c r="DT9" t="s">
        <v>52</v>
      </c>
      <c r="DU9" t="s">
        <v>52</v>
      </c>
      <c r="DV9" t="s">
        <v>52</v>
      </c>
      <c r="DW9" t="s">
        <v>52</v>
      </c>
      <c r="DX9" t="s">
        <v>52</v>
      </c>
      <c r="DY9" t="s">
        <v>652</v>
      </c>
      <c r="DZ9" t="s">
        <v>52</v>
      </c>
      <c r="EA9" t="s">
        <v>52</v>
      </c>
    </row>
    <row r="10" spans="1:135" x14ac:dyDescent="0.35">
      <c r="A10" t="s">
        <v>82</v>
      </c>
      <c r="B10" t="s">
        <v>55</v>
      </c>
      <c r="C10" t="s">
        <v>80</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c r="AW10" t="s">
        <v>52</v>
      </c>
      <c r="AX10" t="s">
        <v>52</v>
      </c>
      <c r="AY10" t="s">
        <v>52</v>
      </c>
      <c r="AZ10" t="s">
        <v>52</v>
      </c>
      <c r="BA10" t="s">
        <v>52</v>
      </c>
      <c r="BB10" t="s">
        <v>52</v>
      </c>
      <c r="BC10" t="s">
        <v>52</v>
      </c>
      <c r="BD10" t="s">
        <v>52</v>
      </c>
      <c r="BE10" t="s">
        <v>52</v>
      </c>
      <c r="BF10" t="s">
        <v>52</v>
      </c>
      <c r="BG10" t="s">
        <v>52</v>
      </c>
      <c r="BH10" t="s">
        <v>52</v>
      </c>
      <c r="BI10" t="s">
        <v>52</v>
      </c>
      <c r="BJ10" t="s">
        <v>52</v>
      </c>
      <c r="BK10" t="s">
        <v>52</v>
      </c>
      <c r="BL10" t="s">
        <v>52</v>
      </c>
      <c r="BM10" t="s">
        <v>52</v>
      </c>
      <c r="BN10" t="s">
        <v>52</v>
      </c>
      <c r="BO10" t="s">
        <v>52</v>
      </c>
      <c r="BP10" t="s">
        <v>52</v>
      </c>
      <c r="BQ10" t="s">
        <v>52</v>
      </c>
      <c r="BR10" t="s">
        <v>52</v>
      </c>
      <c r="BS10" t="s">
        <v>52</v>
      </c>
      <c r="BT10" t="s">
        <v>52</v>
      </c>
      <c r="BU10" t="s">
        <v>52</v>
      </c>
      <c r="BV10" t="s">
        <v>52</v>
      </c>
      <c r="BW10" t="s">
        <v>52</v>
      </c>
      <c r="BX10" t="s">
        <v>52</v>
      </c>
      <c r="BY10" t="s">
        <v>653</v>
      </c>
      <c r="BZ10" t="s">
        <v>52</v>
      </c>
      <c r="CA10" t="s">
        <v>52</v>
      </c>
      <c r="CB10" t="s">
        <v>52</v>
      </c>
      <c r="CC10" t="s">
        <v>654</v>
      </c>
      <c r="CD10" t="s">
        <v>52</v>
      </c>
      <c r="CE10" t="s">
        <v>52</v>
      </c>
      <c r="CF10" t="s">
        <v>52</v>
      </c>
      <c r="CG10" t="s">
        <v>655</v>
      </c>
      <c r="CH10" t="s">
        <v>52</v>
      </c>
      <c r="CI10" t="s">
        <v>52</v>
      </c>
      <c r="CJ10" t="s">
        <v>52</v>
      </c>
      <c r="CK10" t="s">
        <v>656</v>
      </c>
      <c r="CL10" t="s">
        <v>52</v>
      </c>
      <c r="CM10" t="s">
        <v>52</v>
      </c>
      <c r="CN10" t="s">
        <v>52</v>
      </c>
      <c r="CO10" t="s">
        <v>657</v>
      </c>
      <c r="CP10" t="s">
        <v>52</v>
      </c>
      <c r="CQ10" t="s">
        <v>52</v>
      </c>
      <c r="CR10" t="s">
        <v>52</v>
      </c>
      <c r="CS10" t="s">
        <v>658</v>
      </c>
      <c r="CT10" t="s">
        <v>52</v>
      </c>
      <c r="CU10" t="s">
        <v>52</v>
      </c>
      <c r="CV10" t="s">
        <v>52</v>
      </c>
      <c r="CW10">
        <v>27.205949029999999</v>
      </c>
      <c r="CX10" t="s">
        <v>52</v>
      </c>
      <c r="CY10" t="s">
        <v>52</v>
      </c>
      <c r="CZ10" t="s">
        <v>52</v>
      </c>
      <c r="DA10" t="s">
        <v>659</v>
      </c>
      <c r="DB10" t="s">
        <v>52</v>
      </c>
      <c r="DC10" t="s">
        <v>52</v>
      </c>
      <c r="DD10" t="s">
        <v>52</v>
      </c>
      <c r="DE10" t="s">
        <v>660</v>
      </c>
      <c r="DF10" t="s">
        <v>52</v>
      </c>
      <c r="DG10" t="s">
        <v>52</v>
      </c>
      <c r="DH10" t="s">
        <v>52</v>
      </c>
      <c r="DI10" t="s">
        <v>640</v>
      </c>
      <c r="DJ10" t="s">
        <v>52</v>
      </c>
      <c r="DK10" t="s">
        <v>52</v>
      </c>
      <c r="DL10" t="s">
        <v>52</v>
      </c>
      <c r="DM10" t="s">
        <v>661</v>
      </c>
      <c r="DN10" t="s">
        <v>52</v>
      </c>
      <c r="DO10" t="s">
        <v>52</v>
      </c>
      <c r="DP10" t="s">
        <v>52</v>
      </c>
      <c r="DQ10">
        <v>29.991726629999999</v>
      </c>
      <c r="DR10" t="s">
        <v>52</v>
      </c>
      <c r="DS10" t="s">
        <v>52</v>
      </c>
      <c r="DT10" t="s">
        <v>52</v>
      </c>
      <c r="DU10" t="s">
        <v>662</v>
      </c>
      <c r="DV10" t="s">
        <v>52</v>
      </c>
      <c r="DW10" t="s">
        <v>52</v>
      </c>
      <c r="DX10" t="s">
        <v>52</v>
      </c>
      <c r="DY10" t="s">
        <v>663</v>
      </c>
      <c r="DZ10" t="s">
        <v>52</v>
      </c>
      <c r="EA10" t="s">
        <v>52</v>
      </c>
    </row>
    <row r="11" spans="1:135" x14ac:dyDescent="0.35">
      <c r="A11" t="s">
        <v>664</v>
      </c>
      <c r="B11" t="s">
        <v>55</v>
      </c>
      <c r="C11" t="s">
        <v>89</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s">
        <v>52</v>
      </c>
      <c r="AS11" t="s">
        <v>52</v>
      </c>
      <c r="AT11" t="s">
        <v>52</v>
      </c>
      <c r="AU11" t="s">
        <v>52</v>
      </c>
      <c r="AV11" t="s">
        <v>52</v>
      </c>
      <c r="AW11" t="s">
        <v>52</v>
      </c>
      <c r="AX11" t="s">
        <v>52</v>
      </c>
      <c r="AY11" t="s">
        <v>52</v>
      </c>
      <c r="AZ11" t="s">
        <v>52</v>
      </c>
      <c r="BA11" t="s">
        <v>52</v>
      </c>
      <c r="BB11" t="s">
        <v>52</v>
      </c>
      <c r="BC11" t="s">
        <v>52</v>
      </c>
      <c r="BD11" t="s">
        <v>52</v>
      </c>
      <c r="BE11" t="s">
        <v>52</v>
      </c>
      <c r="BF11" t="s">
        <v>52</v>
      </c>
      <c r="BG11" t="s">
        <v>52</v>
      </c>
      <c r="BH11" t="s">
        <v>52</v>
      </c>
      <c r="BI11" t="s">
        <v>52</v>
      </c>
      <c r="BJ11" t="s">
        <v>52</v>
      </c>
      <c r="BK11" t="s">
        <v>52</v>
      </c>
      <c r="BL11" t="s">
        <v>52</v>
      </c>
      <c r="BM11" t="s">
        <v>52</v>
      </c>
      <c r="BN11" t="s">
        <v>52</v>
      </c>
      <c r="BO11" t="s">
        <v>52</v>
      </c>
      <c r="BP11" t="s">
        <v>52</v>
      </c>
      <c r="BQ11" t="s">
        <v>52</v>
      </c>
      <c r="BR11" t="s">
        <v>52</v>
      </c>
      <c r="BS11" t="s">
        <v>52</v>
      </c>
      <c r="BT11" t="s">
        <v>52</v>
      </c>
      <c r="BU11" t="s">
        <v>52</v>
      </c>
      <c r="BV11" t="s">
        <v>52</v>
      </c>
      <c r="BW11" t="s">
        <v>52</v>
      </c>
      <c r="BX11" t="s">
        <v>52</v>
      </c>
      <c r="BY11" t="s">
        <v>52</v>
      </c>
      <c r="BZ11" t="s">
        <v>52</v>
      </c>
      <c r="CA11" t="s">
        <v>52</v>
      </c>
      <c r="CB11" t="s">
        <v>52</v>
      </c>
      <c r="CC11" t="s">
        <v>52</v>
      </c>
      <c r="CD11" t="s">
        <v>52</v>
      </c>
      <c r="CE11" t="s">
        <v>52</v>
      </c>
      <c r="CF11" t="s">
        <v>52</v>
      </c>
      <c r="CG11" t="s">
        <v>52</v>
      </c>
      <c r="CH11" t="s">
        <v>52</v>
      </c>
      <c r="CI11" t="s">
        <v>52</v>
      </c>
      <c r="CJ11" t="s">
        <v>52</v>
      </c>
      <c r="CK11" t="s">
        <v>52</v>
      </c>
      <c r="CL11" t="s">
        <v>52</v>
      </c>
      <c r="CM11" t="s">
        <v>52</v>
      </c>
      <c r="CN11" t="s">
        <v>52</v>
      </c>
      <c r="CO11" t="s">
        <v>52</v>
      </c>
      <c r="CP11" t="s">
        <v>52</v>
      </c>
      <c r="CQ11" t="s">
        <v>52</v>
      </c>
      <c r="CR11" t="s">
        <v>52</v>
      </c>
      <c r="CS11" t="s">
        <v>52</v>
      </c>
      <c r="CT11" t="s">
        <v>52</v>
      </c>
      <c r="CU11" t="s">
        <v>52</v>
      </c>
      <c r="CV11" t="s">
        <v>52</v>
      </c>
      <c r="CW11" t="s">
        <v>52</v>
      </c>
      <c r="CX11" t="s">
        <v>52</v>
      </c>
      <c r="CY11" t="s">
        <v>52</v>
      </c>
      <c r="CZ11" t="s">
        <v>52</v>
      </c>
      <c r="DA11" t="s">
        <v>52</v>
      </c>
      <c r="DB11" t="s">
        <v>52</v>
      </c>
      <c r="DC11" t="s">
        <v>52</v>
      </c>
      <c r="DD11" t="s">
        <v>52</v>
      </c>
      <c r="DE11" t="s">
        <v>52</v>
      </c>
      <c r="DF11" t="s">
        <v>52</v>
      </c>
      <c r="DG11" t="s">
        <v>52</v>
      </c>
      <c r="DH11" t="s">
        <v>52</v>
      </c>
      <c r="DI11" t="s">
        <v>52</v>
      </c>
      <c r="DJ11" t="s">
        <v>52</v>
      </c>
      <c r="DK11" t="s">
        <v>52</v>
      </c>
      <c r="DL11" t="s">
        <v>52</v>
      </c>
      <c r="DM11" t="s">
        <v>52</v>
      </c>
      <c r="DN11" t="s">
        <v>52</v>
      </c>
      <c r="DO11" t="s">
        <v>52</v>
      </c>
      <c r="DP11" t="s">
        <v>52</v>
      </c>
      <c r="DQ11" t="s">
        <v>52</v>
      </c>
      <c r="DR11" t="s">
        <v>52</v>
      </c>
      <c r="DS11" t="s">
        <v>52</v>
      </c>
      <c r="DT11" t="s">
        <v>52</v>
      </c>
      <c r="DU11" t="s">
        <v>665</v>
      </c>
      <c r="DV11" t="s">
        <v>52</v>
      </c>
      <c r="DW11" t="s">
        <v>52</v>
      </c>
      <c r="DX11" t="s">
        <v>52</v>
      </c>
      <c r="DY11" t="s">
        <v>666</v>
      </c>
      <c r="DZ11" t="s">
        <v>52</v>
      </c>
      <c r="EA11" t="s">
        <v>52</v>
      </c>
    </row>
    <row r="12" spans="1:135" x14ac:dyDescent="0.35">
      <c r="A12" t="s">
        <v>90</v>
      </c>
      <c r="B12" t="s">
        <v>41</v>
      </c>
      <c r="C12" t="s">
        <v>91</v>
      </c>
      <c r="D12" t="s">
        <v>52</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52</v>
      </c>
      <c r="AV12" t="s">
        <v>52</v>
      </c>
      <c r="AW12" t="s">
        <v>52</v>
      </c>
      <c r="AX12" t="s">
        <v>52</v>
      </c>
      <c r="AY12" t="s">
        <v>52</v>
      </c>
      <c r="AZ12" t="s">
        <v>52</v>
      </c>
      <c r="BA12" t="s">
        <v>52</v>
      </c>
      <c r="BB12" t="s">
        <v>52</v>
      </c>
      <c r="BC12" t="s">
        <v>52</v>
      </c>
      <c r="BD12" t="s">
        <v>52</v>
      </c>
      <c r="BE12" t="s">
        <v>52</v>
      </c>
      <c r="BF12" t="s">
        <v>52</v>
      </c>
      <c r="BG12" t="s">
        <v>52</v>
      </c>
      <c r="BH12" t="s">
        <v>52</v>
      </c>
      <c r="BI12" t="s">
        <v>52</v>
      </c>
      <c r="BJ12" t="s">
        <v>52</v>
      </c>
      <c r="BK12" t="s">
        <v>52</v>
      </c>
      <c r="BL12" t="s">
        <v>52</v>
      </c>
      <c r="BM12" t="s">
        <v>52</v>
      </c>
      <c r="BN12" t="s">
        <v>52</v>
      </c>
      <c r="BO12" t="s">
        <v>52</v>
      </c>
      <c r="BP12" t="s">
        <v>52</v>
      </c>
      <c r="BQ12" t="s">
        <v>52</v>
      </c>
      <c r="BR12" t="s">
        <v>52</v>
      </c>
      <c r="BS12" t="s">
        <v>52</v>
      </c>
      <c r="BT12" t="s">
        <v>52</v>
      </c>
      <c r="BU12" t="s">
        <v>52</v>
      </c>
      <c r="BV12" t="s">
        <v>52</v>
      </c>
      <c r="BW12" t="s">
        <v>52</v>
      </c>
      <c r="BX12" t="s">
        <v>52</v>
      </c>
      <c r="BY12" t="s">
        <v>52</v>
      </c>
      <c r="BZ12" t="s">
        <v>52</v>
      </c>
      <c r="CA12" t="s">
        <v>52</v>
      </c>
      <c r="CB12" t="s">
        <v>52</v>
      </c>
      <c r="CC12" t="s">
        <v>52</v>
      </c>
      <c r="CD12" t="s">
        <v>52</v>
      </c>
      <c r="CE12" t="s">
        <v>52</v>
      </c>
      <c r="CF12" t="s">
        <v>52</v>
      </c>
      <c r="CG12" t="s">
        <v>52</v>
      </c>
      <c r="CH12" t="s">
        <v>52</v>
      </c>
      <c r="CI12" t="s">
        <v>52</v>
      </c>
      <c r="CJ12" t="s">
        <v>52</v>
      </c>
      <c r="CK12" t="s">
        <v>52</v>
      </c>
      <c r="CL12" t="s">
        <v>52</v>
      </c>
      <c r="CM12" t="s">
        <v>52</v>
      </c>
      <c r="CN12" t="s">
        <v>52</v>
      </c>
      <c r="CO12" t="s">
        <v>52</v>
      </c>
      <c r="CP12" t="s">
        <v>52</v>
      </c>
      <c r="CQ12" t="s">
        <v>52</v>
      </c>
      <c r="CR12" t="s">
        <v>52</v>
      </c>
      <c r="CS12" t="s">
        <v>52</v>
      </c>
      <c r="CT12" t="s">
        <v>52</v>
      </c>
      <c r="CU12" t="s">
        <v>52</v>
      </c>
      <c r="CV12" t="s">
        <v>52</v>
      </c>
      <c r="CW12">
        <v>8.5166577239999999</v>
      </c>
      <c r="CX12" t="s">
        <v>52</v>
      </c>
      <c r="CY12" t="s">
        <v>52</v>
      </c>
      <c r="CZ12" t="s">
        <v>52</v>
      </c>
      <c r="DA12" t="s">
        <v>667</v>
      </c>
      <c r="DB12" t="s">
        <v>52</v>
      </c>
      <c r="DC12" t="s">
        <v>52</v>
      </c>
      <c r="DD12" t="s">
        <v>52</v>
      </c>
      <c r="DE12" t="s">
        <v>668</v>
      </c>
      <c r="DF12" t="s">
        <v>52</v>
      </c>
      <c r="DG12" t="s">
        <v>52</v>
      </c>
      <c r="DH12" t="s">
        <v>52</v>
      </c>
      <c r="DI12" t="s">
        <v>669</v>
      </c>
      <c r="DJ12" t="s">
        <v>52</v>
      </c>
      <c r="DK12" t="s">
        <v>52</v>
      </c>
      <c r="DL12" t="s">
        <v>52</v>
      </c>
      <c r="DM12" t="s">
        <v>670</v>
      </c>
      <c r="DN12" t="s">
        <v>52</v>
      </c>
      <c r="DO12" t="s">
        <v>52</v>
      </c>
      <c r="DP12" t="s">
        <v>52</v>
      </c>
      <c r="DQ12">
        <v>10.402286780000001</v>
      </c>
      <c r="DR12" t="s">
        <v>52</v>
      </c>
      <c r="DS12" t="s">
        <v>52</v>
      </c>
      <c r="DT12" t="s">
        <v>52</v>
      </c>
      <c r="DU12" t="s">
        <v>671</v>
      </c>
      <c r="DV12" t="s">
        <v>52</v>
      </c>
      <c r="DW12" t="s">
        <v>52</v>
      </c>
      <c r="DX12" t="s">
        <v>52</v>
      </c>
      <c r="DY12" t="s">
        <v>672</v>
      </c>
      <c r="DZ12" t="s">
        <v>52</v>
      </c>
      <c r="EA12" t="s">
        <v>52</v>
      </c>
    </row>
    <row r="13" spans="1:135" x14ac:dyDescent="0.35">
      <c r="A13" t="s">
        <v>96</v>
      </c>
      <c r="B13" t="s">
        <v>97</v>
      </c>
      <c r="C13" t="s">
        <v>98</v>
      </c>
      <c r="D13" t="s">
        <v>52</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c r="AS13" t="s">
        <v>52</v>
      </c>
      <c r="AT13" t="s">
        <v>52</v>
      </c>
      <c r="AU13" t="s">
        <v>52</v>
      </c>
      <c r="AV13" t="s">
        <v>52</v>
      </c>
      <c r="AW13" t="s">
        <v>52</v>
      </c>
      <c r="AX13" t="s">
        <v>52</v>
      </c>
      <c r="AY13" t="s">
        <v>52</v>
      </c>
      <c r="AZ13" t="s">
        <v>52</v>
      </c>
      <c r="BA13" t="s">
        <v>52</v>
      </c>
      <c r="BB13" t="s">
        <v>52</v>
      </c>
      <c r="BC13" t="s">
        <v>52</v>
      </c>
      <c r="BD13" t="s">
        <v>52</v>
      </c>
      <c r="BE13" t="s">
        <v>52</v>
      </c>
      <c r="BF13" t="s">
        <v>52</v>
      </c>
      <c r="BG13" t="s">
        <v>52</v>
      </c>
      <c r="BH13" t="s">
        <v>52</v>
      </c>
      <c r="BI13" t="s">
        <v>52</v>
      </c>
      <c r="BJ13" t="s">
        <v>52</v>
      </c>
      <c r="BK13" t="s">
        <v>52</v>
      </c>
      <c r="BL13" t="s">
        <v>52</v>
      </c>
      <c r="BM13" t="s">
        <v>52</v>
      </c>
      <c r="BN13" t="s">
        <v>52</v>
      </c>
      <c r="BO13" t="s">
        <v>52</v>
      </c>
      <c r="BP13" t="s">
        <v>52</v>
      </c>
      <c r="BQ13" t="s">
        <v>52</v>
      </c>
      <c r="BR13" t="s">
        <v>52</v>
      </c>
      <c r="BS13" t="s">
        <v>52</v>
      </c>
      <c r="BT13" t="s">
        <v>52</v>
      </c>
      <c r="BU13" t="s">
        <v>52</v>
      </c>
      <c r="BV13" t="s">
        <v>52</v>
      </c>
      <c r="BW13" t="s">
        <v>52</v>
      </c>
      <c r="BX13" t="s">
        <v>52</v>
      </c>
      <c r="BY13" t="s">
        <v>52</v>
      </c>
      <c r="BZ13" t="s">
        <v>52</v>
      </c>
      <c r="CA13" t="s">
        <v>52</v>
      </c>
      <c r="CB13" t="s">
        <v>52</v>
      </c>
      <c r="CC13" t="s">
        <v>52</v>
      </c>
      <c r="CD13" t="s">
        <v>52</v>
      </c>
      <c r="CE13" t="s">
        <v>52</v>
      </c>
      <c r="CF13" t="s">
        <v>52</v>
      </c>
      <c r="CG13" t="s">
        <v>52</v>
      </c>
      <c r="CH13" t="s">
        <v>52</v>
      </c>
      <c r="CI13" t="s">
        <v>52</v>
      </c>
      <c r="CJ13" t="s">
        <v>52</v>
      </c>
      <c r="CK13" t="s">
        <v>52</v>
      </c>
      <c r="CL13" t="s">
        <v>52</v>
      </c>
      <c r="CM13" t="s">
        <v>52</v>
      </c>
      <c r="CN13" t="s">
        <v>52</v>
      </c>
      <c r="CO13" t="s">
        <v>52</v>
      </c>
      <c r="CP13" t="s">
        <v>52</v>
      </c>
      <c r="CQ13" t="s">
        <v>52</v>
      </c>
      <c r="CR13" t="s">
        <v>52</v>
      </c>
      <c r="CS13" t="s">
        <v>52</v>
      </c>
      <c r="CT13" t="s">
        <v>52</v>
      </c>
      <c r="CU13" t="s">
        <v>52</v>
      </c>
      <c r="CV13" t="s">
        <v>52</v>
      </c>
      <c r="CW13" t="s">
        <v>52</v>
      </c>
      <c r="CX13" t="s">
        <v>52</v>
      </c>
      <c r="CY13" t="s">
        <v>52</v>
      </c>
      <c r="CZ13" t="s">
        <v>52</v>
      </c>
      <c r="DA13" t="s">
        <v>52</v>
      </c>
      <c r="DB13" t="s">
        <v>52</v>
      </c>
      <c r="DC13" t="s">
        <v>52</v>
      </c>
      <c r="DD13" t="s">
        <v>52</v>
      </c>
      <c r="DE13" t="s">
        <v>52</v>
      </c>
      <c r="DF13" t="s">
        <v>52</v>
      </c>
      <c r="DG13" t="s">
        <v>52</v>
      </c>
      <c r="DH13" t="s">
        <v>52</v>
      </c>
      <c r="DI13" t="s">
        <v>52</v>
      </c>
      <c r="DJ13" t="s">
        <v>52</v>
      </c>
      <c r="DK13" t="s">
        <v>52</v>
      </c>
      <c r="DL13" t="s">
        <v>52</v>
      </c>
      <c r="DM13" t="s">
        <v>52</v>
      </c>
      <c r="DN13" t="s">
        <v>52</v>
      </c>
      <c r="DO13" t="s">
        <v>52</v>
      </c>
      <c r="DP13" t="s">
        <v>52</v>
      </c>
      <c r="DQ13" t="s">
        <v>52</v>
      </c>
      <c r="DR13" t="s">
        <v>52</v>
      </c>
      <c r="DS13" t="s">
        <v>52</v>
      </c>
      <c r="DT13" t="s">
        <v>52</v>
      </c>
      <c r="DU13" t="s">
        <v>52</v>
      </c>
      <c r="DV13" t="s">
        <v>52</v>
      </c>
      <c r="DW13" t="s">
        <v>52</v>
      </c>
      <c r="DX13" t="s">
        <v>52</v>
      </c>
      <c r="DY13" t="s">
        <v>52</v>
      </c>
      <c r="DZ13" t="s">
        <v>52</v>
      </c>
      <c r="EA13" t="s">
        <v>52</v>
      </c>
    </row>
    <row r="14" spans="1:135" x14ac:dyDescent="0.35">
      <c r="A14" t="s">
        <v>102</v>
      </c>
      <c r="B14" t="s">
        <v>41</v>
      </c>
      <c r="C14" t="s">
        <v>103</v>
      </c>
      <c r="D14" t="s">
        <v>52</v>
      </c>
      <c r="E14" t="s">
        <v>52</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c r="AR14" t="s">
        <v>52</v>
      </c>
      <c r="AS14" t="s">
        <v>52</v>
      </c>
      <c r="AT14" t="s">
        <v>52</v>
      </c>
      <c r="AU14" t="s">
        <v>52</v>
      </c>
      <c r="AV14" t="s">
        <v>52</v>
      </c>
      <c r="AW14" t="s">
        <v>52</v>
      </c>
      <c r="AX14" t="s">
        <v>52</v>
      </c>
      <c r="AY14" t="s">
        <v>52</v>
      </c>
      <c r="AZ14" t="s">
        <v>52</v>
      </c>
      <c r="BA14" t="s">
        <v>52</v>
      </c>
      <c r="BB14" t="s">
        <v>52</v>
      </c>
      <c r="BC14" t="s">
        <v>52</v>
      </c>
      <c r="BD14" t="s">
        <v>52</v>
      </c>
      <c r="BE14" t="s">
        <v>52</v>
      </c>
      <c r="BF14" t="s">
        <v>52</v>
      </c>
      <c r="BG14" t="s">
        <v>52</v>
      </c>
      <c r="BH14" t="s">
        <v>52</v>
      </c>
      <c r="BI14" t="s">
        <v>52</v>
      </c>
      <c r="BJ14" t="s">
        <v>52</v>
      </c>
      <c r="BK14" t="s">
        <v>52</v>
      </c>
      <c r="BL14" t="s">
        <v>52</v>
      </c>
      <c r="BM14" t="s">
        <v>52</v>
      </c>
      <c r="BN14" t="s">
        <v>52</v>
      </c>
      <c r="BO14" t="s">
        <v>52</v>
      </c>
      <c r="BP14" t="s">
        <v>52</v>
      </c>
      <c r="BQ14" t="s">
        <v>52</v>
      </c>
      <c r="BR14" t="s">
        <v>52</v>
      </c>
      <c r="BS14" t="s">
        <v>52</v>
      </c>
      <c r="BT14" t="s">
        <v>52</v>
      </c>
      <c r="BU14" t="s">
        <v>52</v>
      </c>
      <c r="BV14" t="s">
        <v>52</v>
      </c>
      <c r="BW14" t="s">
        <v>52</v>
      </c>
      <c r="BX14" t="s">
        <v>52</v>
      </c>
      <c r="BY14" t="s">
        <v>52</v>
      </c>
      <c r="BZ14" t="s">
        <v>52</v>
      </c>
      <c r="CA14" t="s">
        <v>52</v>
      </c>
      <c r="CB14" t="s">
        <v>52</v>
      </c>
      <c r="CC14" t="s">
        <v>52</v>
      </c>
      <c r="CD14" t="s">
        <v>52</v>
      </c>
      <c r="CE14" t="s">
        <v>52</v>
      </c>
      <c r="CF14" t="s">
        <v>52</v>
      </c>
      <c r="CG14" t="s">
        <v>52</v>
      </c>
      <c r="CH14" t="s">
        <v>52</v>
      </c>
      <c r="CI14" t="s">
        <v>52</v>
      </c>
      <c r="CJ14" t="s">
        <v>52</v>
      </c>
      <c r="CK14" t="s">
        <v>52</v>
      </c>
      <c r="CL14" t="s">
        <v>52</v>
      </c>
      <c r="CM14" t="s">
        <v>52</v>
      </c>
      <c r="CN14" t="s">
        <v>52</v>
      </c>
      <c r="CO14" t="s">
        <v>673</v>
      </c>
      <c r="CP14" t="s">
        <v>52</v>
      </c>
      <c r="CQ14" t="s">
        <v>52</v>
      </c>
      <c r="CR14" t="s">
        <v>52</v>
      </c>
      <c r="CS14" t="s">
        <v>674</v>
      </c>
      <c r="CT14" t="s">
        <v>52</v>
      </c>
      <c r="CU14" t="s">
        <v>52</v>
      </c>
      <c r="CV14" t="s">
        <v>52</v>
      </c>
      <c r="CW14">
        <v>11.69</v>
      </c>
      <c r="CX14" t="s">
        <v>52</v>
      </c>
      <c r="CY14" t="s">
        <v>52</v>
      </c>
      <c r="CZ14" t="s">
        <v>52</v>
      </c>
      <c r="DA14" t="s">
        <v>675</v>
      </c>
      <c r="DB14" t="s">
        <v>52</v>
      </c>
      <c r="DC14" t="s">
        <v>52</v>
      </c>
      <c r="DD14" t="s">
        <v>52</v>
      </c>
      <c r="DE14" t="s">
        <v>676</v>
      </c>
      <c r="DF14" t="s">
        <v>52</v>
      </c>
      <c r="DG14" t="s">
        <v>52</v>
      </c>
      <c r="DH14" t="s">
        <v>52</v>
      </c>
      <c r="DI14" t="s">
        <v>677</v>
      </c>
      <c r="DJ14" t="s">
        <v>52</v>
      </c>
      <c r="DK14" t="s">
        <v>52</v>
      </c>
      <c r="DL14" t="s">
        <v>52</v>
      </c>
      <c r="DM14" t="s">
        <v>678</v>
      </c>
      <c r="DN14" t="s">
        <v>52</v>
      </c>
      <c r="DO14" t="s">
        <v>52</v>
      </c>
      <c r="DP14" t="s">
        <v>52</v>
      </c>
      <c r="DQ14">
        <v>15.77</v>
      </c>
      <c r="DR14" t="s">
        <v>52</v>
      </c>
      <c r="DS14" t="s">
        <v>52</v>
      </c>
      <c r="DT14" t="s">
        <v>52</v>
      </c>
      <c r="DU14" t="s">
        <v>679</v>
      </c>
      <c r="DV14" t="s">
        <v>52</v>
      </c>
      <c r="DW14" t="s">
        <v>52</v>
      </c>
      <c r="DX14" t="s">
        <v>52</v>
      </c>
      <c r="DY14" t="s">
        <v>680</v>
      </c>
      <c r="DZ14" t="s">
        <v>52</v>
      </c>
      <c r="EA14" t="s">
        <v>52</v>
      </c>
    </row>
    <row r="15" spans="1:135" x14ac:dyDescent="0.35">
      <c r="A15" t="s">
        <v>108</v>
      </c>
      <c r="B15" t="s">
        <v>41</v>
      </c>
      <c r="C15" t="s">
        <v>109</v>
      </c>
      <c r="D15" t="s">
        <v>52</v>
      </c>
      <c r="E15" t="s">
        <v>52</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52</v>
      </c>
      <c r="AR15" t="s">
        <v>52</v>
      </c>
      <c r="AS15" t="s">
        <v>52</v>
      </c>
      <c r="AT15" t="s">
        <v>52</v>
      </c>
      <c r="AU15" t="s">
        <v>52</v>
      </c>
      <c r="AV15" t="s">
        <v>52</v>
      </c>
      <c r="AW15" t="s">
        <v>52</v>
      </c>
      <c r="AX15" t="s">
        <v>52</v>
      </c>
      <c r="AY15" t="s">
        <v>52</v>
      </c>
      <c r="AZ15" t="s">
        <v>52</v>
      </c>
      <c r="BA15" t="s">
        <v>52</v>
      </c>
      <c r="BB15" t="s">
        <v>52</v>
      </c>
      <c r="BC15" t="s">
        <v>52</v>
      </c>
      <c r="BD15" t="s">
        <v>52</v>
      </c>
      <c r="BE15" t="s">
        <v>52</v>
      </c>
      <c r="BF15" t="s">
        <v>52</v>
      </c>
      <c r="BG15" t="s">
        <v>52</v>
      </c>
      <c r="BH15" t="s">
        <v>52</v>
      </c>
      <c r="BI15" t="s">
        <v>52</v>
      </c>
      <c r="BJ15" t="s">
        <v>52</v>
      </c>
      <c r="BK15" t="s">
        <v>52</v>
      </c>
      <c r="BL15" t="s">
        <v>52</v>
      </c>
      <c r="BM15" t="s">
        <v>52</v>
      </c>
      <c r="BN15" t="s">
        <v>52</v>
      </c>
      <c r="BO15" t="s">
        <v>52</v>
      </c>
      <c r="BP15" t="s">
        <v>52</v>
      </c>
      <c r="BQ15" t="s">
        <v>52</v>
      </c>
      <c r="BR15" t="s">
        <v>52</v>
      </c>
      <c r="BS15" t="s">
        <v>52</v>
      </c>
      <c r="BT15" t="s">
        <v>52</v>
      </c>
      <c r="BU15" t="s">
        <v>52</v>
      </c>
      <c r="BV15" t="s">
        <v>52</v>
      </c>
      <c r="BW15" t="s">
        <v>52</v>
      </c>
      <c r="BX15" t="s">
        <v>52</v>
      </c>
      <c r="BY15" t="s">
        <v>52</v>
      </c>
      <c r="BZ15" t="s">
        <v>52</v>
      </c>
      <c r="CA15" t="s">
        <v>52</v>
      </c>
      <c r="CB15" t="s">
        <v>52</v>
      </c>
      <c r="CC15" t="s">
        <v>52</v>
      </c>
      <c r="CD15" t="s">
        <v>52</v>
      </c>
      <c r="CE15" t="s">
        <v>52</v>
      </c>
      <c r="CF15" t="s">
        <v>52</v>
      </c>
      <c r="CG15" t="s">
        <v>52</v>
      </c>
      <c r="CH15" t="s">
        <v>52</v>
      </c>
      <c r="CI15" t="s">
        <v>52</v>
      </c>
      <c r="CJ15" t="s">
        <v>52</v>
      </c>
      <c r="CK15" t="s">
        <v>52</v>
      </c>
      <c r="CL15" t="s">
        <v>52</v>
      </c>
      <c r="CM15" t="s">
        <v>52</v>
      </c>
      <c r="CN15" t="s">
        <v>52</v>
      </c>
      <c r="CO15" t="s">
        <v>52</v>
      </c>
      <c r="CP15" t="s">
        <v>52</v>
      </c>
      <c r="CQ15" t="s">
        <v>52</v>
      </c>
      <c r="CR15" t="s">
        <v>52</v>
      </c>
      <c r="CS15" t="s">
        <v>52</v>
      </c>
      <c r="CT15" t="s">
        <v>52</v>
      </c>
      <c r="CU15" t="s">
        <v>52</v>
      </c>
      <c r="CV15" t="s">
        <v>52</v>
      </c>
      <c r="CW15" t="s">
        <v>52</v>
      </c>
      <c r="CX15" t="s">
        <v>52</v>
      </c>
      <c r="CY15" t="s">
        <v>52</v>
      </c>
      <c r="CZ15" t="s">
        <v>52</v>
      </c>
      <c r="DA15" t="s">
        <v>52</v>
      </c>
      <c r="DB15" t="s">
        <v>52</v>
      </c>
      <c r="DC15" t="s">
        <v>52</v>
      </c>
      <c r="DD15" t="s">
        <v>52</v>
      </c>
      <c r="DE15" t="s">
        <v>52</v>
      </c>
      <c r="DF15" t="s">
        <v>52</v>
      </c>
      <c r="DG15" t="s">
        <v>52</v>
      </c>
      <c r="DH15" t="s">
        <v>52</v>
      </c>
      <c r="DI15" t="s">
        <v>52</v>
      </c>
      <c r="DJ15" t="s">
        <v>52</v>
      </c>
      <c r="DK15" t="s">
        <v>52</v>
      </c>
      <c r="DL15" t="s">
        <v>52</v>
      </c>
      <c r="DM15" t="s">
        <v>52</v>
      </c>
      <c r="DN15" t="s">
        <v>52</v>
      </c>
      <c r="DO15" t="s">
        <v>52</v>
      </c>
      <c r="DP15" t="s">
        <v>52</v>
      </c>
      <c r="DQ15" t="s">
        <v>52</v>
      </c>
      <c r="DR15" t="s">
        <v>52</v>
      </c>
      <c r="DS15" t="s">
        <v>52</v>
      </c>
      <c r="DT15" t="s">
        <v>52</v>
      </c>
      <c r="DU15" t="s">
        <v>52</v>
      </c>
      <c r="DV15" t="s">
        <v>52</v>
      </c>
      <c r="DW15" t="s">
        <v>52</v>
      </c>
      <c r="DX15" t="s">
        <v>52</v>
      </c>
      <c r="DY15" t="s">
        <v>643</v>
      </c>
      <c r="DZ15" t="s">
        <v>52</v>
      </c>
      <c r="EA15" t="s">
        <v>52</v>
      </c>
    </row>
    <row r="16" spans="1:135" x14ac:dyDescent="0.35">
      <c r="A16" t="s">
        <v>114</v>
      </c>
      <c r="B16" t="s">
        <v>55</v>
      </c>
      <c r="C16" t="s">
        <v>109</v>
      </c>
      <c r="D16" t="s">
        <v>52</v>
      </c>
      <c r="E16" t="s">
        <v>52</v>
      </c>
      <c r="F16" t="s">
        <v>52</v>
      </c>
      <c r="G16" t="s">
        <v>52</v>
      </c>
      <c r="H16" t="s">
        <v>52</v>
      </c>
      <c r="I16" t="s">
        <v>52</v>
      </c>
      <c r="J16" t="s">
        <v>52</v>
      </c>
      <c r="K16" t="s">
        <v>52</v>
      </c>
      <c r="L16" t="s">
        <v>52</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52</v>
      </c>
      <c r="AR16" t="s">
        <v>52</v>
      </c>
      <c r="AS16" t="s">
        <v>52</v>
      </c>
      <c r="AT16" t="s">
        <v>52</v>
      </c>
      <c r="AU16" t="s">
        <v>52</v>
      </c>
      <c r="AV16" t="s">
        <v>52</v>
      </c>
      <c r="AW16" t="s">
        <v>52</v>
      </c>
      <c r="AX16" t="s">
        <v>52</v>
      </c>
      <c r="AY16" t="s">
        <v>52</v>
      </c>
      <c r="AZ16" t="s">
        <v>52</v>
      </c>
      <c r="BA16" t="s">
        <v>52</v>
      </c>
      <c r="BB16" t="s">
        <v>52</v>
      </c>
      <c r="BC16" t="s">
        <v>52</v>
      </c>
      <c r="BD16" t="s">
        <v>52</v>
      </c>
      <c r="BE16" t="s">
        <v>52</v>
      </c>
      <c r="BF16" t="s">
        <v>52</v>
      </c>
      <c r="BG16" t="s">
        <v>52</v>
      </c>
      <c r="BH16" t="s">
        <v>52</v>
      </c>
      <c r="BI16" t="s">
        <v>52</v>
      </c>
      <c r="BJ16" t="s">
        <v>52</v>
      </c>
      <c r="BK16" t="s">
        <v>52</v>
      </c>
      <c r="BL16" t="s">
        <v>52</v>
      </c>
      <c r="BM16" t="s">
        <v>52</v>
      </c>
      <c r="BN16" t="s">
        <v>52</v>
      </c>
      <c r="BO16" t="s">
        <v>52</v>
      </c>
      <c r="BP16" t="s">
        <v>52</v>
      </c>
      <c r="BQ16" t="s">
        <v>52</v>
      </c>
      <c r="BR16" t="s">
        <v>52</v>
      </c>
      <c r="BS16" t="s">
        <v>52</v>
      </c>
      <c r="BT16" t="s">
        <v>52</v>
      </c>
      <c r="BU16" t="s">
        <v>52</v>
      </c>
      <c r="BV16" t="s">
        <v>52</v>
      </c>
      <c r="BW16" t="s">
        <v>52</v>
      </c>
      <c r="BX16" t="s">
        <v>52</v>
      </c>
      <c r="BY16" t="s">
        <v>52</v>
      </c>
      <c r="BZ16" t="s">
        <v>52</v>
      </c>
      <c r="CA16" t="s">
        <v>52</v>
      </c>
      <c r="CB16" t="s">
        <v>52</v>
      </c>
      <c r="CC16" t="s">
        <v>52</v>
      </c>
      <c r="CD16" t="s">
        <v>52</v>
      </c>
      <c r="CE16" t="s">
        <v>52</v>
      </c>
      <c r="CF16" t="s">
        <v>52</v>
      </c>
      <c r="CG16" t="s">
        <v>52</v>
      </c>
      <c r="CH16" t="s">
        <v>52</v>
      </c>
      <c r="CI16" t="s">
        <v>52</v>
      </c>
      <c r="CJ16" t="s">
        <v>52</v>
      </c>
      <c r="CK16" t="s">
        <v>52</v>
      </c>
      <c r="CL16" t="s">
        <v>52</v>
      </c>
      <c r="CM16" t="s">
        <v>52</v>
      </c>
      <c r="CN16" t="s">
        <v>52</v>
      </c>
      <c r="CO16" t="s">
        <v>52</v>
      </c>
      <c r="CP16" t="s">
        <v>52</v>
      </c>
      <c r="CQ16" t="s">
        <v>52</v>
      </c>
      <c r="CR16" t="s">
        <v>52</v>
      </c>
      <c r="CS16" t="s">
        <v>52</v>
      </c>
      <c r="CT16" t="s">
        <v>52</v>
      </c>
      <c r="CU16" t="s">
        <v>52</v>
      </c>
      <c r="CV16" t="s">
        <v>52</v>
      </c>
      <c r="CW16" t="s">
        <v>52</v>
      </c>
      <c r="CX16" t="s">
        <v>52</v>
      </c>
      <c r="CY16" t="s">
        <v>52</v>
      </c>
      <c r="CZ16" t="s">
        <v>52</v>
      </c>
      <c r="DA16" t="s">
        <v>52</v>
      </c>
      <c r="DB16" t="s">
        <v>52</v>
      </c>
      <c r="DC16" t="s">
        <v>52</v>
      </c>
      <c r="DD16" t="s">
        <v>52</v>
      </c>
      <c r="DE16" t="s">
        <v>52</v>
      </c>
      <c r="DF16" t="s">
        <v>52</v>
      </c>
      <c r="DG16" t="s">
        <v>52</v>
      </c>
      <c r="DH16" t="s">
        <v>52</v>
      </c>
      <c r="DI16" t="s">
        <v>52</v>
      </c>
      <c r="DJ16" t="s">
        <v>52</v>
      </c>
      <c r="DK16" t="s">
        <v>52</v>
      </c>
      <c r="DL16" t="s">
        <v>52</v>
      </c>
      <c r="DM16" t="s">
        <v>52</v>
      </c>
      <c r="DN16" t="s">
        <v>52</v>
      </c>
      <c r="DO16" t="s">
        <v>52</v>
      </c>
      <c r="DP16" t="s">
        <v>52</v>
      </c>
      <c r="DQ16">
        <v>14.99586332</v>
      </c>
      <c r="DR16" t="s">
        <v>52</v>
      </c>
      <c r="DS16" t="s">
        <v>52</v>
      </c>
      <c r="DT16" t="s">
        <v>52</v>
      </c>
      <c r="DU16" t="s">
        <v>52</v>
      </c>
      <c r="DV16" t="s">
        <v>52</v>
      </c>
      <c r="DW16" t="s">
        <v>52</v>
      </c>
      <c r="DX16" t="s">
        <v>52</v>
      </c>
      <c r="DY16" t="s">
        <v>643</v>
      </c>
      <c r="DZ16" t="s">
        <v>52</v>
      </c>
      <c r="EA16" t="s">
        <v>52</v>
      </c>
    </row>
    <row r="17" spans="1:131" x14ac:dyDescent="0.35">
      <c r="A17" t="s">
        <v>119</v>
      </c>
      <c r="B17" t="s">
        <v>55</v>
      </c>
      <c r="C17" t="s">
        <v>120</v>
      </c>
      <c r="D17" t="s">
        <v>52</v>
      </c>
      <c r="E17" t="s">
        <v>52</v>
      </c>
      <c r="F17" t="s">
        <v>52</v>
      </c>
      <c r="G17" t="s">
        <v>52</v>
      </c>
      <c r="H17" t="s">
        <v>52</v>
      </c>
      <c r="I17" t="s">
        <v>52</v>
      </c>
      <c r="J17" t="s">
        <v>52</v>
      </c>
      <c r="K17" t="s">
        <v>52</v>
      </c>
      <c r="L17" t="s">
        <v>52</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52</v>
      </c>
      <c r="AR17" t="s">
        <v>52</v>
      </c>
      <c r="AS17" t="s">
        <v>52</v>
      </c>
      <c r="AT17" t="s">
        <v>52</v>
      </c>
      <c r="AU17" t="s">
        <v>52</v>
      </c>
      <c r="AV17" t="s">
        <v>52</v>
      </c>
      <c r="AW17" t="s">
        <v>52</v>
      </c>
      <c r="AX17" t="s">
        <v>52</v>
      </c>
      <c r="AY17" t="s">
        <v>52</v>
      </c>
      <c r="AZ17" t="s">
        <v>52</v>
      </c>
      <c r="BA17" t="s">
        <v>52</v>
      </c>
      <c r="BB17" t="s">
        <v>52</v>
      </c>
      <c r="BC17" t="s">
        <v>52</v>
      </c>
      <c r="BD17" t="s">
        <v>52</v>
      </c>
      <c r="BE17" t="s">
        <v>52</v>
      </c>
      <c r="BF17" t="s">
        <v>52</v>
      </c>
      <c r="BG17" t="s">
        <v>52</v>
      </c>
      <c r="BH17" t="s">
        <v>52</v>
      </c>
      <c r="BI17" t="s">
        <v>52</v>
      </c>
      <c r="BJ17" t="s">
        <v>52</v>
      </c>
      <c r="BK17" t="s">
        <v>52</v>
      </c>
      <c r="BL17" t="s">
        <v>52</v>
      </c>
      <c r="BM17" t="s">
        <v>52</v>
      </c>
      <c r="BN17" t="s">
        <v>52</v>
      </c>
      <c r="BO17" t="s">
        <v>52</v>
      </c>
      <c r="BP17" t="s">
        <v>52</v>
      </c>
      <c r="BQ17" t="s">
        <v>52</v>
      </c>
      <c r="BR17" t="s">
        <v>52</v>
      </c>
      <c r="BS17" t="s">
        <v>52</v>
      </c>
      <c r="BT17" t="s">
        <v>52</v>
      </c>
      <c r="BU17" t="s">
        <v>52</v>
      </c>
      <c r="BV17" t="s">
        <v>52</v>
      </c>
      <c r="BW17" t="s">
        <v>52</v>
      </c>
      <c r="BX17" t="s">
        <v>52</v>
      </c>
      <c r="BY17" t="s">
        <v>52</v>
      </c>
      <c r="BZ17" t="s">
        <v>52</v>
      </c>
      <c r="CA17" t="s">
        <v>52</v>
      </c>
      <c r="CB17" t="s">
        <v>52</v>
      </c>
      <c r="CC17" t="s">
        <v>52</v>
      </c>
      <c r="CD17" t="s">
        <v>52</v>
      </c>
      <c r="CE17" t="s">
        <v>52</v>
      </c>
      <c r="CF17" t="s">
        <v>52</v>
      </c>
      <c r="CG17" t="s">
        <v>52</v>
      </c>
      <c r="CH17" t="s">
        <v>52</v>
      </c>
      <c r="CI17" t="s">
        <v>52</v>
      </c>
      <c r="CJ17" t="s">
        <v>52</v>
      </c>
      <c r="CK17" t="s">
        <v>52</v>
      </c>
      <c r="CL17" t="s">
        <v>52</v>
      </c>
      <c r="CM17" t="s">
        <v>52</v>
      </c>
      <c r="CN17" t="s">
        <v>52</v>
      </c>
      <c r="CO17" t="s">
        <v>52</v>
      </c>
      <c r="CP17" t="s">
        <v>52</v>
      </c>
      <c r="CQ17" t="s">
        <v>52</v>
      </c>
      <c r="CR17" t="s">
        <v>52</v>
      </c>
      <c r="CS17" t="s">
        <v>52</v>
      </c>
      <c r="CT17" t="s">
        <v>52</v>
      </c>
      <c r="CU17" t="s">
        <v>52</v>
      </c>
      <c r="CV17" t="s">
        <v>52</v>
      </c>
      <c r="CW17" t="s">
        <v>52</v>
      </c>
      <c r="CX17" t="s">
        <v>52</v>
      </c>
      <c r="CY17" t="s">
        <v>52</v>
      </c>
      <c r="CZ17" t="s">
        <v>52</v>
      </c>
      <c r="DA17" t="s">
        <v>52</v>
      </c>
      <c r="DB17" t="s">
        <v>52</v>
      </c>
      <c r="DC17" t="s">
        <v>52</v>
      </c>
      <c r="DD17" t="s">
        <v>52</v>
      </c>
      <c r="DE17" t="s">
        <v>52</v>
      </c>
      <c r="DF17" t="s">
        <v>52</v>
      </c>
      <c r="DG17" t="s">
        <v>52</v>
      </c>
      <c r="DH17" t="s">
        <v>52</v>
      </c>
      <c r="DI17" t="s">
        <v>52</v>
      </c>
      <c r="DJ17" t="s">
        <v>52</v>
      </c>
      <c r="DK17" t="s">
        <v>52</v>
      </c>
      <c r="DL17" t="s">
        <v>52</v>
      </c>
      <c r="DM17" t="s">
        <v>52</v>
      </c>
      <c r="DN17" t="s">
        <v>52</v>
      </c>
      <c r="DO17" t="s">
        <v>52</v>
      </c>
      <c r="DP17" t="s">
        <v>52</v>
      </c>
      <c r="DQ17" t="s">
        <v>52</v>
      </c>
      <c r="DR17" t="s">
        <v>52</v>
      </c>
      <c r="DS17" t="s">
        <v>52</v>
      </c>
      <c r="DT17" t="s">
        <v>52</v>
      </c>
      <c r="DU17" t="s">
        <v>52</v>
      </c>
      <c r="DV17" t="s">
        <v>52</v>
      </c>
      <c r="DW17" t="s">
        <v>52</v>
      </c>
      <c r="DX17" t="s">
        <v>52</v>
      </c>
      <c r="DY17" t="s">
        <v>52</v>
      </c>
      <c r="DZ17" t="s">
        <v>52</v>
      </c>
      <c r="EA17" t="s">
        <v>52</v>
      </c>
    </row>
    <row r="18" spans="1:131" x14ac:dyDescent="0.35">
      <c r="A18" t="s">
        <v>121</v>
      </c>
      <c r="B18" t="s">
        <v>41</v>
      </c>
      <c r="C18" t="s">
        <v>122</v>
      </c>
      <c r="D18" t="s">
        <v>52</v>
      </c>
      <c r="E18" t="s">
        <v>52</v>
      </c>
      <c r="F18" t="s">
        <v>52</v>
      </c>
      <c r="G18" t="s">
        <v>52</v>
      </c>
      <c r="H18" t="s">
        <v>52</v>
      </c>
      <c r="I18" t="s">
        <v>52</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52</v>
      </c>
      <c r="AR18" t="s">
        <v>52</v>
      </c>
      <c r="AS18" t="s">
        <v>52</v>
      </c>
      <c r="AT18" t="s">
        <v>52</v>
      </c>
      <c r="AU18" t="s">
        <v>52</v>
      </c>
      <c r="AV18" t="s">
        <v>52</v>
      </c>
      <c r="AW18" t="s">
        <v>52</v>
      </c>
      <c r="AX18" t="s">
        <v>52</v>
      </c>
      <c r="AY18" t="s">
        <v>52</v>
      </c>
      <c r="AZ18" t="s">
        <v>52</v>
      </c>
      <c r="BA18" t="s">
        <v>52</v>
      </c>
      <c r="BB18" t="s">
        <v>52</v>
      </c>
      <c r="BC18" t="s">
        <v>52</v>
      </c>
      <c r="BD18" t="s">
        <v>52</v>
      </c>
      <c r="BE18" t="s">
        <v>52</v>
      </c>
      <c r="BF18" t="s">
        <v>52</v>
      </c>
      <c r="BG18" t="s">
        <v>52</v>
      </c>
      <c r="BH18" t="s">
        <v>52</v>
      </c>
      <c r="BI18" t="s">
        <v>52</v>
      </c>
      <c r="BJ18" t="s">
        <v>52</v>
      </c>
      <c r="BK18" t="s">
        <v>52</v>
      </c>
      <c r="BL18" t="s">
        <v>52</v>
      </c>
      <c r="BM18" t="s">
        <v>52</v>
      </c>
      <c r="BN18" t="s">
        <v>52</v>
      </c>
      <c r="BO18" t="s">
        <v>52</v>
      </c>
      <c r="BP18" t="s">
        <v>52</v>
      </c>
      <c r="BQ18" t="s">
        <v>52</v>
      </c>
      <c r="BR18" t="s">
        <v>52</v>
      </c>
      <c r="BS18" t="s">
        <v>52</v>
      </c>
      <c r="BT18" t="s">
        <v>52</v>
      </c>
      <c r="BU18" t="s">
        <v>52</v>
      </c>
      <c r="BV18" t="s">
        <v>52</v>
      </c>
      <c r="BW18" t="s">
        <v>52</v>
      </c>
      <c r="BX18" t="s">
        <v>52</v>
      </c>
      <c r="BY18" t="s">
        <v>52</v>
      </c>
      <c r="BZ18" t="s">
        <v>52</v>
      </c>
      <c r="CA18" t="s">
        <v>52</v>
      </c>
      <c r="CB18" t="s">
        <v>52</v>
      </c>
      <c r="CC18" t="s">
        <v>52</v>
      </c>
      <c r="CD18" t="s">
        <v>52</v>
      </c>
      <c r="CE18" t="s">
        <v>52</v>
      </c>
      <c r="CF18" t="s">
        <v>52</v>
      </c>
      <c r="CG18" t="s">
        <v>52</v>
      </c>
      <c r="CH18" t="s">
        <v>52</v>
      </c>
      <c r="CI18" t="s">
        <v>52</v>
      </c>
      <c r="CJ18" t="s">
        <v>52</v>
      </c>
      <c r="CK18" t="s">
        <v>52</v>
      </c>
      <c r="CL18" t="s">
        <v>52</v>
      </c>
      <c r="CM18" t="s">
        <v>52</v>
      </c>
      <c r="CN18" t="s">
        <v>52</v>
      </c>
      <c r="CO18" t="s">
        <v>52</v>
      </c>
      <c r="CP18" t="s">
        <v>52</v>
      </c>
      <c r="CQ18" t="s">
        <v>52</v>
      </c>
      <c r="CR18" t="s">
        <v>52</v>
      </c>
      <c r="CS18" t="s">
        <v>52</v>
      </c>
      <c r="CT18" t="s">
        <v>52</v>
      </c>
      <c r="CU18" t="s">
        <v>52</v>
      </c>
      <c r="CV18" t="s">
        <v>52</v>
      </c>
      <c r="CW18" t="s">
        <v>52</v>
      </c>
      <c r="CX18" t="s">
        <v>52</v>
      </c>
      <c r="CY18" t="s">
        <v>52</v>
      </c>
      <c r="CZ18" t="s">
        <v>52</v>
      </c>
      <c r="DA18" t="s">
        <v>52</v>
      </c>
      <c r="DB18" t="s">
        <v>52</v>
      </c>
      <c r="DC18" t="s">
        <v>52</v>
      </c>
      <c r="DD18" t="s">
        <v>52</v>
      </c>
      <c r="DE18" t="s">
        <v>52</v>
      </c>
      <c r="DF18" t="s">
        <v>52</v>
      </c>
      <c r="DG18" t="s">
        <v>52</v>
      </c>
      <c r="DH18" t="s">
        <v>52</v>
      </c>
      <c r="DI18" t="s">
        <v>52</v>
      </c>
      <c r="DJ18" t="s">
        <v>52</v>
      </c>
      <c r="DK18" t="s">
        <v>52</v>
      </c>
      <c r="DL18" t="s">
        <v>52</v>
      </c>
      <c r="DM18" t="s">
        <v>52</v>
      </c>
      <c r="DN18" t="s">
        <v>52</v>
      </c>
      <c r="DO18" t="s">
        <v>52</v>
      </c>
      <c r="DP18" t="s">
        <v>52</v>
      </c>
      <c r="DQ18" t="s">
        <v>52</v>
      </c>
      <c r="DR18" t="s">
        <v>52</v>
      </c>
      <c r="DS18" t="s">
        <v>52</v>
      </c>
      <c r="DT18" t="s">
        <v>52</v>
      </c>
      <c r="DU18" t="s">
        <v>52</v>
      </c>
      <c r="DV18" t="s">
        <v>52</v>
      </c>
      <c r="DW18" t="s">
        <v>52</v>
      </c>
      <c r="DX18" t="s">
        <v>52</v>
      </c>
      <c r="DY18" t="s">
        <v>52</v>
      </c>
      <c r="DZ18" t="s">
        <v>52</v>
      </c>
      <c r="EA18" t="s">
        <v>52</v>
      </c>
    </row>
    <row r="19" spans="1:131" x14ac:dyDescent="0.35">
      <c r="A19" t="s">
        <v>123</v>
      </c>
      <c r="B19" t="s">
        <v>55</v>
      </c>
      <c r="C19" t="s">
        <v>122</v>
      </c>
      <c r="D19" t="s">
        <v>52</v>
      </c>
      <c r="E19" t="s">
        <v>52</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52</v>
      </c>
      <c r="AR19" t="s">
        <v>52</v>
      </c>
      <c r="AS19" t="s">
        <v>52</v>
      </c>
      <c r="AT19" t="s">
        <v>52</v>
      </c>
      <c r="AU19" t="s">
        <v>52</v>
      </c>
      <c r="AV19" t="s">
        <v>52</v>
      </c>
      <c r="AW19" t="s">
        <v>52</v>
      </c>
      <c r="AX19" t="s">
        <v>52</v>
      </c>
      <c r="AY19" t="s">
        <v>52</v>
      </c>
      <c r="AZ19" t="s">
        <v>52</v>
      </c>
      <c r="BA19" t="s">
        <v>52</v>
      </c>
      <c r="BB19" t="s">
        <v>52</v>
      </c>
      <c r="BC19" t="s">
        <v>52</v>
      </c>
      <c r="BD19" t="s">
        <v>52</v>
      </c>
      <c r="BE19" t="s">
        <v>52</v>
      </c>
      <c r="BF19" t="s">
        <v>52</v>
      </c>
      <c r="BG19" t="s">
        <v>52</v>
      </c>
      <c r="BH19" t="s">
        <v>52</v>
      </c>
      <c r="BI19" t="s">
        <v>52</v>
      </c>
      <c r="BJ19" t="s">
        <v>52</v>
      </c>
      <c r="BK19" t="s">
        <v>52</v>
      </c>
      <c r="BL19" t="s">
        <v>52</v>
      </c>
      <c r="BM19" t="s">
        <v>52</v>
      </c>
      <c r="BN19" t="s">
        <v>52</v>
      </c>
      <c r="BO19" t="s">
        <v>52</v>
      </c>
      <c r="BP19" t="s">
        <v>52</v>
      </c>
      <c r="BQ19" t="s">
        <v>52</v>
      </c>
      <c r="BR19" t="s">
        <v>52</v>
      </c>
      <c r="BS19" t="s">
        <v>52</v>
      </c>
      <c r="BT19" t="s">
        <v>52</v>
      </c>
      <c r="BU19" t="s">
        <v>52</v>
      </c>
      <c r="BV19" t="s">
        <v>52</v>
      </c>
      <c r="BW19" t="s">
        <v>52</v>
      </c>
      <c r="BX19" t="s">
        <v>52</v>
      </c>
      <c r="BY19" t="s">
        <v>52</v>
      </c>
      <c r="BZ19" t="s">
        <v>52</v>
      </c>
      <c r="CA19" t="s">
        <v>52</v>
      </c>
      <c r="CB19" t="s">
        <v>52</v>
      </c>
      <c r="CC19" t="s">
        <v>52</v>
      </c>
      <c r="CD19" t="s">
        <v>52</v>
      </c>
      <c r="CE19" t="s">
        <v>52</v>
      </c>
      <c r="CF19" t="s">
        <v>52</v>
      </c>
      <c r="CG19" t="s">
        <v>52</v>
      </c>
      <c r="CH19" t="s">
        <v>52</v>
      </c>
      <c r="CI19" t="s">
        <v>52</v>
      </c>
      <c r="CJ19" t="s">
        <v>52</v>
      </c>
      <c r="CK19" t="s">
        <v>52</v>
      </c>
      <c r="CL19" t="s">
        <v>52</v>
      </c>
      <c r="CM19" t="s">
        <v>52</v>
      </c>
      <c r="CN19" t="s">
        <v>52</v>
      </c>
      <c r="CO19" t="s">
        <v>52</v>
      </c>
      <c r="CP19" t="s">
        <v>52</v>
      </c>
      <c r="CQ19" t="s">
        <v>52</v>
      </c>
      <c r="CR19" t="s">
        <v>52</v>
      </c>
      <c r="CS19" t="s">
        <v>52</v>
      </c>
      <c r="CT19" t="s">
        <v>52</v>
      </c>
      <c r="CU19" t="s">
        <v>52</v>
      </c>
      <c r="CV19" t="s">
        <v>52</v>
      </c>
      <c r="CW19" t="s">
        <v>52</v>
      </c>
      <c r="CX19" t="s">
        <v>52</v>
      </c>
      <c r="CY19" t="s">
        <v>52</v>
      </c>
      <c r="CZ19" t="s">
        <v>52</v>
      </c>
      <c r="DA19" t="s">
        <v>52</v>
      </c>
      <c r="DB19" t="s">
        <v>52</v>
      </c>
      <c r="DC19" t="s">
        <v>52</v>
      </c>
      <c r="DD19" t="s">
        <v>52</v>
      </c>
      <c r="DE19" t="s">
        <v>52</v>
      </c>
      <c r="DF19" t="s">
        <v>52</v>
      </c>
      <c r="DG19" t="s">
        <v>52</v>
      </c>
      <c r="DH19" t="s">
        <v>52</v>
      </c>
      <c r="DI19" t="s">
        <v>681</v>
      </c>
      <c r="DJ19" t="s">
        <v>52</v>
      </c>
      <c r="DK19" t="s">
        <v>52</v>
      </c>
      <c r="DL19" t="s">
        <v>52</v>
      </c>
      <c r="DM19" t="s">
        <v>681</v>
      </c>
      <c r="DN19" t="s">
        <v>52</v>
      </c>
      <c r="DO19" t="s">
        <v>52</v>
      </c>
      <c r="DP19" t="s">
        <v>52</v>
      </c>
      <c r="DQ19">
        <v>5</v>
      </c>
      <c r="DR19" t="s">
        <v>52</v>
      </c>
      <c r="DS19" t="s">
        <v>52</v>
      </c>
      <c r="DT19" t="s">
        <v>52</v>
      </c>
      <c r="DU19" t="s">
        <v>681</v>
      </c>
      <c r="DV19" t="s">
        <v>52</v>
      </c>
      <c r="DW19" t="s">
        <v>52</v>
      </c>
      <c r="DX19" t="s">
        <v>52</v>
      </c>
      <c r="DY19" t="s">
        <v>681</v>
      </c>
      <c r="DZ19" t="s">
        <v>52</v>
      </c>
      <c r="EA19" t="s">
        <v>52</v>
      </c>
    </row>
    <row r="20" spans="1:131" x14ac:dyDescent="0.35">
      <c r="A20" t="s">
        <v>128</v>
      </c>
      <c r="B20" t="s">
        <v>41</v>
      </c>
      <c r="C20" t="s">
        <v>129</v>
      </c>
      <c r="D20" t="s">
        <v>52</v>
      </c>
      <c r="E20" t="s">
        <v>52</v>
      </c>
      <c r="F20" t="s">
        <v>52</v>
      </c>
      <c r="G20" t="s">
        <v>52</v>
      </c>
      <c r="H20" t="s">
        <v>52</v>
      </c>
      <c r="I20" t="s">
        <v>52</v>
      </c>
      <c r="J20" t="s">
        <v>52</v>
      </c>
      <c r="K20" t="s">
        <v>52</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52</v>
      </c>
      <c r="AR20" t="s">
        <v>52</v>
      </c>
      <c r="AS20" t="s">
        <v>52</v>
      </c>
      <c r="AT20" t="s">
        <v>52</v>
      </c>
      <c r="AU20" t="s">
        <v>52</v>
      </c>
      <c r="AV20" t="s">
        <v>52</v>
      </c>
      <c r="AW20" t="s">
        <v>52</v>
      </c>
      <c r="AX20" t="s">
        <v>52</v>
      </c>
      <c r="AY20" t="s">
        <v>52</v>
      </c>
      <c r="AZ20" t="s">
        <v>52</v>
      </c>
      <c r="BA20" t="s">
        <v>52</v>
      </c>
      <c r="BB20" t="s">
        <v>52</v>
      </c>
      <c r="BC20" t="s">
        <v>52</v>
      </c>
      <c r="BD20" t="s">
        <v>52</v>
      </c>
      <c r="BE20" t="s">
        <v>52</v>
      </c>
      <c r="BF20" t="s">
        <v>52</v>
      </c>
      <c r="BG20" t="s">
        <v>52</v>
      </c>
      <c r="BH20" t="s">
        <v>52</v>
      </c>
      <c r="BI20" t="s">
        <v>52</v>
      </c>
      <c r="BJ20" t="s">
        <v>52</v>
      </c>
      <c r="BK20" t="s">
        <v>52</v>
      </c>
      <c r="BL20" t="s">
        <v>52</v>
      </c>
      <c r="BM20" t="s">
        <v>52</v>
      </c>
      <c r="BN20" t="s">
        <v>52</v>
      </c>
      <c r="BO20" t="s">
        <v>52</v>
      </c>
      <c r="BP20" t="s">
        <v>52</v>
      </c>
      <c r="BQ20" t="s">
        <v>52</v>
      </c>
      <c r="BR20" t="s">
        <v>52</v>
      </c>
      <c r="BS20" t="s">
        <v>52</v>
      </c>
      <c r="BT20" t="s">
        <v>52</v>
      </c>
      <c r="BU20" t="s">
        <v>52</v>
      </c>
      <c r="BV20" t="s">
        <v>52</v>
      </c>
      <c r="BW20" t="s">
        <v>52</v>
      </c>
      <c r="BX20" t="s">
        <v>52</v>
      </c>
      <c r="BY20" t="s">
        <v>52</v>
      </c>
      <c r="BZ20" t="s">
        <v>52</v>
      </c>
      <c r="CA20" t="s">
        <v>52</v>
      </c>
      <c r="CB20" t="s">
        <v>52</v>
      </c>
      <c r="CC20" t="s">
        <v>52</v>
      </c>
      <c r="CD20" t="s">
        <v>52</v>
      </c>
      <c r="CE20" t="s">
        <v>52</v>
      </c>
      <c r="CF20" t="s">
        <v>52</v>
      </c>
      <c r="CG20" t="s">
        <v>52</v>
      </c>
      <c r="CH20" t="s">
        <v>52</v>
      </c>
      <c r="CI20" t="s">
        <v>52</v>
      </c>
      <c r="CJ20" t="s">
        <v>52</v>
      </c>
      <c r="CK20" t="s">
        <v>52</v>
      </c>
      <c r="CL20" t="s">
        <v>52</v>
      </c>
      <c r="CM20" t="s">
        <v>52</v>
      </c>
      <c r="CN20" t="s">
        <v>52</v>
      </c>
      <c r="CO20" t="s">
        <v>52</v>
      </c>
      <c r="CP20" t="s">
        <v>52</v>
      </c>
      <c r="CQ20" t="s">
        <v>52</v>
      </c>
      <c r="CR20" t="s">
        <v>52</v>
      </c>
      <c r="CS20" t="s">
        <v>52</v>
      </c>
      <c r="CT20" t="s">
        <v>52</v>
      </c>
      <c r="CU20" t="s">
        <v>52</v>
      </c>
      <c r="CV20" t="s">
        <v>52</v>
      </c>
      <c r="CW20" t="s">
        <v>52</v>
      </c>
      <c r="CX20" t="s">
        <v>52</v>
      </c>
      <c r="CY20" t="s">
        <v>52</v>
      </c>
      <c r="CZ20" t="s">
        <v>52</v>
      </c>
      <c r="DA20" t="s">
        <v>52</v>
      </c>
      <c r="DB20" t="s">
        <v>52</v>
      </c>
      <c r="DC20" t="s">
        <v>52</v>
      </c>
      <c r="DD20" t="s">
        <v>52</v>
      </c>
      <c r="DE20" t="s">
        <v>52</v>
      </c>
      <c r="DF20" t="s">
        <v>52</v>
      </c>
      <c r="DG20" t="s">
        <v>52</v>
      </c>
      <c r="DH20" t="s">
        <v>52</v>
      </c>
      <c r="DI20" t="s">
        <v>52</v>
      </c>
      <c r="DJ20" t="s">
        <v>52</v>
      </c>
      <c r="DK20" t="s">
        <v>52</v>
      </c>
      <c r="DL20" t="s">
        <v>52</v>
      </c>
      <c r="DM20" t="s">
        <v>52</v>
      </c>
      <c r="DN20" t="s">
        <v>52</v>
      </c>
      <c r="DO20" t="s">
        <v>52</v>
      </c>
      <c r="DP20" t="s">
        <v>52</v>
      </c>
      <c r="DQ20" t="s">
        <v>52</v>
      </c>
      <c r="DR20" t="s">
        <v>52</v>
      </c>
      <c r="DS20" t="s">
        <v>52</v>
      </c>
      <c r="DT20" t="s">
        <v>52</v>
      </c>
      <c r="DU20" t="s">
        <v>52</v>
      </c>
      <c r="DV20" t="s">
        <v>52</v>
      </c>
      <c r="DW20" t="s">
        <v>52</v>
      </c>
      <c r="DX20" t="s">
        <v>52</v>
      </c>
      <c r="DY20" t="s">
        <v>52</v>
      </c>
      <c r="DZ20" t="s">
        <v>52</v>
      </c>
      <c r="EA20" t="s">
        <v>52</v>
      </c>
    </row>
    <row r="21" spans="1:131" x14ac:dyDescent="0.35">
      <c r="A21" t="s">
        <v>133</v>
      </c>
      <c r="B21" t="s">
        <v>41</v>
      </c>
      <c r="C21" t="s">
        <v>134</v>
      </c>
      <c r="D21" t="s">
        <v>52</v>
      </c>
      <c r="E21" t="s">
        <v>52</v>
      </c>
      <c r="F21" t="s">
        <v>52</v>
      </c>
      <c r="G21" t="s">
        <v>52</v>
      </c>
      <c r="H21" t="s">
        <v>52</v>
      </c>
      <c r="I21" t="s">
        <v>52</v>
      </c>
      <c r="J21" t="s">
        <v>52</v>
      </c>
      <c r="K21" t="s">
        <v>52</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52</v>
      </c>
      <c r="AS21" t="s">
        <v>52</v>
      </c>
      <c r="AT21" t="s">
        <v>52</v>
      </c>
      <c r="AU21" t="s">
        <v>52</v>
      </c>
      <c r="AV21" t="s">
        <v>52</v>
      </c>
      <c r="AW21" t="s">
        <v>52</v>
      </c>
      <c r="AX21" t="s">
        <v>52</v>
      </c>
      <c r="AY21" t="s">
        <v>52</v>
      </c>
      <c r="AZ21" t="s">
        <v>52</v>
      </c>
      <c r="BA21" t="s">
        <v>52</v>
      </c>
      <c r="BB21" t="s">
        <v>52</v>
      </c>
      <c r="BC21" t="s">
        <v>52</v>
      </c>
      <c r="BD21" t="s">
        <v>52</v>
      </c>
      <c r="BE21" t="s">
        <v>52</v>
      </c>
      <c r="BF21" t="s">
        <v>52</v>
      </c>
      <c r="BG21" t="s">
        <v>52</v>
      </c>
      <c r="BH21" t="s">
        <v>52</v>
      </c>
      <c r="BI21" t="s">
        <v>52</v>
      </c>
      <c r="BJ21" t="s">
        <v>52</v>
      </c>
      <c r="BK21" t="s">
        <v>52</v>
      </c>
      <c r="BL21" t="s">
        <v>52</v>
      </c>
      <c r="BM21" t="s">
        <v>52</v>
      </c>
      <c r="BN21" t="s">
        <v>52</v>
      </c>
      <c r="BO21" t="s">
        <v>52</v>
      </c>
      <c r="BP21" t="s">
        <v>52</v>
      </c>
      <c r="BQ21" t="s">
        <v>52</v>
      </c>
      <c r="BR21" t="s">
        <v>52</v>
      </c>
      <c r="BS21" t="s">
        <v>52</v>
      </c>
      <c r="BT21" t="s">
        <v>52</v>
      </c>
      <c r="BU21" t="s">
        <v>52</v>
      </c>
      <c r="BV21" t="s">
        <v>52</v>
      </c>
      <c r="BW21" t="s">
        <v>52</v>
      </c>
      <c r="BX21" t="s">
        <v>52</v>
      </c>
      <c r="BY21" t="s">
        <v>52</v>
      </c>
      <c r="BZ21" t="s">
        <v>52</v>
      </c>
      <c r="CA21" t="s">
        <v>52</v>
      </c>
      <c r="CB21" t="s">
        <v>52</v>
      </c>
      <c r="CC21" t="s">
        <v>52</v>
      </c>
      <c r="CD21" t="s">
        <v>52</v>
      </c>
      <c r="CE21" t="s">
        <v>52</v>
      </c>
      <c r="CF21" t="s">
        <v>52</v>
      </c>
      <c r="CG21" t="s">
        <v>52</v>
      </c>
      <c r="CH21" t="s">
        <v>52</v>
      </c>
      <c r="CI21" t="s">
        <v>52</v>
      </c>
      <c r="CJ21" t="s">
        <v>52</v>
      </c>
      <c r="CK21" t="s">
        <v>52</v>
      </c>
      <c r="CL21" t="s">
        <v>52</v>
      </c>
      <c r="CM21" t="s">
        <v>52</v>
      </c>
      <c r="CN21" t="s">
        <v>52</v>
      </c>
      <c r="CO21" t="s">
        <v>52</v>
      </c>
      <c r="CP21" t="s">
        <v>52</v>
      </c>
      <c r="CQ21" t="s">
        <v>52</v>
      </c>
      <c r="CR21" t="s">
        <v>52</v>
      </c>
      <c r="CS21" t="s">
        <v>52</v>
      </c>
      <c r="CT21" t="s">
        <v>52</v>
      </c>
      <c r="CU21" t="s">
        <v>52</v>
      </c>
      <c r="CV21" t="s">
        <v>52</v>
      </c>
      <c r="CW21">
        <v>4.9981301729999998</v>
      </c>
      <c r="CX21" t="s">
        <v>52</v>
      </c>
      <c r="CY21" t="s">
        <v>52</v>
      </c>
      <c r="CZ21" t="s">
        <v>52</v>
      </c>
      <c r="DA21" t="s">
        <v>682</v>
      </c>
      <c r="DB21" t="s">
        <v>52</v>
      </c>
      <c r="DC21" t="s">
        <v>52</v>
      </c>
      <c r="DD21" t="s">
        <v>52</v>
      </c>
      <c r="DE21" t="s">
        <v>683</v>
      </c>
      <c r="DF21" t="s">
        <v>52</v>
      </c>
      <c r="DG21" t="s">
        <v>52</v>
      </c>
      <c r="DH21" t="s">
        <v>52</v>
      </c>
      <c r="DI21" t="s">
        <v>684</v>
      </c>
      <c r="DJ21" t="s">
        <v>52</v>
      </c>
      <c r="DK21" t="s">
        <v>52</v>
      </c>
      <c r="DL21" t="s">
        <v>52</v>
      </c>
      <c r="DM21" t="s">
        <v>685</v>
      </c>
      <c r="DN21" t="s">
        <v>52</v>
      </c>
      <c r="DO21" t="s">
        <v>52</v>
      </c>
      <c r="DP21" t="s">
        <v>52</v>
      </c>
      <c r="DQ21">
        <v>0.55125266500000003</v>
      </c>
      <c r="DR21" t="s">
        <v>52</v>
      </c>
      <c r="DS21" t="s">
        <v>52</v>
      </c>
      <c r="DT21" t="s">
        <v>52</v>
      </c>
      <c r="DU21" t="s">
        <v>686</v>
      </c>
      <c r="DV21" t="s">
        <v>52</v>
      </c>
      <c r="DW21" t="s">
        <v>52</v>
      </c>
      <c r="DX21" t="s">
        <v>52</v>
      </c>
      <c r="DY21" t="s">
        <v>687</v>
      </c>
      <c r="DZ21" t="s">
        <v>52</v>
      </c>
      <c r="EA21" t="s">
        <v>52</v>
      </c>
    </row>
    <row r="22" spans="1:131" x14ac:dyDescent="0.35">
      <c r="A22" t="s">
        <v>139</v>
      </c>
      <c r="B22" t="s">
        <v>41</v>
      </c>
      <c r="C22" t="s">
        <v>140</v>
      </c>
      <c r="D22" t="s">
        <v>52</v>
      </c>
      <c r="E22" t="s">
        <v>52</v>
      </c>
      <c r="F22" t="s">
        <v>52</v>
      </c>
      <c r="G22" t="s">
        <v>52</v>
      </c>
      <c r="H22" t="s">
        <v>52</v>
      </c>
      <c r="I22" t="s">
        <v>52</v>
      </c>
      <c r="J22" t="s">
        <v>52</v>
      </c>
      <c r="K22" t="s">
        <v>52</v>
      </c>
      <c r="L22" t="s">
        <v>52</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s">
        <v>52</v>
      </c>
      <c r="AR22" t="s">
        <v>52</v>
      </c>
      <c r="AS22" t="s">
        <v>52</v>
      </c>
      <c r="AT22" t="s">
        <v>52</v>
      </c>
      <c r="AU22" t="s">
        <v>52</v>
      </c>
      <c r="AV22" t="s">
        <v>52</v>
      </c>
      <c r="AW22" t="s">
        <v>52</v>
      </c>
      <c r="AX22" t="s">
        <v>52</v>
      </c>
      <c r="AY22" t="s">
        <v>52</v>
      </c>
      <c r="AZ22" t="s">
        <v>52</v>
      </c>
      <c r="BA22" t="s">
        <v>52</v>
      </c>
      <c r="BB22" t="s">
        <v>52</v>
      </c>
      <c r="BC22" t="s">
        <v>52</v>
      </c>
      <c r="BD22" t="s">
        <v>52</v>
      </c>
      <c r="BE22" t="s">
        <v>52</v>
      </c>
      <c r="BF22" t="s">
        <v>52</v>
      </c>
      <c r="BG22" t="s">
        <v>52</v>
      </c>
      <c r="BH22" t="s">
        <v>52</v>
      </c>
      <c r="BI22" t="s">
        <v>52</v>
      </c>
      <c r="BJ22" t="s">
        <v>52</v>
      </c>
      <c r="BK22" t="s">
        <v>52</v>
      </c>
      <c r="BL22" t="s">
        <v>52</v>
      </c>
      <c r="BM22" t="s">
        <v>52</v>
      </c>
      <c r="BN22" t="s">
        <v>52</v>
      </c>
      <c r="BO22" t="s">
        <v>52</v>
      </c>
      <c r="BP22" t="s">
        <v>52</v>
      </c>
      <c r="BQ22" t="s">
        <v>52</v>
      </c>
      <c r="BR22" t="s">
        <v>52</v>
      </c>
      <c r="BS22" t="s">
        <v>52</v>
      </c>
      <c r="BT22" t="s">
        <v>52</v>
      </c>
      <c r="BU22" t="s">
        <v>52</v>
      </c>
      <c r="BV22" t="s">
        <v>52</v>
      </c>
      <c r="BW22" t="s">
        <v>52</v>
      </c>
      <c r="BX22" t="s">
        <v>52</v>
      </c>
      <c r="BY22" t="s">
        <v>52</v>
      </c>
      <c r="BZ22" t="s">
        <v>52</v>
      </c>
      <c r="CA22" t="s">
        <v>52</v>
      </c>
      <c r="CB22" t="s">
        <v>52</v>
      </c>
      <c r="CC22" t="s">
        <v>52</v>
      </c>
      <c r="CD22" t="s">
        <v>52</v>
      </c>
      <c r="CE22" t="s">
        <v>52</v>
      </c>
      <c r="CF22" t="s">
        <v>52</v>
      </c>
      <c r="CG22" t="s">
        <v>52</v>
      </c>
      <c r="CH22" t="s">
        <v>52</v>
      </c>
      <c r="CI22" t="s">
        <v>52</v>
      </c>
      <c r="CJ22" t="s">
        <v>52</v>
      </c>
      <c r="CK22" t="s">
        <v>52</v>
      </c>
      <c r="CL22" t="s">
        <v>52</v>
      </c>
      <c r="CM22" t="s">
        <v>52</v>
      </c>
      <c r="CN22" t="s">
        <v>52</v>
      </c>
      <c r="CO22" t="s">
        <v>52</v>
      </c>
      <c r="CP22" t="s">
        <v>52</v>
      </c>
      <c r="CQ22" t="s">
        <v>52</v>
      </c>
      <c r="CR22" t="s">
        <v>52</v>
      </c>
      <c r="CS22" t="s">
        <v>52</v>
      </c>
      <c r="CT22" t="s">
        <v>52</v>
      </c>
      <c r="CU22" t="s">
        <v>52</v>
      </c>
      <c r="CV22" t="s">
        <v>52</v>
      </c>
      <c r="CW22" t="s">
        <v>52</v>
      </c>
      <c r="CX22" t="s">
        <v>52</v>
      </c>
      <c r="CY22" t="s">
        <v>52</v>
      </c>
      <c r="CZ22" t="s">
        <v>52</v>
      </c>
      <c r="DA22" t="s">
        <v>52</v>
      </c>
      <c r="DB22" t="s">
        <v>52</v>
      </c>
      <c r="DC22" t="s">
        <v>52</v>
      </c>
      <c r="DD22" t="s">
        <v>52</v>
      </c>
      <c r="DE22" t="s">
        <v>52</v>
      </c>
      <c r="DF22" t="s">
        <v>52</v>
      </c>
      <c r="DG22" t="s">
        <v>52</v>
      </c>
      <c r="DH22" t="s">
        <v>52</v>
      </c>
      <c r="DI22" t="s">
        <v>52</v>
      </c>
      <c r="DJ22" t="s">
        <v>52</v>
      </c>
      <c r="DK22" t="s">
        <v>52</v>
      </c>
      <c r="DL22" t="s">
        <v>52</v>
      </c>
      <c r="DM22" t="s">
        <v>52</v>
      </c>
      <c r="DN22" t="s">
        <v>52</v>
      </c>
      <c r="DO22" t="s">
        <v>52</v>
      </c>
      <c r="DP22" t="s">
        <v>52</v>
      </c>
      <c r="DQ22" t="s">
        <v>52</v>
      </c>
      <c r="DR22" t="s">
        <v>52</v>
      </c>
      <c r="DS22" t="s">
        <v>52</v>
      </c>
      <c r="DT22" t="s">
        <v>52</v>
      </c>
      <c r="DU22" t="s">
        <v>52</v>
      </c>
      <c r="DV22" t="s">
        <v>52</v>
      </c>
      <c r="DW22" t="s">
        <v>52</v>
      </c>
      <c r="DX22" t="s">
        <v>52</v>
      </c>
      <c r="DY22" t="s">
        <v>52</v>
      </c>
      <c r="DZ22" t="s">
        <v>52</v>
      </c>
      <c r="EA22" t="s">
        <v>52</v>
      </c>
    </row>
    <row r="23" spans="1:131" x14ac:dyDescent="0.35">
      <c r="A23" t="s">
        <v>141</v>
      </c>
      <c r="B23" t="s">
        <v>55</v>
      </c>
      <c r="C23" t="s">
        <v>140</v>
      </c>
      <c r="D23" t="s">
        <v>52</v>
      </c>
      <c r="E23" t="s">
        <v>52</v>
      </c>
      <c r="F23" t="s">
        <v>52</v>
      </c>
      <c r="G23" t="s">
        <v>52</v>
      </c>
      <c r="H23" t="s">
        <v>52</v>
      </c>
      <c r="I23" t="s">
        <v>52</v>
      </c>
      <c r="J23" t="s">
        <v>52</v>
      </c>
      <c r="K23" t="s">
        <v>52</v>
      </c>
      <c r="L23" t="s">
        <v>52</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52</v>
      </c>
      <c r="AO23" t="s">
        <v>52</v>
      </c>
      <c r="AP23" t="s">
        <v>52</v>
      </c>
      <c r="AQ23" t="s">
        <v>52</v>
      </c>
      <c r="AR23" t="s">
        <v>52</v>
      </c>
      <c r="AS23" t="s">
        <v>52</v>
      </c>
      <c r="AT23" t="s">
        <v>52</v>
      </c>
      <c r="AU23" t="s">
        <v>52</v>
      </c>
      <c r="AV23" t="s">
        <v>52</v>
      </c>
      <c r="AW23" t="s">
        <v>52</v>
      </c>
      <c r="AX23" t="s">
        <v>52</v>
      </c>
      <c r="AY23" t="s">
        <v>52</v>
      </c>
      <c r="AZ23" t="s">
        <v>52</v>
      </c>
      <c r="BA23" t="s">
        <v>52</v>
      </c>
      <c r="BB23" t="s">
        <v>52</v>
      </c>
      <c r="BC23" t="s">
        <v>52</v>
      </c>
      <c r="BD23" t="s">
        <v>52</v>
      </c>
      <c r="BE23" t="s">
        <v>52</v>
      </c>
      <c r="BF23" t="s">
        <v>52</v>
      </c>
      <c r="BG23" t="s">
        <v>52</v>
      </c>
      <c r="BH23" t="s">
        <v>52</v>
      </c>
      <c r="BI23" t="s">
        <v>52</v>
      </c>
      <c r="BJ23" t="s">
        <v>52</v>
      </c>
      <c r="BK23" t="s">
        <v>52</v>
      </c>
      <c r="BL23" t="s">
        <v>52</v>
      </c>
      <c r="BM23" t="s">
        <v>52</v>
      </c>
      <c r="BN23" t="s">
        <v>52</v>
      </c>
      <c r="BO23" t="s">
        <v>52</v>
      </c>
      <c r="BP23" t="s">
        <v>52</v>
      </c>
      <c r="BQ23" t="s">
        <v>52</v>
      </c>
      <c r="BR23" t="s">
        <v>52</v>
      </c>
      <c r="BS23" t="s">
        <v>52</v>
      </c>
      <c r="BT23" t="s">
        <v>52</v>
      </c>
      <c r="BU23" t="s">
        <v>52</v>
      </c>
      <c r="BV23" t="s">
        <v>52</v>
      </c>
      <c r="BW23" t="s">
        <v>52</v>
      </c>
      <c r="BX23" t="s">
        <v>52</v>
      </c>
      <c r="BY23" t="s">
        <v>52</v>
      </c>
      <c r="BZ23" t="s">
        <v>52</v>
      </c>
      <c r="CA23" t="s">
        <v>52</v>
      </c>
      <c r="CB23" t="s">
        <v>52</v>
      </c>
      <c r="CC23" t="s">
        <v>52</v>
      </c>
      <c r="CD23" t="s">
        <v>52</v>
      </c>
      <c r="CE23" t="s">
        <v>52</v>
      </c>
      <c r="CF23" t="s">
        <v>52</v>
      </c>
      <c r="CG23" t="s">
        <v>52</v>
      </c>
      <c r="CH23" t="s">
        <v>52</v>
      </c>
      <c r="CI23" t="s">
        <v>52</v>
      </c>
      <c r="CJ23" t="s">
        <v>52</v>
      </c>
      <c r="CK23" t="s">
        <v>52</v>
      </c>
      <c r="CL23" t="s">
        <v>52</v>
      </c>
      <c r="CM23" t="s">
        <v>52</v>
      </c>
      <c r="CN23" t="s">
        <v>52</v>
      </c>
      <c r="CO23" t="s">
        <v>52</v>
      </c>
      <c r="CP23" t="s">
        <v>52</v>
      </c>
      <c r="CQ23" t="s">
        <v>52</v>
      </c>
      <c r="CR23" t="s">
        <v>52</v>
      </c>
      <c r="CS23" t="s">
        <v>52</v>
      </c>
      <c r="CT23" t="s">
        <v>52</v>
      </c>
      <c r="CU23" t="s">
        <v>52</v>
      </c>
      <c r="CV23" t="s">
        <v>52</v>
      </c>
      <c r="CW23" t="s">
        <v>52</v>
      </c>
      <c r="CX23" t="s">
        <v>52</v>
      </c>
      <c r="CY23" t="s">
        <v>52</v>
      </c>
      <c r="CZ23" t="s">
        <v>52</v>
      </c>
      <c r="DA23" t="s">
        <v>52</v>
      </c>
      <c r="DB23" t="s">
        <v>52</v>
      </c>
      <c r="DC23" t="s">
        <v>52</v>
      </c>
      <c r="DD23" t="s">
        <v>52</v>
      </c>
      <c r="DE23" t="s">
        <v>52</v>
      </c>
      <c r="DF23" t="s">
        <v>52</v>
      </c>
      <c r="DG23" t="s">
        <v>52</v>
      </c>
      <c r="DH23" t="s">
        <v>52</v>
      </c>
      <c r="DI23" t="s">
        <v>688</v>
      </c>
      <c r="DJ23" t="s">
        <v>52</v>
      </c>
      <c r="DK23" t="s">
        <v>52</v>
      </c>
      <c r="DL23" t="s">
        <v>52</v>
      </c>
      <c r="DM23" t="s">
        <v>689</v>
      </c>
      <c r="DN23" t="s">
        <v>52</v>
      </c>
      <c r="DO23" t="s">
        <v>52</v>
      </c>
      <c r="DP23" t="s">
        <v>52</v>
      </c>
      <c r="DQ23">
        <v>5.1726345619999998</v>
      </c>
      <c r="DR23" t="s">
        <v>52</v>
      </c>
      <c r="DS23" t="s">
        <v>52</v>
      </c>
      <c r="DT23" t="s">
        <v>52</v>
      </c>
      <c r="DU23" t="s">
        <v>52</v>
      </c>
      <c r="DV23" t="s">
        <v>52</v>
      </c>
      <c r="DW23" t="s">
        <v>52</v>
      </c>
      <c r="DX23" t="s">
        <v>52</v>
      </c>
      <c r="DY23" t="s">
        <v>681</v>
      </c>
      <c r="DZ23" t="s">
        <v>52</v>
      </c>
      <c r="EA23" t="s">
        <v>52</v>
      </c>
    </row>
    <row r="24" spans="1:131" x14ac:dyDescent="0.35">
      <c r="A24" t="s">
        <v>146</v>
      </c>
      <c r="B24" t="s">
        <v>55</v>
      </c>
      <c r="C24" t="s">
        <v>147</v>
      </c>
      <c r="D24" t="s">
        <v>52</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t="s">
        <v>52</v>
      </c>
      <c r="AN24" t="s">
        <v>52</v>
      </c>
      <c r="AO24" t="s">
        <v>52</v>
      </c>
      <c r="AP24" t="s">
        <v>52</v>
      </c>
      <c r="AQ24" t="s">
        <v>52</v>
      </c>
      <c r="AR24" t="s">
        <v>52</v>
      </c>
      <c r="AS24" t="s">
        <v>52</v>
      </c>
      <c r="AT24" t="s">
        <v>52</v>
      </c>
      <c r="AU24" t="s">
        <v>52</v>
      </c>
      <c r="AV24" t="s">
        <v>52</v>
      </c>
      <c r="AW24" t="s">
        <v>52</v>
      </c>
      <c r="AX24" t="s">
        <v>52</v>
      </c>
      <c r="AY24" t="s">
        <v>52</v>
      </c>
      <c r="AZ24" t="s">
        <v>52</v>
      </c>
      <c r="BA24" t="s">
        <v>52</v>
      </c>
      <c r="BB24" t="s">
        <v>52</v>
      </c>
      <c r="BC24" t="s">
        <v>52</v>
      </c>
      <c r="BD24" t="s">
        <v>52</v>
      </c>
      <c r="BE24" t="s">
        <v>52</v>
      </c>
      <c r="BF24" t="s">
        <v>52</v>
      </c>
      <c r="BG24" t="s">
        <v>52</v>
      </c>
      <c r="BH24" t="s">
        <v>52</v>
      </c>
      <c r="BI24" t="s">
        <v>52</v>
      </c>
      <c r="BJ24" t="s">
        <v>52</v>
      </c>
      <c r="BK24" t="s">
        <v>52</v>
      </c>
      <c r="BL24" t="s">
        <v>52</v>
      </c>
      <c r="BM24" t="s">
        <v>52</v>
      </c>
      <c r="BN24" t="s">
        <v>52</v>
      </c>
      <c r="BO24" t="s">
        <v>52</v>
      </c>
      <c r="BP24" t="s">
        <v>52</v>
      </c>
      <c r="BQ24" t="s">
        <v>52</v>
      </c>
      <c r="BR24" t="s">
        <v>52</v>
      </c>
      <c r="BS24" t="s">
        <v>52</v>
      </c>
      <c r="BT24" t="s">
        <v>52</v>
      </c>
      <c r="BU24" t="s">
        <v>52</v>
      </c>
      <c r="BV24" t="s">
        <v>52</v>
      </c>
      <c r="BW24" t="s">
        <v>52</v>
      </c>
      <c r="BX24" t="s">
        <v>52</v>
      </c>
      <c r="BY24" t="s">
        <v>52</v>
      </c>
      <c r="BZ24" t="s">
        <v>52</v>
      </c>
      <c r="CA24" t="s">
        <v>52</v>
      </c>
      <c r="CB24" t="s">
        <v>52</v>
      </c>
      <c r="CC24" t="s">
        <v>52</v>
      </c>
      <c r="CD24" t="s">
        <v>52</v>
      </c>
      <c r="CE24" t="s">
        <v>52</v>
      </c>
      <c r="CF24" t="s">
        <v>52</v>
      </c>
      <c r="CG24" t="s">
        <v>52</v>
      </c>
      <c r="CH24" t="s">
        <v>52</v>
      </c>
      <c r="CI24" t="s">
        <v>52</v>
      </c>
      <c r="CJ24" t="s">
        <v>52</v>
      </c>
      <c r="CK24" t="s">
        <v>52</v>
      </c>
      <c r="CL24" t="s">
        <v>52</v>
      </c>
      <c r="CM24" t="s">
        <v>52</v>
      </c>
      <c r="CN24" t="s">
        <v>52</v>
      </c>
      <c r="CO24" t="s">
        <v>52</v>
      </c>
      <c r="CP24" t="s">
        <v>52</v>
      </c>
      <c r="CQ24" t="s">
        <v>52</v>
      </c>
      <c r="CR24" t="s">
        <v>52</v>
      </c>
      <c r="CS24" t="s">
        <v>52</v>
      </c>
      <c r="CT24" t="s">
        <v>52</v>
      </c>
      <c r="CU24" t="s">
        <v>52</v>
      </c>
      <c r="CV24" t="s">
        <v>52</v>
      </c>
      <c r="CW24" t="s">
        <v>52</v>
      </c>
      <c r="CX24" t="s">
        <v>52</v>
      </c>
      <c r="CY24" t="s">
        <v>52</v>
      </c>
      <c r="CZ24" t="s">
        <v>52</v>
      </c>
      <c r="DA24" t="s">
        <v>52</v>
      </c>
      <c r="DB24" t="s">
        <v>52</v>
      </c>
      <c r="DC24" t="s">
        <v>52</v>
      </c>
      <c r="DD24" t="s">
        <v>52</v>
      </c>
      <c r="DE24" t="s">
        <v>52</v>
      </c>
      <c r="DF24" t="s">
        <v>52</v>
      </c>
      <c r="DG24" t="s">
        <v>52</v>
      </c>
      <c r="DH24" t="s">
        <v>52</v>
      </c>
      <c r="DI24" t="s">
        <v>52</v>
      </c>
      <c r="DJ24" t="s">
        <v>52</v>
      </c>
      <c r="DK24" t="s">
        <v>52</v>
      </c>
      <c r="DL24" t="s">
        <v>52</v>
      </c>
      <c r="DM24" t="s">
        <v>52</v>
      </c>
      <c r="DN24" t="s">
        <v>52</v>
      </c>
      <c r="DO24" t="s">
        <v>52</v>
      </c>
      <c r="DP24" t="s">
        <v>52</v>
      </c>
      <c r="DQ24" t="s">
        <v>52</v>
      </c>
      <c r="DR24" t="s">
        <v>52</v>
      </c>
      <c r="DS24" t="s">
        <v>52</v>
      </c>
      <c r="DT24" t="s">
        <v>52</v>
      </c>
      <c r="DU24" t="s">
        <v>52</v>
      </c>
      <c r="DV24" t="s">
        <v>52</v>
      </c>
      <c r="DW24" t="s">
        <v>52</v>
      </c>
      <c r="DX24" t="s">
        <v>52</v>
      </c>
      <c r="DY24" t="s">
        <v>52</v>
      </c>
      <c r="DZ24" t="s">
        <v>52</v>
      </c>
      <c r="EA24" t="s">
        <v>52</v>
      </c>
    </row>
    <row r="25" spans="1:131" x14ac:dyDescent="0.35">
      <c r="A25" t="s">
        <v>149</v>
      </c>
      <c r="B25" t="s">
        <v>55</v>
      </c>
      <c r="C25" t="s">
        <v>150</v>
      </c>
      <c r="D25" t="s">
        <v>52</v>
      </c>
      <c r="E25" t="s">
        <v>52</v>
      </c>
      <c r="F25" t="s">
        <v>52</v>
      </c>
      <c r="G25" t="s">
        <v>52</v>
      </c>
      <c r="H25" t="s">
        <v>52</v>
      </c>
      <c r="I25" t="s">
        <v>52</v>
      </c>
      <c r="J25" t="s">
        <v>52</v>
      </c>
      <c r="K25" t="s">
        <v>52</v>
      </c>
      <c r="L25" t="s">
        <v>52</v>
      </c>
      <c r="M25" t="s">
        <v>690</v>
      </c>
      <c r="N25" t="s">
        <v>52</v>
      </c>
      <c r="O25" t="s">
        <v>52</v>
      </c>
      <c r="P25" t="s">
        <v>52</v>
      </c>
      <c r="Q25" t="s">
        <v>691</v>
      </c>
      <c r="R25" t="s">
        <v>52</v>
      </c>
      <c r="S25" t="s">
        <v>52</v>
      </c>
      <c r="T25" t="s">
        <v>52</v>
      </c>
      <c r="U25" t="s">
        <v>692</v>
      </c>
      <c r="V25" t="s">
        <v>52</v>
      </c>
      <c r="W25" t="s">
        <v>52</v>
      </c>
      <c r="X25" t="s">
        <v>52</v>
      </c>
      <c r="Y25" t="s">
        <v>693</v>
      </c>
      <c r="Z25" t="s">
        <v>52</v>
      </c>
      <c r="AA25" t="s">
        <v>52</v>
      </c>
      <c r="AB25" t="s">
        <v>52</v>
      </c>
      <c r="AC25" t="s">
        <v>694</v>
      </c>
      <c r="AD25" t="s">
        <v>52</v>
      </c>
      <c r="AE25" t="s">
        <v>52</v>
      </c>
      <c r="AF25" t="s">
        <v>52</v>
      </c>
      <c r="AG25" t="s">
        <v>695</v>
      </c>
      <c r="AH25" t="s">
        <v>52</v>
      </c>
      <c r="AI25" t="s">
        <v>52</v>
      </c>
      <c r="AJ25" t="s">
        <v>52</v>
      </c>
      <c r="AK25" t="s">
        <v>696</v>
      </c>
      <c r="AL25" t="s">
        <v>52</v>
      </c>
      <c r="AM25" t="s">
        <v>52</v>
      </c>
      <c r="AN25" t="s">
        <v>52</v>
      </c>
      <c r="AO25" t="s">
        <v>697</v>
      </c>
      <c r="AP25" t="s">
        <v>52</v>
      </c>
      <c r="AQ25" t="s">
        <v>52</v>
      </c>
      <c r="AR25" t="s">
        <v>52</v>
      </c>
      <c r="AS25" t="s">
        <v>698</v>
      </c>
      <c r="AT25" t="s">
        <v>52</v>
      </c>
      <c r="AU25" t="s">
        <v>52</v>
      </c>
      <c r="AV25" t="s">
        <v>52</v>
      </c>
      <c r="AW25" t="s">
        <v>699</v>
      </c>
      <c r="AX25" t="s">
        <v>52</v>
      </c>
      <c r="AY25" t="s">
        <v>52</v>
      </c>
      <c r="AZ25" t="s">
        <v>52</v>
      </c>
      <c r="BA25" t="s">
        <v>700</v>
      </c>
      <c r="BB25" t="s">
        <v>52</v>
      </c>
      <c r="BC25" t="s">
        <v>52</v>
      </c>
      <c r="BD25" t="s">
        <v>52</v>
      </c>
      <c r="BE25" t="s">
        <v>701</v>
      </c>
      <c r="BF25" t="s">
        <v>52</v>
      </c>
      <c r="BG25" t="s">
        <v>52</v>
      </c>
      <c r="BH25" t="s">
        <v>52</v>
      </c>
      <c r="BI25" t="s">
        <v>702</v>
      </c>
      <c r="BJ25" t="s">
        <v>52</v>
      </c>
      <c r="BK25" t="s">
        <v>52</v>
      </c>
      <c r="BL25" t="s">
        <v>52</v>
      </c>
      <c r="BM25" t="s">
        <v>703</v>
      </c>
      <c r="BN25" t="s">
        <v>52</v>
      </c>
      <c r="BO25" t="s">
        <v>52</v>
      </c>
      <c r="BP25" t="s">
        <v>52</v>
      </c>
      <c r="BQ25" t="s">
        <v>704</v>
      </c>
      <c r="BR25" t="s">
        <v>52</v>
      </c>
      <c r="BS25" t="s">
        <v>52</v>
      </c>
      <c r="BT25" t="s">
        <v>52</v>
      </c>
      <c r="BU25" t="s">
        <v>705</v>
      </c>
      <c r="BV25" t="s">
        <v>52</v>
      </c>
      <c r="BW25" t="s">
        <v>52</v>
      </c>
      <c r="BX25" t="s">
        <v>52</v>
      </c>
      <c r="BY25" t="s">
        <v>706</v>
      </c>
      <c r="BZ25" t="s">
        <v>52</v>
      </c>
      <c r="CA25" t="s">
        <v>52</v>
      </c>
      <c r="CB25" t="s">
        <v>52</v>
      </c>
      <c r="CC25" t="s">
        <v>707</v>
      </c>
      <c r="CD25" t="s">
        <v>52</v>
      </c>
      <c r="CE25" t="s">
        <v>52</v>
      </c>
      <c r="CF25" t="s">
        <v>52</v>
      </c>
      <c r="CG25" t="s">
        <v>708</v>
      </c>
      <c r="CH25" t="s">
        <v>52</v>
      </c>
      <c r="CI25" t="s">
        <v>52</v>
      </c>
      <c r="CJ25" t="s">
        <v>52</v>
      </c>
      <c r="CK25" t="s">
        <v>709</v>
      </c>
      <c r="CL25" t="s">
        <v>52</v>
      </c>
      <c r="CM25" t="s">
        <v>52</v>
      </c>
      <c r="CN25" t="s">
        <v>52</v>
      </c>
      <c r="CO25" t="s">
        <v>710</v>
      </c>
      <c r="CP25" t="s">
        <v>52</v>
      </c>
      <c r="CQ25" t="s">
        <v>52</v>
      </c>
      <c r="CR25" t="s">
        <v>52</v>
      </c>
      <c r="CS25" t="s">
        <v>711</v>
      </c>
      <c r="CT25" t="s">
        <v>52</v>
      </c>
      <c r="CU25" t="s">
        <v>52</v>
      </c>
      <c r="CV25" t="s">
        <v>52</v>
      </c>
      <c r="CW25">
        <v>30.829192599999999</v>
      </c>
      <c r="CX25" t="s">
        <v>52</v>
      </c>
      <c r="CY25" t="s">
        <v>52</v>
      </c>
      <c r="CZ25" t="s">
        <v>52</v>
      </c>
      <c r="DA25" t="s">
        <v>712</v>
      </c>
      <c r="DB25" t="s">
        <v>52</v>
      </c>
      <c r="DC25" t="s">
        <v>52</v>
      </c>
      <c r="DD25" t="s">
        <v>52</v>
      </c>
      <c r="DE25" t="s">
        <v>713</v>
      </c>
      <c r="DF25" t="s">
        <v>52</v>
      </c>
      <c r="DG25" t="s">
        <v>52</v>
      </c>
      <c r="DH25" t="s">
        <v>52</v>
      </c>
      <c r="DI25" t="s">
        <v>714</v>
      </c>
      <c r="DJ25" t="s">
        <v>52</v>
      </c>
      <c r="DK25" t="s">
        <v>52</v>
      </c>
      <c r="DL25" t="s">
        <v>715</v>
      </c>
      <c r="DM25" t="s">
        <v>716</v>
      </c>
      <c r="DN25" t="s">
        <v>717</v>
      </c>
      <c r="DO25" t="s">
        <v>718</v>
      </c>
      <c r="DP25" t="s">
        <v>715</v>
      </c>
      <c r="DQ25">
        <v>26.388784179999998</v>
      </c>
      <c r="DR25" t="s">
        <v>717</v>
      </c>
      <c r="DS25" t="s">
        <v>719</v>
      </c>
      <c r="DT25" t="s">
        <v>715</v>
      </c>
      <c r="DU25" t="s">
        <v>720</v>
      </c>
      <c r="DV25" t="s">
        <v>717</v>
      </c>
      <c r="DW25" t="s">
        <v>721</v>
      </c>
      <c r="DX25" t="s">
        <v>715</v>
      </c>
      <c r="DY25" t="s">
        <v>722</v>
      </c>
      <c r="DZ25" t="s">
        <v>717</v>
      </c>
      <c r="EA25" t="s">
        <v>723</v>
      </c>
    </row>
    <row r="26" spans="1:131" x14ac:dyDescent="0.35">
      <c r="A26" t="s">
        <v>156</v>
      </c>
      <c r="B26" t="s">
        <v>41</v>
      </c>
      <c r="C26" t="s">
        <v>158</v>
      </c>
      <c r="D26" t="s">
        <v>52</v>
      </c>
      <c r="E26" t="s">
        <v>52</v>
      </c>
      <c r="F26" t="s">
        <v>52</v>
      </c>
      <c r="G26" t="s">
        <v>52</v>
      </c>
      <c r="H26" t="s">
        <v>52</v>
      </c>
      <c r="I26" t="s">
        <v>52</v>
      </c>
      <c r="J26" t="s">
        <v>52</v>
      </c>
      <c r="K26" t="s">
        <v>52</v>
      </c>
      <c r="L26" t="s">
        <v>52</v>
      </c>
      <c r="M26" t="s">
        <v>52</v>
      </c>
      <c r="N26" t="s">
        <v>52</v>
      </c>
      <c r="O26" t="s">
        <v>52</v>
      </c>
      <c r="P26" t="s">
        <v>52</v>
      </c>
      <c r="Q26" t="s">
        <v>52</v>
      </c>
      <c r="R26" t="s">
        <v>52</v>
      </c>
      <c r="S26" t="s">
        <v>52</v>
      </c>
      <c r="T26" t="s">
        <v>52</v>
      </c>
      <c r="U26" t="s">
        <v>52</v>
      </c>
      <c r="V26" t="s">
        <v>52</v>
      </c>
      <c r="W26" t="s">
        <v>52</v>
      </c>
      <c r="X26" t="s">
        <v>52</v>
      </c>
      <c r="Y26" t="s">
        <v>52</v>
      </c>
      <c r="Z26" t="s">
        <v>52</v>
      </c>
      <c r="AA26" t="s">
        <v>52</v>
      </c>
      <c r="AB26" t="s">
        <v>52</v>
      </c>
      <c r="AC26" t="s">
        <v>52</v>
      </c>
      <c r="AD26" t="s">
        <v>52</v>
      </c>
      <c r="AE26" t="s">
        <v>52</v>
      </c>
      <c r="AF26" t="s">
        <v>52</v>
      </c>
      <c r="AG26" t="s">
        <v>52</v>
      </c>
      <c r="AH26" t="s">
        <v>52</v>
      </c>
      <c r="AI26" t="s">
        <v>52</v>
      </c>
      <c r="AJ26" t="s">
        <v>52</v>
      </c>
      <c r="AK26" t="s">
        <v>52</v>
      </c>
      <c r="AL26" t="s">
        <v>52</v>
      </c>
      <c r="AM26" t="s">
        <v>52</v>
      </c>
      <c r="AN26" t="s">
        <v>52</v>
      </c>
      <c r="AO26" t="s">
        <v>52</v>
      </c>
      <c r="AP26" t="s">
        <v>52</v>
      </c>
      <c r="AQ26" t="s">
        <v>52</v>
      </c>
      <c r="AR26" t="s">
        <v>52</v>
      </c>
      <c r="AS26" t="s">
        <v>52</v>
      </c>
      <c r="AT26" t="s">
        <v>52</v>
      </c>
      <c r="AU26" t="s">
        <v>52</v>
      </c>
      <c r="AV26" t="s">
        <v>52</v>
      </c>
      <c r="AW26" t="s">
        <v>52</v>
      </c>
      <c r="AX26" t="s">
        <v>52</v>
      </c>
      <c r="AY26" t="s">
        <v>52</v>
      </c>
      <c r="AZ26" t="s">
        <v>52</v>
      </c>
      <c r="BA26" t="s">
        <v>52</v>
      </c>
      <c r="BB26" t="s">
        <v>52</v>
      </c>
      <c r="BC26" t="s">
        <v>52</v>
      </c>
      <c r="BD26" t="s">
        <v>52</v>
      </c>
      <c r="BE26" t="s">
        <v>52</v>
      </c>
      <c r="BF26" t="s">
        <v>52</v>
      </c>
      <c r="BG26" t="s">
        <v>52</v>
      </c>
      <c r="BH26" t="s">
        <v>52</v>
      </c>
      <c r="BI26" t="s">
        <v>52</v>
      </c>
      <c r="BJ26" t="s">
        <v>52</v>
      </c>
      <c r="BK26" t="s">
        <v>52</v>
      </c>
      <c r="BL26" t="s">
        <v>52</v>
      </c>
      <c r="BM26" t="s">
        <v>724</v>
      </c>
      <c r="BN26" t="s">
        <v>52</v>
      </c>
      <c r="BO26" t="s">
        <v>52</v>
      </c>
      <c r="BP26" t="s">
        <v>52</v>
      </c>
      <c r="BQ26" t="s">
        <v>725</v>
      </c>
      <c r="BR26" t="s">
        <v>52</v>
      </c>
      <c r="BS26" t="s">
        <v>52</v>
      </c>
      <c r="BT26" t="s">
        <v>52</v>
      </c>
      <c r="BU26" t="s">
        <v>726</v>
      </c>
      <c r="BV26" t="s">
        <v>52</v>
      </c>
      <c r="BW26" t="s">
        <v>52</v>
      </c>
      <c r="BX26" t="s">
        <v>52</v>
      </c>
      <c r="BY26" t="s">
        <v>727</v>
      </c>
      <c r="BZ26" t="s">
        <v>52</v>
      </c>
      <c r="CA26" t="s">
        <v>52</v>
      </c>
      <c r="CB26" t="s">
        <v>52</v>
      </c>
      <c r="CC26" t="s">
        <v>728</v>
      </c>
      <c r="CD26" t="s">
        <v>52</v>
      </c>
      <c r="CE26" t="s">
        <v>52</v>
      </c>
      <c r="CF26" t="s">
        <v>52</v>
      </c>
      <c r="CG26" t="s">
        <v>729</v>
      </c>
      <c r="CH26" t="s">
        <v>52</v>
      </c>
      <c r="CI26" t="s">
        <v>52</v>
      </c>
      <c r="CJ26" t="s">
        <v>52</v>
      </c>
      <c r="CK26" t="s">
        <v>730</v>
      </c>
      <c r="CL26" t="s">
        <v>52</v>
      </c>
      <c r="CM26" t="s">
        <v>52</v>
      </c>
      <c r="CN26" t="s">
        <v>52</v>
      </c>
      <c r="CO26" t="s">
        <v>731</v>
      </c>
      <c r="CP26" t="s">
        <v>52</v>
      </c>
      <c r="CQ26" t="s">
        <v>52</v>
      </c>
      <c r="CR26" t="s">
        <v>52</v>
      </c>
      <c r="CS26" t="s">
        <v>732</v>
      </c>
      <c r="CT26" t="s">
        <v>52</v>
      </c>
      <c r="CU26" t="s">
        <v>52</v>
      </c>
      <c r="CV26" t="s">
        <v>52</v>
      </c>
      <c r="CW26">
        <v>6.7570999970000001</v>
      </c>
      <c r="CX26" t="s">
        <v>52</v>
      </c>
      <c r="CY26" t="s">
        <v>52</v>
      </c>
      <c r="CZ26" t="s">
        <v>52</v>
      </c>
      <c r="DA26" t="s">
        <v>733</v>
      </c>
      <c r="DB26" t="s">
        <v>52</v>
      </c>
      <c r="DC26" t="s">
        <v>52</v>
      </c>
      <c r="DD26" t="s">
        <v>52</v>
      </c>
      <c r="DE26" t="s">
        <v>734</v>
      </c>
      <c r="DF26" t="s">
        <v>52</v>
      </c>
      <c r="DG26" t="s">
        <v>52</v>
      </c>
      <c r="DH26" t="s">
        <v>52</v>
      </c>
      <c r="DI26" t="s">
        <v>735</v>
      </c>
      <c r="DJ26" t="s">
        <v>52</v>
      </c>
      <c r="DK26" t="s">
        <v>52</v>
      </c>
      <c r="DL26" t="s">
        <v>52</v>
      </c>
      <c r="DM26" t="s">
        <v>736</v>
      </c>
      <c r="DN26" t="s">
        <v>52</v>
      </c>
      <c r="DO26" t="s">
        <v>52</v>
      </c>
      <c r="DP26" t="s">
        <v>52</v>
      </c>
      <c r="DQ26">
        <v>24.505701999999999</v>
      </c>
      <c r="DR26" t="s">
        <v>52</v>
      </c>
      <c r="DS26" t="s">
        <v>52</v>
      </c>
      <c r="DT26" t="s">
        <v>52</v>
      </c>
      <c r="DU26" t="s">
        <v>737</v>
      </c>
      <c r="DV26" t="s">
        <v>52</v>
      </c>
      <c r="DW26" t="s">
        <v>52</v>
      </c>
      <c r="DX26" t="s">
        <v>52</v>
      </c>
      <c r="DY26" t="s">
        <v>738</v>
      </c>
      <c r="DZ26" t="s">
        <v>52</v>
      </c>
      <c r="EA26" t="s">
        <v>52</v>
      </c>
    </row>
    <row r="27" spans="1:131" x14ac:dyDescent="0.35">
      <c r="A27" t="s">
        <v>166</v>
      </c>
      <c r="B27" t="s">
        <v>55</v>
      </c>
      <c r="C27" t="s">
        <v>167</v>
      </c>
      <c r="D27" t="s">
        <v>52</v>
      </c>
      <c r="E27" t="s">
        <v>52</v>
      </c>
      <c r="F27" t="s">
        <v>52</v>
      </c>
      <c r="G27" t="s">
        <v>52</v>
      </c>
      <c r="H27" t="s">
        <v>52</v>
      </c>
      <c r="I27" t="s">
        <v>52</v>
      </c>
      <c r="J27" t="s">
        <v>52</v>
      </c>
      <c r="K27" t="s">
        <v>52</v>
      </c>
      <c r="L27" t="s">
        <v>52</v>
      </c>
      <c r="M27" t="s">
        <v>52</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52</v>
      </c>
      <c r="AK27" t="s">
        <v>52</v>
      </c>
      <c r="AL27" t="s">
        <v>52</v>
      </c>
      <c r="AM27" t="s">
        <v>52</v>
      </c>
      <c r="AN27" t="s">
        <v>52</v>
      </c>
      <c r="AO27" t="s">
        <v>52</v>
      </c>
      <c r="AP27" t="s">
        <v>52</v>
      </c>
      <c r="AQ27" t="s">
        <v>52</v>
      </c>
      <c r="AR27" t="s">
        <v>52</v>
      </c>
      <c r="AS27" t="s">
        <v>739</v>
      </c>
      <c r="AT27" t="s">
        <v>52</v>
      </c>
      <c r="AU27" t="s">
        <v>52</v>
      </c>
      <c r="AV27" t="s">
        <v>52</v>
      </c>
      <c r="AW27" t="s">
        <v>740</v>
      </c>
      <c r="AX27" t="s">
        <v>52</v>
      </c>
      <c r="AY27" t="s">
        <v>52</v>
      </c>
      <c r="AZ27" t="s">
        <v>52</v>
      </c>
      <c r="BA27" t="s">
        <v>741</v>
      </c>
      <c r="BB27" t="s">
        <v>52</v>
      </c>
      <c r="BC27" t="s">
        <v>52</v>
      </c>
      <c r="BD27" t="s">
        <v>52</v>
      </c>
      <c r="BE27" t="s">
        <v>742</v>
      </c>
      <c r="BF27" t="s">
        <v>52</v>
      </c>
      <c r="BG27" t="s">
        <v>52</v>
      </c>
      <c r="BH27" t="s">
        <v>52</v>
      </c>
      <c r="BI27" t="s">
        <v>743</v>
      </c>
      <c r="BJ27" t="s">
        <v>52</v>
      </c>
      <c r="BK27" t="s">
        <v>52</v>
      </c>
      <c r="BL27" t="s">
        <v>52</v>
      </c>
      <c r="BM27" t="s">
        <v>744</v>
      </c>
      <c r="BN27" t="s">
        <v>52</v>
      </c>
      <c r="BO27" t="s">
        <v>52</v>
      </c>
      <c r="BP27" t="s">
        <v>52</v>
      </c>
      <c r="BQ27" t="s">
        <v>745</v>
      </c>
      <c r="BR27" t="s">
        <v>52</v>
      </c>
      <c r="BS27" t="s">
        <v>52</v>
      </c>
      <c r="BT27" t="s">
        <v>52</v>
      </c>
      <c r="BU27" t="s">
        <v>746</v>
      </c>
      <c r="BV27" t="s">
        <v>52</v>
      </c>
      <c r="BW27" t="s">
        <v>52</v>
      </c>
      <c r="BX27" t="s">
        <v>52</v>
      </c>
      <c r="BY27" t="s">
        <v>747</v>
      </c>
      <c r="BZ27" t="s">
        <v>52</v>
      </c>
      <c r="CA27" t="s">
        <v>52</v>
      </c>
      <c r="CB27" t="s">
        <v>52</v>
      </c>
      <c r="CC27" t="s">
        <v>748</v>
      </c>
      <c r="CD27" t="s">
        <v>52</v>
      </c>
      <c r="CE27" t="s">
        <v>52</v>
      </c>
      <c r="CF27" t="s">
        <v>52</v>
      </c>
      <c r="CG27" t="s">
        <v>749</v>
      </c>
      <c r="CH27" t="s">
        <v>52</v>
      </c>
      <c r="CI27" t="s">
        <v>52</v>
      </c>
      <c r="CJ27" t="s">
        <v>52</v>
      </c>
      <c r="CK27" t="s">
        <v>750</v>
      </c>
      <c r="CL27" t="s">
        <v>52</v>
      </c>
      <c r="CM27" t="s">
        <v>52</v>
      </c>
      <c r="CN27" t="s">
        <v>52</v>
      </c>
      <c r="CO27" t="s">
        <v>751</v>
      </c>
      <c r="CP27" t="s">
        <v>52</v>
      </c>
      <c r="CQ27" t="s">
        <v>52</v>
      </c>
      <c r="CR27" t="s">
        <v>52</v>
      </c>
      <c r="CS27" t="s">
        <v>752</v>
      </c>
      <c r="CT27" t="s">
        <v>52</v>
      </c>
      <c r="CU27" t="s">
        <v>52</v>
      </c>
      <c r="CV27" t="s">
        <v>52</v>
      </c>
      <c r="CW27">
        <v>2.7579999989999999</v>
      </c>
      <c r="CX27" t="s">
        <v>52</v>
      </c>
      <c r="CY27" t="s">
        <v>52</v>
      </c>
      <c r="CZ27" t="s">
        <v>52</v>
      </c>
      <c r="DA27" t="s">
        <v>753</v>
      </c>
      <c r="DB27" t="s">
        <v>52</v>
      </c>
      <c r="DC27" t="s">
        <v>52</v>
      </c>
      <c r="DD27" t="s">
        <v>52</v>
      </c>
      <c r="DE27" t="s">
        <v>754</v>
      </c>
      <c r="DF27" t="s">
        <v>52</v>
      </c>
      <c r="DG27" t="s">
        <v>52</v>
      </c>
      <c r="DH27" t="s">
        <v>52</v>
      </c>
      <c r="DI27" t="s">
        <v>755</v>
      </c>
      <c r="DJ27" t="s">
        <v>52</v>
      </c>
      <c r="DK27" t="s">
        <v>52</v>
      </c>
      <c r="DL27" t="s">
        <v>52</v>
      </c>
      <c r="DM27" t="s">
        <v>756</v>
      </c>
      <c r="DN27" t="s">
        <v>52</v>
      </c>
      <c r="DO27" t="s">
        <v>52</v>
      </c>
      <c r="DP27" t="s">
        <v>52</v>
      </c>
      <c r="DQ27">
        <v>2.2471987160000002</v>
      </c>
      <c r="DR27" t="s">
        <v>52</v>
      </c>
      <c r="DS27" t="s">
        <v>52</v>
      </c>
      <c r="DT27" t="s">
        <v>52</v>
      </c>
      <c r="DU27" t="s">
        <v>52</v>
      </c>
      <c r="DV27" t="s">
        <v>52</v>
      </c>
      <c r="DW27" t="s">
        <v>52</v>
      </c>
      <c r="DX27" t="s">
        <v>52</v>
      </c>
      <c r="DY27" t="s">
        <v>757</v>
      </c>
      <c r="DZ27" t="s">
        <v>52</v>
      </c>
      <c r="EA27" t="s">
        <v>52</v>
      </c>
    </row>
    <row r="28" spans="1:131" x14ac:dyDescent="0.35">
      <c r="A28" t="s">
        <v>173</v>
      </c>
      <c r="B28" t="s">
        <v>55</v>
      </c>
      <c r="C28" t="s">
        <v>174</v>
      </c>
      <c r="D28" t="s">
        <v>52</v>
      </c>
      <c r="E28" t="s">
        <v>758</v>
      </c>
      <c r="F28" t="s">
        <v>52</v>
      </c>
      <c r="G28" t="s">
        <v>52</v>
      </c>
      <c r="H28" t="s">
        <v>52</v>
      </c>
      <c r="I28" t="s">
        <v>759</v>
      </c>
      <c r="J28" t="s">
        <v>52</v>
      </c>
      <c r="K28" t="s">
        <v>52</v>
      </c>
      <c r="L28" t="s">
        <v>52</v>
      </c>
      <c r="M28" t="s">
        <v>760</v>
      </c>
      <c r="N28" t="s">
        <v>52</v>
      </c>
      <c r="O28" t="s">
        <v>52</v>
      </c>
      <c r="P28" t="s">
        <v>52</v>
      </c>
      <c r="Q28" t="s">
        <v>761</v>
      </c>
      <c r="R28" t="s">
        <v>52</v>
      </c>
      <c r="S28" t="s">
        <v>52</v>
      </c>
      <c r="T28" t="s">
        <v>52</v>
      </c>
      <c r="U28" t="s">
        <v>762</v>
      </c>
      <c r="V28" t="s">
        <v>52</v>
      </c>
      <c r="W28" t="s">
        <v>52</v>
      </c>
      <c r="X28" t="s">
        <v>52</v>
      </c>
      <c r="Y28" t="s">
        <v>763</v>
      </c>
      <c r="Z28" t="s">
        <v>52</v>
      </c>
      <c r="AA28" t="s">
        <v>52</v>
      </c>
      <c r="AB28" t="s">
        <v>52</v>
      </c>
      <c r="AC28" t="s">
        <v>764</v>
      </c>
      <c r="AD28" t="s">
        <v>52</v>
      </c>
      <c r="AE28" t="s">
        <v>52</v>
      </c>
      <c r="AF28" t="s">
        <v>52</v>
      </c>
      <c r="AG28" t="s">
        <v>765</v>
      </c>
      <c r="AH28" t="s">
        <v>52</v>
      </c>
      <c r="AI28" t="s">
        <v>52</v>
      </c>
      <c r="AJ28" t="s">
        <v>52</v>
      </c>
      <c r="AK28" t="s">
        <v>766</v>
      </c>
      <c r="AL28" t="s">
        <v>52</v>
      </c>
      <c r="AM28" t="s">
        <v>52</v>
      </c>
      <c r="AN28" t="s">
        <v>52</v>
      </c>
      <c r="AO28" t="s">
        <v>767</v>
      </c>
      <c r="AP28" t="s">
        <v>52</v>
      </c>
      <c r="AQ28" t="s">
        <v>52</v>
      </c>
      <c r="AR28" t="s">
        <v>52</v>
      </c>
      <c r="AS28" t="s">
        <v>768</v>
      </c>
      <c r="AT28" t="s">
        <v>52</v>
      </c>
      <c r="AU28" t="s">
        <v>52</v>
      </c>
      <c r="AV28" t="s">
        <v>52</v>
      </c>
      <c r="AW28" t="s">
        <v>769</v>
      </c>
      <c r="AX28" t="s">
        <v>52</v>
      </c>
      <c r="AY28" t="s">
        <v>52</v>
      </c>
      <c r="AZ28" t="s">
        <v>52</v>
      </c>
      <c r="BA28" t="s">
        <v>770</v>
      </c>
      <c r="BB28" t="s">
        <v>52</v>
      </c>
      <c r="BC28" t="s">
        <v>52</v>
      </c>
      <c r="BD28" t="s">
        <v>52</v>
      </c>
      <c r="BE28" t="s">
        <v>771</v>
      </c>
      <c r="BF28" t="s">
        <v>52</v>
      </c>
      <c r="BG28" t="s">
        <v>52</v>
      </c>
      <c r="BH28" t="s">
        <v>52</v>
      </c>
      <c r="BI28" t="s">
        <v>772</v>
      </c>
      <c r="BJ28" t="s">
        <v>52</v>
      </c>
      <c r="BK28" t="s">
        <v>52</v>
      </c>
      <c r="BL28" t="s">
        <v>52</v>
      </c>
      <c r="BM28" t="s">
        <v>773</v>
      </c>
      <c r="BN28" t="s">
        <v>52</v>
      </c>
      <c r="BO28" t="s">
        <v>52</v>
      </c>
      <c r="BP28" t="s">
        <v>52</v>
      </c>
      <c r="BQ28" t="s">
        <v>774</v>
      </c>
      <c r="BR28" t="s">
        <v>52</v>
      </c>
      <c r="BS28" t="s">
        <v>52</v>
      </c>
      <c r="BT28" t="s">
        <v>52</v>
      </c>
      <c r="BU28" t="s">
        <v>775</v>
      </c>
      <c r="BV28" t="s">
        <v>52</v>
      </c>
      <c r="BW28" t="s">
        <v>52</v>
      </c>
      <c r="BX28" t="s">
        <v>52</v>
      </c>
      <c r="BY28" t="s">
        <v>776</v>
      </c>
      <c r="BZ28" t="s">
        <v>52</v>
      </c>
      <c r="CA28" t="s">
        <v>52</v>
      </c>
      <c r="CB28" t="s">
        <v>52</v>
      </c>
      <c r="CC28" t="s">
        <v>777</v>
      </c>
      <c r="CD28" t="s">
        <v>52</v>
      </c>
      <c r="CE28" t="s">
        <v>52</v>
      </c>
      <c r="CF28" t="s">
        <v>52</v>
      </c>
      <c r="CG28" t="s">
        <v>778</v>
      </c>
      <c r="CH28" t="s">
        <v>52</v>
      </c>
      <c r="CI28" t="s">
        <v>52</v>
      </c>
      <c r="CJ28" t="s">
        <v>779</v>
      </c>
      <c r="CK28" t="s">
        <v>780</v>
      </c>
      <c r="CL28" t="s">
        <v>781</v>
      </c>
      <c r="CM28" t="s">
        <v>782</v>
      </c>
      <c r="CN28" t="s">
        <v>781</v>
      </c>
      <c r="CO28" t="s">
        <v>783</v>
      </c>
      <c r="CP28" t="s">
        <v>781</v>
      </c>
      <c r="CQ28" t="s">
        <v>784</v>
      </c>
      <c r="CR28" t="s">
        <v>779</v>
      </c>
      <c r="CS28" t="s">
        <v>785</v>
      </c>
      <c r="CT28" t="s">
        <v>781</v>
      </c>
      <c r="CU28" t="s">
        <v>786</v>
      </c>
      <c r="CV28" t="s">
        <v>779</v>
      </c>
      <c r="CW28">
        <v>79.981999970000004</v>
      </c>
      <c r="CX28" t="s">
        <v>781</v>
      </c>
      <c r="CY28" t="s">
        <v>787</v>
      </c>
      <c r="CZ28" t="s">
        <v>779</v>
      </c>
      <c r="DA28" t="s">
        <v>788</v>
      </c>
      <c r="DB28" t="s">
        <v>781</v>
      </c>
      <c r="DC28" t="s">
        <v>789</v>
      </c>
      <c r="DD28" t="s">
        <v>781</v>
      </c>
      <c r="DE28" t="s">
        <v>790</v>
      </c>
      <c r="DF28" t="s">
        <v>779</v>
      </c>
      <c r="DG28" t="s">
        <v>791</v>
      </c>
      <c r="DH28" t="s">
        <v>781</v>
      </c>
      <c r="DI28" t="s">
        <v>792</v>
      </c>
      <c r="DJ28" t="s">
        <v>779</v>
      </c>
      <c r="DK28" t="s">
        <v>793</v>
      </c>
      <c r="DL28" t="s">
        <v>52</v>
      </c>
      <c r="DM28" t="s">
        <v>794</v>
      </c>
      <c r="DN28" t="s">
        <v>52</v>
      </c>
      <c r="DO28" t="s">
        <v>52</v>
      </c>
      <c r="DP28" t="s">
        <v>795</v>
      </c>
      <c r="DQ28">
        <v>69.663160199999993</v>
      </c>
      <c r="DR28" t="s">
        <v>779</v>
      </c>
      <c r="DS28" t="s">
        <v>796</v>
      </c>
      <c r="DT28" t="s">
        <v>795</v>
      </c>
      <c r="DU28" t="s">
        <v>797</v>
      </c>
      <c r="DV28" t="s">
        <v>779</v>
      </c>
      <c r="DW28" t="s">
        <v>798</v>
      </c>
      <c r="DX28" t="s">
        <v>795</v>
      </c>
      <c r="DY28" t="s">
        <v>799</v>
      </c>
      <c r="DZ28" t="s">
        <v>779</v>
      </c>
      <c r="EA28" t="s">
        <v>800</v>
      </c>
    </row>
    <row r="29" spans="1:131" x14ac:dyDescent="0.35">
      <c r="A29" t="s">
        <v>181</v>
      </c>
      <c r="B29" t="s">
        <v>55</v>
      </c>
      <c r="C29" t="s">
        <v>182</v>
      </c>
      <c r="D29" t="s">
        <v>52</v>
      </c>
      <c r="E29" t="s">
        <v>52</v>
      </c>
      <c r="F29" t="s">
        <v>52</v>
      </c>
      <c r="G29" t="s">
        <v>52</v>
      </c>
      <c r="H29" t="s">
        <v>52</v>
      </c>
      <c r="I29" t="s">
        <v>52</v>
      </c>
      <c r="J29" t="s">
        <v>52</v>
      </c>
      <c r="K29" t="s">
        <v>52</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52</v>
      </c>
      <c r="AV29" t="s">
        <v>52</v>
      </c>
      <c r="AW29" t="s">
        <v>52</v>
      </c>
      <c r="AX29" t="s">
        <v>52</v>
      </c>
      <c r="AY29" t="s">
        <v>52</v>
      </c>
      <c r="AZ29" t="s">
        <v>52</v>
      </c>
      <c r="BA29" t="s">
        <v>52</v>
      </c>
      <c r="BB29" t="s">
        <v>52</v>
      </c>
      <c r="BC29" t="s">
        <v>52</v>
      </c>
      <c r="BD29" t="s">
        <v>52</v>
      </c>
      <c r="BE29" t="s">
        <v>52</v>
      </c>
      <c r="BF29" t="s">
        <v>52</v>
      </c>
      <c r="BG29" t="s">
        <v>52</v>
      </c>
      <c r="BH29" t="s">
        <v>52</v>
      </c>
      <c r="BI29" t="s">
        <v>52</v>
      </c>
      <c r="BJ29" t="s">
        <v>52</v>
      </c>
      <c r="BK29" t="s">
        <v>52</v>
      </c>
      <c r="BL29" t="s">
        <v>52</v>
      </c>
      <c r="BM29" t="s">
        <v>52</v>
      </c>
      <c r="BN29" t="s">
        <v>52</v>
      </c>
      <c r="BO29" t="s">
        <v>52</v>
      </c>
      <c r="BP29" t="s">
        <v>52</v>
      </c>
      <c r="BQ29" t="s">
        <v>52</v>
      </c>
      <c r="BR29" t="s">
        <v>52</v>
      </c>
      <c r="BS29" t="s">
        <v>52</v>
      </c>
      <c r="BT29" t="s">
        <v>52</v>
      </c>
      <c r="BU29" t="s">
        <v>52</v>
      </c>
      <c r="BV29" t="s">
        <v>52</v>
      </c>
      <c r="BW29" t="s">
        <v>52</v>
      </c>
      <c r="BX29" t="s">
        <v>52</v>
      </c>
      <c r="BY29" t="s">
        <v>52</v>
      </c>
      <c r="BZ29" t="s">
        <v>52</v>
      </c>
      <c r="CA29" t="s">
        <v>52</v>
      </c>
      <c r="CB29" t="s">
        <v>52</v>
      </c>
      <c r="CC29" t="s">
        <v>52</v>
      </c>
      <c r="CD29" t="s">
        <v>52</v>
      </c>
      <c r="CE29" t="s">
        <v>52</v>
      </c>
      <c r="CF29" t="s">
        <v>52</v>
      </c>
      <c r="CG29" t="s">
        <v>52</v>
      </c>
      <c r="CH29" t="s">
        <v>52</v>
      </c>
      <c r="CI29" t="s">
        <v>52</v>
      </c>
      <c r="CJ29" t="s">
        <v>52</v>
      </c>
      <c r="CK29" t="s">
        <v>52</v>
      </c>
      <c r="CL29" t="s">
        <v>52</v>
      </c>
      <c r="CM29" t="s">
        <v>52</v>
      </c>
      <c r="CN29" t="s">
        <v>52</v>
      </c>
      <c r="CO29" t="s">
        <v>52</v>
      </c>
      <c r="CP29" t="s">
        <v>52</v>
      </c>
      <c r="CQ29" t="s">
        <v>52</v>
      </c>
      <c r="CR29" t="s">
        <v>52</v>
      </c>
      <c r="CS29" t="s">
        <v>52</v>
      </c>
      <c r="CT29" t="s">
        <v>52</v>
      </c>
      <c r="CU29" t="s">
        <v>52</v>
      </c>
      <c r="CV29" t="s">
        <v>52</v>
      </c>
      <c r="CW29">
        <v>9.6529999960000001</v>
      </c>
      <c r="CX29" t="s">
        <v>52</v>
      </c>
      <c r="CY29" t="s">
        <v>52</v>
      </c>
      <c r="CZ29" t="s">
        <v>52</v>
      </c>
      <c r="DA29" t="s">
        <v>801</v>
      </c>
      <c r="DB29" t="s">
        <v>52</v>
      </c>
      <c r="DC29" t="s">
        <v>52</v>
      </c>
      <c r="DD29" t="s">
        <v>52</v>
      </c>
      <c r="DE29" t="s">
        <v>802</v>
      </c>
      <c r="DF29" t="s">
        <v>52</v>
      </c>
      <c r="DG29" t="s">
        <v>52</v>
      </c>
      <c r="DH29" t="s">
        <v>52</v>
      </c>
      <c r="DI29" t="s">
        <v>803</v>
      </c>
      <c r="DJ29" t="s">
        <v>52</v>
      </c>
      <c r="DK29" t="s">
        <v>52</v>
      </c>
      <c r="DL29" t="s">
        <v>52</v>
      </c>
      <c r="DM29" t="s">
        <v>804</v>
      </c>
      <c r="DN29" t="s">
        <v>52</v>
      </c>
      <c r="DO29" t="s">
        <v>52</v>
      </c>
      <c r="DP29" t="s">
        <v>52</v>
      </c>
      <c r="DQ29">
        <v>50.112531369999999</v>
      </c>
      <c r="DR29" t="s">
        <v>52</v>
      </c>
      <c r="DS29" t="s">
        <v>52</v>
      </c>
      <c r="DT29" t="s">
        <v>52</v>
      </c>
      <c r="DU29" t="s">
        <v>805</v>
      </c>
      <c r="DV29" t="s">
        <v>52</v>
      </c>
      <c r="DW29" t="s">
        <v>52</v>
      </c>
      <c r="DX29" t="s">
        <v>52</v>
      </c>
      <c r="DY29" t="s">
        <v>806</v>
      </c>
      <c r="DZ29" t="s">
        <v>52</v>
      </c>
      <c r="EA29" t="s">
        <v>52</v>
      </c>
    </row>
    <row r="30" spans="1:131" x14ac:dyDescent="0.35">
      <c r="A30" t="s">
        <v>187</v>
      </c>
      <c r="B30" t="s">
        <v>41</v>
      </c>
      <c r="C30" t="s">
        <v>188</v>
      </c>
      <c r="D30" t="s">
        <v>52</v>
      </c>
      <c r="E30" t="s">
        <v>52</v>
      </c>
      <c r="F30" t="s">
        <v>52</v>
      </c>
      <c r="G30" t="s">
        <v>52</v>
      </c>
      <c r="H30" t="s">
        <v>52</v>
      </c>
      <c r="I30" t="s">
        <v>52</v>
      </c>
      <c r="J30" t="s">
        <v>52</v>
      </c>
      <c r="K30" t="s">
        <v>52</v>
      </c>
      <c r="L30" t="s">
        <v>52</v>
      </c>
      <c r="M30" t="s">
        <v>52</v>
      </c>
      <c r="N30" t="s">
        <v>52</v>
      </c>
      <c r="O30" t="s">
        <v>52</v>
      </c>
      <c r="P30" t="s">
        <v>52</v>
      </c>
      <c r="Q30" t="s">
        <v>52</v>
      </c>
      <c r="R30" t="s">
        <v>52</v>
      </c>
      <c r="S30" t="s">
        <v>52</v>
      </c>
      <c r="T30" t="s">
        <v>52</v>
      </c>
      <c r="U30" t="s">
        <v>52</v>
      </c>
      <c r="V30" t="s">
        <v>52</v>
      </c>
      <c r="W30" t="s">
        <v>52</v>
      </c>
      <c r="X30" t="s">
        <v>52</v>
      </c>
      <c r="Y30" t="s">
        <v>52</v>
      </c>
      <c r="Z30" t="s">
        <v>52</v>
      </c>
      <c r="AA30" t="s">
        <v>52</v>
      </c>
      <c r="AB30" t="s">
        <v>52</v>
      </c>
      <c r="AC30" t="s">
        <v>52</v>
      </c>
      <c r="AD30" t="s">
        <v>52</v>
      </c>
      <c r="AE30" t="s">
        <v>52</v>
      </c>
      <c r="AF30" t="s">
        <v>52</v>
      </c>
      <c r="AG30" t="s">
        <v>52</v>
      </c>
      <c r="AH30" t="s">
        <v>52</v>
      </c>
      <c r="AI30" t="s">
        <v>52</v>
      </c>
      <c r="AJ30" t="s">
        <v>52</v>
      </c>
      <c r="AK30" t="s">
        <v>52</v>
      </c>
      <c r="AL30" t="s">
        <v>52</v>
      </c>
      <c r="AM30" t="s">
        <v>52</v>
      </c>
      <c r="AN30" t="s">
        <v>52</v>
      </c>
      <c r="AO30" t="s">
        <v>52</v>
      </c>
      <c r="AP30" t="s">
        <v>52</v>
      </c>
      <c r="AQ30" t="s">
        <v>52</v>
      </c>
      <c r="AR30" t="s">
        <v>52</v>
      </c>
      <c r="AS30" t="s">
        <v>52</v>
      </c>
      <c r="AT30" t="s">
        <v>52</v>
      </c>
      <c r="AU30" t="s">
        <v>52</v>
      </c>
      <c r="AV30" t="s">
        <v>52</v>
      </c>
      <c r="AW30" t="s">
        <v>52</v>
      </c>
      <c r="AX30" t="s">
        <v>52</v>
      </c>
      <c r="AY30" t="s">
        <v>52</v>
      </c>
      <c r="AZ30" t="s">
        <v>52</v>
      </c>
      <c r="BA30" t="s">
        <v>52</v>
      </c>
      <c r="BB30" t="s">
        <v>52</v>
      </c>
      <c r="BC30" t="s">
        <v>52</v>
      </c>
      <c r="BD30" t="s">
        <v>52</v>
      </c>
      <c r="BE30" t="s">
        <v>52</v>
      </c>
      <c r="BF30" t="s">
        <v>52</v>
      </c>
      <c r="BG30" t="s">
        <v>52</v>
      </c>
      <c r="BH30" t="s">
        <v>52</v>
      </c>
      <c r="BI30" t="s">
        <v>52</v>
      </c>
      <c r="BJ30" t="s">
        <v>52</v>
      </c>
      <c r="BK30" t="s">
        <v>52</v>
      </c>
      <c r="BL30" t="s">
        <v>52</v>
      </c>
      <c r="BM30" t="s">
        <v>52</v>
      </c>
      <c r="BN30" t="s">
        <v>52</v>
      </c>
      <c r="BO30" t="s">
        <v>52</v>
      </c>
      <c r="BP30" t="s">
        <v>52</v>
      </c>
      <c r="BQ30" t="s">
        <v>52</v>
      </c>
      <c r="BR30" t="s">
        <v>52</v>
      </c>
      <c r="BS30" t="s">
        <v>52</v>
      </c>
      <c r="BT30" t="s">
        <v>52</v>
      </c>
      <c r="BU30" t="s">
        <v>52</v>
      </c>
      <c r="BV30" t="s">
        <v>52</v>
      </c>
      <c r="BW30" t="s">
        <v>52</v>
      </c>
      <c r="BX30" t="s">
        <v>52</v>
      </c>
      <c r="BY30" t="s">
        <v>52</v>
      </c>
      <c r="BZ30" t="s">
        <v>52</v>
      </c>
      <c r="CA30" t="s">
        <v>52</v>
      </c>
      <c r="CB30" t="s">
        <v>52</v>
      </c>
      <c r="CC30" t="s">
        <v>52</v>
      </c>
      <c r="CD30" t="s">
        <v>52</v>
      </c>
      <c r="CE30" t="s">
        <v>52</v>
      </c>
      <c r="CF30" t="s">
        <v>52</v>
      </c>
      <c r="CG30" t="s">
        <v>52</v>
      </c>
      <c r="CH30" t="s">
        <v>52</v>
      </c>
      <c r="CI30" t="s">
        <v>52</v>
      </c>
      <c r="CJ30" t="s">
        <v>52</v>
      </c>
      <c r="CK30" t="s">
        <v>52</v>
      </c>
      <c r="CL30" t="s">
        <v>52</v>
      </c>
      <c r="CM30" t="s">
        <v>52</v>
      </c>
      <c r="CN30" t="s">
        <v>52</v>
      </c>
      <c r="CO30" t="s">
        <v>52</v>
      </c>
      <c r="CP30" t="s">
        <v>52</v>
      </c>
      <c r="CQ30" t="s">
        <v>52</v>
      </c>
      <c r="CR30" t="s">
        <v>52</v>
      </c>
      <c r="CS30" t="s">
        <v>52</v>
      </c>
      <c r="CT30" t="s">
        <v>52</v>
      </c>
      <c r="CU30" t="s">
        <v>52</v>
      </c>
      <c r="CV30" t="s">
        <v>52</v>
      </c>
      <c r="CW30" t="s">
        <v>52</v>
      </c>
      <c r="CX30" t="s">
        <v>52</v>
      </c>
      <c r="CY30" t="s">
        <v>52</v>
      </c>
      <c r="CZ30" t="s">
        <v>52</v>
      </c>
      <c r="DA30" t="s">
        <v>52</v>
      </c>
      <c r="DB30" t="s">
        <v>52</v>
      </c>
      <c r="DC30" t="s">
        <v>52</v>
      </c>
      <c r="DD30" t="s">
        <v>52</v>
      </c>
      <c r="DE30" t="s">
        <v>52</v>
      </c>
      <c r="DF30" t="s">
        <v>52</v>
      </c>
      <c r="DG30" t="s">
        <v>52</v>
      </c>
      <c r="DH30" t="s">
        <v>52</v>
      </c>
      <c r="DI30" t="s">
        <v>807</v>
      </c>
      <c r="DJ30" t="s">
        <v>52</v>
      </c>
      <c r="DK30" t="s">
        <v>52</v>
      </c>
      <c r="DL30" t="s">
        <v>52</v>
      </c>
      <c r="DM30" t="s">
        <v>808</v>
      </c>
      <c r="DN30" t="s">
        <v>52</v>
      </c>
      <c r="DO30" t="s">
        <v>52</v>
      </c>
      <c r="DP30" t="s">
        <v>52</v>
      </c>
      <c r="DQ30">
        <v>1.5196695099999999</v>
      </c>
      <c r="DR30" t="s">
        <v>52</v>
      </c>
      <c r="DS30" t="s">
        <v>52</v>
      </c>
      <c r="DT30" t="s">
        <v>52</v>
      </c>
      <c r="DU30" t="s">
        <v>809</v>
      </c>
      <c r="DV30" t="s">
        <v>52</v>
      </c>
      <c r="DW30" t="s">
        <v>52</v>
      </c>
      <c r="DX30" t="s">
        <v>52</v>
      </c>
      <c r="DY30" t="s">
        <v>810</v>
      </c>
      <c r="DZ30" t="s">
        <v>52</v>
      </c>
      <c r="EA30" t="s">
        <v>52</v>
      </c>
    </row>
    <row r="31" spans="1:131" x14ac:dyDescent="0.35">
      <c r="A31" t="s">
        <v>192</v>
      </c>
      <c r="B31" t="s">
        <v>41</v>
      </c>
      <c r="C31" t="s">
        <v>193</v>
      </c>
      <c r="D31" t="s">
        <v>52</v>
      </c>
      <c r="E31" t="s">
        <v>52</v>
      </c>
      <c r="F31" t="s">
        <v>52</v>
      </c>
      <c r="G31" t="s">
        <v>52</v>
      </c>
      <c r="H31" t="s">
        <v>52</v>
      </c>
      <c r="I31" t="s">
        <v>52</v>
      </c>
      <c r="J31" t="s">
        <v>52</v>
      </c>
      <c r="K31" t="s">
        <v>52</v>
      </c>
      <c r="L31" t="s">
        <v>52</v>
      </c>
      <c r="M31" t="s">
        <v>52</v>
      </c>
      <c r="N31" t="s">
        <v>52</v>
      </c>
      <c r="O31" t="s">
        <v>52</v>
      </c>
      <c r="P31" t="s">
        <v>52</v>
      </c>
      <c r="Q31" t="s">
        <v>52</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52</v>
      </c>
      <c r="AV31" t="s">
        <v>52</v>
      </c>
      <c r="AW31" t="s">
        <v>52</v>
      </c>
      <c r="AX31" t="s">
        <v>52</v>
      </c>
      <c r="AY31" t="s">
        <v>52</v>
      </c>
      <c r="AZ31" t="s">
        <v>52</v>
      </c>
      <c r="BA31" t="s">
        <v>52</v>
      </c>
      <c r="BB31" t="s">
        <v>52</v>
      </c>
      <c r="BC31" t="s">
        <v>52</v>
      </c>
      <c r="BD31" t="s">
        <v>52</v>
      </c>
      <c r="BE31" t="s">
        <v>52</v>
      </c>
      <c r="BF31" t="s">
        <v>52</v>
      </c>
      <c r="BG31" t="s">
        <v>52</v>
      </c>
      <c r="BH31" t="s">
        <v>52</v>
      </c>
      <c r="BI31" t="s">
        <v>52</v>
      </c>
      <c r="BJ31" t="s">
        <v>52</v>
      </c>
      <c r="BK31" t="s">
        <v>52</v>
      </c>
      <c r="BL31" t="s">
        <v>52</v>
      </c>
      <c r="BM31" t="s">
        <v>52</v>
      </c>
      <c r="BN31" t="s">
        <v>52</v>
      </c>
      <c r="BO31" t="s">
        <v>52</v>
      </c>
      <c r="BP31" t="s">
        <v>52</v>
      </c>
      <c r="BQ31" t="s">
        <v>52</v>
      </c>
      <c r="BR31" t="s">
        <v>52</v>
      </c>
      <c r="BS31" t="s">
        <v>52</v>
      </c>
      <c r="BT31" t="s">
        <v>52</v>
      </c>
      <c r="BU31" t="s">
        <v>52</v>
      </c>
      <c r="BV31" t="s">
        <v>52</v>
      </c>
      <c r="BW31" t="s">
        <v>52</v>
      </c>
      <c r="BX31" t="s">
        <v>52</v>
      </c>
      <c r="BY31" t="s">
        <v>52</v>
      </c>
      <c r="BZ31" t="s">
        <v>52</v>
      </c>
      <c r="CA31" t="s">
        <v>52</v>
      </c>
      <c r="CB31" t="s">
        <v>52</v>
      </c>
      <c r="CC31" t="s">
        <v>52</v>
      </c>
      <c r="CD31" t="s">
        <v>52</v>
      </c>
      <c r="CE31" t="s">
        <v>52</v>
      </c>
      <c r="CF31" t="s">
        <v>52</v>
      </c>
      <c r="CG31" t="s">
        <v>52</v>
      </c>
      <c r="CH31" t="s">
        <v>52</v>
      </c>
      <c r="CI31" t="s">
        <v>52</v>
      </c>
      <c r="CJ31" t="s">
        <v>52</v>
      </c>
      <c r="CK31" t="s">
        <v>52</v>
      </c>
      <c r="CL31" t="s">
        <v>52</v>
      </c>
      <c r="CM31" t="s">
        <v>52</v>
      </c>
      <c r="CN31" t="s">
        <v>52</v>
      </c>
      <c r="CO31" t="s">
        <v>52</v>
      </c>
      <c r="CP31" t="s">
        <v>52</v>
      </c>
      <c r="CQ31" t="s">
        <v>52</v>
      </c>
      <c r="CR31" t="s">
        <v>52</v>
      </c>
      <c r="CS31" t="s">
        <v>52</v>
      </c>
      <c r="CT31" t="s">
        <v>52</v>
      </c>
      <c r="CU31" t="s">
        <v>52</v>
      </c>
      <c r="CV31" t="s">
        <v>52</v>
      </c>
      <c r="CW31" t="s">
        <v>52</v>
      </c>
      <c r="CX31" t="s">
        <v>52</v>
      </c>
      <c r="CY31" t="s">
        <v>52</v>
      </c>
      <c r="CZ31" t="s">
        <v>52</v>
      </c>
      <c r="DA31" t="s">
        <v>52</v>
      </c>
      <c r="DB31" t="s">
        <v>52</v>
      </c>
      <c r="DC31" t="s">
        <v>52</v>
      </c>
      <c r="DD31" t="s">
        <v>52</v>
      </c>
      <c r="DE31" t="s">
        <v>52</v>
      </c>
      <c r="DF31" t="s">
        <v>52</v>
      </c>
      <c r="DG31" t="s">
        <v>52</v>
      </c>
      <c r="DH31" t="s">
        <v>52</v>
      </c>
      <c r="DI31" t="s">
        <v>52</v>
      </c>
      <c r="DJ31" t="s">
        <v>52</v>
      </c>
      <c r="DK31" t="s">
        <v>52</v>
      </c>
      <c r="DL31" t="s">
        <v>52</v>
      </c>
      <c r="DM31" t="s">
        <v>52</v>
      </c>
      <c r="DN31" t="s">
        <v>52</v>
      </c>
      <c r="DO31" t="s">
        <v>52</v>
      </c>
      <c r="DP31" t="s">
        <v>52</v>
      </c>
      <c r="DQ31" t="s">
        <v>52</v>
      </c>
      <c r="DR31" t="s">
        <v>52</v>
      </c>
      <c r="DS31" t="s">
        <v>52</v>
      </c>
      <c r="DT31" t="s">
        <v>52</v>
      </c>
      <c r="DU31" t="s">
        <v>52</v>
      </c>
      <c r="DV31" t="s">
        <v>52</v>
      </c>
      <c r="DW31" t="s">
        <v>52</v>
      </c>
      <c r="DX31" t="s">
        <v>52</v>
      </c>
      <c r="DY31" t="s">
        <v>811</v>
      </c>
      <c r="DZ31" t="s">
        <v>52</v>
      </c>
      <c r="EA31" t="s">
        <v>52</v>
      </c>
    </row>
    <row r="32" spans="1:131" x14ac:dyDescent="0.35">
      <c r="A32" t="s">
        <v>196</v>
      </c>
      <c r="B32" t="s">
        <v>41</v>
      </c>
      <c r="C32" t="s">
        <v>197</v>
      </c>
      <c r="D32" t="s">
        <v>52</v>
      </c>
      <c r="E32" t="s">
        <v>52</v>
      </c>
      <c r="F32" t="s">
        <v>52</v>
      </c>
      <c r="G32" t="s">
        <v>52</v>
      </c>
      <c r="H32" t="s">
        <v>52</v>
      </c>
      <c r="I32" t="s">
        <v>52</v>
      </c>
      <c r="J32" t="s">
        <v>52</v>
      </c>
      <c r="K32" t="s">
        <v>52</v>
      </c>
      <c r="L32" t="s">
        <v>52</v>
      </c>
      <c r="M32" t="s">
        <v>52</v>
      </c>
      <c r="N32" t="s">
        <v>52</v>
      </c>
      <c r="O32" t="s">
        <v>52</v>
      </c>
      <c r="P32" t="s">
        <v>52</v>
      </c>
      <c r="Q32" t="s">
        <v>52</v>
      </c>
      <c r="R32" t="s">
        <v>52</v>
      </c>
      <c r="S32" t="s">
        <v>52</v>
      </c>
      <c r="T32" t="s">
        <v>52</v>
      </c>
      <c r="U32" t="s">
        <v>52</v>
      </c>
      <c r="V32" t="s">
        <v>52</v>
      </c>
      <c r="W32" t="s">
        <v>52</v>
      </c>
      <c r="X32" t="s">
        <v>52</v>
      </c>
      <c r="Y32" t="s">
        <v>52</v>
      </c>
      <c r="Z32" t="s">
        <v>52</v>
      </c>
      <c r="AA32" t="s">
        <v>52</v>
      </c>
      <c r="AB32" t="s">
        <v>52</v>
      </c>
      <c r="AC32" t="s">
        <v>52</v>
      </c>
      <c r="AD32" t="s">
        <v>52</v>
      </c>
      <c r="AE32" t="s">
        <v>52</v>
      </c>
      <c r="AF32" t="s">
        <v>52</v>
      </c>
      <c r="AG32" t="s">
        <v>52</v>
      </c>
      <c r="AH32" t="s">
        <v>52</v>
      </c>
      <c r="AI32" t="s">
        <v>52</v>
      </c>
      <c r="AJ32" t="s">
        <v>52</v>
      </c>
      <c r="AK32" t="s">
        <v>52</v>
      </c>
      <c r="AL32" t="s">
        <v>52</v>
      </c>
      <c r="AM32" t="s">
        <v>52</v>
      </c>
      <c r="AN32" t="s">
        <v>52</v>
      </c>
      <c r="AO32" t="s">
        <v>52</v>
      </c>
      <c r="AP32" t="s">
        <v>52</v>
      </c>
      <c r="AQ32" t="s">
        <v>52</v>
      </c>
      <c r="AR32" t="s">
        <v>52</v>
      </c>
      <c r="AS32" t="s">
        <v>52</v>
      </c>
      <c r="AT32" t="s">
        <v>52</v>
      </c>
      <c r="AU32" t="s">
        <v>52</v>
      </c>
      <c r="AV32" t="s">
        <v>52</v>
      </c>
      <c r="AW32" t="s">
        <v>52</v>
      </c>
      <c r="AX32" t="s">
        <v>52</v>
      </c>
      <c r="AY32" t="s">
        <v>52</v>
      </c>
      <c r="AZ32" t="s">
        <v>52</v>
      </c>
      <c r="BA32" t="s">
        <v>52</v>
      </c>
      <c r="BB32" t="s">
        <v>52</v>
      </c>
      <c r="BC32" t="s">
        <v>52</v>
      </c>
      <c r="BD32" t="s">
        <v>52</v>
      </c>
      <c r="BE32" t="s">
        <v>52</v>
      </c>
      <c r="BF32" t="s">
        <v>52</v>
      </c>
      <c r="BG32" t="s">
        <v>52</v>
      </c>
      <c r="BH32" t="s">
        <v>52</v>
      </c>
      <c r="BI32" t="s">
        <v>52</v>
      </c>
      <c r="BJ32" t="s">
        <v>52</v>
      </c>
      <c r="BK32" t="s">
        <v>52</v>
      </c>
      <c r="BL32" t="s">
        <v>52</v>
      </c>
      <c r="BM32" t="s">
        <v>52</v>
      </c>
      <c r="BN32" t="s">
        <v>52</v>
      </c>
      <c r="BO32" t="s">
        <v>52</v>
      </c>
      <c r="BP32" t="s">
        <v>52</v>
      </c>
      <c r="BQ32" t="s">
        <v>52</v>
      </c>
      <c r="BR32" t="s">
        <v>52</v>
      </c>
      <c r="BS32" t="s">
        <v>52</v>
      </c>
      <c r="BT32" t="s">
        <v>52</v>
      </c>
      <c r="BU32" t="s">
        <v>52</v>
      </c>
      <c r="BV32" t="s">
        <v>52</v>
      </c>
      <c r="BW32" t="s">
        <v>52</v>
      </c>
      <c r="BX32" t="s">
        <v>52</v>
      </c>
      <c r="BY32" t="s">
        <v>52</v>
      </c>
      <c r="BZ32" t="s">
        <v>52</v>
      </c>
      <c r="CA32" t="s">
        <v>52</v>
      </c>
      <c r="CB32" t="s">
        <v>52</v>
      </c>
      <c r="CC32" t="s">
        <v>52</v>
      </c>
      <c r="CD32" t="s">
        <v>52</v>
      </c>
      <c r="CE32" t="s">
        <v>52</v>
      </c>
      <c r="CF32" t="s">
        <v>52</v>
      </c>
      <c r="CG32" t="s">
        <v>52</v>
      </c>
      <c r="CH32" t="s">
        <v>52</v>
      </c>
      <c r="CI32" t="s">
        <v>52</v>
      </c>
      <c r="CJ32" t="s">
        <v>52</v>
      </c>
      <c r="CK32" t="s">
        <v>52</v>
      </c>
      <c r="CL32" t="s">
        <v>52</v>
      </c>
      <c r="CM32" t="s">
        <v>52</v>
      </c>
      <c r="CN32" t="s">
        <v>52</v>
      </c>
      <c r="CO32" t="s">
        <v>52</v>
      </c>
      <c r="CP32" t="s">
        <v>52</v>
      </c>
      <c r="CQ32" t="s">
        <v>52</v>
      </c>
      <c r="CR32" t="s">
        <v>52</v>
      </c>
      <c r="CS32" t="s">
        <v>52</v>
      </c>
      <c r="CT32" t="s">
        <v>52</v>
      </c>
      <c r="CU32" t="s">
        <v>52</v>
      </c>
      <c r="CV32" t="s">
        <v>52</v>
      </c>
      <c r="CW32">
        <v>10.080809070000001</v>
      </c>
      <c r="CX32" t="s">
        <v>52</v>
      </c>
      <c r="CY32" t="s">
        <v>52</v>
      </c>
      <c r="CZ32" t="s">
        <v>52</v>
      </c>
      <c r="DA32" t="s">
        <v>812</v>
      </c>
      <c r="DB32" t="s">
        <v>52</v>
      </c>
      <c r="DC32" t="s">
        <v>52</v>
      </c>
      <c r="DD32" t="s">
        <v>52</v>
      </c>
      <c r="DE32" t="s">
        <v>813</v>
      </c>
      <c r="DF32" t="s">
        <v>52</v>
      </c>
      <c r="DG32" t="s">
        <v>52</v>
      </c>
      <c r="DH32" t="s">
        <v>52</v>
      </c>
      <c r="DI32" t="s">
        <v>814</v>
      </c>
      <c r="DJ32" t="s">
        <v>52</v>
      </c>
      <c r="DK32" t="s">
        <v>52</v>
      </c>
      <c r="DL32" t="s">
        <v>52</v>
      </c>
      <c r="DM32" t="s">
        <v>815</v>
      </c>
      <c r="DN32" t="s">
        <v>52</v>
      </c>
      <c r="DO32" t="s">
        <v>52</v>
      </c>
      <c r="DP32" t="s">
        <v>52</v>
      </c>
      <c r="DQ32">
        <v>2.920149254</v>
      </c>
      <c r="DR32" t="s">
        <v>52</v>
      </c>
      <c r="DS32" t="s">
        <v>52</v>
      </c>
      <c r="DT32" t="s">
        <v>52</v>
      </c>
      <c r="DU32" t="s">
        <v>816</v>
      </c>
      <c r="DV32" t="s">
        <v>52</v>
      </c>
      <c r="DW32" t="s">
        <v>52</v>
      </c>
      <c r="DX32" t="s">
        <v>52</v>
      </c>
      <c r="DY32" t="s">
        <v>817</v>
      </c>
      <c r="DZ32" t="s">
        <v>52</v>
      </c>
      <c r="EA32" t="s">
        <v>52</v>
      </c>
    </row>
    <row r="33" spans="1:131" x14ac:dyDescent="0.35">
      <c r="A33" t="s">
        <v>202</v>
      </c>
      <c r="B33" t="s">
        <v>55</v>
      </c>
      <c r="C33" t="s">
        <v>203</v>
      </c>
      <c r="D33" t="s">
        <v>52</v>
      </c>
      <c r="E33" t="s">
        <v>52</v>
      </c>
      <c r="F33" t="s">
        <v>52</v>
      </c>
      <c r="G33" t="s">
        <v>52</v>
      </c>
      <c r="H33" t="s">
        <v>52</v>
      </c>
      <c r="I33" t="s">
        <v>52</v>
      </c>
      <c r="J33" t="s">
        <v>52</v>
      </c>
      <c r="K33" t="s">
        <v>52</v>
      </c>
      <c r="L33" t="s">
        <v>52</v>
      </c>
      <c r="M33" t="s">
        <v>52</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52</v>
      </c>
      <c r="AK33" t="s">
        <v>52</v>
      </c>
      <c r="AL33" t="s">
        <v>52</v>
      </c>
      <c r="AM33" t="s">
        <v>52</v>
      </c>
      <c r="AN33" t="s">
        <v>52</v>
      </c>
      <c r="AO33" t="s">
        <v>52</v>
      </c>
      <c r="AP33" t="s">
        <v>52</v>
      </c>
      <c r="AQ33" t="s">
        <v>52</v>
      </c>
      <c r="AR33" t="s">
        <v>52</v>
      </c>
      <c r="AS33" t="s">
        <v>52</v>
      </c>
      <c r="AT33" t="s">
        <v>52</v>
      </c>
      <c r="AU33" t="s">
        <v>52</v>
      </c>
      <c r="AV33" t="s">
        <v>52</v>
      </c>
      <c r="AW33" t="s">
        <v>52</v>
      </c>
      <c r="AX33" t="s">
        <v>52</v>
      </c>
      <c r="AY33" t="s">
        <v>52</v>
      </c>
      <c r="AZ33" t="s">
        <v>52</v>
      </c>
      <c r="BA33" t="s">
        <v>52</v>
      </c>
      <c r="BB33" t="s">
        <v>52</v>
      </c>
      <c r="BC33" t="s">
        <v>52</v>
      </c>
      <c r="BD33" t="s">
        <v>52</v>
      </c>
      <c r="BE33" t="s">
        <v>52</v>
      </c>
      <c r="BF33" t="s">
        <v>52</v>
      </c>
      <c r="BG33" t="s">
        <v>52</v>
      </c>
      <c r="BH33" t="s">
        <v>52</v>
      </c>
      <c r="BI33" t="s">
        <v>52</v>
      </c>
      <c r="BJ33" t="s">
        <v>52</v>
      </c>
      <c r="BK33" t="s">
        <v>52</v>
      </c>
      <c r="BL33" t="s">
        <v>52</v>
      </c>
      <c r="BM33" t="s">
        <v>52</v>
      </c>
      <c r="BN33" t="s">
        <v>52</v>
      </c>
      <c r="BO33" t="s">
        <v>52</v>
      </c>
      <c r="BP33" t="s">
        <v>52</v>
      </c>
      <c r="BQ33" t="s">
        <v>52</v>
      </c>
      <c r="BR33" t="s">
        <v>52</v>
      </c>
      <c r="BS33" t="s">
        <v>52</v>
      </c>
      <c r="BT33" t="s">
        <v>52</v>
      </c>
      <c r="BU33" t="s">
        <v>52</v>
      </c>
      <c r="BV33" t="s">
        <v>52</v>
      </c>
      <c r="BW33" t="s">
        <v>52</v>
      </c>
      <c r="BX33" t="s">
        <v>52</v>
      </c>
      <c r="BY33" t="s">
        <v>52</v>
      </c>
      <c r="BZ33" t="s">
        <v>52</v>
      </c>
      <c r="CA33" t="s">
        <v>52</v>
      </c>
      <c r="CB33" t="s">
        <v>52</v>
      </c>
      <c r="CC33" t="s">
        <v>52</v>
      </c>
      <c r="CD33" t="s">
        <v>52</v>
      </c>
      <c r="CE33" t="s">
        <v>52</v>
      </c>
      <c r="CF33" t="s">
        <v>52</v>
      </c>
      <c r="CG33" t="s">
        <v>52</v>
      </c>
      <c r="CH33" t="s">
        <v>52</v>
      </c>
      <c r="CI33" t="s">
        <v>52</v>
      </c>
      <c r="CJ33" t="s">
        <v>52</v>
      </c>
      <c r="CK33" t="s">
        <v>52</v>
      </c>
      <c r="CL33" t="s">
        <v>52</v>
      </c>
      <c r="CM33" t="s">
        <v>52</v>
      </c>
      <c r="CN33" t="s">
        <v>52</v>
      </c>
      <c r="CO33" t="s">
        <v>52</v>
      </c>
      <c r="CP33" t="s">
        <v>52</v>
      </c>
      <c r="CQ33" t="s">
        <v>52</v>
      </c>
      <c r="CR33" t="s">
        <v>52</v>
      </c>
      <c r="CS33" t="s">
        <v>52</v>
      </c>
      <c r="CT33" t="s">
        <v>52</v>
      </c>
      <c r="CU33" t="s">
        <v>52</v>
      </c>
      <c r="CV33" t="s">
        <v>52</v>
      </c>
      <c r="CW33" t="s">
        <v>52</v>
      </c>
      <c r="CX33" t="s">
        <v>52</v>
      </c>
      <c r="CY33" t="s">
        <v>52</v>
      </c>
      <c r="CZ33" t="s">
        <v>52</v>
      </c>
      <c r="DA33" t="s">
        <v>52</v>
      </c>
      <c r="DB33" t="s">
        <v>52</v>
      </c>
      <c r="DC33" t="s">
        <v>52</v>
      </c>
      <c r="DD33" t="s">
        <v>52</v>
      </c>
      <c r="DE33" t="s">
        <v>52</v>
      </c>
      <c r="DF33" t="s">
        <v>52</v>
      </c>
      <c r="DG33" t="s">
        <v>52</v>
      </c>
      <c r="DH33" t="s">
        <v>52</v>
      </c>
      <c r="DI33" t="s">
        <v>52</v>
      </c>
      <c r="DJ33" t="s">
        <v>52</v>
      </c>
      <c r="DK33" t="s">
        <v>52</v>
      </c>
      <c r="DL33" t="s">
        <v>52</v>
      </c>
      <c r="DM33" t="s">
        <v>52</v>
      </c>
      <c r="DN33" t="s">
        <v>52</v>
      </c>
      <c r="DO33" t="s">
        <v>52</v>
      </c>
      <c r="DP33" t="s">
        <v>52</v>
      </c>
      <c r="DQ33" t="s">
        <v>52</v>
      </c>
      <c r="DR33" t="s">
        <v>52</v>
      </c>
      <c r="DS33" t="s">
        <v>52</v>
      </c>
      <c r="DT33" t="s">
        <v>52</v>
      </c>
      <c r="DU33" t="s">
        <v>52</v>
      </c>
      <c r="DV33" t="s">
        <v>52</v>
      </c>
      <c r="DW33" t="s">
        <v>52</v>
      </c>
      <c r="DX33" t="s">
        <v>52</v>
      </c>
      <c r="DY33" t="s">
        <v>52</v>
      </c>
      <c r="DZ33" t="s">
        <v>52</v>
      </c>
      <c r="EA33" t="s">
        <v>52</v>
      </c>
    </row>
    <row r="34" spans="1:131" x14ac:dyDescent="0.35">
      <c r="A34" t="s">
        <v>204</v>
      </c>
      <c r="B34" t="s">
        <v>41</v>
      </c>
      <c r="C34" t="s">
        <v>205</v>
      </c>
      <c r="D34" t="s">
        <v>52</v>
      </c>
      <c r="E34" t="s">
        <v>52</v>
      </c>
      <c r="F34" t="s">
        <v>52</v>
      </c>
      <c r="G34" t="s">
        <v>52</v>
      </c>
      <c r="H34" t="s">
        <v>52</v>
      </c>
      <c r="I34" t="s">
        <v>52</v>
      </c>
      <c r="J34" t="s">
        <v>52</v>
      </c>
      <c r="K34" t="s">
        <v>52</v>
      </c>
      <c r="L34" t="s">
        <v>52</v>
      </c>
      <c r="M34" t="s">
        <v>52</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52</v>
      </c>
      <c r="AK34" t="s">
        <v>52</v>
      </c>
      <c r="AL34" t="s">
        <v>52</v>
      </c>
      <c r="AM34" t="s">
        <v>52</v>
      </c>
      <c r="AN34" t="s">
        <v>52</v>
      </c>
      <c r="AO34" t="s">
        <v>52</v>
      </c>
      <c r="AP34" t="s">
        <v>52</v>
      </c>
      <c r="AQ34" t="s">
        <v>52</v>
      </c>
      <c r="AR34" t="s">
        <v>52</v>
      </c>
      <c r="AS34" t="s">
        <v>52</v>
      </c>
      <c r="AT34" t="s">
        <v>52</v>
      </c>
      <c r="AU34" t="s">
        <v>52</v>
      </c>
      <c r="AV34" t="s">
        <v>52</v>
      </c>
      <c r="AW34" t="s">
        <v>52</v>
      </c>
      <c r="AX34" t="s">
        <v>52</v>
      </c>
      <c r="AY34" t="s">
        <v>52</v>
      </c>
      <c r="AZ34" t="s">
        <v>52</v>
      </c>
      <c r="BA34" t="s">
        <v>52</v>
      </c>
      <c r="BB34" t="s">
        <v>52</v>
      </c>
      <c r="BC34" t="s">
        <v>52</v>
      </c>
      <c r="BD34" t="s">
        <v>52</v>
      </c>
      <c r="BE34" t="s">
        <v>52</v>
      </c>
      <c r="BF34" t="s">
        <v>52</v>
      </c>
      <c r="BG34" t="s">
        <v>52</v>
      </c>
      <c r="BH34" t="s">
        <v>52</v>
      </c>
      <c r="BI34" t="s">
        <v>52</v>
      </c>
      <c r="BJ34" t="s">
        <v>52</v>
      </c>
      <c r="BK34" t="s">
        <v>52</v>
      </c>
      <c r="BL34" t="s">
        <v>52</v>
      </c>
      <c r="BM34" t="s">
        <v>52</v>
      </c>
      <c r="BN34" t="s">
        <v>52</v>
      </c>
      <c r="BO34" t="s">
        <v>52</v>
      </c>
      <c r="BP34" t="s">
        <v>52</v>
      </c>
      <c r="BQ34" t="s">
        <v>52</v>
      </c>
      <c r="BR34" t="s">
        <v>52</v>
      </c>
      <c r="BS34" t="s">
        <v>52</v>
      </c>
      <c r="BT34" t="s">
        <v>52</v>
      </c>
      <c r="BU34" t="s">
        <v>52</v>
      </c>
      <c r="BV34" t="s">
        <v>52</v>
      </c>
      <c r="BW34" t="s">
        <v>52</v>
      </c>
      <c r="BX34" t="s">
        <v>52</v>
      </c>
      <c r="BY34" t="s">
        <v>52</v>
      </c>
      <c r="BZ34" t="s">
        <v>52</v>
      </c>
      <c r="CA34" t="s">
        <v>52</v>
      </c>
      <c r="CB34" t="s">
        <v>52</v>
      </c>
      <c r="CC34" t="s">
        <v>52</v>
      </c>
      <c r="CD34" t="s">
        <v>52</v>
      </c>
      <c r="CE34" t="s">
        <v>52</v>
      </c>
      <c r="CF34" t="s">
        <v>52</v>
      </c>
      <c r="CG34" t="s">
        <v>52</v>
      </c>
      <c r="CH34" t="s">
        <v>52</v>
      </c>
      <c r="CI34" t="s">
        <v>52</v>
      </c>
      <c r="CJ34" t="s">
        <v>52</v>
      </c>
      <c r="CK34" t="s">
        <v>52</v>
      </c>
      <c r="CL34" t="s">
        <v>52</v>
      </c>
      <c r="CM34" t="s">
        <v>52</v>
      </c>
      <c r="CN34" t="s">
        <v>52</v>
      </c>
      <c r="CO34" t="s">
        <v>52</v>
      </c>
      <c r="CP34" t="s">
        <v>52</v>
      </c>
      <c r="CQ34" t="s">
        <v>52</v>
      </c>
      <c r="CR34" t="s">
        <v>52</v>
      </c>
      <c r="CS34" t="s">
        <v>52</v>
      </c>
      <c r="CT34" t="s">
        <v>52</v>
      </c>
      <c r="CU34" t="s">
        <v>52</v>
      </c>
      <c r="CV34" t="s">
        <v>52</v>
      </c>
      <c r="CW34">
        <v>3.4144675869999999</v>
      </c>
      <c r="CX34" t="s">
        <v>52</v>
      </c>
      <c r="CY34" t="s">
        <v>52</v>
      </c>
      <c r="CZ34" t="s">
        <v>52</v>
      </c>
      <c r="DA34" t="s">
        <v>818</v>
      </c>
      <c r="DB34" t="s">
        <v>52</v>
      </c>
      <c r="DC34" t="s">
        <v>52</v>
      </c>
      <c r="DD34" t="s">
        <v>52</v>
      </c>
      <c r="DE34" t="s">
        <v>819</v>
      </c>
      <c r="DF34" t="s">
        <v>52</v>
      </c>
      <c r="DG34" t="s">
        <v>52</v>
      </c>
      <c r="DH34" t="s">
        <v>52</v>
      </c>
      <c r="DI34" t="s">
        <v>820</v>
      </c>
      <c r="DJ34" t="s">
        <v>52</v>
      </c>
      <c r="DK34" t="s">
        <v>52</v>
      </c>
      <c r="DL34" t="s">
        <v>52</v>
      </c>
      <c r="DM34" t="s">
        <v>821</v>
      </c>
      <c r="DN34" t="s">
        <v>52</v>
      </c>
      <c r="DO34" t="s">
        <v>52</v>
      </c>
      <c r="DP34" t="s">
        <v>52</v>
      </c>
      <c r="DQ34">
        <v>4.1269456289999997</v>
      </c>
      <c r="DR34" t="s">
        <v>52</v>
      </c>
      <c r="DS34" t="s">
        <v>52</v>
      </c>
      <c r="DT34" t="s">
        <v>52</v>
      </c>
      <c r="DU34" t="s">
        <v>822</v>
      </c>
      <c r="DV34" t="s">
        <v>52</v>
      </c>
      <c r="DW34" t="s">
        <v>52</v>
      </c>
      <c r="DX34" t="s">
        <v>52</v>
      </c>
      <c r="DY34" t="s">
        <v>823</v>
      </c>
      <c r="DZ34" t="s">
        <v>52</v>
      </c>
      <c r="EA34" t="s">
        <v>52</v>
      </c>
    </row>
    <row r="35" spans="1:131" x14ac:dyDescent="0.35">
      <c r="A35" t="s">
        <v>210</v>
      </c>
      <c r="B35" t="s">
        <v>55</v>
      </c>
      <c r="C35" t="s">
        <v>211</v>
      </c>
      <c r="D35" t="s">
        <v>52</v>
      </c>
      <c r="E35" t="s">
        <v>52</v>
      </c>
      <c r="F35" t="s">
        <v>52</v>
      </c>
      <c r="G35" t="s">
        <v>52</v>
      </c>
      <c r="H35" t="s">
        <v>52</v>
      </c>
      <c r="I35" t="s">
        <v>52</v>
      </c>
      <c r="J35" t="s">
        <v>52</v>
      </c>
      <c r="K35" t="s">
        <v>52</v>
      </c>
      <c r="L35" t="s">
        <v>52</v>
      </c>
      <c r="M35" t="s">
        <v>52</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52</v>
      </c>
      <c r="AE35" t="s">
        <v>52</v>
      </c>
      <c r="AF35" t="s">
        <v>52</v>
      </c>
      <c r="AG35" t="s">
        <v>52</v>
      </c>
      <c r="AH35" t="s">
        <v>52</v>
      </c>
      <c r="AI35" t="s">
        <v>52</v>
      </c>
      <c r="AJ35" t="s">
        <v>52</v>
      </c>
      <c r="AK35" t="s">
        <v>52</v>
      </c>
      <c r="AL35" t="s">
        <v>52</v>
      </c>
      <c r="AM35" t="s">
        <v>52</v>
      </c>
      <c r="AN35" t="s">
        <v>52</v>
      </c>
      <c r="AO35" t="s">
        <v>52</v>
      </c>
      <c r="AP35" t="s">
        <v>52</v>
      </c>
      <c r="AQ35" t="s">
        <v>52</v>
      </c>
      <c r="AR35" t="s">
        <v>52</v>
      </c>
      <c r="AS35" t="s">
        <v>52</v>
      </c>
      <c r="AT35" t="s">
        <v>52</v>
      </c>
      <c r="AU35" t="s">
        <v>52</v>
      </c>
      <c r="AV35" t="s">
        <v>52</v>
      </c>
      <c r="AW35" t="s">
        <v>52</v>
      </c>
      <c r="AX35" t="s">
        <v>52</v>
      </c>
      <c r="AY35" t="s">
        <v>52</v>
      </c>
      <c r="AZ35" t="s">
        <v>52</v>
      </c>
      <c r="BA35" t="s">
        <v>52</v>
      </c>
      <c r="BB35" t="s">
        <v>52</v>
      </c>
      <c r="BC35" t="s">
        <v>52</v>
      </c>
      <c r="BD35" t="s">
        <v>52</v>
      </c>
      <c r="BE35" t="s">
        <v>52</v>
      </c>
      <c r="BF35" t="s">
        <v>52</v>
      </c>
      <c r="BG35" t="s">
        <v>52</v>
      </c>
      <c r="BH35" t="s">
        <v>52</v>
      </c>
      <c r="BI35" t="s">
        <v>52</v>
      </c>
      <c r="BJ35" t="s">
        <v>52</v>
      </c>
      <c r="BK35" t="s">
        <v>52</v>
      </c>
      <c r="BL35" t="s">
        <v>52</v>
      </c>
      <c r="BM35" t="s">
        <v>52</v>
      </c>
      <c r="BN35" t="s">
        <v>52</v>
      </c>
      <c r="BO35" t="s">
        <v>52</v>
      </c>
      <c r="BP35" t="s">
        <v>52</v>
      </c>
      <c r="BQ35" t="s">
        <v>52</v>
      </c>
      <c r="BR35" t="s">
        <v>52</v>
      </c>
      <c r="BS35" t="s">
        <v>52</v>
      </c>
      <c r="BT35" t="s">
        <v>52</v>
      </c>
      <c r="BU35" t="s">
        <v>52</v>
      </c>
      <c r="BV35" t="s">
        <v>52</v>
      </c>
      <c r="BW35" t="s">
        <v>52</v>
      </c>
      <c r="BX35" t="s">
        <v>52</v>
      </c>
      <c r="BY35" t="s">
        <v>52</v>
      </c>
      <c r="BZ35" t="s">
        <v>52</v>
      </c>
      <c r="CA35" t="s">
        <v>52</v>
      </c>
      <c r="CB35" t="s">
        <v>52</v>
      </c>
      <c r="CC35" t="s">
        <v>52</v>
      </c>
      <c r="CD35" t="s">
        <v>52</v>
      </c>
      <c r="CE35" t="s">
        <v>52</v>
      </c>
      <c r="CF35" t="s">
        <v>52</v>
      </c>
      <c r="CG35" t="s">
        <v>824</v>
      </c>
      <c r="CH35" t="s">
        <v>52</v>
      </c>
      <c r="CI35" t="s">
        <v>52</v>
      </c>
      <c r="CJ35" t="s">
        <v>52</v>
      </c>
      <c r="CK35" t="s">
        <v>825</v>
      </c>
      <c r="CL35" t="s">
        <v>52</v>
      </c>
      <c r="CM35" t="s">
        <v>52</v>
      </c>
      <c r="CN35" t="s">
        <v>52</v>
      </c>
      <c r="CO35" t="s">
        <v>826</v>
      </c>
      <c r="CP35" t="s">
        <v>52</v>
      </c>
      <c r="CQ35" t="s">
        <v>52</v>
      </c>
      <c r="CR35" t="s">
        <v>52</v>
      </c>
      <c r="CS35" t="s">
        <v>827</v>
      </c>
      <c r="CT35" t="s">
        <v>52</v>
      </c>
      <c r="CU35" t="s">
        <v>52</v>
      </c>
      <c r="CV35" t="s">
        <v>52</v>
      </c>
      <c r="CW35">
        <v>19.66843978</v>
      </c>
      <c r="CX35" t="s">
        <v>52</v>
      </c>
      <c r="CY35" t="s">
        <v>52</v>
      </c>
      <c r="CZ35" t="s">
        <v>52</v>
      </c>
      <c r="DA35" t="s">
        <v>828</v>
      </c>
      <c r="DB35" t="s">
        <v>52</v>
      </c>
      <c r="DC35" t="s">
        <v>52</v>
      </c>
      <c r="DD35" t="s">
        <v>52</v>
      </c>
      <c r="DE35" t="s">
        <v>829</v>
      </c>
      <c r="DF35" t="s">
        <v>52</v>
      </c>
      <c r="DG35" t="s">
        <v>52</v>
      </c>
      <c r="DH35" t="s">
        <v>52</v>
      </c>
      <c r="DI35" t="s">
        <v>830</v>
      </c>
      <c r="DJ35" t="s">
        <v>52</v>
      </c>
      <c r="DK35" t="s">
        <v>52</v>
      </c>
      <c r="DL35" t="s">
        <v>52</v>
      </c>
      <c r="DM35" t="s">
        <v>831</v>
      </c>
      <c r="DN35" t="s">
        <v>52</v>
      </c>
      <c r="DO35" t="s">
        <v>52</v>
      </c>
      <c r="DP35" t="s">
        <v>52</v>
      </c>
      <c r="DQ35">
        <v>31.341697920000001</v>
      </c>
      <c r="DR35" t="s">
        <v>52</v>
      </c>
      <c r="DS35" t="s">
        <v>52</v>
      </c>
      <c r="DT35" t="s">
        <v>715</v>
      </c>
      <c r="DU35" t="s">
        <v>832</v>
      </c>
      <c r="DV35" t="s">
        <v>717</v>
      </c>
      <c r="DW35" t="s">
        <v>833</v>
      </c>
      <c r="DX35" t="s">
        <v>715</v>
      </c>
      <c r="DY35" t="s">
        <v>834</v>
      </c>
      <c r="DZ35" t="s">
        <v>717</v>
      </c>
      <c r="EA35" t="s">
        <v>835</v>
      </c>
    </row>
    <row r="36" spans="1:131" x14ac:dyDescent="0.35">
      <c r="A36" t="s">
        <v>220</v>
      </c>
      <c r="B36" t="s">
        <v>41</v>
      </c>
      <c r="C36" t="s">
        <v>219</v>
      </c>
      <c r="D36" t="s">
        <v>52</v>
      </c>
      <c r="E36" t="s">
        <v>52</v>
      </c>
      <c r="F36" t="s">
        <v>52</v>
      </c>
      <c r="G36" t="s">
        <v>52</v>
      </c>
      <c r="H36" t="s">
        <v>52</v>
      </c>
      <c r="I36" t="s">
        <v>52</v>
      </c>
      <c r="J36" t="s">
        <v>52</v>
      </c>
      <c r="K36" t="s">
        <v>52</v>
      </c>
      <c r="L36" t="s">
        <v>52</v>
      </c>
      <c r="M36" t="s">
        <v>52</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52</v>
      </c>
      <c r="AV36" t="s">
        <v>52</v>
      </c>
      <c r="AW36" t="s">
        <v>52</v>
      </c>
      <c r="AX36" t="s">
        <v>52</v>
      </c>
      <c r="AY36" t="s">
        <v>52</v>
      </c>
      <c r="AZ36" t="s">
        <v>52</v>
      </c>
      <c r="BA36" t="s">
        <v>52</v>
      </c>
      <c r="BB36" t="s">
        <v>52</v>
      </c>
      <c r="BC36" t="s">
        <v>52</v>
      </c>
      <c r="BD36" t="s">
        <v>52</v>
      </c>
      <c r="BE36" t="s">
        <v>52</v>
      </c>
      <c r="BF36" t="s">
        <v>52</v>
      </c>
      <c r="BG36" t="s">
        <v>52</v>
      </c>
      <c r="BH36" t="s">
        <v>52</v>
      </c>
      <c r="BI36" t="s">
        <v>52</v>
      </c>
      <c r="BJ36" t="s">
        <v>52</v>
      </c>
      <c r="BK36" t="s">
        <v>52</v>
      </c>
      <c r="BL36" t="s">
        <v>52</v>
      </c>
      <c r="BM36" t="s">
        <v>52</v>
      </c>
      <c r="BN36" t="s">
        <v>52</v>
      </c>
      <c r="BO36" t="s">
        <v>52</v>
      </c>
      <c r="BP36" t="s">
        <v>52</v>
      </c>
      <c r="BQ36" t="s">
        <v>52</v>
      </c>
      <c r="BR36" t="s">
        <v>52</v>
      </c>
      <c r="BS36" t="s">
        <v>52</v>
      </c>
      <c r="BT36" t="s">
        <v>52</v>
      </c>
      <c r="BU36" t="s">
        <v>52</v>
      </c>
      <c r="BV36" t="s">
        <v>52</v>
      </c>
      <c r="BW36" t="s">
        <v>52</v>
      </c>
      <c r="BX36" t="s">
        <v>52</v>
      </c>
      <c r="BY36" t="s">
        <v>52</v>
      </c>
      <c r="BZ36" t="s">
        <v>52</v>
      </c>
      <c r="CA36" t="s">
        <v>52</v>
      </c>
      <c r="CB36" t="s">
        <v>52</v>
      </c>
      <c r="CC36" t="s">
        <v>52</v>
      </c>
      <c r="CD36" t="s">
        <v>52</v>
      </c>
      <c r="CE36" t="s">
        <v>52</v>
      </c>
      <c r="CF36" t="s">
        <v>52</v>
      </c>
      <c r="CG36" t="s">
        <v>52</v>
      </c>
      <c r="CH36" t="s">
        <v>52</v>
      </c>
      <c r="CI36" t="s">
        <v>52</v>
      </c>
      <c r="CJ36" t="s">
        <v>52</v>
      </c>
      <c r="CK36" t="s">
        <v>52</v>
      </c>
      <c r="CL36" t="s">
        <v>52</v>
      </c>
      <c r="CM36" t="s">
        <v>52</v>
      </c>
      <c r="CN36" t="s">
        <v>52</v>
      </c>
      <c r="CO36" t="s">
        <v>52</v>
      </c>
      <c r="CP36" t="s">
        <v>52</v>
      </c>
      <c r="CQ36" t="s">
        <v>52</v>
      </c>
      <c r="CR36" t="s">
        <v>52</v>
      </c>
      <c r="CS36" t="s">
        <v>52</v>
      </c>
      <c r="CT36" t="s">
        <v>52</v>
      </c>
      <c r="CU36" t="s">
        <v>52</v>
      </c>
      <c r="CV36" t="s">
        <v>52</v>
      </c>
      <c r="CW36" t="s">
        <v>52</v>
      </c>
      <c r="CX36" t="s">
        <v>52</v>
      </c>
      <c r="CY36" t="s">
        <v>52</v>
      </c>
      <c r="CZ36" t="s">
        <v>52</v>
      </c>
      <c r="DA36" t="s">
        <v>52</v>
      </c>
      <c r="DB36" t="s">
        <v>52</v>
      </c>
      <c r="DC36" t="s">
        <v>52</v>
      </c>
      <c r="DD36" t="s">
        <v>52</v>
      </c>
      <c r="DE36" t="s">
        <v>52</v>
      </c>
      <c r="DF36" t="s">
        <v>52</v>
      </c>
      <c r="DG36" t="s">
        <v>52</v>
      </c>
      <c r="DH36" t="s">
        <v>52</v>
      </c>
      <c r="DI36" t="s">
        <v>52</v>
      </c>
      <c r="DJ36" t="s">
        <v>52</v>
      </c>
      <c r="DK36" t="s">
        <v>52</v>
      </c>
      <c r="DL36" t="s">
        <v>52</v>
      </c>
      <c r="DM36" t="s">
        <v>52</v>
      </c>
      <c r="DN36" t="s">
        <v>52</v>
      </c>
      <c r="DO36" t="s">
        <v>52</v>
      </c>
      <c r="DP36" t="s">
        <v>52</v>
      </c>
      <c r="DQ36" t="s">
        <v>52</v>
      </c>
      <c r="DR36" t="s">
        <v>52</v>
      </c>
      <c r="DS36" t="s">
        <v>52</v>
      </c>
      <c r="DT36" t="s">
        <v>52</v>
      </c>
      <c r="DU36" t="s">
        <v>52</v>
      </c>
      <c r="DV36" t="s">
        <v>52</v>
      </c>
      <c r="DW36" t="s">
        <v>52</v>
      </c>
      <c r="DX36" t="s">
        <v>52</v>
      </c>
      <c r="DY36" t="s">
        <v>52</v>
      </c>
      <c r="DZ36" t="s">
        <v>52</v>
      </c>
      <c r="EA36" t="s">
        <v>52</v>
      </c>
    </row>
    <row r="37" spans="1:131" x14ac:dyDescent="0.35">
      <c r="A37" t="s">
        <v>221</v>
      </c>
      <c r="B37" t="s">
        <v>55</v>
      </c>
      <c r="C37" t="s">
        <v>222</v>
      </c>
      <c r="D37" t="s">
        <v>52</v>
      </c>
      <c r="E37" t="s">
        <v>52</v>
      </c>
      <c r="F37" t="s">
        <v>52</v>
      </c>
      <c r="G37" t="s">
        <v>52</v>
      </c>
      <c r="H37" t="s">
        <v>52</v>
      </c>
      <c r="I37" t="s">
        <v>52</v>
      </c>
      <c r="J37" t="s">
        <v>52</v>
      </c>
      <c r="K37" t="s">
        <v>52</v>
      </c>
      <c r="L37" t="s">
        <v>52</v>
      </c>
      <c r="M37" t="s">
        <v>52</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52</v>
      </c>
      <c r="AK37" t="s">
        <v>52</v>
      </c>
      <c r="AL37" t="s">
        <v>52</v>
      </c>
      <c r="AM37" t="s">
        <v>52</v>
      </c>
      <c r="AN37" t="s">
        <v>52</v>
      </c>
      <c r="AO37" t="s">
        <v>52</v>
      </c>
      <c r="AP37" t="s">
        <v>52</v>
      </c>
      <c r="AQ37" t="s">
        <v>52</v>
      </c>
      <c r="AR37" t="s">
        <v>52</v>
      </c>
      <c r="AS37" t="s">
        <v>52</v>
      </c>
      <c r="AT37" t="s">
        <v>52</v>
      </c>
      <c r="AU37" t="s">
        <v>52</v>
      </c>
      <c r="AV37" t="s">
        <v>52</v>
      </c>
      <c r="AW37" t="s">
        <v>52</v>
      </c>
      <c r="AX37" t="s">
        <v>52</v>
      </c>
      <c r="AY37" t="s">
        <v>52</v>
      </c>
      <c r="AZ37" t="s">
        <v>52</v>
      </c>
      <c r="BA37" t="s">
        <v>52</v>
      </c>
      <c r="BB37" t="s">
        <v>52</v>
      </c>
      <c r="BC37" t="s">
        <v>52</v>
      </c>
      <c r="BD37" t="s">
        <v>52</v>
      </c>
      <c r="BE37" t="s">
        <v>52</v>
      </c>
      <c r="BF37" t="s">
        <v>52</v>
      </c>
      <c r="BG37" t="s">
        <v>52</v>
      </c>
      <c r="BH37" t="s">
        <v>52</v>
      </c>
      <c r="BI37" t="s">
        <v>52</v>
      </c>
      <c r="BJ37" t="s">
        <v>52</v>
      </c>
      <c r="BK37" t="s">
        <v>52</v>
      </c>
      <c r="BL37" t="s">
        <v>52</v>
      </c>
      <c r="BM37" t="s">
        <v>52</v>
      </c>
      <c r="BN37" t="s">
        <v>52</v>
      </c>
      <c r="BO37" t="s">
        <v>52</v>
      </c>
      <c r="BP37" t="s">
        <v>52</v>
      </c>
      <c r="BQ37" t="s">
        <v>52</v>
      </c>
      <c r="BR37" t="s">
        <v>52</v>
      </c>
      <c r="BS37" t="s">
        <v>52</v>
      </c>
      <c r="BT37" t="s">
        <v>52</v>
      </c>
      <c r="BU37" t="s">
        <v>52</v>
      </c>
      <c r="BV37" t="s">
        <v>52</v>
      </c>
      <c r="BW37" t="s">
        <v>52</v>
      </c>
      <c r="BX37" t="s">
        <v>52</v>
      </c>
      <c r="BY37" t="s">
        <v>52</v>
      </c>
      <c r="BZ37" t="s">
        <v>52</v>
      </c>
      <c r="CA37" t="s">
        <v>52</v>
      </c>
      <c r="CB37" t="s">
        <v>52</v>
      </c>
      <c r="CC37" t="s">
        <v>52</v>
      </c>
      <c r="CD37" t="s">
        <v>52</v>
      </c>
      <c r="CE37" t="s">
        <v>52</v>
      </c>
      <c r="CF37" t="s">
        <v>52</v>
      </c>
      <c r="CG37" t="s">
        <v>836</v>
      </c>
      <c r="CH37" t="s">
        <v>52</v>
      </c>
      <c r="CI37" t="s">
        <v>52</v>
      </c>
      <c r="CJ37" t="s">
        <v>52</v>
      </c>
      <c r="CK37" t="s">
        <v>837</v>
      </c>
      <c r="CL37" t="s">
        <v>52</v>
      </c>
      <c r="CM37" t="s">
        <v>52</v>
      </c>
      <c r="CN37" t="s">
        <v>52</v>
      </c>
      <c r="CO37" t="s">
        <v>838</v>
      </c>
      <c r="CP37" t="s">
        <v>52</v>
      </c>
      <c r="CQ37" t="s">
        <v>52</v>
      </c>
      <c r="CR37" t="s">
        <v>52</v>
      </c>
      <c r="CS37" t="s">
        <v>839</v>
      </c>
      <c r="CT37" t="s">
        <v>52</v>
      </c>
      <c r="CU37" t="s">
        <v>52</v>
      </c>
      <c r="CV37" t="s">
        <v>52</v>
      </c>
      <c r="CW37">
        <v>27.579999990000001</v>
      </c>
      <c r="CX37" t="s">
        <v>52</v>
      </c>
      <c r="CY37" t="s">
        <v>840</v>
      </c>
      <c r="CZ37" t="s">
        <v>52</v>
      </c>
      <c r="DA37" t="s">
        <v>841</v>
      </c>
      <c r="DB37" t="s">
        <v>52</v>
      </c>
      <c r="DC37" t="s">
        <v>52</v>
      </c>
      <c r="DD37" t="s">
        <v>52</v>
      </c>
      <c r="DE37" t="s">
        <v>842</v>
      </c>
      <c r="DF37" t="s">
        <v>52</v>
      </c>
      <c r="DG37" t="s">
        <v>52</v>
      </c>
      <c r="DH37" t="s">
        <v>52</v>
      </c>
      <c r="DI37" t="s">
        <v>843</v>
      </c>
      <c r="DJ37" t="s">
        <v>52</v>
      </c>
      <c r="DK37" t="s">
        <v>52</v>
      </c>
      <c r="DL37" t="s">
        <v>52</v>
      </c>
      <c r="DM37" t="s">
        <v>844</v>
      </c>
      <c r="DN37" t="s">
        <v>52</v>
      </c>
      <c r="DO37" t="s">
        <v>52</v>
      </c>
      <c r="DP37" t="s">
        <v>52</v>
      </c>
      <c r="DQ37">
        <v>22.471987160000001</v>
      </c>
      <c r="DR37" t="s">
        <v>52</v>
      </c>
      <c r="DS37" t="s">
        <v>52</v>
      </c>
      <c r="DT37" t="s">
        <v>795</v>
      </c>
      <c r="DU37" t="s">
        <v>845</v>
      </c>
      <c r="DV37" t="s">
        <v>779</v>
      </c>
      <c r="DW37" t="s">
        <v>846</v>
      </c>
      <c r="DX37" t="s">
        <v>795</v>
      </c>
      <c r="DY37" t="s">
        <v>847</v>
      </c>
      <c r="DZ37" t="s">
        <v>52</v>
      </c>
      <c r="EA37" t="s">
        <v>52</v>
      </c>
    </row>
    <row r="38" spans="1:131" x14ac:dyDescent="0.35">
      <c r="A38" t="s">
        <v>228</v>
      </c>
      <c r="B38" t="s">
        <v>55</v>
      </c>
      <c r="C38" t="s">
        <v>229</v>
      </c>
      <c r="D38" t="s">
        <v>52</v>
      </c>
      <c r="E38" t="s">
        <v>52</v>
      </c>
      <c r="F38" t="s">
        <v>52</v>
      </c>
      <c r="G38" t="s">
        <v>52</v>
      </c>
      <c r="H38" t="s">
        <v>52</v>
      </c>
      <c r="I38" t="s">
        <v>52</v>
      </c>
      <c r="J38" t="s">
        <v>52</v>
      </c>
      <c r="K38" t="s">
        <v>52</v>
      </c>
      <c r="L38" t="s">
        <v>52</v>
      </c>
      <c r="M38" t="s">
        <v>52</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52</v>
      </c>
      <c r="AK38" t="s">
        <v>52</v>
      </c>
      <c r="AL38" t="s">
        <v>52</v>
      </c>
      <c r="AM38" t="s">
        <v>52</v>
      </c>
      <c r="AN38" t="s">
        <v>52</v>
      </c>
      <c r="AO38" t="s">
        <v>52</v>
      </c>
      <c r="AP38" t="s">
        <v>52</v>
      </c>
      <c r="AQ38" t="s">
        <v>52</v>
      </c>
      <c r="AR38" t="s">
        <v>52</v>
      </c>
      <c r="AS38" t="s">
        <v>52</v>
      </c>
      <c r="AT38" t="s">
        <v>52</v>
      </c>
      <c r="AU38" t="s">
        <v>52</v>
      </c>
      <c r="AV38" t="s">
        <v>52</v>
      </c>
      <c r="AW38" t="s">
        <v>52</v>
      </c>
      <c r="AX38" t="s">
        <v>52</v>
      </c>
      <c r="AY38" t="s">
        <v>52</v>
      </c>
      <c r="AZ38" t="s">
        <v>52</v>
      </c>
      <c r="BA38" t="s">
        <v>52</v>
      </c>
      <c r="BB38" t="s">
        <v>52</v>
      </c>
      <c r="BC38" t="s">
        <v>52</v>
      </c>
      <c r="BD38" t="s">
        <v>52</v>
      </c>
      <c r="BE38" t="s">
        <v>52</v>
      </c>
      <c r="BF38" t="s">
        <v>52</v>
      </c>
      <c r="BG38" t="s">
        <v>52</v>
      </c>
      <c r="BH38" t="s">
        <v>52</v>
      </c>
      <c r="BI38" t="s">
        <v>52</v>
      </c>
      <c r="BJ38" t="s">
        <v>52</v>
      </c>
      <c r="BK38" t="s">
        <v>52</v>
      </c>
      <c r="BL38" t="s">
        <v>52</v>
      </c>
      <c r="BM38" t="s">
        <v>52</v>
      </c>
      <c r="BN38" t="s">
        <v>52</v>
      </c>
      <c r="BO38" t="s">
        <v>52</v>
      </c>
      <c r="BP38" t="s">
        <v>52</v>
      </c>
      <c r="BQ38" t="s">
        <v>52</v>
      </c>
      <c r="BR38" t="s">
        <v>52</v>
      </c>
      <c r="BS38" t="s">
        <v>52</v>
      </c>
      <c r="BT38" t="s">
        <v>52</v>
      </c>
      <c r="BU38" t="s">
        <v>52</v>
      </c>
      <c r="BV38" t="s">
        <v>52</v>
      </c>
      <c r="BW38" t="s">
        <v>52</v>
      </c>
      <c r="BX38" t="s">
        <v>52</v>
      </c>
      <c r="BY38" t="s">
        <v>52</v>
      </c>
      <c r="BZ38" t="s">
        <v>52</v>
      </c>
      <c r="CA38" t="s">
        <v>52</v>
      </c>
      <c r="CB38" t="s">
        <v>52</v>
      </c>
      <c r="CC38" t="s">
        <v>52</v>
      </c>
      <c r="CD38" t="s">
        <v>52</v>
      </c>
      <c r="CE38" t="s">
        <v>52</v>
      </c>
      <c r="CF38" t="s">
        <v>52</v>
      </c>
      <c r="CG38" t="s">
        <v>52</v>
      </c>
      <c r="CH38" t="s">
        <v>52</v>
      </c>
      <c r="CI38" t="s">
        <v>52</v>
      </c>
      <c r="CJ38" t="s">
        <v>52</v>
      </c>
      <c r="CK38" t="s">
        <v>52</v>
      </c>
      <c r="CL38" t="s">
        <v>52</v>
      </c>
      <c r="CM38" t="s">
        <v>52</v>
      </c>
      <c r="CN38" t="s">
        <v>52</v>
      </c>
      <c r="CO38" t="s">
        <v>52</v>
      </c>
      <c r="CP38" t="s">
        <v>52</v>
      </c>
      <c r="CQ38" t="s">
        <v>52</v>
      </c>
      <c r="CR38" t="s">
        <v>52</v>
      </c>
      <c r="CS38" t="s">
        <v>52</v>
      </c>
      <c r="CT38" t="s">
        <v>52</v>
      </c>
      <c r="CU38" t="s">
        <v>52</v>
      </c>
      <c r="CV38" t="s">
        <v>52</v>
      </c>
      <c r="CW38" t="s">
        <v>52</v>
      </c>
      <c r="CX38" t="s">
        <v>52</v>
      </c>
      <c r="CY38" t="s">
        <v>52</v>
      </c>
      <c r="CZ38" t="s">
        <v>52</v>
      </c>
      <c r="DA38" t="s">
        <v>52</v>
      </c>
      <c r="DB38" t="s">
        <v>52</v>
      </c>
      <c r="DC38" t="s">
        <v>52</v>
      </c>
      <c r="DD38" t="s">
        <v>52</v>
      </c>
      <c r="DE38" t="s">
        <v>52</v>
      </c>
      <c r="DF38" t="s">
        <v>52</v>
      </c>
      <c r="DG38" t="s">
        <v>52</v>
      </c>
      <c r="DH38" t="s">
        <v>52</v>
      </c>
      <c r="DI38" t="s">
        <v>52</v>
      </c>
      <c r="DJ38" t="s">
        <v>52</v>
      </c>
      <c r="DK38" t="s">
        <v>52</v>
      </c>
      <c r="DL38" t="s">
        <v>52</v>
      </c>
      <c r="DM38" t="s">
        <v>52</v>
      </c>
      <c r="DN38" t="s">
        <v>52</v>
      </c>
      <c r="DO38" t="s">
        <v>52</v>
      </c>
      <c r="DP38" t="s">
        <v>52</v>
      </c>
      <c r="DQ38" t="s">
        <v>52</v>
      </c>
      <c r="DR38" t="s">
        <v>52</v>
      </c>
      <c r="DS38" t="s">
        <v>52</v>
      </c>
      <c r="DT38" t="s">
        <v>52</v>
      </c>
      <c r="DU38" t="s">
        <v>52</v>
      </c>
      <c r="DV38" t="s">
        <v>52</v>
      </c>
      <c r="DW38" t="s">
        <v>52</v>
      </c>
      <c r="DX38" t="s">
        <v>52</v>
      </c>
      <c r="DY38" t="s">
        <v>52</v>
      </c>
      <c r="DZ38" t="s">
        <v>52</v>
      </c>
      <c r="EA38" t="s">
        <v>52</v>
      </c>
    </row>
    <row r="39" spans="1:131" x14ac:dyDescent="0.35">
      <c r="A39" t="s">
        <v>848</v>
      </c>
      <c r="B39" t="s">
        <v>41</v>
      </c>
      <c r="C39" t="s">
        <v>231</v>
      </c>
      <c r="D39" t="s">
        <v>52</v>
      </c>
      <c r="E39" t="s">
        <v>52</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c r="AW39" t="s">
        <v>52</v>
      </c>
      <c r="AX39" t="s">
        <v>52</v>
      </c>
      <c r="AY39" t="s">
        <v>52</v>
      </c>
      <c r="AZ39" t="s">
        <v>52</v>
      </c>
      <c r="BA39" t="s">
        <v>52</v>
      </c>
      <c r="BB39" t="s">
        <v>52</v>
      </c>
      <c r="BC39" t="s">
        <v>52</v>
      </c>
      <c r="BD39" t="s">
        <v>52</v>
      </c>
      <c r="BE39" t="s">
        <v>52</v>
      </c>
      <c r="BF39" t="s">
        <v>52</v>
      </c>
      <c r="BG39" t="s">
        <v>52</v>
      </c>
      <c r="BH39" t="s">
        <v>52</v>
      </c>
      <c r="BI39" t="s">
        <v>52</v>
      </c>
      <c r="BJ39" t="s">
        <v>52</v>
      </c>
      <c r="BK39" t="s">
        <v>52</v>
      </c>
      <c r="BL39" t="s">
        <v>52</v>
      </c>
      <c r="BM39" t="s">
        <v>52</v>
      </c>
      <c r="BN39" t="s">
        <v>52</v>
      </c>
      <c r="BO39" t="s">
        <v>52</v>
      </c>
      <c r="BP39" t="s">
        <v>52</v>
      </c>
      <c r="BQ39" t="s">
        <v>52</v>
      </c>
      <c r="BR39" t="s">
        <v>52</v>
      </c>
      <c r="BS39" t="s">
        <v>52</v>
      </c>
      <c r="BT39" t="s">
        <v>52</v>
      </c>
      <c r="BU39" t="s">
        <v>52</v>
      </c>
      <c r="BV39" t="s">
        <v>52</v>
      </c>
      <c r="BW39" t="s">
        <v>52</v>
      </c>
      <c r="BX39" t="s">
        <v>52</v>
      </c>
      <c r="BY39" t="s">
        <v>52</v>
      </c>
      <c r="BZ39" t="s">
        <v>52</v>
      </c>
      <c r="CA39" t="s">
        <v>52</v>
      </c>
      <c r="CB39" t="s">
        <v>52</v>
      </c>
      <c r="CC39" t="s">
        <v>52</v>
      </c>
      <c r="CD39" t="s">
        <v>52</v>
      </c>
      <c r="CE39" t="s">
        <v>52</v>
      </c>
      <c r="CF39" t="s">
        <v>52</v>
      </c>
      <c r="CG39" t="s">
        <v>52</v>
      </c>
      <c r="CH39" t="s">
        <v>52</v>
      </c>
      <c r="CI39" t="s">
        <v>52</v>
      </c>
      <c r="CJ39" t="s">
        <v>52</v>
      </c>
      <c r="CK39" t="s">
        <v>52</v>
      </c>
      <c r="CL39" t="s">
        <v>52</v>
      </c>
      <c r="CM39" t="s">
        <v>52</v>
      </c>
      <c r="CN39" t="s">
        <v>52</v>
      </c>
      <c r="CO39" t="s">
        <v>52</v>
      </c>
      <c r="CP39" t="s">
        <v>52</v>
      </c>
      <c r="CQ39" t="s">
        <v>52</v>
      </c>
      <c r="CR39" t="s">
        <v>52</v>
      </c>
      <c r="CS39" t="s">
        <v>52</v>
      </c>
      <c r="CT39" t="s">
        <v>52</v>
      </c>
      <c r="CU39" t="s">
        <v>52</v>
      </c>
      <c r="CV39" t="s">
        <v>52</v>
      </c>
      <c r="CW39" t="s">
        <v>52</v>
      </c>
      <c r="CX39" t="s">
        <v>52</v>
      </c>
      <c r="CY39" t="s">
        <v>52</v>
      </c>
      <c r="CZ39" t="s">
        <v>52</v>
      </c>
      <c r="DA39" t="s">
        <v>52</v>
      </c>
      <c r="DB39" t="s">
        <v>52</v>
      </c>
      <c r="DC39" t="s">
        <v>52</v>
      </c>
      <c r="DD39" t="s">
        <v>52</v>
      </c>
      <c r="DE39" t="s">
        <v>52</v>
      </c>
      <c r="DF39" t="s">
        <v>52</v>
      </c>
      <c r="DG39" t="s">
        <v>52</v>
      </c>
      <c r="DH39" t="s">
        <v>52</v>
      </c>
      <c r="DI39" t="s">
        <v>52</v>
      </c>
      <c r="DJ39" t="s">
        <v>52</v>
      </c>
      <c r="DK39" t="s">
        <v>52</v>
      </c>
      <c r="DL39" t="s">
        <v>52</v>
      </c>
      <c r="DM39" t="s">
        <v>52</v>
      </c>
      <c r="DN39" t="s">
        <v>52</v>
      </c>
      <c r="DO39" t="s">
        <v>52</v>
      </c>
      <c r="DP39" t="s">
        <v>52</v>
      </c>
      <c r="DQ39" t="s">
        <v>52</v>
      </c>
      <c r="DR39" t="s">
        <v>52</v>
      </c>
      <c r="DS39" t="s">
        <v>52</v>
      </c>
      <c r="DT39" t="s">
        <v>52</v>
      </c>
      <c r="DU39" t="s">
        <v>52</v>
      </c>
      <c r="DV39" t="s">
        <v>52</v>
      </c>
      <c r="DW39" t="s">
        <v>52</v>
      </c>
      <c r="DX39" t="s">
        <v>52</v>
      </c>
      <c r="DY39" t="s">
        <v>52</v>
      </c>
      <c r="DZ39" t="s">
        <v>52</v>
      </c>
      <c r="EA39" t="s">
        <v>52</v>
      </c>
    </row>
    <row r="40" spans="1:131" x14ac:dyDescent="0.35">
      <c r="A40" t="s">
        <v>232</v>
      </c>
      <c r="B40" t="s">
        <v>55</v>
      </c>
      <c r="C40" t="s">
        <v>231</v>
      </c>
      <c r="D40" t="s">
        <v>52</v>
      </c>
      <c r="E40" t="s">
        <v>52</v>
      </c>
      <c r="F40" t="s">
        <v>52</v>
      </c>
      <c r="G40" t="s">
        <v>52</v>
      </c>
      <c r="H40" t="s">
        <v>52</v>
      </c>
      <c r="I40" t="s">
        <v>52</v>
      </c>
      <c r="J40" t="s">
        <v>52</v>
      </c>
      <c r="K40" t="s">
        <v>52</v>
      </c>
      <c r="L40" t="s">
        <v>52</v>
      </c>
      <c r="M40" t="s">
        <v>52</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t="s">
        <v>52</v>
      </c>
      <c r="AL40" t="s">
        <v>52</v>
      </c>
      <c r="AM40" t="s">
        <v>52</v>
      </c>
      <c r="AN40" t="s">
        <v>52</v>
      </c>
      <c r="AO40" t="s">
        <v>52</v>
      </c>
      <c r="AP40" t="s">
        <v>52</v>
      </c>
      <c r="AQ40" t="s">
        <v>52</v>
      </c>
      <c r="AR40" t="s">
        <v>52</v>
      </c>
      <c r="AS40" t="s">
        <v>52</v>
      </c>
      <c r="AT40" t="s">
        <v>52</v>
      </c>
      <c r="AU40" t="s">
        <v>52</v>
      </c>
      <c r="AV40" t="s">
        <v>52</v>
      </c>
      <c r="AW40" t="s">
        <v>52</v>
      </c>
      <c r="AX40" t="s">
        <v>52</v>
      </c>
      <c r="AY40" t="s">
        <v>52</v>
      </c>
      <c r="AZ40" t="s">
        <v>52</v>
      </c>
      <c r="BA40" t="s">
        <v>52</v>
      </c>
      <c r="BB40" t="s">
        <v>52</v>
      </c>
      <c r="BC40" t="s">
        <v>52</v>
      </c>
      <c r="BD40" t="s">
        <v>52</v>
      </c>
      <c r="BE40" t="s">
        <v>52</v>
      </c>
      <c r="BF40" t="s">
        <v>52</v>
      </c>
      <c r="BG40" t="s">
        <v>52</v>
      </c>
      <c r="BH40" t="s">
        <v>52</v>
      </c>
      <c r="BI40" t="s">
        <v>52</v>
      </c>
      <c r="BJ40" t="s">
        <v>52</v>
      </c>
      <c r="BK40" t="s">
        <v>52</v>
      </c>
      <c r="BL40" t="s">
        <v>52</v>
      </c>
      <c r="BM40" t="s">
        <v>52</v>
      </c>
      <c r="BN40" t="s">
        <v>52</v>
      </c>
      <c r="BO40" t="s">
        <v>52</v>
      </c>
      <c r="BP40" t="s">
        <v>52</v>
      </c>
      <c r="BQ40" t="s">
        <v>52</v>
      </c>
      <c r="BR40" t="s">
        <v>52</v>
      </c>
      <c r="BS40" t="s">
        <v>52</v>
      </c>
      <c r="BT40" t="s">
        <v>52</v>
      </c>
      <c r="BU40" t="s">
        <v>52</v>
      </c>
      <c r="BV40" t="s">
        <v>52</v>
      </c>
      <c r="BW40" t="s">
        <v>52</v>
      </c>
      <c r="BX40" t="s">
        <v>52</v>
      </c>
      <c r="BY40" t="s">
        <v>52</v>
      </c>
      <c r="BZ40" t="s">
        <v>52</v>
      </c>
      <c r="CA40" t="s">
        <v>52</v>
      </c>
      <c r="CB40" t="s">
        <v>52</v>
      </c>
      <c r="CC40" t="s">
        <v>52</v>
      </c>
      <c r="CD40" t="s">
        <v>52</v>
      </c>
      <c r="CE40" t="s">
        <v>52</v>
      </c>
      <c r="CF40" t="s">
        <v>52</v>
      </c>
      <c r="CG40" t="s">
        <v>52</v>
      </c>
      <c r="CH40" t="s">
        <v>52</v>
      </c>
      <c r="CI40" t="s">
        <v>52</v>
      </c>
      <c r="CJ40" t="s">
        <v>52</v>
      </c>
      <c r="CK40" t="s">
        <v>52</v>
      </c>
      <c r="CL40" t="s">
        <v>52</v>
      </c>
      <c r="CM40" t="s">
        <v>52</v>
      </c>
      <c r="CN40" t="s">
        <v>52</v>
      </c>
      <c r="CO40" t="s">
        <v>849</v>
      </c>
      <c r="CP40" t="s">
        <v>52</v>
      </c>
      <c r="CQ40" t="s">
        <v>52</v>
      </c>
      <c r="CR40" t="s">
        <v>52</v>
      </c>
      <c r="CS40" t="s">
        <v>850</v>
      </c>
      <c r="CT40" t="s">
        <v>52</v>
      </c>
      <c r="CU40" t="s">
        <v>52</v>
      </c>
      <c r="CV40" t="s">
        <v>52</v>
      </c>
      <c r="CW40">
        <v>1.8495206740000001</v>
      </c>
      <c r="CX40" t="s">
        <v>52</v>
      </c>
      <c r="CY40" t="s">
        <v>52</v>
      </c>
      <c r="CZ40" t="s">
        <v>52</v>
      </c>
      <c r="DA40" t="s">
        <v>851</v>
      </c>
      <c r="DB40" t="s">
        <v>52</v>
      </c>
      <c r="DC40" t="s">
        <v>52</v>
      </c>
      <c r="DD40" t="s">
        <v>52</v>
      </c>
      <c r="DE40" t="s">
        <v>852</v>
      </c>
      <c r="DF40" t="s">
        <v>52</v>
      </c>
      <c r="DG40" t="s">
        <v>52</v>
      </c>
      <c r="DH40" t="s">
        <v>52</v>
      </c>
      <c r="DI40" t="s">
        <v>853</v>
      </c>
      <c r="DJ40" t="s">
        <v>52</v>
      </c>
      <c r="DK40" t="s">
        <v>52</v>
      </c>
      <c r="DL40" t="s">
        <v>52</v>
      </c>
      <c r="DM40" t="s">
        <v>854</v>
      </c>
      <c r="DN40" t="s">
        <v>52</v>
      </c>
      <c r="DO40" t="s">
        <v>52</v>
      </c>
      <c r="DP40" t="s">
        <v>52</v>
      </c>
      <c r="DQ40">
        <v>2.601727731</v>
      </c>
      <c r="DR40" t="s">
        <v>52</v>
      </c>
      <c r="DS40" t="s">
        <v>52</v>
      </c>
      <c r="DT40" t="s">
        <v>52</v>
      </c>
      <c r="DU40" t="s">
        <v>855</v>
      </c>
      <c r="DV40" t="s">
        <v>52</v>
      </c>
      <c r="DW40" t="s">
        <v>52</v>
      </c>
      <c r="DX40" t="s">
        <v>52</v>
      </c>
      <c r="DY40" t="s">
        <v>856</v>
      </c>
      <c r="DZ40" t="s">
        <v>52</v>
      </c>
      <c r="EA40" t="s">
        <v>52</v>
      </c>
    </row>
    <row r="41" spans="1:131" x14ac:dyDescent="0.35">
      <c r="A41" t="s">
        <v>239</v>
      </c>
      <c r="B41" t="s">
        <v>41</v>
      </c>
      <c r="C41" t="s">
        <v>240</v>
      </c>
      <c r="D41" t="s">
        <v>52</v>
      </c>
      <c r="E41" t="s">
        <v>52</v>
      </c>
      <c r="F41" t="s">
        <v>52</v>
      </c>
      <c r="G41" t="s">
        <v>52</v>
      </c>
      <c r="H41" t="s">
        <v>52</v>
      </c>
      <c r="I41" t="s">
        <v>52</v>
      </c>
      <c r="J41" t="s">
        <v>52</v>
      </c>
      <c r="K41" t="s">
        <v>52</v>
      </c>
      <c r="L41" t="s">
        <v>52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52</v>
      </c>
      <c r="AR41" t="s">
        <v>52</v>
      </c>
      <c r="AS41" t="s">
        <v>52</v>
      </c>
      <c r="AT41" t="s">
        <v>52</v>
      </c>
      <c r="AU41" t="s">
        <v>52</v>
      </c>
      <c r="AV41" t="s">
        <v>52</v>
      </c>
      <c r="AW41" t="s">
        <v>52</v>
      </c>
      <c r="AX41" t="s">
        <v>52</v>
      </c>
      <c r="AY41" t="s">
        <v>52</v>
      </c>
      <c r="AZ41" t="s">
        <v>52</v>
      </c>
      <c r="BA41" t="s">
        <v>52</v>
      </c>
      <c r="BB41" t="s">
        <v>52</v>
      </c>
      <c r="BC41" t="s">
        <v>52</v>
      </c>
      <c r="BD41" t="s">
        <v>52</v>
      </c>
      <c r="BE41" t="s">
        <v>52</v>
      </c>
      <c r="BF41" t="s">
        <v>52</v>
      </c>
      <c r="BG41" t="s">
        <v>52</v>
      </c>
      <c r="BH41" t="s">
        <v>52</v>
      </c>
      <c r="BI41" t="s">
        <v>52</v>
      </c>
      <c r="BJ41" t="s">
        <v>52</v>
      </c>
      <c r="BK41" t="s">
        <v>52</v>
      </c>
      <c r="BL41" t="s">
        <v>52</v>
      </c>
      <c r="BM41" t="s">
        <v>52</v>
      </c>
      <c r="BN41" t="s">
        <v>52</v>
      </c>
      <c r="BO41" t="s">
        <v>52</v>
      </c>
      <c r="BP41" t="s">
        <v>52</v>
      </c>
      <c r="BQ41" t="s">
        <v>52</v>
      </c>
      <c r="BR41" t="s">
        <v>52</v>
      </c>
      <c r="BS41" t="s">
        <v>52</v>
      </c>
      <c r="BT41" t="s">
        <v>52</v>
      </c>
      <c r="BU41" t="s">
        <v>52</v>
      </c>
      <c r="BV41" t="s">
        <v>52</v>
      </c>
      <c r="BW41" t="s">
        <v>52</v>
      </c>
      <c r="BX41" t="s">
        <v>52</v>
      </c>
      <c r="BY41" t="s">
        <v>52</v>
      </c>
      <c r="BZ41" t="s">
        <v>52</v>
      </c>
      <c r="CA41" t="s">
        <v>52</v>
      </c>
      <c r="CB41" t="s">
        <v>52</v>
      </c>
      <c r="CC41" t="s">
        <v>52</v>
      </c>
      <c r="CD41" t="s">
        <v>52</v>
      </c>
      <c r="CE41" t="s">
        <v>52</v>
      </c>
      <c r="CF41" t="s">
        <v>52</v>
      </c>
      <c r="CG41" t="s">
        <v>52</v>
      </c>
      <c r="CH41" t="s">
        <v>52</v>
      </c>
      <c r="CI41" t="s">
        <v>52</v>
      </c>
      <c r="CJ41" t="s">
        <v>52</v>
      </c>
      <c r="CK41" t="s">
        <v>52</v>
      </c>
      <c r="CL41" t="s">
        <v>52</v>
      </c>
      <c r="CM41" t="s">
        <v>52</v>
      </c>
      <c r="CN41" t="s">
        <v>52</v>
      </c>
      <c r="CO41" t="s">
        <v>52</v>
      </c>
      <c r="CP41" t="s">
        <v>52</v>
      </c>
      <c r="CQ41" t="s">
        <v>52</v>
      </c>
      <c r="CR41" t="s">
        <v>52</v>
      </c>
      <c r="CS41" t="s">
        <v>47</v>
      </c>
      <c r="CT41" t="s">
        <v>52</v>
      </c>
      <c r="CU41" t="s">
        <v>52</v>
      </c>
      <c r="CV41" t="s">
        <v>52</v>
      </c>
      <c r="CW41">
        <v>0.787103153</v>
      </c>
      <c r="CX41" t="s">
        <v>52</v>
      </c>
      <c r="CY41" t="s">
        <v>52</v>
      </c>
      <c r="CZ41" t="s">
        <v>52</v>
      </c>
      <c r="DA41" t="s">
        <v>857</v>
      </c>
      <c r="DB41" t="s">
        <v>52</v>
      </c>
      <c r="DC41" t="s">
        <v>52</v>
      </c>
      <c r="DD41" t="s">
        <v>52</v>
      </c>
      <c r="DE41" t="s">
        <v>52</v>
      </c>
      <c r="DF41" t="s">
        <v>52</v>
      </c>
      <c r="DG41" t="s">
        <v>52</v>
      </c>
      <c r="DH41" t="s">
        <v>52</v>
      </c>
      <c r="DI41" t="s">
        <v>52</v>
      </c>
      <c r="DJ41" t="s">
        <v>52</v>
      </c>
      <c r="DK41" t="s">
        <v>52</v>
      </c>
      <c r="DL41" t="s">
        <v>52</v>
      </c>
      <c r="DM41" t="s">
        <v>52</v>
      </c>
      <c r="DN41" t="s">
        <v>52</v>
      </c>
      <c r="DO41" t="s">
        <v>52</v>
      </c>
      <c r="DP41" t="s">
        <v>52</v>
      </c>
      <c r="DQ41" t="s">
        <v>52</v>
      </c>
      <c r="DR41" t="s">
        <v>52</v>
      </c>
      <c r="DS41" t="s">
        <v>52</v>
      </c>
      <c r="DT41" t="s">
        <v>52</v>
      </c>
      <c r="DU41" t="s">
        <v>858</v>
      </c>
      <c r="DV41" t="s">
        <v>52</v>
      </c>
      <c r="DW41" t="s">
        <v>52</v>
      </c>
      <c r="DX41" t="s">
        <v>52</v>
      </c>
      <c r="DY41" t="s">
        <v>859</v>
      </c>
      <c r="DZ41" t="s">
        <v>52</v>
      </c>
      <c r="EA41" t="s">
        <v>52</v>
      </c>
    </row>
    <row r="42" spans="1:131" x14ac:dyDescent="0.35">
      <c r="A42" t="s">
        <v>244</v>
      </c>
      <c r="B42" t="s">
        <v>41</v>
      </c>
      <c r="C42" t="s">
        <v>245</v>
      </c>
      <c r="D42" t="s">
        <v>52</v>
      </c>
      <c r="E42" t="s">
        <v>52</v>
      </c>
      <c r="F42" t="s">
        <v>52</v>
      </c>
      <c r="G42" t="s">
        <v>52</v>
      </c>
      <c r="H42" t="s">
        <v>52</v>
      </c>
      <c r="I42" t="s">
        <v>52</v>
      </c>
      <c r="J42" t="s">
        <v>52</v>
      </c>
      <c r="K42" t="s">
        <v>52</v>
      </c>
      <c r="L42" t="s">
        <v>52</v>
      </c>
      <c r="M42" t="s">
        <v>52</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52</v>
      </c>
      <c r="AK42" t="s">
        <v>52</v>
      </c>
      <c r="AL42" t="s">
        <v>52</v>
      </c>
      <c r="AM42" t="s">
        <v>52</v>
      </c>
      <c r="AN42" t="s">
        <v>52</v>
      </c>
      <c r="AO42" t="s">
        <v>52</v>
      </c>
      <c r="AP42" t="s">
        <v>52</v>
      </c>
      <c r="AQ42" t="s">
        <v>52</v>
      </c>
      <c r="AR42" t="s">
        <v>52</v>
      </c>
      <c r="AS42" t="s">
        <v>52</v>
      </c>
      <c r="AT42" t="s">
        <v>52</v>
      </c>
      <c r="AU42" t="s">
        <v>52</v>
      </c>
      <c r="AV42" t="s">
        <v>52</v>
      </c>
      <c r="AW42" t="s">
        <v>52</v>
      </c>
      <c r="AX42" t="s">
        <v>52</v>
      </c>
      <c r="AY42" t="s">
        <v>52</v>
      </c>
      <c r="AZ42" t="s">
        <v>52</v>
      </c>
      <c r="BA42" t="s">
        <v>52</v>
      </c>
      <c r="BB42" t="s">
        <v>52</v>
      </c>
      <c r="BC42" t="s">
        <v>52</v>
      </c>
      <c r="BD42" t="s">
        <v>52</v>
      </c>
      <c r="BE42" t="s">
        <v>52</v>
      </c>
      <c r="BF42" t="s">
        <v>52</v>
      </c>
      <c r="BG42" t="s">
        <v>52</v>
      </c>
      <c r="BH42" t="s">
        <v>52</v>
      </c>
      <c r="BI42" t="s">
        <v>52</v>
      </c>
      <c r="BJ42" t="s">
        <v>52</v>
      </c>
      <c r="BK42" t="s">
        <v>52</v>
      </c>
      <c r="BL42" t="s">
        <v>52</v>
      </c>
      <c r="BM42" t="s">
        <v>52</v>
      </c>
      <c r="BN42" t="s">
        <v>52</v>
      </c>
      <c r="BO42" t="s">
        <v>52</v>
      </c>
      <c r="BP42" t="s">
        <v>52</v>
      </c>
      <c r="BQ42" t="s">
        <v>52</v>
      </c>
      <c r="BR42" t="s">
        <v>52</v>
      </c>
      <c r="BS42" t="s">
        <v>52</v>
      </c>
      <c r="BT42" t="s">
        <v>52</v>
      </c>
      <c r="BU42" t="s">
        <v>52</v>
      </c>
      <c r="BV42" t="s">
        <v>52</v>
      </c>
      <c r="BW42" t="s">
        <v>52</v>
      </c>
      <c r="BX42" t="s">
        <v>52</v>
      </c>
      <c r="BY42" t="s">
        <v>52</v>
      </c>
      <c r="BZ42" t="s">
        <v>52</v>
      </c>
      <c r="CA42" t="s">
        <v>52</v>
      </c>
      <c r="CB42" t="s">
        <v>52</v>
      </c>
      <c r="CC42" t="s">
        <v>52</v>
      </c>
      <c r="CD42" t="s">
        <v>52</v>
      </c>
      <c r="CE42" t="s">
        <v>52</v>
      </c>
      <c r="CF42" t="s">
        <v>52</v>
      </c>
      <c r="CG42" t="s">
        <v>52</v>
      </c>
      <c r="CH42" t="s">
        <v>52</v>
      </c>
      <c r="CI42" t="s">
        <v>52</v>
      </c>
      <c r="CJ42" t="s">
        <v>52</v>
      </c>
      <c r="CK42" t="s">
        <v>52</v>
      </c>
      <c r="CL42" t="s">
        <v>52</v>
      </c>
      <c r="CM42" t="s">
        <v>52</v>
      </c>
      <c r="CN42" t="s">
        <v>52</v>
      </c>
      <c r="CO42" t="s">
        <v>52</v>
      </c>
      <c r="CP42" t="s">
        <v>52</v>
      </c>
      <c r="CQ42" t="s">
        <v>52</v>
      </c>
      <c r="CR42" t="s">
        <v>52</v>
      </c>
      <c r="CS42" t="s">
        <v>52</v>
      </c>
      <c r="CT42" t="s">
        <v>52</v>
      </c>
      <c r="CU42" t="s">
        <v>52</v>
      </c>
      <c r="CV42" t="s">
        <v>52</v>
      </c>
      <c r="CW42" t="s">
        <v>52</v>
      </c>
      <c r="CX42" t="s">
        <v>52</v>
      </c>
      <c r="CY42" t="s">
        <v>52</v>
      </c>
      <c r="CZ42" t="s">
        <v>52</v>
      </c>
      <c r="DA42" t="s">
        <v>860</v>
      </c>
      <c r="DB42" t="s">
        <v>52</v>
      </c>
      <c r="DC42" t="s">
        <v>52</v>
      </c>
      <c r="DD42" t="s">
        <v>52</v>
      </c>
      <c r="DE42" t="s">
        <v>861</v>
      </c>
      <c r="DF42" t="s">
        <v>52</v>
      </c>
      <c r="DG42" t="s">
        <v>52</v>
      </c>
      <c r="DH42" t="s">
        <v>52</v>
      </c>
      <c r="DI42" t="s">
        <v>862</v>
      </c>
      <c r="DJ42" t="s">
        <v>52</v>
      </c>
      <c r="DK42" t="s">
        <v>52</v>
      </c>
      <c r="DL42" t="s">
        <v>52</v>
      </c>
      <c r="DM42" t="s">
        <v>863</v>
      </c>
      <c r="DN42" t="s">
        <v>52</v>
      </c>
      <c r="DO42" t="s">
        <v>52</v>
      </c>
      <c r="DP42" t="s">
        <v>52</v>
      </c>
      <c r="DQ42">
        <v>23.4574411</v>
      </c>
      <c r="DR42" t="s">
        <v>52</v>
      </c>
      <c r="DS42" t="s">
        <v>52</v>
      </c>
      <c r="DT42" t="s">
        <v>52</v>
      </c>
      <c r="DU42" t="s">
        <v>864</v>
      </c>
      <c r="DV42" t="s">
        <v>52</v>
      </c>
      <c r="DW42" t="s">
        <v>52</v>
      </c>
      <c r="DX42" t="s">
        <v>52</v>
      </c>
      <c r="DY42" t="s">
        <v>865</v>
      </c>
      <c r="DZ42" t="s">
        <v>52</v>
      </c>
      <c r="EA42" t="s">
        <v>52</v>
      </c>
    </row>
    <row r="43" spans="1:131" x14ac:dyDescent="0.35">
      <c r="A43" t="s">
        <v>250</v>
      </c>
      <c r="B43" t="s">
        <v>55</v>
      </c>
      <c r="C43" t="s">
        <v>251</v>
      </c>
      <c r="D43" t="s">
        <v>52</v>
      </c>
      <c r="E43" t="s">
        <v>52</v>
      </c>
      <c r="F43" t="s">
        <v>52</v>
      </c>
      <c r="G43" t="s">
        <v>52</v>
      </c>
      <c r="H43" t="s">
        <v>52</v>
      </c>
      <c r="I43" t="s">
        <v>52</v>
      </c>
      <c r="J43" t="s">
        <v>52</v>
      </c>
      <c r="K43" t="s">
        <v>52</v>
      </c>
      <c r="L43" t="s">
        <v>52</v>
      </c>
      <c r="M43" t="s">
        <v>52</v>
      </c>
      <c r="N43" t="s">
        <v>52</v>
      </c>
      <c r="O43" t="s">
        <v>52</v>
      </c>
      <c r="P43" t="s">
        <v>52</v>
      </c>
      <c r="Q43" t="s">
        <v>52</v>
      </c>
      <c r="R43" t="s">
        <v>52</v>
      </c>
      <c r="S43" t="s">
        <v>52</v>
      </c>
      <c r="T43" t="s">
        <v>52</v>
      </c>
      <c r="U43" t="s">
        <v>52</v>
      </c>
      <c r="V43" t="s">
        <v>52</v>
      </c>
      <c r="W43" t="s">
        <v>52</v>
      </c>
      <c r="X43" t="s">
        <v>52</v>
      </c>
      <c r="Y43" t="s">
        <v>52</v>
      </c>
      <c r="Z43" t="s">
        <v>52</v>
      </c>
      <c r="AA43" t="s">
        <v>52</v>
      </c>
      <c r="AB43" t="s">
        <v>52</v>
      </c>
      <c r="AC43" t="s">
        <v>52</v>
      </c>
      <c r="AD43" t="s">
        <v>52</v>
      </c>
      <c r="AE43" t="s">
        <v>52</v>
      </c>
      <c r="AF43" t="s">
        <v>52</v>
      </c>
      <c r="AG43" t="s">
        <v>52</v>
      </c>
      <c r="AH43" t="s">
        <v>52</v>
      </c>
      <c r="AI43" t="s">
        <v>52</v>
      </c>
      <c r="AJ43" t="s">
        <v>52</v>
      </c>
      <c r="AK43" t="s">
        <v>52</v>
      </c>
      <c r="AL43" t="s">
        <v>52</v>
      </c>
      <c r="AM43" t="s">
        <v>52</v>
      </c>
      <c r="AN43" t="s">
        <v>52</v>
      </c>
      <c r="AO43" t="s">
        <v>52</v>
      </c>
      <c r="AP43" t="s">
        <v>52</v>
      </c>
      <c r="AQ43" t="s">
        <v>52</v>
      </c>
      <c r="AR43" t="s">
        <v>52</v>
      </c>
      <c r="AS43" t="s">
        <v>52</v>
      </c>
      <c r="AT43" t="s">
        <v>52</v>
      </c>
      <c r="AU43" t="s">
        <v>52</v>
      </c>
      <c r="AV43" t="s">
        <v>52</v>
      </c>
      <c r="AW43" t="s">
        <v>52</v>
      </c>
      <c r="AX43" t="s">
        <v>52</v>
      </c>
      <c r="AY43" t="s">
        <v>52</v>
      </c>
      <c r="AZ43" t="s">
        <v>52</v>
      </c>
      <c r="BA43" t="s">
        <v>52</v>
      </c>
      <c r="BB43" t="s">
        <v>52</v>
      </c>
      <c r="BC43" t="s">
        <v>52</v>
      </c>
      <c r="BD43" t="s">
        <v>52</v>
      </c>
      <c r="BE43" t="s">
        <v>52</v>
      </c>
      <c r="BF43" t="s">
        <v>52</v>
      </c>
      <c r="BG43" t="s">
        <v>52</v>
      </c>
      <c r="BH43" t="s">
        <v>52</v>
      </c>
      <c r="BI43" t="s">
        <v>866</v>
      </c>
      <c r="BJ43" t="s">
        <v>52</v>
      </c>
      <c r="BK43" t="s">
        <v>52</v>
      </c>
      <c r="BL43" t="s">
        <v>52</v>
      </c>
      <c r="BM43" t="s">
        <v>867</v>
      </c>
      <c r="BN43" t="s">
        <v>52</v>
      </c>
      <c r="BO43" t="s">
        <v>52</v>
      </c>
      <c r="BP43" t="s">
        <v>52</v>
      </c>
      <c r="BQ43" t="s">
        <v>868</v>
      </c>
      <c r="BR43" t="s">
        <v>52</v>
      </c>
      <c r="BS43" t="s">
        <v>52</v>
      </c>
      <c r="BT43" t="s">
        <v>52</v>
      </c>
      <c r="BU43" t="s">
        <v>869</v>
      </c>
      <c r="BV43" t="s">
        <v>52</v>
      </c>
      <c r="BW43" t="s">
        <v>52</v>
      </c>
      <c r="BX43" t="s">
        <v>52</v>
      </c>
      <c r="BY43" t="s">
        <v>870</v>
      </c>
      <c r="BZ43" t="s">
        <v>52</v>
      </c>
      <c r="CA43" t="s">
        <v>52</v>
      </c>
      <c r="CB43" t="s">
        <v>52</v>
      </c>
      <c r="CC43" t="s">
        <v>871</v>
      </c>
      <c r="CD43" t="s">
        <v>52</v>
      </c>
      <c r="CE43" t="s">
        <v>52</v>
      </c>
      <c r="CF43" t="s">
        <v>52</v>
      </c>
      <c r="CG43" t="s">
        <v>872</v>
      </c>
      <c r="CH43" t="s">
        <v>52</v>
      </c>
      <c r="CI43" t="s">
        <v>52</v>
      </c>
      <c r="CJ43" t="s">
        <v>52</v>
      </c>
      <c r="CK43" t="s">
        <v>873</v>
      </c>
      <c r="CL43" t="s">
        <v>52</v>
      </c>
      <c r="CM43" t="s">
        <v>52</v>
      </c>
      <c r="CN43" t="s">
        <v>52</v>
      </c>
      <c r="CO43" t="s">
        <v>874</v>
      </c>
      <c r="CP43" t="s">
        <v>52</v>
      </c>
      <c r="CQ43" t="s">
        <v>52</v>
      </c>
      <c r="CR43" t="s">
        <v>52</v>
      </c>
      <c r="CS43" t="s">
        <v>875</v>
      </c>
      <c r="CT43" t="s">
        <v>52</v>
      </c>
      <c r="CU43" t="s">
        <v>52</v>
      </c>
      <c r="CV43" t="s">
        <v>52</v>
      </c>
      <c r="CW43">
        <v>3.9301499980000001</v>
      </c>
      <c r="CX43" t="s">
        <v>52</v>
      </c>
      <c r="CY43" t="s">
        <v>52</v>
      </c>
      <c r="CZ43" t="s">
        <v>52</v>
      </c>
      <c r="DA43" t="s">
        <v>876</v>
      </c>
      <c r="DB43" t="s">
        <v>52</v>
      </c>
      <c r="DC43" t="s">
        <v>52</v>
      </c>
      <c r="DD43" t="s">
        <v>52</v>
      </c>
      <c r="DE43" t="s">
        <v>877</v>
      </c>
      <c r="DF43" t="s">
        <v>52</v>
      </c>
      <c r="DG43" t="s">
        <v>52</v>
      </c>
      <c r="DH43" t="s">
        <v>52</v>
      </c>
      <c r="DI43" t="s">
        <v>878</v>
      </c>
      <c r="DJ43" t="s">
        <v>52</v>
      </c>
      <c r="DK43" t="s">
        <v>52</v>
      </c>
      <c r="DL43" t="s">
        <v>52</v>
      </c>
      <c r="DM43" t="s">
        <v>879</v>
      </c>
      <c r="DN43" t="s">
        <v>52</v>
      </c>
      <c r="DO43" t="s">
        <v>52</v>
      </c>
      <c r="DP43" t="s">
        <v>52</v>
      </c>
      <c r="DQ43">
        <v>5.0561971120000004</v>
      </c>
      <c r="DR43" t="s">
        <v>52</v>
      </c>
      <c r="DS43" t="s">
        <v>52</v>
      </c>
      <c r="DT43" t="s">
        <v>52</v>
      </c>
      <c r="DU43" t="s">
        <v>880</v>
      </c>
      <c r="DV43" t="s">
        <v>52</v>
      </c>
      <c r="DW43" t="s">
        <v>52</v>
      </c>
      <c r="DX43" t="s">
        <v>52</v>
      </c>
      <c r="DY43" t="s">
        <v>881</v>
      </c>
      <c r="DZ43" t="s">
        <v>52</v>
      </c>
      <c r="EA43" t="s">
        <v>52</v>
      </c>
    </row>
    <row r="44" spans="1:131" x14ac:dyDescent="0.35">
      <c r="A44" t="s">
        <v>257</v>
      </c>
      <c r="B44" t="s">
        <v>55</v>
      </c>
      <c r="C44" t="s">
        <v>258</v>
      </c>
      <c r="D44" t="s">
        <v>52</v>
      </c>
      <c r="E44" t="s">
        <v>52</v>
      </c>
      <c r="F44" t="s">
        <v>52</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52</v>
      </c>
      <c r="AR44" t="s">
        <v>52</v>
      </c>
      <c r="AS44" t="s">
        <v>52</v>
      </c>
      <c r="AT44" t="s">
        <v>52</v>
      </c>
      <c r="AU44" t="s">
        <v>52</v>
      </c>
      <c r="AV44" t="s">
        <v>52</v>
      </c>
      <c r="AW44" t="s">
        <v>52</v>
      </c>
      <c r="AX44" t="s">
        <v>52</v>
      </c>
      <c r="AY44" t="s">
        <v>52</v>
      </c>
      <c r="AZ44" t="s">
        <v>52</v>
      </c>
      <c r="BA44" t="s">
        <v>52</v>
      </c>
      <c r="BB44" t="s">
        <v>52</v>
      </c>
      <c r="BC44" t="s">
        <v>52</v>
      </c>
      <c r="BD44" t="s">
        <v>52</v>
      </c>
      <c r="BE44" t="s">
        <v>52</v>
      </c>
      <c r="BF44" t="s">
        <v>52</v>
      </c>
      <c r="BG44" t="s">
        <v>52</v>
      </c>
      <c r="BH44" t="s">
        <v>52</v>
      </c>
      <c r="BI44" t="s">
        <v>52</v>
      </c>
      <c r="BJ44" t="s">
        <v>52</v>
      </c>
      <c r="BK44" t="s">
        <v>52</v>
      </c>
      <c r="BL44" t="s">
        <v>52</v>
      </c>
      <c r="BM44" t="s">
        <v>52</v>
      </c>
      <c r="BN44" t="s">
        <v>52</v>
      </c>
      <c r="BO44" t="s">
        <v>52</v>
      </c>
      <c r="BP44" t="s">
        <v>52</v>
      </c>
      <c r="BQ44" t="s">
        <v>52</v>
      </c>
      <c r="BR44" t="s">
        <v>52</v>
      </c>
      <c r="BS44" t="s">
        <v>52</v>
      </c>
      <c r="BT44" t="s">
        <v>52</v>
      </c>
      <c r="BU44" t="s">
        <v>52</v>
      </c>
      <c r="BV44" t="s">
        <v>52</v>
      </c>
      <c r="BW44" t="s">
        <v>52</v>
      </c>
      <c r="BX44" t="s">
        <v>52</v>
      </c>
      <c r="BY44" t="s">
        <v>882</v>
      </c>
      <c r="BZ44" t="s">
        <v>52</v>
      </c>
      <c r="CA44" t="s">
        <v>52</v>
      </c>
      <c r="CB44" t="s">
        <v>52</v>
      </c>
      <c r="CC44" t="s">
        <v>883</v>
      </c>
      <c r="CD44" t="s">
        <v>52</v>
      </c>
      <c r="CE44" t="s">
        <v>52</v>
      </c>
      <c r="CF44" t="s">
        <v>52</v>
      </c>
      <c r="CG44" t="s">
        <v>884</v>
      </c>
      <c r="CH44" t="s">
        <v>52</v>
      </c>
      <c r="CI44" t="s">
        <v>52</v>
      </c>
      <c r="CJ44" t="s">
        <v>52</v>
      </c>
      <c r="CK44" t="s">
        <v>885</v>
      </c>
      <c r="CL44" t="s">
        <v>52</v>
      </c>
      <c r="CM44" t="s">
        <v>52</v>
      </c>
      <c r="CN44" t="s">
        <v>52</v>
      </c>
      <c r="CO44" t="s">
        <v>886</v>
      </c>
      <c r="CP44" t="s">
        <v>52</v>
      </c>
      <c r="CQ44" t="s">
        <v>52</v>
      </c>
      <c r="CR44" t="s">
        <v>52</v>
      </c>
      <c r="CS44" t="s">
        <v>887</v>
      </c>
      <c r="CT44" t="s">
        <v>52</v>
      </c>
      <c r="CU44" t="s">
        <v>52</v>
      </c>
      <c r="CV44" t="s">
        <v>52</v>
      </c>
      <c r="CW44">
        <v>40.765485220000002</v>
      </c>
      <c r="CX44" t="s">
        <v>52</v>
      </c>
      <c r="CY44" t="s">
        <v>52</v>
      </c>
      <c r="CZ44" t="s">
        <v>52</v>
      </c>
      <c r="DA44" t="s">
        <v>888</v>
      </c>
      <c r="DB44" t="s">
        <v>52</v>
      </c>
      <c r="DC44" t="s">
        <v>52</v>
      </c>
      <c r="DD44" t="s">
        <v>52</v>
      </c>
      <c r="DE44" t="s">
        <v>52</v>
      </c>
      <c r="DF44" t="s">
        <v>52</v>
      </c>
      <c r="DG44" t="s">
        <v>52</v>
      </c>
      <c r="DH44" t="s">
        <v>52</v>
      </c>
      <c r="DI44" t="s">
        <v>889</v>
      </c>
      <c r="DJ44" t="s">
        <v>52</v>
      </c>
      <c r="DK44" t="s">
        <v>52</v>
      </c>
      <c r="DL44" t="s">
        <v>52</v>
      </c>
      <c r="DM44" t="s">
        <v>890</v>
      </c>
      <c r="DN44" t="s">
        <v>52</v>
      </c>
      <c r="DO44" t="s">
        <v>52</v>
      </c>
      <c r="DP44" t="s">
        <v>52</v>
      </c>
      <c r="DQ44">
        <v>96.463086349999998</v>
      </c>
      <c r="DR44" t="s">
        <v>52</v>
      </c>
      <c r="DS44" t="s">
        <v>52</v>
      </c>
      <c r="DT44" t="s">
        <v>52</v>
      </c>
      <c r="DU44" t="s">
        <v>52</v>
      </c>
      <c r="DV44" t="s">
        <v>52</v>
      </c>
      <c r="DW44" t="s">
        <v>52</v>
      </c>
      <c r="DX44" t="s">
        <v>52</v>
      </c>
      <c r="DY44" t="s">
        <v>891</v>
      </c>
      <c r="DZ44" t="s">
        <v>52</v>
      </c>
      <c r="EA44" t="s">
        <v>52</v>
      </c>
    </row>
    <row r="45" spans="1:131" x14ac:dyDescent="0.35">
      <c r="A45" t="s">
        <v>263</v>
      </c>
      <c r="B45" t="s">
        <v>55</v>
      </c>
      <c r="C45" t="s">
        <v>264</v>
      </c>
      <c r="D45" t="s">
        <v>52</v>
      </c>
      <c r="E45" t="s">
        <v>52</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c r="AW45" t="s">
        <v>52</v>
      </c>
      <c r="AX45" t="s">
        <v>52</v>
      </c>
      <c r="AY45" t="s">
        <v>52</v>
      </c>
      <c r="AZ45" t="s">
        <v>52</v>
      </c>
      <c r="BA45" t="s">
        <v>52</v>
      </c>
      <c r="BB45" t="s">
        <v>52</v>
      </c>
      <c r="BC45" t="s">
        <v>52</v>
      </c>
      <c r="BD45" t="s">
        <v>52</v>
      </c>
      <c r="BE45" t="s">
        <v>52</v>
      </c>
      <c r="BF45" t="s">
        <v>52</v>
      </c>
      <c r="BG45" t="s">
        <v>52</v>
      </c>
      <c r="BH45" t="s">
        <v>52</v>
      </c>
      <c r="BI45" t="s">
        <v>52</v>
      </c>
      <c r="BJ45" t="s">
        <v>52</v>
      </c>
      <c r="BK45" t="s">
        <v>52</v>
      </c>
      <c r="BL45" t="s">
        <v>52</v>
      </c>
      <c r="BM45" t="s">
        <v>52</v>
      </c>
      <c r="BN45" t="s">
        <v>52</v>
      </c>
      <c r="BO45" t="s">
        <v>52</v>
      </c>
      <c r="BP45" t="s">
        <v>52</v>
      </c>
      <c r="BQ45" t="s">
        <v>52</v>
      </c>
      <c r="BR45" t="s">
        <v>52</v>
      </c>
      <c r="BS45" t="s">
        <v>52</v>
      </c>
      <c r="BT45" t="s">
        <v>52</v>
      </c>
      <c r="BU45" t="s">
        <v>52</v>
      </c>
      <c r="BV45" t="s">
        <v>52</v>
      </c>
      <c r="BW45" t="s">
        <v>52</v>
      </c>
      <c r="BX45" t="s">
        <v>52</v>
      </c>
      <c r="BY45" t="s">
        <v>52</v>
      </c>
      <c r="BZ45" t="s">
        <v>52</v>
      </c>
      <c r="CA45" t="s">
        <v>52</v>
      </c>
      <c r="CB45" t="s">
        <v>52</v>
      </c>
      <c r="CC45" t="s">
        <v>52</v>
      </c>
      <c r="CD45" t="s">
        <v>52</v>
      </c>
      <c r="CE45" t="s">
        <v>52</v>
      </c>
      <c r="CF45" t="s">
        <v>52</v>
      </c>
      <c r="CG45" t="s">
        <v>52</v>
      </c>
      <c r="CH45" t="s">
        <v>52</v>
      </c>
      <c r="CI45" t="s">
        <v>52</v>
      </c>
      <c r="CJ45" t="s">
        <v>52</v>
      </c>
      <c r="CK45" t="s">
        <v>52</v>
      </c>
      <c r="CL45" t="s">
        <v>52</v>
      </c>
      <c r="CM45" t="s">
        <v>52</v>
      </c>
      <c r="CN45" t="s">
        <v>52</v>
      </c>
      <c r="CO45" t="s">
        <v>52</v>
      </c>
      <c r="CP45" t="s">
        <v>52</v>
      </c>
      <c r="CQ45" t="s">
        <v>52</v>
      </c>
      <c r="CR45" t="s">
        <v>52</v>
      </c>
      <c r="CS45" t="s">
        <v>52</v>
      </c>
      <c r="CT45" t="s">
        <v>52</v>
      </c>
      <c r="CU45" t="s">
        <v>52</v>
      </c>
      <c r="CV45" t="s">
        <v>52</v>
      </c>
      <c r="CW45" t="s">
        <v>52</v>
      </c>
      <c r="CX45" t="s">
        <v>52</v>
      </c>
      <c r="CY45" t="s">
        <v>52</v>
      </c>
      <c r="CZ45" t="s">
        <v>52</v>
      </c>
      <c r="DA45" t="s">
        <v>52</v>
      </c>
      <c r="DB45" t="s">
        <v>52</v>
      </c>
      <c r="DC45" t="s">
        <v>52</v>
      </c>
      <c r="DD45" t="s">
        <v>52</v>
      </c>
      <c r="DE45" t="s">
        <v>52</v>
      </c>
      <c r="DF45" t="s">
        <v>52</v>
      </c>
      <c r="DG45" t="s">
        <v>52</v>
      </c>
      <c r="DH45" t="s">
        <v>52</v>
      </c>
      <c r="DI45" t="s">
        <v>52</v>
      </c>
      <c r="DJ45" t="s">
        <v>52</v>
      </c>
      <c r="DK45" t="s">
        <v>52</v>
      </c>
      <c r="DL45" t="s">
        <v>52</v>
      </c>
      <c r="DM45" t="s">
        <v>52</v>
      </c>
      <c r="DN45" t="s">
        <v>52</v>
      </c>
      <c r="DO45" t="s">
        <v>52</v>
      </c>
      <c r="DP45" t="s">
        <v>52</v>
      </c>
      <c r="DQ45" t="s">
        <v>52</v>
      </c>
      <c r="DR45" t="s">
        <v>52</v>
      </c>
      <c r="DS45" t="s">
        <v>52</v>
      </c>
      <c r="DT45" t="s">
        <v>52</v>
      </c>
      <c r="DU45" t="s">
        <v>52</v>
      </c>
      <c r="DV45" t="s">
        <v>52</v>
      </c>
      <c r="DW45" t="s">
        <v>52</v>
      </c>
      <c r="DX45" t="s">
        <v>892</v>
      </c>
      <c r="DY45" t="s">
        <v>893</v>
      </c>
      <c r="DZ45" t="s">
        <v>894</v>
      </c>
      <c r="EA45" t="s">
        <v>895</v>
      </c>
    </row>
    <row r="46" spans="1:131" x14ac:dyDescent="0.35">
      <c r="A46" t="s">
        <v>269</v>
      </c>
      <c r="B46" t="s">
        <v>41</v>
      </c>
      <c r="C46" t="s">
        <v>270</v>
      </c>
      <c r="D46" t="s">
        <v>52</v>
      </c>
      <c r="E46" t="s">
        <v>52</v>
      </c>
      <c r="F46" t="s">
        <v>52</v>
      </c>
      <c r="G46" t="s">
        <v>52</v>
      </c>
      <c r="H46" t="s">
        <v>52</v>
      </c>
      <c r="I46" t="s">
        <v>52</v>
      </c>
      <c r="J46" t="s">
        <v>52</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52</v>
      </c>
      <c r="AR46" t="s">
        <v>52</v>
      </c>
      <c r="AS46" t="s">
        <v>52</v>
      </c>
      <c r="AT46" t="s">
        <v>52</v>
      </c>
      <c r="AU46" t="s">
        <v>52</v>
      </c>
      <c r="AV46" t="s">
        <v>52</v>
      </c>
      <c r="AW46" t="s">
        <v>52</v>
      </c>
      <c r="AX46" t="s">
        <v>52</v>
      </c>
      <c r="AY46" t="s">
        <v>52</v>
      </c>
      <c r="AZ46" t="s">
        <v>52</v>
      </c>
      <c r="BA46" t="s">
        <v>52</v>
      </c>
      <c r="BB46" t="s">
        <v>52</v>
      </c>
      <c r="BC46" t="s">
        <v>52</v>
      </c>
      <c r="BD46" t="s">
        <v>52</v>
      </c>
      <c r="BE46" t="s">
        <v>52</v>
      </c>
      <c r="BF46" t="s">
        <v>52</v>
      </c>
      <c r="BG46" t="s">
        <v>52</v>
      </c>
      <c r="BH46" t="s">
        <v>52</v>
      </c>
      <c r="BI46" t="s">
        <v>52</v>
      </c>
      <c r="BJ46" t="s">
        <v>52</v>
      </c>
      <c r="BK46" t="s">
        <v>52</v>
      </c>
      <c r="BL46" t="s">
        <v>52</v>
      </c>
      <c r="BM46" t="s">
        <v>52</v>
      </c>
      <c r="BN46" t="s">
        <v>52</v>
      </c>
      <c r="BO46" t="s">
        <v>52</v>
      </c>
      <c r="BP46" t="s">
        <v>52</v>
      </c>
      <c r="BQ46" t="s">
        <v>52</v>
      </c>
      <c r="BR46" t="s">
        <v>52</v>
      </c>
      <c r="BS46" t="s">
        <v>52</v>
      </c>
      <c r="BT46" t="s">
        <v>52</v>
      </c>
      <c r="BU46" t="s">
        <v>52</v>
      </c>
      <c r="BV46" t="s">
        <v>52</v>
      </c>
      <c r="BW46" t="s">
        <v>52</v>
      </c>
      <c r="BX46" t="s">
        <v>52</v>
      </c>
      <c r="BY46" t="s">
        <v>52</v>
      </c>
      <c r="BZ46" t="s">
        <v>52</v>
      </c>
      <c r="CA46" t="s">
        <v>52</v>
      </c>
      <c r="CB46" t="s">
        <v>52</v>
      </c>
      <c r="CC46" t="s">
        <v>52</v>
      </c>
      <c r="CD46" t="s">
        <v>52</v>
      </c>
      <c r="CE46" t="s">
        <v>52</v>
      </c>
      <c r="CF46" t="s">
        <v>52</v>
      </c>
      <c r="CG46" t="s">
        <v>52</v>
      </c>
      <c r="CH46" t="s">
        <v>52</v>
      </c>
      <c r="CI46" t="s">
        <v>52</v>
      </c>
      <c r="CJ46" t="s">
        <v>52</v>
      </c>
      <c r="CK46" t="s">
        <v>52</v>
      </c>
      <c r="CL46" t="s">
        <v>52</v>
      </c>
      <c r="CM46" t="s">
        <v>52</v>
      </c>
      <c r="CN46" t="s">
        <v>52</v>
      </c>
      <c r="CO46" t="s">
        <v>52</v>
      </c>
      <c r="CP46" t="s">
        <v>52</v>
      </c>
      <c r="CQ46" t="s">
        <v>52</v>
      </c>
      <c r="CR46" t="s">
        <v>52</v>
      </c>
      <c r="CS46" t="s">
        <v>52</v>
      </c>
      <c r="CT46" t="s">
        <v>52</v>
      </c>
      <c r="CU46" t="s">
        <v>52</v>
      </c>
      <c r="CV46" t="s">
        <v>52</v>
      </c>
      <c r="CW46" t="s">
        <v>52</v>
      </c>
      <c r="CX46" t="s">
        <v>52</v>
      </c>
      <c r="CY46" t="s">
        <v>52</v>
      </c>
      <c r="CZ46" t="s">
        <v>52</v>
      </c>
      <c r="DA46" t="s">
        <v>52</v>
      </c>
      <c r="DB46" t="s">
        <v>52</v>
      </c>
      <c r="DC46" t="s">
        <v>52</v>
      </c>
      <c r="DD46" t="s">
        <v>52</v>
      </c>
      <c r="DE46" t="s">
        <v>52</v>
      </c>
      <c r="DF46" t="s">
        <v>52</v>
      </c>
      <c r="DG46" t="s">
        <v>52</v>
      </c>
      <c r="DH46" t="s">
        <v>52</v>
      </c>
      <c r="DI46" t="s">
        <v>52</v>
      </c>
      <c r="DJ46" t="s">
        <v>52</v>
      </c>
      <c r="DK46" t="s">
        <v>52</v>
      </c>
      <c r="DL46" t="s">
        <v>52</v>
      </c>
      <c r="DM46" t="s">
        <v>52</v>
      </c>
      <c r="DN46" t="s">
        <v>52</v>
      </c>
      <c r="DO46" t="s">
        <v>52</v>
      </c>
      <c r="DP46" t="s">
        <v>52</v>
      </c>
      <c r="DQ46" t="s">
        <v>52</v>
      </c>
      <c r="DR46" t="s">
        <v>52</v>
      </c>
      <c r="DS46" t="s">
        <v>52</v>
      </c>
      <c r="DT46" t="s">
        <v>52</v>
      </c>
      <c r="DU46" t="s">
        <v>52</v>
      </c>
      <c r="DV46" t="s">
        <v>52</v>
      </c>
      <c r="DW46" t="s">
        <v>52</v>
      </c>
      <c r="DX46" t="s">
        <v>52</v>
      </c>
      <c r="DY46" t="s">
        <v>652</v>
      </c>
      <c r="DZ46" t="s">
        <v>52</v>
      </c>
      <c r="EA46" t="s">
        <v>52</v>
      </c>
    </row>
    <row r="47" spans="1:131" x14ac:dyDescent="0.35">
      <c r="A47" t="s">
        <v>271</v>
      </c>
      <c r="B47" t="s">
        <v>55</v>
      </c>
      <c r="C47" t="s">
        <v>270</v>
      </c>
      <c r="D47" t="s">
        <v>52</v>
      </c>
      <c r="E47" t="s">
        <v>52</v>
      </c>
      <c r="F47" t="s">
        <v>52</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t="s">
        <v>52</v>
      </c>
      <c r="AK47" t="s">
        <v>52</v>
      </c>
      <c r="AL47" t="s">
        <v>52</v>
      </c>
      <c r="AM47" t="s">
        <v>52</v>
      </c>
      <c r="AN47" t="s">
        <v>52</v>
      </c>
      <c r="AO47" t="s">
        <v>52</v>
      </c>
      <c r="AP47" t="s">
        <v>52</v>
      </c>
      <c r="AQ47" t="s">
        <v>52</v>
      </c>
      <c r="AR47" t="s">
        <v>52</v>
      </c>
      <c r="AS47" t="s">
        <v>52</v>
      </c>
      <c r="AT47" t="s">
        <v>52</v>
      </c>
      <c r="AU47" t="s">
        <v>52</v>
      </c>
      <c r="AV47" t="s">
        <v>52</v>
      </c>
      <c r="AW47" t="s">
        <v>52</v>
      </c>
      <c r="AX47" t="s">
        <v>52</v>
      </c>
      <c r="AY47" t="s">
        <v>52</v>
      </c>
      <c r="AZ47" t="s">
        <v>52</v>
      </c>
      <c r="BA47" t="s">
        <v>52</v>
      </c>
      <c r="BB47" t="s">
        <v>52</v>
      </c>
      <c r="BC47" t="s">
        <v>52</v>
      </c>
      <c r="BD47" t="s">
        <v>52</v>
      </c>
      <c r="BE47" t="s">
        <v>52</v>
      </c>
      <c r="BF47" t="s">
        <v>52</v>
      </c>
      <c r="BG47" t="s">
        <v>52</v>
      </c>
      <c r="BH47" t="s">
        <v>52</v>
      </c>
      <c r="BI47" t="s">
        <v>52</v>
      </c>
      <c r="BJ47" t="s">
        <v>52</v>
      </c>
      <c r="BK47" t="s">
        <v>52</v>
      </c>
      <c r="BL47" t="s">
        <v>52</v>
      </c>
      <c r="BM47" t="s">
        <v>52</v>
      </c>
      <c r="BN47" t="s">
        <v>52</v>
      </c>
      <c r="BO47" t="s">
        <v>52</v>
      </c>
      <c r="BP47" t="s">
        <v>52</v>
      </c>
      <c r="BQ47" t="s">
        <v>52</v>
      </c>
      <c r="BR47" t="s">
        <v>52</v>
      </c>
      <c r="BS47" t="s">
        <v>52</v>
      </c>
      <c r="BT47" t="s">
        <v>52</v>
      </c>
      <c r="BU47" t="s">
        <v>52</v>
      </c>
      <c r="BV47" t="s">
        <v>52</v>
      </c>
      <c r="BW47" t="s">
        <v>52</v>
      </c>
      <c r="BX47" t="s">
        <v>52</v>
      </c>
      <c r="BY47" t="s">
        <v>52</v>
      </c>
      <c r="BZ47" t="s">
        <v>52</v>
      </c>
      <c r="CA47" t="s">
        <v>52</v>
      </c>
      <c r="CB47" t="s">
        <v>52</v>
      </c>
      <c r="CC47" t="s">
        <v>52</v>
      </c>
      <c r="CD47" t="s">
        <v>52</v>
      </c>
      <c r="CE47" t="s">
        <v>52</v>
      </c>
      <c r="CF47" t="s">
        <v>52</v>
      </c>
      <c r="CG47" t="s">
        <v>52</v>
      </c>
      <c r="CH47" t="s">
        <v>52</v>
      </c>
      <c r="CI47" t="s">
        <v>52</v>
      </c>
      <c r="CJ47" t="s">
        <v>52</v>
      </c>
      <c r="CK47" t="s">
        <v>52</v>
      </c>
      <c r="CL47" t="s">
        <v>52</v>
      </c>
      <c r="CM47" t="s">
        <v>52</v>
      </c>
      <c r="CN47" t="s">
        <v>52</v>
      </c>
      <c r="CO47" t="s">
        <v>52</v>
      </c>
      <c r="CP47" t="s">
        <v>52</v>
      </c>
      <c r="CQ47" t="s">
        <v>52</v>
      </c>
      <c r="CR47" t="s">
        <v>52</v>
      </c>
      <c r="CS47" t="s">
        <v>52</v>
      </c>
      <c r="CT47" t="s">
        <v>52</v>
      </c>
      <c r="CU47" t="s">
        <v>52</v>
      </c>
      <c r="CV47" t="s">
        <v>52</v>
      </c>
      <c r="CW47" t="s">
        <v>52</v>
      </c>
      <c r="CX47" t="s">
        <v>52</v>
      </c>
      <c r="CY47" t="s">
        <v>52</v>
      </c>
      <c r="CZ47" t="s">
        <v>52</v>
      </c>
      <c r="DA47" t="s">
        <v>52</v>
      </c>
      <c r="DB47" t="s">
        <v>52</v>
      </c>
      <c r="DC47" t="s">
        <v>52</v>
      </c>
      <c r="DD47" t="s">
        <v>52</v>
      </c>
      <c r="DE47" t="s">
        <v>52</v>
      </c>
      <c r="DF47" t="s">
        <v>52</v>
      </c>
      <c r="DG47" t="s">
        <v>52</v>
      </c>
      <c r="DH47" t="s">
        <v>52</v>
      </c>
      <c r="DI47" t="s">
        <v>52</v>
      </c>
      <c r="DJ47" t="s">
        <v>52</v>
      </c>
      <c r="DK47" t="s">
        <v>52</v>
      </c>
      <c r="DL47" t="s">
        <v>52</v>
      </c>
      <c r="DM47" t="s">
        <v>52</v>
      </c>
      <c r="DN47" t="s">
        <v>52</v>
      </c>
      <c r="DO47" t="s">
        <v>52</v>
      </c>
      <c r="DP47" t="s">
        <v>52</v>
      </c>
      <c r="DQ47" t="s">
        <v>52</v>
      </c>
      <c r="DR47" t="s">
        <v>52</v>
      </c>
      <c r="DS47" t="s">
        <v>52</v>
      </c>
      <c r="DT47" t="s">
        <v>52</v>
      </c>
      <c r="DU47" t="s">
        <v>52</v>
      </c>
      <c r="DV47" t="s">
        <v>52</v>
      </c>
      <c r="DW47" t="s">
        <v>52</v>
      </c>
      <c r="DX47" t="s">
        <v>52</v>
      </c>
      <c r="DY47" t="s">
        <v>652</v>
      </c>
      <c r="DZ47" t="s">
        <v>52</v>
      </c>
      <c r="EA47" t="s">
        <v>52</v>
      </c>
    </row>
    <row r="48" spans="1:131" x14ac:dyDescent="0.35">
      <c r="A48" t="s">
        <v>272</v>
      </c>
      <c r="B48" t="s">
        <v>41</v>
      </c>
      <c r="C48" t="s">
        <v>896</v>
      </c>
      <c r="D48" t="s">
        <v>52</v>
      </c>
      <c r="E48" t="s">
        <v>52</v>
      </c>
      <c r="F48" t="s">
        <v>52</v>
      </c>
      <c r="G48" t="s">
        <v>52</v>
      </c>
      <c r="H48" t="s">
        <v>52</v>
      </c>
      <c r="I48" t="s">
        <v>52</v>
      </c>
      <c r="J48" t="s">
        <v>52</v>
      </c>
      <c r="K48" t="s">
        <v>52</v>
      </c>
      <c r="L48" t="s">
        <v>52</v>
      </c>
      <c r="M48" t="s">
        <v>52</v>
      </c>
      <c r="N48" t="s">
        <v>52</v>
      </c>
      <c r="O48" t="s">
        <v>52</v>
      </c>
      <c r="P48" t="s">
        <v>52</v>
      </c>
      <c r="Q48" t="s">
        <v>52</v>
      </c>
      <c r="R48" t="s">
        <v>52</v>
      </c>
      <c r="S48" t="s">
        <v>52</v>
      </c>
      <c r="T48" t="s">
        <v>52</v>
      </c>
      <c r="U48" t="s">
        <v>52</v>
      </c>
      <c r="V48" t="s">
        <v>52</v>
      </c>
      <c r="W48" t="s">
        <v>52</v>
      </c>
      <c r="X48" t="s">
        <v>52</v>
      </c>
      <c r="Y48" t="s">
        <v>52</v>
      </c>
      <c r="Z48" t="s">
        <v>52</v>
      </c>
      <c r="AA48" t="s">
        <v>52</v>
      </c>
      <c r="AB48" t="s">
        <v>52</v>
      </c>
      <c r="AC48" t="s">
        <v>52</v>
      </c>
      <c r="AD48" t="s">
        <v>52</v>
      </c>
      <c r="AE48" t="s">
        <v>52</v>
      </c>
      <c r="AF48" t="s">
        <v>52</v>
      </c>
      <c r="AG48" t="s">
        <v>52</v>
      </c>
      <c r="AH48" t="s">
        <v>52</v>
      </c>
      <c r="AI48" t="s">
        <v>52</v>
      </c>
      <c r="AJ48" t="s">
        <v>52</v>
      </c>
      <c r="AK48" t="s">
        <v>52</v>
      </c>
      <c r="AL48" t="s">
        <v>52</v>
      </c>
      <c r="AM48" t="s">
        <v>52</v>
      </c>
      <c r="AN48" t="s">
        <v>52</v>
      </c>
      <c r="AO48" t="s">
        <v>52</v>
      </c>
      <c r="AP48" t="s">
        <v>52</v>
      </c>
      <c r="AQ48" t="s">
        <v>52</v>
      </c>
      <c r="AR48" t="s">
        <v>52</v>
      </c>
      <c r="AS48" t="s">
        <v>52</v>
      </c>
      <c r="AT48" t="s">
        <v>52</v>
      </c>
      <c r="AU48" t="s">
        <v>52</v>
      </c>
      <c r="AV48" t="s">
        <v>52</v>
      </c>
      <c r="AW48" t="s">
        <v>52</v>
      </c>
      <c r="AX48" t="s">
        <v>52</v>
      </c>
      <c r="AY48" t="s">
        <v>52</v>
      </c>
      <c r="AZ48" t="s">
        <v>52</v>
      </c>
      <c r="BA48" t="s">
        <v>52</v>
      </c>
      <c r="BB48" t="s">
        <v>52</v>
      </c>
      <c r="BC48" t="s">
        <v>52</v>
      </c>
      <c r="BD48" t="s">
        <v>52</v>
      </c>
      <c r="BE48" t="s">
        <v>52</v>
      </c>
      <c r="BF48" t="s">
        <v>52</v>
      </c>
      <c r="BG48" t="s">
        <v>52</v>
      </c>
      <c r="BH48" t="s">
        <v>52</v>
      </c>
      <c r="BI48" t="s">
        <v>52</v>
      </c>
      <c r="BJ48" t="s">
        <v>52</v>
      </c>
      <c r="BK48" t="s">
        <v>52</v>
      </c>
      <c r="BL48" t="s">
        <v>52</v>
      </c>
      <c r="BM48" t="s">
        <v>52</v>
      </c>
      <c r="BN48" t="s">
        <v>52</v>
      </c>
      <c r="BO48" t="s">
        <v>52</v>
      </c>
      <c r="BP48" t="s">
        <v>52</v>
      </c>
      <c r="BQ48" t="s">
        <v>52</v>
      </c>
      <c r="BR48" t="s">
        <v>52</v>
      </c>
      <c r="BS48" t="s">
        <v>52</v>
      </c>
      <c r="BT48" t="s">
        <v>52</v>
      </c>
      <c r="BU48" t="s">
        <v>52</v>
      </c>
      <c r="BV48" t="s">
        <v>52</v>
      </c>
      <c r="BW48" t="s">
        <v>52</v>
      </c>
      <c r="BX48" t="s">
        <v>52</v>
      </c>
      <c r="BY48" t="s">
        <v>52</v>
      </c>
      <c r="BZ48" t="s">
        <v>52</v>
      </c>
      <c r="CA48" t="s">
        <v>52</v>
      </c>
      <c r="CB48" t="s">
        <v>52</v>
      </c>
      <c r="CC48" t="s">
        <v>52</v>
      </c>
      <c r="CD48" t="s">
        <v>52</v>
      </c>
      <c r="CE48" t="s">
        <v>52</v>
      </c>
      <c r="CF48" t="s">
        <v>52</v>
      </c>
      <c r="CG48" t="s">
        <v>52</v>
      </c>
      <c r="CH48" t="s">
        <v>52</v>
      </c>
      <c r="CI48" t="s">
        <v>52</v>
      </c>
      <c r="CJ48" t="s">
        <v>52</v>
      </c>
      <c r="CK48" t="s">
        <v>52</v>
      </c>
      <c r="CL48" t="s">
        <v>52</v>
      </c>
      <c r="CM48" t="s">
        <v>52</v>
      </c>
      <c r="CN48" t="s">
        <v>52</v>
      </c>
      <c r="CO48" t="s">
        <v>52</v>
      </c>
      <c r="CP48" t="s">
        <v>52</v>
      </c>
      <c r="CQ48" t="s">
        <v>52</v>
      </c>
      <c r="CR48" t="s">
        <v>52</v>
      </c>
      <c r="CS48" t="s">
        <v>52</v>
      </c>
      <c r="CT48" t="s">
        <v>52</v>
      </c>
      <c r="CU48" t="s">
        <v>52</v>
      </c>
      <c r="CV48" t="s">
        <v>52</v>
      </c>
      <c r="CW48" t="s">
        <v>52</v>
      </c>
      <c r="CX48" t="s">
        <v>52</v>
      </c>
      <c r="CY48" t="s">
        <v>52</v>
      </c>
      <c r="CZ48" t="s">
        <v>52</v>
      </c>
      <c r="DA48" t="s">
        <v>52</v>
      </c>
      <c r="DB48" t="s">
        <v>52</v>
      </c>
      <c r="DC48" t="s">
        <v>52</v>
      </c>
      <c r="DD48" t="s">
        <v>52</v>
      </c>
      <c r="DE48" t="s">
        <v>52</v>
      </c>
      <c r="DF48" t="s">
        <v>52</v>
      </c>
      <c r="DG48" t="s">
        <v>52</v>
      </c>
      <c r="DH48" t="s">
        <v>52</v>
      </c>
      <c r="DI48" t="s">
        <v>52</v>
      </c>
      <c r="DJ48" t="s">
        <v>52</v>
      </c>
      <c r="DK48" t="s">
        <v>52</v>
      </c>
      <c r="DL48" t="s">
        <v>52</v>
      </c>
      <c r="DM48" t="s">
        <v>52</v>
      </c>
      <c r="DN48" t="s">
        <v>52</v>
      </c>
      <c r="DO48" t="s">
        <v>52</v>
      </c>
      <c r="DP48" t="s">
        <v>52</v>
      </c>
      <c r="DQ48" t="s">
        <v>52</v>
      </c>
      <c r="DR48" t="s">
        <v>52</v>
      </c>
      <c r="DS48" t="s">
        <v>52</v>
      </c>
      <c r="DT48" t="s">
        <v>52</v>
      </c>
      <c r="DU48" t="s">
        <v>897</v>
      </c>
      <c r="DV48" t="s">
        <v>52</v>
      </c>
      <c r="DW48" t="s">
        <v>52</v>
      </c>
      <c r="DX48" t="s">
        <v>52</v>
      </c>
      <c r="DY48" t="s">
        <v>898</v>
      </c>
      <c r="DZ48" t="s">
        <v>52</v>
      </c>
      <c r="EA48" t="s">
        <v>52</v>
      </c>
    </row>
    <row r="49" spans="1:131" x14ac:dyDescent="0.35">
      <c r="A49" t="s">
        <v>278</v>
      </c>
      <c r="B49" t="s">
        <v>55</v>
      </c>
      <c r="C49" t="s">
        <v>279</v>
      </c>
      <c r="D49" t="s">
        <v>52</v>
      </c>
      <c r="E49" t="s">
        <v>52</v>
      </c>
      <c r="F49" t="s">
        <v>52</v>
      </c>
      <c r="G49" t="s">
        <v>52</v>
      </c>
      <c r="H49" t="s">
        <v>52</v>
      </c>
      <c r="I49" t="s">
        <v>52</v>
      </c>
      <c r="J49" t="s">
        <v>52</v>
      </c>
      <c r="K49" t="s">
        <v>52</v>
      </c>
      <c r="L49" t="s">
        <v>52</v>
      </c>
      <c r="M49" t="s">
        <v>52</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t="s">
        <v>52</v>
      </c>
      <c r="AU49" t="s">
        <v>52</v>
      </c>
      <c r="AV49" t="s">
        <v>52</v>
      </c>
      <c r="AW49" t="s">
        <v>52</v>
      </c>
      <c r="AX49" t="s">
        <v>52</v>
      </c>
      <c r="AY49" t="s">
        <v>52</v>
      </c>
      <c r="AZ49" t="s">
        <v>52</v>
      </c>
      <c r="BA49" t="s">
        <v>52</v>
      </c>
      <c r="BB49" t="s">
        <v>52</v>
      </c>
      <c r="BC49" t="s">
        <v>52</v>
      </c>
      <c r="BD49" t="s">
        <v>52</v>
      </c>
      <c r="BE49" t="s">
        <v>52</v>
      </c>
      <c r="BF49" t="s">
        <v>52</v>
      </c>
      <c r="BG49" t="s">
        <v>52</v>
      </c>
      <c r="BH49" t="s">
        <v>52</v>
      </c>
      <c r="BI49" t="s">
        <v>52</v>
      </c>
      <c r="BJ49" t="s">
        <v>52</v>
      </c>
      <c r="BK49" t="s">
        <v>52</v>
      </c>
      <c r="BL49" t="s">
        <v>52</v>
      </c>
      <c r="BM49" t="s">
        <v>52</v>
      </c>
      <c r="BN49" t="s">
        <v>52</v>
      </c>
      <c r="BO49" t="s">
        <v>52</v>
      </c>
      <c r="BP49" t="s">
        <v>52</v>
      </c>
      <c r="BQ49" t="s">
        <v>52</v>
      </c>
      <c r="BR49" t="s">
        <v>52</v>
      </c>
      <c r="BS49" t="s">
        <v>52</v>
      </c>
      <c r="BT49" t="s">
        <v>52</v>
      </c>
      <c r="BU49" t="s">
        <v>52</v>
      </c>
      <c r="BV49" t="s">
        <v>52</v>
      </c>
      <c r="BW49" t="s">
        <v>52</v>
      </c>
      <c r="BX49" t="s">
        <v>52</v>
      </c>
      <c r="BY49" t="s">
        <v>52</v>
      </c>
      <c r="BZ49" t="s">
        <v>52</v>
      </c>
      <c r="CA49" t="s">
        <v>52</v>
      </c>
      <c r="CB49" t="s">
        <v>52</v>
      </c>
      <c r="CC49" t="s">
        <v>52</v>
      </c>
      <c r="CD49" t="s">
        <v>52</v>
      </c>
      <c r="CE49" t="s">
        <v>52</v>
      </c>
      <c r="CF49" t="s">
        <v>52</v>
      </c>
      <c r="CG49" t="s">
        <v>52</v>
      </c>
      <c r="CH49" t="s">
        <v>52</v>
      </c>
      <c r="CI49" t="s">
        <v>52</v>
      </c>
      <c r="CJ49" t="s">
        <v>52</v>
      </c>
      <c r="CK49" t="s">
        <v>52</v>
      </c>
      <c r="CL49" t="s">
        <v>52</v>
      </c>
      <c r="CM49" t="s">
        <v>52</v>
      </c>
      <c r="CN49" t="s">
        <v>52</v>
      </c>
      <c r="CO49" t="s">
        <v>52</v>
      </c>
      <c r="CP49" t="s">
        <v>52</v>
      </c>
      <c r="CQ49" t="s">
        <v>52</v>
      </c>
      <c r="CR49" t="s">
        <v>52</v>
      </c>
      <c r="CS49" t="s">
        <v>52</v>
      </c>
      <c r="CT49" t="s">
        <v>52</v>
      </c>
      <c r="CU49" t="s">
        <v>52</v>
      </c>
      <c r="CV49" t="s">
        <v>899</v>
      </c>
      <c r="CW49">
        <v>3.6857412539999999</v>
      </c>
      <c r="CX49" t="s">
        <v>900</v>
      </c>
      <c r="CY49" t="s">
        <v>901</v>
      </c>
      <c r="CZ49" t="s">
        <v>899</v>
      </c>
      <c r="DA49" t="s">
        <v>902</v>
      </c>
      <c r="DB49" t="s">
        <v>900</v>
      </c>
      <c r="DC49" t="s">
        <v>903</v>
      </c>
      <c r="DD49" t="s">
        <v>899</v>
      </c>
      <c r="DE49" t="s">
        <v>904</v>
      </c>
      <c r="DF49" t="s">
        <v>900</v>
      </c>
      <c r="DG49" t="s">
        <v>905</v>
      </c>
      <c r="DH49" t="s">
        <v>899</v>
      </c>
      <c r="DI49" t="s">
        <v>906</v>
      </c>
      <c r="DJ49" t="s">
        <v>900</v>
      </c>
      <c r="DK49" t="s">
        <v>907</v>
      </c>
      <c r="DL49" t="s">
        <v>899</v>
      </c>
      <c r="DM49" t="s">
        <v>908</v>
      </c>
      <c r="DN49" t="s">
        <v>900</v>
      </c>
      <c r="DO49" t="s">
        <v>909</v>
      </c>
      <c r="DP49" t="s">
        <v>899</v>
      </c>
      <c r="DQ49">
        <v>2.994264399</v>
      </c>
      <c r="DR49" t="s">
        <v>900</v>
      </c>
      <c r="DS49" t="s">
        <v>910</v>
      </c>
      <c r="DT49" t="s">
        <v>899</v>
      </c>
      <c r="DU49" t="s">
        <v>911</v>
      </c>
      <c r="DV49" t="s">
        <v>900</v>
      </c>
      <c r="DW49" t="s">
        <v>912</v>
      </c>
      <c r="DX49" t="s">
        <v>899</v>
      </c>
      <c r="DY49" t="s">
        <v>913</v>
      </c>
      <c r="DZ49" t="s">
        <v>900</v>
      </c>
      <c r="EA49" t="s">
        <v>914</v>
      </c>
    </row>
    <row r="50" spans="1:131" x14ac:dyDescent="0.35">
      <c r="A50" t="s">
        <v>284</v>
      </c>
      <c r="B50" t="s">
        <v>41</v>
      </c>
      <c r="C50" t="s">
        <v>279</v>
      </c>
      <c r="D50" t="s">
        <v>52</v>
      </c>
      <c r="E50" t="s">
        <v>52</v>
      </c>
      <c r="F50" t="s">
        <v>52</v>
      </c>
      <c r="G50" t="s">
        <v>52</v>
      </c>
      <c r="H50" t="s">
        <v>52</v>
      </c>
      <c r="I50" t="s">
        <v>52</v>
      </c>
      <c r="J50" t="s">
        <v>52</v>
      </c>
      <c r="K50" t="s">
        <v>52</v>
      </c>
      <c r="L50" t="s">
        <v>52</v>
      </c>
      <c r="M50" t="s">
        <v>52</v>
      </c>
      <c r="N50" t="s">
        <v>52</v>
      </c>
      <c r="O50" t="s">
        <v>52</v>
      </c>
      <c r="P50" t="s">
        <v>52</v>
      </c>
      <c r="Q50" t="s">
        <v>52</v>
      </c>
      <c r="R50" t="s">
        <v>52</v>
      </c>
      <c r="S50" t="s">
        <v>52</v>
      </c>
      <c r="T50" t="s">
        <v>52</v>
      </c>
      <c r="U50" t="s">
        <v>52</v>
      </c>
      <c r="V50" t="s">
        <v>52</v>
      </c>
      <c r="W50" t="s">
        <v>52</v>
      </c>
      <c r="X50" t="s">
        <v>52</v>
      </c>
      <c r="Y50" t="s">
        <v>52</v>
      </c>
      <c r="Z50" t="s">
        <v>52</v>
      </c>
      <c r="AA50" t="s">
        <v>52</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52</v>
      </c>
      <c r="AR50" t="s">
        <v>52</v>
      </c>
      <c r="AS50" t="s">
        <v>52</v>
      </c>
      <c r="AT50" t="s">
        <v>52</v>
      </c>
      <c r="AU50" t="s">
        <v>52</v>
      </c>
      <c r="AV50" t="s">
        <v>52</v>
      </c>
      <c r="AW50" t="s">
        <v>52</v>
      </c>
      <c r="AX50" t="s">
        <v>52</v>
      </c>
      <c r="AY50" t="s">
        <v>52</v>
      </c>
      <c r="AZ50" t="s">
        <v>52</v>
      </c>
      <c r="BA50" t="s">
        <v>52</v>
      </c>
      <c r="BB50" t="s">
        <v>52</v>
      </c>
      <c r="BC50" t="s">
        <v>52</v>
      </c>
      <c r="BD50" t="s">
        <v>52</v>
      </c>
      <c r="BE50" t="s">
        <v>52</v>
      </c>
      <c r="BF50" t="s">
        <v>52</v>
      </c>
      <c r="BG50" t="s">
        <v>52</v>
      </c>
      <c r="BH50" t="s">
        <v>52</v>
      </c>
      <c r="BI50" t="s">
        <v>52</v>
      </c>
      <c r="BJ50" t="s">
        <v>52</v>
      </c>
      <c r="BK50" t="s">
        <v>52</v>
      </c>
      <c r="BL50" t="s">
        <v>52</v>
      </c>
      <c r="BM50" t="s">
        <v>52</v>
      </c>
      <c r="BN50" t="s">
        <v>52</v>
      </c>
      <c r="BO50" t="s">
        <v>52</v>
      </c>
      <c r="BP50" t="s">
        <v>52</v>
      </c>
      <c r="BQ50" t="s">
        <v>52</v>
      </c>
      <c r="BR50" t="s">
        <v>52</v>
      </c>
      <c r="BS50" t="s">
        <v>52</v>
      </c>
      <c r="BT50" t="s">
        <v>52</v>
      </c>
      <c r="BU50" t="s">
        <v>52</v>
      </c>
      <c r="BV50" t="s">
        <v>52</v>
      </c>
      <c r="BW50" t="s">
        <v>52</v>
      </c>
      <c r="BX50" t="s">
        <v>52</v>
      </c>
      <c r="BY50" t="s">
        <v>52</v>
      </c>
      <c r="BZ50" t="s">
        <v>52</v>
      </c>
      <c r="CA50" t="s">
        <v>52</v>
      </c>
      <c r="CB50" t="s">
        <v>52</v>
      </c>
      <c r="CC50" t="s">
        <v>52</v>
      </c>
      <c r="CD50" t="s">
        <v>52</v>
      </c>
      <c r="CE50" t="s">
        <v>52</v>
      </c>
      <c r="CF50" t="s">
        <v>52</v>
      </c>
      <c r="CG50" t="s">
        <v>52</v>
      </c>
      <c r="CH50" t="s">
        <v>52</v>
      </c>
      <c r="CI50" t="s">
        <v>52</v>
      </c>
      <c r="CJ50" t="s">
        <v>52</v>
      </c>
      <c r="CK50" t="s">
        <v>52</v>
      </c>
      <c r="CL50" t="s">
        <v>52</v>
      </c>
      <c r="CM50" t="s">
        <v>52</v>
      </c>
      <c r="CN50" t="s">
        <v>52</v>
      </c>
      <c r="CO50" t="s">
        <v>52</v>
      </c>
      <c r="CP50" t="s">
        <v>52</v>
      </c>
      <c r="CQ50" t="s">
        <v>52</v>
      </c>
      <c r="CR50" t="s">
        <v>52</v>
      </c>
      <c r="CS50" t="s">
        <v>52</v>
      </c>
      <c r="CT50" t="s">
        <v>52</v>
      </c>
      <c r="CU50" t="s">
        <v>52</v>
      </c>
      <c r="CV50" t="s">
        <v>52</v>
      </c>
      <c r="CW50" t="s">
        <v>52</v>
      </c>
      <c r="CX50" t="s">
        <v>52</v>
      </c>
      <c r="CY50" t="s">
        <v>52</v>
      </c>
      <c r="CZ50" t="s">
        <v>52</v>
      </c>
      <c r="DA50" t="s">
        <v>52</v>
      </c>
      <c r="DB50" t="s">
        <v>52</v>
      </c>
      <c r="DC50" t="s">
        <v>52</v>
      </c>
      <c r="DD50" t="s">
        <v>52</v>
      </c>
      <c r="DE50" t="s">
        <v>52</v>
      </c>
      <c r="DF50" t="s">
        <v>52</v>
      </c>
      <c r="DG50" t="s">
        <v>52</v>
      </c>
      <c r="DH50" t="s">
        <v>52</v>
      </c>
      <c r="DI50" t="s">
        <v>52</v>
      </c>
      <c r="DJ50" t="s">
        <v>52</v>
      </c>
      <c r="DK50" t="s">
        <v>52</v>
      </c>
      <c r="DL50" t="s">
        <v>52</v>
      </c>
      <c r="DM50" t="s">
        <v>52</v>
      </c>
      <c r="DN50" t="s">
        <v>52</v>
      </c>
      <c r="DO50" t="s">
        <v>52</v>
      </c>
      <c r="DP50" t="s">
        <v>52</v>
      </c>
      <c r="DQ50" t="s">
        <v>52</v>
      </c>
      <c r="DR50" t="s">
        <v>52</v>
      </c>
      <c r="DS50" t="s">
        <v>52</v>
      </c>
      <c r="DT50" t="s">
        <v>52</v>
      </c>
      <c r="DU50" t="s">
        <v>52</v>
      </c>
      <c r="DV50" t="s">
        <v>52</v>
      </c>
      <c r="DW50" t="s">
        <v>52</v>
      </c>
      <c r="DX50" t="s">
        <v>52</v>
      </c>
      <c r="DY50" t="s">
        <v>52</v>
      </c>
      <c r="DZ50" t="s">
        <v>52</v>
      </c>
      <c r="EA50" t="s">
        <v>52</v>
      </c>
    </row>
    <row r="51" spans="1:131" x14ac:dyDescent="0.35">
      <c r="A51" t="s">
        <v>287</v>
      </c>
      <c r="B51" t="s">
        <v>41</v>
      </c>
      <c r="C51" t="s">
        <v>288</v>
      </c>
      <c r="D51" t="s">
        <v>52</v>
      </c>
      <c r="E51" t="s">
        <v>52</v>
      </c>
      <c r="F51" t="s">
        <v>52</v>
      </c>
      <c r="G51" t="s">
        <v>52</v>
      </c>
      <c r="H51" t="s">
        <v>52</v>
      </c>
      <c r="I51" t="s">
        <v>52</v>
      </c>
      <c r="J51" t="s">
        <v>52</v>
      </c>
      <c r="K51" t="s">
        <v>52</v>
      </c>
      <c r="L51" t="s">
        <v>52</v>
      </c>
      <c r="M51" t="s">
        <v>52</v>
      </c>
      <c r="N51" t="s">
        <v>52</v>
      </c>
      <c r="O51" t="s">
        <v>52</v>
      </c>
      <c r="P51" t="s">
        <v>52</v>
      </c>
      <c r="Q51" t="s">
        <v>52</v>
      </c>
      <c r="R51" t="s">
        <v>52</v>
      </c>
      <c r="S51" t="s">
        <v>52</v>
      </c>
      <c r="T51" t="s">
        <v>52</v>
      </c>
      <c r="U51" t="s">
        <v>52</v>
      </c>
      <c r="V51" t="s">
        <v>52</v>
      </c>
      <c r="W51" t="s">
        <v>52</v>
      </c>
      <c r="X51" t="s">
        <v>52</v>
      </c>
      <c r="Y51" t="s">
        <v>52</v>
      </c>
      <c r="Z51" t="s">
        <v>52</v>
      </c>
      <c r="AA51" t="s">
        <v>52</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52</v>
      </c>
      <c r="AR51" t="s">
        <v>52</v>
      </c>
      <c r="AS51" t="s">
        <v>52</v>
      </c>
      <c r="AT51" t="s">
        <v>52</v>
      </c>
      <c r="AU51" t="s">
        <v>52</v>
      </c>
      <c r="AV51" t="s">
        <v>52</v>
      </c>
      <c r="AW51" t="s">
        <v>52</v>
      </c>
      <c r="AX51" t="s">
        <v>52</v>
      </c>
      <c r="AY51" t="s">
        <v>52</v>
      </c>
      <c r="AZ51" t="s">
        <v>52</v>
      </c>
      <c r="BA51" t="s">
        <v>52</v>
      </c>
      <c r="BB51" t="s">
        <v>52</v>
      </c>
      <c r="BC51" t="s">
        <v>52</v>
      </c>
      <c r="BD51" t="s">
        <v>52</v>
      </c>
      <c r="BE51" t="s">
        <v>52</v>
      </c>
      <c r="BF51" t="s">
        <v>52</v>
      </c>
      <c r="BG51" t="s">
        <v>52</v>
      </c>
      <c r="BH51" t="s">
        <v>52</v>
      </c>
      <c r="BI51" t="s">
        <v>52</v>
      </c>
      <c r="BJ51" t="s">
        <v>52</v>
      </c>
      <c r="BK51" t="s">
        <v>52</v>
      </c>
      <c r="BL51" t="s">
        <v>52</v>
      </c>
      <c r="BM51" t="s">
        <v>52</v>
      </c>
      <c r="BN51" t="s">
        <v>52</v>
      </c>
      <c r="BO51" t="s">
        <v>52</v>
      </c>
      <c r="BP51" t="s">
        <v>52</v>
      </c>
      <c r="BQ51" t="s">
        <v>52</v>
      </c>
      <c r="BR51" t="s">
        <v>52</v>
      </c>
      <c r="BS51" t="s">
        <v>52</v>
      </c>
      <c r="BT51" t="s">
        <v>52</v>
      </c>
      <c r="BU51" t="s">
        <v>52</v>
      </c>
      <c r="BV51" t="s">
        <v>52</v>
      </c>
      <c r="BW51" t="s">
        <v>52</v>
      </c>
      <c r="BX51" t="s">
        <v>52</v>
      </c>
      <c r="BY51" t="s">
        <v>52</v>
      </c>
      <c r="BZ51" t="s">
        <v>52</v>
      </c>
      <c r="CA51" t="s">
        <v>52</v>
      </c>
      <c r="CB51" t="s">
        <v>52</v>
      </c>
      <c r="CC51" t="s">
        <v>52</v>
      </c>
      <c r="CD51" t="s">
        <v>52</v>
      </c>
      <c r="CE51" t="s">
        <v>52</v>
      </c>
      <c r="CF51" t="s">
        <v>52</v>
      </c>
      <c r="CG51" t="s">
        <v>52</v>
      </c>
      <c r="CH51" t="s">
        <v>52</v>
      </c>
      <c r="CI51" t="s">
        <v>52</v>
      </c>
      <c r="CJ51" t="s">
        <v>52</v>
      </c>
      <c r="CK51" t="s">
        <v>52</v>
      </c>
      <c r="CL51" t="s">
        <v>52</v>
      </c>
      <c r="CM51" t="s">
        <v>52</v>
      </c>
      <c r="CN51" t="s">
        <v>52</v>
      </c>
      <c r="CO51" t="s">
        <v>52</v>
      </c>
      <c r="CP51" t="s">
        <v>52</v>
      </c>
      <c r="CQ51" t="s">
        <v>52</v>
      </c>
      <c r="CR51" t="s">
        <v>52</v>
      </c>
      <c r="CS51" t="s">
        <v>52</v>
      </c>
      <c r="CT51" t="s">
        <v>52</v>
      </c>
      <c r="CU51" t="s">
        <v>52</v>
      </c>
      <c r="CV51" t="s">
        <v>52</v>
      </c>
      <c r="CW51" t="s">
        <v>52</v>
      </c>
      <c r="CX51" t="s">
        <v>52</v>
      </c>
      <c r="CY51" t="s">
        <v>52</v>
      </c>
      <c r="CZ51" t="s">
        <v>52</v>
      </c>
      <c r="DA51" t="s">
        <v>52</v>
      </c>
      <c r="DB51" t="s">
        <v>52</v>
      </c>
      <c r="DC51" t="s">
        <v>52</v>
      </c>
      <c r="DD51" t="s">
        <v>52</v>
      </c>
      <c r="DE51" t="s">
        <v>52</v>
      </c>
      <c r="DF51" t="s">
        <v>52</v>
      </c>
      <c r="DG51" t="s">
        <v>52</v>
      </c>
      <c r="DH51" t="s">
        <v>52</v>
      </c>
      <c r="DI51" t="s">
        <v>52</v>
      </c>
      <c r="DJ51" t="s">
        <v>52</v>
      </c>
      <c r="DK51" t="s">
        <v>52</v>
      </c>
      <c r="DL51" t="s">
        <v>52</v>
      </c>
      <c r="DM51" t="s">
        <v>52</v>
      </c>
      <c r="DN51" t="s">
        <v>52</v>
      </c>
      <c r="DO51" t="s">
        <v>52</v>
      </c>
      <c r="DP51" t="s">
        <v>52</v>
      </c>
      <c r="DQ51" t="s">
        <v>52</v>
      </c>
      <c r="DR51" t="s">
        <v>52</v>
      </c>
      <c r="DS51" t="s">
        <v>52</v>
      </c>
      <c r="DT51" t="s">
        <v>52</v>
      </c>
      <c r="DU51" t="s">
        <v>52</v>
      </c>
      <c r="DV51" t="s">
        <v>52</v>
      </c>
      <c r="DW51" t="s">
        <v>52</v>
      </c>
      <c r="DX51" t="s">
        <v>52</v>
      </c>
      <c r="DY51" t="s">
        <v>915</v>
      </c>
      <c r="DZ51" t="s">
        <v>52</v>
      </c>
      <c r="EA51" t="s">
        <v>52</v>
      </c>
    </row>
    <row r="52" spans="1:131" x14ac:dyDescent="0.35">
      <c r="A52" t="s">
        <v>289</v>
      </c>
      <c r="B52" t="s">
        <v>55</v>
      </c>
      <c r="C52" t="s">
        <v>290</v>
      </c>
      <c r="D52" t="s">
        <v>52</v>
      </c>
      <c r="E52" t="s">
        <v>52</v>
      </c>
      <c r="F52" t="s">
        <v>52</v>
      </c>
      <c r="G52" t="s">
        <v>52</v>
      </c>
      <c r="H52" t="s">
        <v>52</v>
      </c>
      <c r="I52" t="s">
        <v>52</v>
      </c>
      <c r="J52" t="s">
        <v>52</v>
      </c>
      <c r="K52" t="s">
        <v>52</v>
      </c>
      <c r="L52" t="s">
        <v>52</v>
      </c>
      <c r="M52" t="s">
        <v>52</v>
      </c>
      <c r="N52" t="s">
        <v>52</v>
      </c>
      <c r="O52" t="s">
        <v>52</v>
      </c>
      <c r="P52" t="s">
        <v>52</v>
      </c>
      <c r="Q52" t="s">
        <v>52</v>
      </c>
      <c r="R52" t="s">
        <v>52</v>
      </c>
      <c r="S52" t="s">
        <v>52</v>
      </c>
      <c r="T52" t="s">
        <v>52</v>
      </c>
      <c r="U52" t="s">
        <v>52</v>
      </c>
      <c r="V52" t="s">
        <v>52</v>
      </c>
      <c r="W52" t="s">
        <v>52</v>
      </c>
      <c r="X52" t="s">
        <v>52</v>
      </c>
      <c r="Y52" t="s">
        <v>52</v>
      </c>
      <c r="Z52" t="s">
        <v>52</v>
      </c>
      <c r="AA52" t="s">
        <v>52</v>
      </c>
      <c r="AB52" t="s">
        <v>52</v>
      </c>
      <c r="AC52" t="s">
        <v>52</v>
      </c>
      <c r="AD52" t="s">
        <v>52</v>
      </c>
      <c r="AE52" t="s">
        <v>52</v>
      </c>
      <c r="AF52" t="s">
        <v>52</v>
      </c>
      <c r="AG52" t="s">
        <v>52</v>
      </c>
      <c r="AH52" t="s">
        <v>52</v>
      </c>
      <c r="AI52" t="s">
        <v>52</v>
      </c>
      <c r="AJ52" t="s">
        <v>52</v>
      </c>
      <c r="AK52" t="s">
        <v>52</v>
      </c>
      <c r="AL52" t="s">
        <v>52</v>
      </c>
      <c r="AM52" t="s">
        <v>52</v>
      </c>
      <c r="AN52" t="s">
        <v>52</v>
      </c>
      <c r="AO52" t="s">
        <v>52</v>
      </c>
      <c r="AP52" t="s">
        <v>52</v>
      </c>
      <c r="AQ52" t="s">
        <v>52</v>
      </c>
      <c r="AR52" t="s">
        <v>52</v>
      </c>
      <c r="AS52" t="s">
        <v>52</v>
      </c>
      <c r="AT52" t="s">
        <v>52</v>
      </c>
      <c r="AU52" t="s">
        <v>52</v>
      </c>
      <c r="AV52" t="s">
        <v>52</v>
      </c>
      <c r="AW52" t="s">
        <v>52</v>
      </c>
      <c r="AX52" t="s">
        <v>52</v>
      </c>
      <c r="AY52" t="s">
        <v>52</v>
      </c>
      <c r="AZ52" t="s">
        <v>52</v>
      </c>
      <c r="BA52" t="s">
        <v>52</v>
      </c>
      <c r="BB52" t="s">
        <v>52</v>
      </c>
      <c r="BC52" t="s">
        <v>52</v>
      </c>
      <c r="BD52" t="s">
        <v>52</v>
      </c>
      <c r="BE52" t="s">
        <v>52</v>
      </c>
      <c r="BF52" t="s">
        <v>52</v>
      </c>
      <c r="BG52" t="s">
        <v>52</v>
      </c>
      <c r="BH52" t="s">
        <v>52</v>
      </c>
      <c r="BI52" t="s">
        <v>52</v>
      </c>
      <c r="BJ52" t="s">
        <v>52</v>
      </c>
      <c r="BK52" t="s">
        <v>52</v>
      </c>
      <c r="BL52" t="s">
        <v>52</v>
      </c>
      <c r="BM52" t="s">
        <v>52</v>
      </c>
      <c r="BN52" t="s">
        <v>52</v>
      </c>
      <c r="BO52" t="s">
        <v>52</v>
      </c>
      <c r="BP52" t="s">
        <v>52</v>
      </c>
      <c r="BQ52" t="s">
        <v>52</v>
      </c>
      <c r="BR52" t="s">
        <v>52</v>
      </c>
      <c r="BS52" t="s">
        <v>52</v>
      </c>
      <c r="BT52" t="s">
        <v>52</v>
      </c>
      <c r="BU52" t="s">
        <v>52</v>
      </c>
      <c r="BV52" t="s">
        <v>52</v>
      </c>
      <c r="BW52" t="s">
        <v>52</v>
      </c>
      <c r="BX52" t="s">
        <v>52</v>
      </c>
      <c r="BY52" t="s">
        <v>52</v>
      </c>
      <c r="BZ52" t="s">
        <v>52</v>
      </c>
      <c r="CA52" t="s">
        <v>52</v>
      </c>
      <c r="CB52" t="s">
        <v>52</v>
      </c>
      <c r="CC52" t="s">
        <v>52</v>
      </c>
      <c r="CD52" t="s">
        <v>52</v>
      </c>
      <c r="CE52" t="s">
        <v>52</v>
      </c>
      <c r="CF52" t="s">
        <v>52</v>
      </c>
      <c r="CG52" t="s">
        <v>52</v>
      </c>
      <c r="CH52" t="s">
        <v>52</v>
      </c>
      <c r="CI52" t="s">
        <v>52</v>
      </c>
      <c r="CJ52" t="s">
        <v>52</v>
      </c>
      <c r="CK52" t="s">
        <v>52</v>
      </c>
      <c r="CL52" t="s">
        <v>52</v>
      </c>
      <c r="CM52" t="s">
        <v>52</v>
      </c>
      <c r="CN52" t="s">
        <v>52</v>
      </c>
      <c r="CO52" t="s">
        <v>52</v>
      </c>
      <c r="CP52" t="s">
        <v>52</v>
      </c>
      <c r="CQ52" t="s">
        <v>52</v>
      </c>
      <c r="CR52" t="s">
        <v>52</v>
      </c>
      <c r="CS52" t="s">
        <v>52</v>
      </c>
      <c r="CT52" t="s">
        <v>52</v>
      </c>
      <c r="CU52" t="s">
        <v>52</v>
      </c>
      <c r="CV52" t="s">
        <v>52</v>
      </c>
      <c r="CW52" t="s">
        <v>52</v>
      </c>
      <c r="CX52" t="s">
        <v>52</v>
      </c>
      <c r="CY52" t="s">
        <v>52</v>
      </c>
      <c r="CZ52" t="s">
        <v>52</v>
      </c>
      <c r="DA52" t="s">
        <v>52</v>
      </c>
      <c r="DB52" t="s">
        <v>52</v>
      </c>
      <c r="DC52" t="s">
        <v>52</v>
      </c>
      <c r="DD52" t="s">
        <v>52</v>
      </c>
      <c r="DE52" t="s">
        <v>52</v>
      </c>
      <c r="DF52" t="s">
        <v>52</v>
      </c>
      <c r="DG52" t="s">
        <v>52</v>
      </c>
      <c r="DH52" t="s">
        <v>52</v>
      </c>
      <c r="DI52" t="s">
        <v>52</v>
      </c>
      <c r="DJ52" t="s">
        <v>52</v>
      </c>
      <c r="DK52" t="s">
        <v>52</v>
      </c>
      <c r="DL52" t="s">
        <v>52</v>
      </c>
      <c r="DM52" t="s">
        <v>52</v>
      </c>
      <c r="DN52" t="s">
        <v>52</v>
      </c>
      <c r="DO52" t="s">
        <v>52</v>
      </c>
      <c r="DP52" t="s">
        <v>52</v>
      </c>
      <c r="DQ52" t="s">
        <v>52</v>
      </c>
      <c r="DR52" t="s">
        <v>52</v>
      </c>
      <c r="DS52" t="s">
        <v>52</v>
      </c>
      <c r="DT52" t="s">
        <v>52</v>
      </c>
      <c r="DU52" t="s">
        <v>52</v>
      </c>
      <c r="DV52" t="s">
        <v>52</v>
      </c>
      <c r="DW52" t="s">
        <v>52</v>
      </c>
      <c r="DX52" t="s">
        <v>52</v>
      </c>
      <c r="DY52" t="s">
        <v>916</v>
      </c>
      <c r="DZ52" t="s">
        <v>52</v>
      </c>
      <c r="EA52" t="s">
        <v>52</v>
      </c>
    </row>
    <row r="53" spans="1:131" x14ac:dyDescent="0.35">
      <c r="A53" t="s">
        <v>293</v>
      </c>
      <c r="B53" t="s">
        <v>41</v>
      </c>
      <c r="C53" t="s">
        <v>294</v>
      </c>
      <c r="D53" t="s">
        <v>52</v>
      </c>
      <c r="E53" t="s">
        <v>52</v>
      </c>
      <c r="F53" t="s">
        <v>52</v>
      </c>
      <c r="G53" t="s">
        <v>52</v>
      </c>
      <c r="H53" t="s">
        <v>52</v>
      </c>
      <c r="I53" t="s">
        <v>52</v>
      </c>
      <c r="J53" t="s">
        <v>52</v>
      </c>
      <c r="K53" t="s">
        <v>52</v>
      </c>
      <c r="L53" t="s">
        <v>52</v>
      </c>
      <c r="M53" t="s">
        <v>52</v>
      </c>
      <c r="N53" t="s">
        <v>52</v>
      </c>
      <c r="O53" t="s">
        <v>52</v>
      </c>
      <c r="P53" t="s">
        <v>52</v>
      </c>
      <c r="Q53" t="s">
        <v>52</v>
      </c>
      <c r="R53" t="s">
        <v>52</v>
      </c>
      <c r="S53" t="s">
        <v>52</v>
      </c>
      <c r="T53" t="s">
        <v>52</v>
      </c>
      <c r="U53" t="s">
        <v>52</v>
      </c>
      <c r="V53" t="s">
        <v>52</v>
      </c>
      <c r="W53" t="s">
        <v>52</v>
      </c>
      <c r="X53" t="s">
        <v>52</v>
      </c>
      <c r="Y53" t="s">
        <v>52</v>
      </c>
      <c r="Z53" t="s">
        <v>52</v>
      </c>
      <c r="AA53" t="s">
        <v>52</v>
      </c>
      <c r="AB53" t="s">
        <v>52</v>
      </c>
      <c r="AC53" t="s">
        <v>52</v>
      </c>
      <c r="AD53" t="s">
        <v>52</v>
      </c>
      <c r="AE53" t="s">
        <v>52</v>
      </c>
      <c r="AF53" t="s">
        <v>52</v>
      </c>
      <c r="AG53" t="s">
        <v>52</v>
      </c>
      <c r="AH53" t="s">
        <v>52</v>
      </c>
      <c r="AI53" t="s">
        <v>52</v>
      </c>
      <c r="AJ53" t="s">
        <v>52</v>
      </c>
      <c r="AK53" t="s">
        <v>52</v>
      </c>
      <c r="AL53" t="s">
        <v>52</v>
      </c>
      <c r="AM53" t="s">
        <v>52</v>
      </c>
      <c r="AN53" t="s">
        <v>52</v>
      </c>
      <c r="AO53" t="s">
        <v>52</v>
      </c>
      <c r="AP53" t="s">
        <v>52</v>
      </c>
      <c r="AQ53" t="s">
        <v>52</v>
      </c>
      <c r="AR53" t="s">
        <v>52</v>
      </c>
      <c r="AS53" t="s">
        <v>52</v>
      </c>
      <c r="AT53" t="s">
        <v>52</v>
      </c>
      <c r="AU53" t="s">
        <v>52</v>
      </c>
      <c r="AV53" t="s">
        <v>52</v>
      </c>
      <c r="AW53" t="s">
        <v>52</v>
      </c>
      <c r="AX53" t="s">
        <v>52</v>
      </c>
      <c r="AY53" t="s">
        <v>52</v>
      </c>
      <c r="AZ53" t="s">
        <v>52</v>
      </c>
      <c r="BA53" t="s">
        <v>52</v>
      </c>
      <c r="BB53" t="s">
        <v>52</v>
      </c>
      <c r="BC53" t="s">
        <v>52</v>
      </c>
      <c r="BD53" t="s">
        <v>52</v>
      </c>
      <c r="BE53" t="s">
        <v>52</v>
      </c>
      <c r="BF53" t="s">
        <v>52</v>
      </c>
      <c r="BG53" t="s">
        <v>52</v>
      </c>
      <c r="BH53" t="s">
        <v>52</v>
      </c>
      <c r="BI53" t="s">
        <v>52</v>
      </c>
      <c r="BJ53" t="s">
        <v>52</v>
      </c>
      <c r="BK53" t="s">
        <v>52</v>
      </c>
      <c r="BL53" t="s">
        <v>52</v>
      </c>
      <c r="BM53" t="s">
        <v>52</v>
      </c>
      <c r="BN53" t="s">
        <v>52</v>
      </c>
      <c r="BO53" t="s">
        <v>52</v>
      </c>
      <c r="BP53" t="s">
        <v>52</v>
      </c>
      <c r="BQ53" t="s">
        <v>52</v>
      </c>
      <c r="BR53" t="s">
        <v>52</v>
      </c>
      <c r="BS53" t="s">
        <v>52</v>
      </c>
      <c r="BT53" t="s">
        <v>52</v>
      </c>
      <c r="BU53" t="s">
        <v>52</v>
      </c>
      <c r="BV53" t="s">
        <v>52</v>
      </c>
      <c r="BW53" t="s">
        <v>52</v>
      </c>
      <c r="BX53" t="s">
        <v>52</v>
      </c>
      <c r="BY53" t="s">
        <v>52</v>
      </c>
      <c r="BZ53" t="s">
        <v>52</v>
      </c>
      <c r="CA53" t="s">
        <v>52</v>
      </c>
      <c r="CB53" t="s">
        <v>52</v>
      </c>
      <c r="CC53" t="s">
        <v>52</v>
      </c>
      <c r="CD53" t="s">
        <v>52</v>
      </c>
      <c r="CE53" t="s">
        <v>52</v>
      </c>
      <c r="CF53" t="s">
        <v>52</v>
      </c>
      <c r="CG53" t="s">
        <v>52</v>
      </c>
      <c r="CH53" t="s">
        <v>52</v>
      </c>
      <c r="CI53" t="s">
        <v>52</v>
      </c>
      <c r="CJ53" t="s">
        <v>52</v>
      </c>
      <c r="CK53" t="s">
        <v>52</v>
      </c>
      <c r="CL53" t="s">
        <v>52</v>
      </c>
      <c r="CM53" t="s">
        <v>52</v>
      </c>
      <c r="CN53" t="s">
        <v>52</v>
      </c>
      <c r="CO53" t="s">
        <v>52</v>
      </c>
      <c r="CP53" t="s">
        <v>52</v>
      </c>
      <c r="CQ53" t="s">
        <v>52</v>
      </c>
      <c r="CR53" t="s">
        <v>52</v>
      </c>
      <c r="CS53" t="s">
        <v>52</v>
      </c>
      <c r="CT53" t="s">
        <v>52</v>
      </c>
      <c r="CU53" t="s">
        <v>52</v>
      </c>
      <c r="CV53" t="s">
        <v>52</v>
      </c>
      <c r="CW53" t="s">
        <v>52</v>
      </c>
      <c r="CX53" t="s">
        <v>52</v>
      </c>
      <c r="CY53" t="s">
        <v>52</v>
      </c>
      <c r="CZ53" t="s">
        <v>52</v>
      </c>
      <c r="DA53" t="s">
        <v>52</v>
      </c>
      <c r="DB53" t="s">
        <v>52</v>
      </c>
      <c r="DC53" t="s">
        <v>52</v>
      </c>
      <c r="DD53" t="s">
        <v>52</v>
      </c>
      <c r="DE53" t="s">
        <v>52</v>
      </c>
      <c r="DF53" t="s">
        <v>52</v>
      </c>
      <c r="DG53" t="s">
        <v>52</v>
      </c>
      <c r="DH53" t="s">
        <v>52</v>
      </c>
      <c r="DI53" t="s">
        <v>52</v>
      </c>
      <c r="DJ53" t="s">
        <v>52</v>
      </c>
      <c r="DK53" t="s">
        <v>52</v>
      </c>
      <c r="DL53" t="s">
        <v>52</v>
      </c>
      <c r="DM53" t="s">
        <v>52</v>
      </c>
      <c r="DN53" t="s">
        <v>52</v>
      </c>
      <c r="DO53" t="s">
        <v>52</v>
      </c>
      <c r="DP53" t="s">
        <v>52</v>
      </c>
      <c r="DQ53" t="s">
        <v>52</v>
      </c>
      <c r="DR53" t="s">
        <v>52</v>
      </c>
      <c r="DS53" t="s">
        <v>52</v>
      </c>
      <c r="DT53" t="s">
        <v>52</v>
      </c>
      <c r="DU53" t="s">
        <v>52</v>
      </c>
      <c r="DV53" t="s">
        <v>52</v>
      </c>
      <c r="DW53" t="s">
        <v>52</v>
      </c>
      <c r="DX53" t="s">
        <v>52</v>
      </c>
      <c r="DY53" t="s">
        <v>917</v>
      </c>
      <c r="DZ53" t="s">
        <v>52</v>
      </c>
      <c r="EA53" t="s">
        <v>52</v>
      </c>
    </row>
    <row r="54" spans="1:131" x14ac:dyDescent="0.35">
      <c r="A54" t="s">
        <v>295</v>
      </c>
      <c r="B54" t="s">
        <v>55</v>
      </c>
      <c r="C54" t="s">
        <v>294</v>
      </c>
      <c r="D54" t="s">
        <v>52</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52</v>
      </c>
      <c r="AH54" t="s">
        <v>52</v>
      </c>
      <c r="AI54" t="s">
        <v>52</v>
      </c>
      <c r="AJ54" t="s">
        <v>52</v>
      </c>
      <c r="AK54" t="s">
        <v>52</v>
      </c>
      <c r="AL54" t="s">
        <v>52</v>
      </c>
      <c r="AM54" t="s">
        <v>52</v>
      </c>
      <c r="AN54" t="s">
        <v>52</v>
      </c>
      <c r="AO54" t="s">
        <v>52</v>
      </c>
      <c r="AP54" t="s">
        <v>52</v>
      </c>
      <c r="AQ54" t="s">
        <v>52</v>
      </c>
      <c r="AR54" t="s">
        <v>52</v>
      </c>
      <c r="AS54" t="s">
        <v>52</v>
      </c>
      <c r="AT54" t="s">
        <v>52</v>
      </c>
      <c r="AU54" t="s">
        <v>52</v>
      </c>
      <c r="AV54" t="s">
        <v>52</v>
      </c>
      <c r="AW54" t="s">
        <v>52</v>
      </c>
      <c r="AX54" t="s">
        <v>52</v>
      </c>
      <c r="AY54" t="s">
        <v>52</v>
      </c>
      <c r="AZ54" t="s">
        <v>52</v>
      </c>
      <c r="BA54" t="s">
        <v>52</v>
      </c>
      <c r="BB54" t="s">
        <v>52</v>
      </c>
      <c r="BC54" t="s">
        <v>52</v>
      </c>
      <c r="BD54" t="s">
        <v>52</v>
      </c>
      <c r="BE54" t="s">
        <v>52</v>
      </c>
      <c r="BF54" t="s">
        <v>52</v>
      </c>
      <c r="BG54" t="s">
        <v>52</v>
      </c>
      <c r="BH54" t="s">
        <v>52</v>
      </c>
      <c r="BI54" t="s">
        <v>52</v>
      </c>
      <c r="BJ54" t="s">
        <v>52</v>
      </c>
      <c r="BK54" t="s">
        <v>52</v>
      </c>
      <c r="BL54" t="s">
        <v>52</v>
      </c>
      <c r="BM54" t="s">
        <v>52</v>
      </c>
      <c r="BN54" t="s">
        <v>52</v>
      </c>
      <c r="BO54" t="s">
        <v>52</v>
      </c>
      <c r="BP54" t="s">
        <v>52</v>
      </c>
      <c r="BQ54" t="s">
        <v>52</v>
      </c>
      <c r="BR54" t="s">
        <v>52</v>
      </c>
      <c r="BS54" t="s">
        <v>52</v>
      </c>
      <c r="BT54" t="s">
        <v>52</v>
      </c>
      <c r="BU54" t="s">
        <v>52</v>
      </c>
      <c r="BV54" t="s">
        <v>52</v>
      </c>
      <c r="BW54" t="s">
        <v>52</v>
      </c>
      <c r="BX54" t="s">
        <v>52</v>
      </c>
      <c r="BY54" t="s">
        <v>52</v>
      </c>
      <c r="BZ54" t="s">
        <v>52</v>
      </c>
      <c r="CA54" t="s">
        <v>52</v>
      </c>
      <c r="CB54" t="s">
        <v>52</v>
      </c>
      <c r="CC54" t="s">
        <v>52</v>
      </c>
      <c r="CD54" t="s">
        <v>52</v>
      </c>
      <c r="CE54" t="s">
        <v>52</v>
      </c>
      <c r="CF54" t="s">
        <v>52</v>
      </c>
      <c r="CG54" t="s">
        <v>52</v>
      </c>
      <c r="CH54" t="s">
        <v>52</v>
      </c>
      <c r="CI54" t="s">
        <v>52</v>
      </c>
      <c r="CJ54" t="s">
        <v>52</v>
      </c>
      <c r="CK54" t="s">
        <v>52</v>
      </c>
      <c r="CL54" t="s">
        <v>52</v>
      </c>
      <c r="CM54" t="s">
        <v>52</v>
      </c>
      <c r="CN54" t="s">
        <v>52</v>
      </c>
      <c r="CO54" t="s">
        <v>52</v>
      </c>
      <c r="CP54" t="s">
        <v>52</v>
      </c>
      <c r="CQ54" t="s">
        <v>52</v>
      </c>
      <c r="CR54" t="s">
        <v>52</v>
      </c>
      <c r="CS54" t="s">
        <v>52</v>
      </c>
      <c r="CT54" t="s">
        <v>52</v>
      </c>
      <c r="CU54" t="s">
        <v>52</v>
      </c>
      <c r="CV54" t="s">
        <v>52</v>
      </c>
      <c r="CW54" t="s">
        <v>52</v>
      </c>
      <c r="CX54" t="s">
        <v>52</v>
      </c>
      <c r="CY54" t="s">
        <v>52</v>
      </c>
      <c r="CZ54" t="s">
        <v>52</v>
      </c>
      <c r="DA54" t="s">
        <v>52</v>
      </c>
      <c r="DB54" t="s">
        <v>52</v>
      </c>
      <c r="DC54" t="s">
        <v>52</v>
      </c>
      <c r="DD54" t="s">
        <v>52</v>
      </c>
      <c r="DE54" t="s">
        <v>52</v>
      </c>
      <c r="DF54" t="s">
        <v>52</v>
      </c>
      <c r="DG54" t="s">
        <v>52</v>
      </c>
      <c r="DH54" t="s">
        <v>52</v>
      </c>
      <c r="DI54" t="s">
        <v>52</v>
      </c>
      <c r="DJ54" t="s">
        <v>52</v>
      </c>
      <c r="DK54" t="s">
        <v>52</v>
      </c>
      <c r="DL54" t="s">
        <v>52</v>
      </c>
      <c r="DM54" t="s">
        <v>52</v>
      </c>
      <c r="DN54" t="s">
        <v>52</v>
      </c>
      <c r="DO54" t="s">
        <v>52</v>
      </c>
      <c r="DP54" t="s">
        <v>52</v>
      </c>
      <c r="DQ54" t="s">
        <v>52</v>
      </c>
      <c r="DR54" t="s">
        <v>52</v>
      </c>
      <c r="DS54" t="s">
        <v>52</v>
      </c>
      <c r="DT54" t="s">
        <v>52</v>
      </c>
      <c r="DU54" t="s">
        <v>52</v>
      </c>
      <c r="DV54" t="s">
        <v>52</v>
      </c>
      <c r="DW54" t="s">
        <v>52</v>
      </c>
      <c r="DX54" t="s">
        <v>52</v>
      </c>
      <c r="DY54" t="s">
        <v>917</v>
      </c>
      <c r="DZ54" t="s">
        <v>52</v>
      </c>
      <c r="EA54" t="s">
        <v>52</v>
      </c>
    </row>
    <row r="55" spans="1:131" x14ac:dyDescent="0.35">
      <c r="A55" t="s">
        <v>300</v>
      </c>
      <c r="B55" t="s">
        <v>41</v>
      </c>
      <c r="C55" t="s">
        <v>301</v>
      </c>
      <c r="D55" t="s">
        <v>52</v>
      </c>
      <c r="E55" t="s">
        <v>52</v>
      </c>
      <c r="F55" t="s">
        <v>52</v>
      </c>
      <c r="G55" t="s">
        <v>52</v>
      </c>
      <c r="H55" t="s">
        <v>52</v>
      </c>
      <c r="I55" t="s">
        <v>52</v>
      </c>
      <c r="J55" t="s">
        <v>52</v>
      </c>
      <c r="K55" t="s">
        <v>52</v>
      </c>
      <c r="L55" t="s">
        <v>52</v>
      </c>
      <c r="M55" t="s">
        <v>52</v>
      </c>
      <c r="N55" t="s">
        <v>52</v>
      </c>
      <c r="O55" t="s">
        <v>52</v>
      </c>
      <c r="P55" t="s">
        <v>52</v>
      </c>
      <c r="Q55" t="s">
        <v>52</v>
      </c>
      <c r="R55" t="s">
        <v>52</v>
      </c>
      <c r="S55" t="s">
        <v>52</v>
      </c>
      <c r="T55" t="s">
        <v>52</v>
      </c>
      <c r="U55" t="s">
        <v>52</v>
      </c>
      <c r="V55" t="s">
        <v>52</v>
      </c>
      <c r="W55" t="s">
        <v>52</v>
      </c>
      <c r="X55" t="s">
        <v>52</v>
      </c>
      <c r="Y55" t="s">
        <v>52</v>
      </c>
      <c r="Z55" t="s">
        <v>52</v>
      </c>
      <c r="AA55" t="s">
        <v>52</v>
      </c>
      <c r="AB55" t="s">
        <v>52</v>
      </c>
      <c r="AC55" t="s">
        <v>52</v>
      </c>
      <c r="AD55" t="s">
        <v>52</v>
      </c>
      <c r="AE55" t="s">
        <v>52</v>
      </c>
      <c r="AF55" t="s">
        <v>52</v>
      </c>
      <c r="AG55" t="s">
        <v>52</v>
      </c>
      <c r="AH55" t="s">
        <v>52</v>
      </c>
      <c r="AI55" t="s">
        <v>52</v>
      </c>
      <c r="AJ55" t="s">
        <v>52</v>
      </c>
      <c r="AK55" t="s">
        <v>52</v>
      </c>
      <c r="AL55" t="s">
        <v>52</v>
      </c>
      <c r="AM55" t="s">
        <v>52</v>
      </c>
      <c r="AN55" t="s">
        <v>52</v>
      </c>
      <c r="AO55" t="s">
        <v>52</v>
      </c>
      <c r="AP55" t="s">
        <v>52</v>
      </c>
      <c r="AQ55" t="s">
        <v>52</v>
      </c>
      <c r="AR55" t="s">
        <v>52</v>
      </c>
      <c r="AS55" t="s">
        <v>52</v>
      </c>
      <c r="AT55" t="s">
        <v>52</v>
      </c>
      <c r="AU55" t="s">
        <v>52</v>
      </c>
      <c r="AV55" t="s">
        <v>52</v>
      </c>
      <c r="AW55" t="s">
        <v>52</v>
      </c>
      <c r="AX55" t="s">
        <v>52</v>
      </c>
      <c r="AY55" t="s">
        <v>52</v>
      </c>
      <c r="AZ55" t="s">
        <v>52</v>
      </c>
      <c r="BA55" t="s">
        <v>52</v>
      </c>
      <c r="BB55" t="s">
        <v>52</v>
      </c>
      <c r="BC55" t="s">
        <v>52</v>
      </c>
      <c r="BD55" t="s">
        <v>52</v>
      </c>
      <c r="BE55" t="s">
        <v>52</v>
      </c>
      <c r="BF55" t="s">
        <v>52</v>
      </c>
      <c r="BG55" t="s">
        <v>52</v>
      </c>
      <c r="BH55" t="s">
        <v>52</v>
      </c>
      <c r="BI55" t="s">
        <v>52</v>
      </c>
      <c r="BJ55" t="s">
        <v>52</v>
      </c>
      <c r="BK55" t="s">
        <v>52</v>
      </c>
      <c r="BL55" t="s">
        <v>52</v>
      </c>
      <c r="BM55" t="s">
        <v>52</v>
      </c>
      <c r="BN55" t="s">
        <v>52</v>
      </c>
      <c r="BO55" t="s">
        <v>52</v>
      </c>
      <c r="BP55" t="s">
        <v>52</v>
      </c>
      <c r="BQ55" t="s">
        <v>52</v>
      </c>
      <c r="BR55" t="s">
        <v>52</v>
      </c>
      <c r="BS55" t="s">
        <v>52</v>
      </c>
      <c r="BT55" t="s">
        <v>52</v>
      </c>
      <c r="BU55" t="s">
        <v>52</v>
      </c>
      <c r="BV55" t="s">
        <v>52</v>
      </c>
      <c r="BW55" t="s">
        <v>52</v>
      </c>
      <c r="BX55" t="s">
        <v>52</v>
      </c>
      <c r="BY55" t="s">
        <v>52</v>
      </c>
      <c r="BZ55" t="s">
        <v>52</v>
      </c>
      <c r="CA55" t="s">
        <v>52</v>
      </c>
      <c r="CB55" t="s">
        <v>52</v>
      </c>
      <c r="CC55" t="s">
        <v>52</v>
      </c>
      <c r="CD55" t="s">
        <v>52</v>
      </c>
      <c r="CE55" t="s">
        <v>52</v>
      </c>
      <c r="CF55" t="s">
        <v>52</v>
      </c>
      <c r="CG55" t="s">
        <v>918</v>
      </c>
      <c r="CH55" t="s">
        <v>52</v>
      </c>
      <c r="CI55" t="s">
        <v>52</v>
      </c>
      <c r="CJ55" t="s">
        <v>52</v>
      </c>
      <c r="CK55" t="s">
        <v>919</v>
      </c>
      <c r="CL55" t="s">
        <v>52</v>
      </c>
      <c r="CM55" t="s">
        <v>52</v>
      </c>
      <c r="CN55" t="s">
        <v>52</v>
      </c>
      <c r="CO55" t="s">
        <v>920</v>
      </c>
      <c r="CP55" t="s">
        <v>52</v>
      </c>
      <c r="CQ55" t="s">
        <v>52</v>
      </c>
      <c r="CR55" t="s">
        <v>52</v>
      </c>
      <c r="CS55" t="s">
        <v>921</v>
      </c>
      <c r="CT55" t="s">
        <v>52</v>
      </c>
      <c r="CU55" t="s">
        <v>52</v>
      </c>
      <c r="CV55" t="s">
        <v>52</v>
      </c>
      <c r="CW55">
        <v>2.6889400000000001</v>
      </c>
      <c r="CX55" t="s">
        <v>52</v>
      </c>
      <c r="CY55" t="s">
        <v>52</v>
      </c>
      <c r="CZ55" t="s">
        <v>52</v>
      </c>
      <c r="DA55" t="s">
        <v>922</v>
      </c>
      <c r="DB55" t="s">
        <v>52</v>
      </c>
      <c r="DC55" t="s">
        <v>52</v>
      </c>
      <c r="DD55" t="s">
        <v>52</v>
      </c>
      <c r="DE55" t="s">
        <v>923</v>
      </c>
      <c r="DF55" t="s">
        <v>52</v>
      </c>
      <c r="DG55" t="s">
        <v>52</v>
      </c>
      <c r="DH55" t="s">
        <v>52</v>
      </c>
      <c r="DI55" t="s">
        <v>924</v>
      </c>
      <c r="DJ55" t="s">
        <v>52</v>
      </c>
      <c r="DK55" t="s">
        <v>52</v>
      </c>
      <c r="DL55" t="s">
        <v>52</v>
      </c>
      <c r="DM55" t="s">
        <v>925</v>
      </c>
      <c r="DN55" t="s">
        <v>52</v>
      </c>
      <c r="DO55" t="s">
        <v>52</v>
      </c>
      <c r="DP55" t="s">
        <v>52</v>
      </c>
      <c r="DQ55">
        <v>17.532541259999999</v>
      </c>
      <c r="DR55" t="s">
        <v>52</v>
      </c>
      <c r="DS55" t="s">
        <v>52</v>
      </c>
      <c r="DT55" t="s">
        <v>52</v>
      </c>
      <c r="DU55" t="s">
        <v>926</v>
      </c>
      <c r="DV55" t="s">
        <v>52</v>
      </c>
      <c r="DW55" t="s">
        <v>52</v>
      </c>
      <c r="DX55" t="s">
        <v>52</v>
      </c>
      <c r="DY55" t="s">
        <v>927</v>
      </c>
      <c r="DZ55" t="s">
        <v>52</v>
      </c>
      <c r="EA55" t="s">
        <v>52</v>
      </c>
    </row>
    <row r="56" spans="1:131" x14ac:dyDescent="0.35">
      <c r="A56" t="s">
        <v>305</v>
      </c>
      <c r="B56" t="s">
        <v>41</v>
      </c>
      <c r="C56" t="s">
        <v>306</v>
      </c>
      <c r="D56" t="s">
        <v>52</v>
      </c>
      <c r="E56" t="s">
        <v>52</v>
      </c>
      <c r="F56" t="s">
        <v>52</v>
      </c>
      <c r="G56" t="s">
        <v>52</v>
      </c>
      <c r="H56" t="s">
        <v>52</v>
      </c>
      <c r="I56" t="s">
        <v>52</v>
      </c>
      <c r="J56" t="s">
        <v>52</v>
      </c>
      <c r="K56" t="s">
        <v>52</v>
      </c>
      <c r="L56" t="s">
        <v>52</v>
      </c>
      <c r="M56" t="s">
        <v>52</v>
      </c>
      <c r="N56" t="s">
        <v>52</v>
      </c>
      <c r="O56" t="s">
        <v>52</v>
      </c>
      <c r="P56" t="s">
        <v>52</v>
      </c>
      <c r="Q56" t="s">
        <v>52</v>
      </c>
      <c r="R56" t="s">
        <v>52</v>
      </c>
      <c r="S56" t="s">
        <v>52</v>
      </c>
      <c r="T56" t="s">
        <v>52</v>
      </c>
      <c r="U56" t="s">
        <v>52</v>
      </c>
      <c r="V56" t="s">
        <v>52</v>
      </c>
      <c r="W56" t="s">
        <v>52</v>
      </c>
      <c r="X56" t="s">
        <v>52</v>
      </c>
      <c r="Y56" t="s">
        <v>52</v>
      </c>
      <c r="Z56" t="s">
        <v>52</v>
      </c>
      <c r="AA56" t="s">
        <v>52</v>
      </c>
      <c r="AB56" t="s">
        <v>52</v>
      </c>
      <c r="AC56" t="s">
        <v>52</v>
      </c>
      <c r="AD56" t="s">
        <v>52</v>
      </c>
      <c r="AE56" t="s">
        <v>52</v>
      </c>
      <c r="AF56" t="s">
        <v>52</v>
      </c>
      <c r="AG56" t="s">
        <v>52</v>
      </c>
      <c r="AH56" t="s">
        <v>52</v>
      </c>
      <c r="AI56" t="s">
        <v>52</v>
      </c>
      <c r="AJ56" t="s">
        <v>52</v>
      </c>
      <c r="AK56" t="s">
        <v>52</v>
      </c>
      <c r="AL56" t="s">
        <v>52</v>
      </c>
      <c r="AM56" t="s">
        <v>52</v>
      </c>
      <c r="AN56" t="s">
        <v>52</v>
      </c>
      <c r="AO56" t="s">
        <v>52</v>
      </c>
      <c r="AP56" t="s">
        <v>52</v>
      </c>
      <c r="AQ56" t="s">
        <v>52</v>
      </c>
      <c r="AR56" t="s">
        <v>52</v>
      </c>
      <c r="AS56" t="s">
        <v>52</v>
      </c>
      <c r="AT56" t="s">
        <v>52</v>
      </c>
      <c r="AU56" t="s">
        <v>52</v>
      </c>
      <c r="AV56" t="s">
        <v>52</v>
      </c>
      <c r="AW56" t="s">
        <v>52</v>
      </c>
      <c r="AX56" t="s">
        <v>52</v>
      </c>
      <c r="AY56" t="s">
        <v>52</v>
      </c>
      <c r="AZ56" t="s">
        <v>52</v>
      </c>
      <c r="BA56" t="s">
        <v>52</v>
      </c>
      <c r="BB56" t="s">
        <v>52</v>
      </c>
      <c r="BC56" t="s">
        <v>52</v>
      </c>
      <c r="BD56" t="s">
        <v>52</v>
      </c>
      <c r="BE56" t="s">
        <v>52</v>
      </c>
      <c r="BF56" t="s">
        <v>52</v>
      </c>
      <c r="BG56" t="s">
        <v>52</v>
      </c>
      <c r="BH56" t="s">
        <v>52</v>
      </c>
      <c r="BI56" t="s">
        <v>52</v>
      </c>
      <c r="BJ56" t="s">
        <v>52</v>
      </c>
      <c r="BK56" t="s">
        <v>52</v>
      </c>
      <c r="BL56" t="s">
        <v>52</v>
      </c>
      <c r="BM56" t="s">
        <v>52</v>
      </c>
      <c r="BN56" t="s">
        <v>52</v>
      </c>
      <c r="BO56" t="s">
        <v>52</v>
      </c>
      <c r="BP56" t="s">
        <v>52</v>
      </c>
      <c r="BQ56" t="s">
        <v>52</v>
      </c>
      <c r="BR56" t="s">
        <v>52</v>
      </c>
      <c r="BS56" t="s">
        <v>52</v>
      </c>
      <c r="BT56" t="s">
        <v>52</v>
      </c>
      <c r="BU56" t="s">
        <v>52</v>
      </c>
      <c r="BV56" t="s">
        <v>52</v>
      </c>
      <c r="BW56" t="s">
        <v>52</v>
      </c>
      <c r="BX56" t="s">
        <v>52</v>
      </c>
      <c r="BY56" t="s">
        <v>52</v>
      </c>
      <c r="BZ56" t="s">
        <v>52</v>
      </c>
      <c r="CA56" t="s">
        <v>52</v>
      </c>
      <c r="CB56" t="s">
        <v>52</v>
      </c>
      <c r="CC56" t="s">
        <v>52</v>
      </c>
      <c r="CD56" t="s">
        <v>52</v>
      </c>
      <c r="CE56" t="s">
        <v>52</v>
      </c>
      <c r="CF56" t="s">
        <v>52</v>
      </c>
      <c r="CG56" t="s">
        <v>52</v>
      </c>
      <c r="CH56" t="s">
        <v>52</v>
      </c>
      <c r="CI56" t="s">
        <v>52</v>
      </c>
      <c r="CJ56" t="s">
        <v>52</v>
      </c>
      <c r="CK56" t="s">
        <v>52</v>
      </c>
      <c r="CL56" t="s">
        <v>52</v>
      </c>
      <c r="CM56" t="s">
        <v>52</v>
      </c>
      <c r="CN56" t="s">
        <v>52</v>
      </c>
      <c r="CO56" t="s">
        <v>52</v>
      </c>
      <c r="CP56" t="s">
        <v>52</v>
      </c>
      <c r="CQ56" t="s">
        <v>52</v>
      </c>
      <c r="CR56" t="s">
        <v>52</v>
      </c>
      <c r="CS56" t="s">
        <v>52</v>
      </c>
      <c r="CT56" t="s">
        <v>52</v>
      </c>
      <c r="CU56" t="s">
        <v>52</v>
      </c>
      <c r="CV56" t="s">
        <v>52</v>
      </c>
      <c r="CW56" t="s">
        <v>52</v>
      </c>
      <c r="CX56" t="s">
        <v>52</v>
      </c>
      <c r="CY56" t="s">
        <v>52</v>
      </c>
      <c r="CZ56" t="s">
        <v>52</v>
      </c>
      <c r="DA56" t="s">
        <v>52</v>
      </c>
      <c r="DB56" t="s">
        <v>52</v>
      </c>
      <c r="DC56" t="s">
        <v>52</v>
      </c>
      <c r="DD56" t="s">
        <v>52</v>
      </c>
      <c r="DE56" t="s">
        <v>52</v>
      </c>
      <c r="DF56" t="s">
        <v>52</v>
      </c>
      <c r="DG56" t="s">
        <v>52</v>
      </c>
      <c r="DH56" t="s">
        <v>52</v>
      </c>
      <c r="DI56" t="s">
        <v>52</v>
      </c>
      <c r="DJ56" t="s">
        <v>52</v>
      </c>
      <c r="DK56" t="s">
        <v>52</v>
      </c>
      <c r="DL56" t="s">
        <v>52</v>
      </c>
      <c r="DM56" t="s">
        <v>52</v>
      </c>
      <c r="DN56" t="s">
        <v>52</v>
      </c>
      <c r="DO56" t="s">
        <v>52</v>
      </c>
      <c r="DP56" t="s">
        <v>52</v>
      </c>
      <c r="DQ56" t="s">
        <v>52</v>
      </c>
      <c r="DR56" t="s">
        <v>52</v>
      </c>
      <c r="DS56" t="s">
        <v>52</v>
      </c>
      <c r="DT56" t="s">
        <v>52</v>
      </c>
      <c r="DU56" t="s">
        <v>52</v>
      </c>
      <c r="DV56" t="s">
        <v>52</v>
      </c>
      <c r="DW56" t="s">
        <v>52</v>
      </c>
      <c r="DX56" t="s">
        <v>52</v>
      </c>
      <c r="DY56" t="s">
        <v>928</v>
      </c>
      <c r="DZ56" t="s">
        <v>52</v>
      </c>
      <c r="EA56" t="s">
        <v>52</v>
      </c>
    </row>
    <row r="57" spans="1:131" x14ac:dyDescent="0.35">
      <c r="A57" t="s">
        <v>309</v>
      </c>
      <c r="B57" t="s">
        <v>55</v>
      </c>
      <c r="C57" t="s">
        <v>306</v>
      </c>
      <c r="D57" t="s">
        <v>52</v>
      </c>
      <c r="E57" t="s">
        <v>52</v>
      </c>
      <c r="F57" t="s">
        <v>52</v>
      </c>
      <c r="G57" t="s">
        <v>52</v>
      </c>
      <c r="H57" t="s">
        <v>52</v>
      </c>
      <c r="I57" t="s">
        <v>52</v>
      </c>
      <c r="J57" t="s">
        <v>52</v>
      </c>
      <c r="K57" t="s">
        <v>52</v>
      </c>
      <c r="L57" t="s">
        <v>52</v>
      </c>
      <c r="M57" t="s">
        <v>52</v>
      </c>
      <c r="N57" t="s">
        <v>52</v>
      </c>
      <c r="O57" t="s">
        <v>52</v>
      </c>
      <c r="P57" t="s">
        <v>52</v>
      </c>
      <c r="Q57" t="s">
        <v>52</v>
      </c>
      <c r="R57" t="s">
        <v>52</v>
      </c>
      <c r="S57" t="s">
        <v>52</v>
      </c>
      <c r="T57" t="s">
        <v>52</v>
      </c>
      <c r="U57" t="s">
        <v>52</v>
      </c>
      <c r="V57" t="s">
        <v>52</v>
      </c>
      <c r="W57" t="s">
        <v>52</v>
      </c>
      <c r="X57" t="s">
        <v>52</v>
      </c>
      <c r="Y57" t="s">
        <v>52</v>
      </c>
      <c r="Z57" t="s">
        <v>52</v>
      </c>
      <c r="AA57" t="s">
        <v>52</v>
      </c>
      <c r="AB57" t="s">
        <v>52</v>
      </c>
      <c r="AC57" t="s">
        <v>52</v>
      </c>
      <c r="AD57" t="s">
        <v>52</v>
      </c>
      <c r="AE57" t="s">
        <v>52</v>
      </c>
      <c r="AF57" t="s">
        <v>52</v>
      </c>
      <c r="AG57" t="s">
        <v>52</v>
      </c>
      <c r="AH57" t="s">
        <v>52</v>
      </c>
      <c r="AI57" t="s">
        <v>52</v>
      </c>
      <c r="AJ57" t="s">
        <v>52</v>
      </c>
      <c r="AK57" t="s">
        <v>52</v>
      </c>
      <c r="AL57" t="s">
        <v>52</v>
      </c>
      <c r="AM57" t="s">
        <v>52</v>
      </c>
      <c r="AN57" t="s">
        <v>52</v>
      </c>
      <c r="AO57" t="s">
        <v>52</v>
      </c>
      <c r="AP57" t="s">
        <v>52</v>
      </c>
      <c r="AQ57" t="s">
        <v>52</v>
      </c>
      <c r="AR57" t="s">
        <v>52</v>
      </c>
      <c r="AS57" t="s">
        <v>52</v>
      </c>
      <c r="AT57" t="s">
        <v>52</v>
      </c>
      <c r="AU57" t="s">
        <v>52</v>
      </c>
      <c r="AV57" t="s">
        <v>52</v>
      </c>
      <c r="AW57" t="s">
        <v>52</v>
      </c>
      <c r="AX57" t="s">
        <v>52</v>
      </c>
      <c r="AY57" t="s">
        <v>52</v>
      </c>
      <c r="AZ57" t="s">
        <v>52</v>
      </c>
      <c r="BA57" t="s">
        <v>52</v>
      </c>
      <c r="BB57" t="s">
        <v>52</v>
      </c>
      <c r="BC57" t="s">
        <v>52</v>
      </c>
      <c r="BD57" t="s">
        <v>52</v>
      </c>
      <c r="BE57" t="s">
        <v>52</v>
      </c>
      <c r="BF57" t="s">
        <v>52</v>
      </c>
      <c r="BG57" t="s">
        <v>52</v>
      </c>
      <c r="BH57" t="s">
        <v>52</v>
      </c>
      <c r="BI57" t="s">
        <v>52</v>
      </c>
      <c r="BJ57" t="s">
        <v>52</v>
      </c>
      <c r="BK57" t="s">
        <v>52</v>
      </c>
      <c r="BL57" t="s">
        <v>52</v>
      </c>
      <c r="BM57" t="s">
        <v>52</v>
      </c>
      <c r="BN57" t="s">
        <v>52</v>
      </c>
      <c r="BO57" t="s">
        <v>52</v>
      </c>
      <c r="BP57" t="s">
        <v>52</v>
      </c>
      <c r="BQ57" t="s">
        <v>52</v>
      </c>
      <c r="BR57" t="s">
        <v>52</v>
      </c>
      <c r="BS57" t="s">
        <v>52</v>
      </c>
      <c r="BT57" t="s">
        <v>52</v>
      </c>
      <c r="BU57" t="s">
        <v>52</v>
      </c>
      <c r="BV57" t="s">
        <v>52</v>
      </c>
      <c r="BW57" t="s">
        <v>52</v>
      </c>
      <c r="BX57" t="s">
        <v>52</v>
      </c>
      <c r="BY57" t="s">
        <v>52</v>
      </c>
      <c r="BZ57" t="s">
        <v>52</v>
      </c>
      <c r="CA57" t="s">
        <v>52</v>
      </c>
      <c r="CB57" t="s">
        <v>52</v>
      </c>
      <c r="CC57" t="s">
        <v>52</v>
      </c>
      <c r="CD57" t="s">
        <v>52</v>
      </c>
      <c r="CE57" t="s">
        <v>52</v>
      </c>
      <c r="CF57" t="s">
        <v>52</v>
      </c>
      <c r="CG57" t="s">
        <v>52</v>
      </c>
      <c r="CH57" t="s">
        <v>52</v>
      </c>
      <c r="CI57" t="s">
        <v>52</v>
      </c>
      <c r="CJ57" t="s">
        <v>52</v>
      </c>
      <c r="CK57" t="s">
        <v>52</v>
      </c>
      <c r="CL57" t="s">
        <v>52</v>
      </c>
      <c r="CM57" t="s">
        <v>52</v>
      </c>
      <c r="CN57" t="s">
        <v>52</v>
      </c>
      <c r="CO57" t="s">
        <v>52</v>
      </c>
      <c r="CP57" t="s">
        <v>52</v>
      </c>
      <c r="CQ57" t="s">
        <v>52</v>
      </c>
      <c r="CR57" t="s">
        <v>52</v>
      </c>
      <c r="CS57" t="s">
        <v>52</v>
      </c>
      <c r="CT57" t="s">
        <v>52</v>
      </c>
      <c r="CU57" t="s">
        <v>52</v>
      </c>
      <c r="CV57" t="s">
        <v>52</v>
      </c>
      <c r="CW57" t="s">
        <v>52</v>
      </c>
      <c r="CX57" t="s">
        <v>52</v>
      </c>
      <c r="CY57" t="s">
        <v>52</v>
      </c>
      <c r="CZ57" t="s">
        <v>52</v>
      </c>
      <c r="DA57" t="s">
        <v>52</v>
      </c>
      <c r="DB57" t="s">
        <v>52</v>
      </c>
      <c r="DC57" t="s">
        <v>52</v>
      </c>
      <c r="DD57" t="s">
        <v>52</v>
      </c>
      <c r="DE57" t="s">
        <v>52</v>
      </c>
      <c r="DF57" t="s">
        <v>52</v>
      </c>
      <c r="DG57" t="s">
        <v>52</v>
      </c>
      <c r="DH57" t="s">
        <v>52</v>
      </c>
      <c r="DI57" t="s">
        <v>52</v>
      </c>
      <c r="DJ57" t="s">
        <v>52</v>
      </c>
      <c r="DK57" t="s">
        <v>52</v>
      </c>
      <c r="DL57" t="s">
        <v>52</v>
      </c>
      <c r="DM57" t="s">
        <v>52</v>
      </c>
      <c r="DN57" t="s">
        <v>52</v>
      </c>
      <c r="DO57" t="s">
        <v>52</v>
      </c>
      <c r="DP57" t="s">
        <v>52</v>
      </c>
      <c r="DQ57">
        <v>14.99586332</v>
      </c>
      <c r="DR57" t="s">
        <v>52</v>
      </c>
      <c r="DS57" t="s">
        <v>52</v>
      </c>
      <c r="DT57" t="s">
        <v>52</v>
      </c>
      <c r="DU57" t="s">
        <v>52</v>
      </c>
      <c r="DV57" t="s">
        <v>52</v>
      </c>
      <c r="DW57" t="s">
        <v>52</v>
      </c>
      <c r="DX57" t="s">
        <v>52</v>
      </c>
      <c r="DY57" t="s">
        <v>928</v>
      </c>
      <c r="DZ57" t="s">
        <v>52</v>
      </c>
      <c r="EA57" t="s">
        <v>52</v>
      </c>
    </row>
    <row r="58" spans="1:131" x14ac:dyDescent="0.35">
      <c r="A58" t="s">
        <v>314</v>
      </c>
      <c r="B58" t="s">
        <v>55</v>
      </c>
      <c r="C58" t="s">
        <v>315</v>
      </c>
      <c r="D58" t="s">
        <v>52</v>
      </c>
      <c r="E58" t="s">
        <v>52</v>
      </c>
      <c r="F58" t="s">
        <v>52</v>
      </c>
      <c r="G58" t="s">
        <v>52</v>
      </c>
      <c r="H58" t="s">
        <v>52</v>
      </c>
      <c r="I58" t="s">
        <v>52</v>
      </c>
      <c r="J58" t="s">
        <v>52</v>
      </c>
      <c r="K58" t="s">
        <v>52</v>
      </c>
      <c r="L58" t="s">
        <v>52</v>
      </c>
      <c r="M58" t="s">
        <v>52</v>
      </c>
      <c r="N58" t="s">
        <v>52</v>
      </c>
      <c r="O58" t="s">
        <v>52</v>
      </c>
      <c r="P58" t="s">
        <v>52</v>
      </c>
      <c r="Q58" t="s">
        <v>52</v>
      </c>
      <c r="R58" t="s">
        <v>52</v>
      </c>
      <c r="S58" t="s">
        <v>52</v>
      </c>
      <c r="T58" t="s">
        <v>52</v>
      </c>
      <c r="U58" t="s">
        <v>52</v>
      </c>
      <c r="V58" t="s">
        <v>52</v>
      </c>
      <c r="W58" t="s">
        <v>52</v>
      </c>
      <c r="X58" t="s">
        <v>52</v>
      </c>
      <c r="Y58" t="s">
        <v>52</v>
      </c>
      <c r="Z58" t="s">
        <v>52</v>
      </c>
      <c r="AA58" t="s">
        <v>52</v>
      </c>
      <c r="AB58" t="s">
        <v>52</v>
      </c>
      <c r="AC58" t="s">
        <v>52</v>
      </c>
      <c r="AD58" t="s">
        <v>52</v>
      </c>
      <c r="AE58" t="s">
        <v>52</v>
      </c>
      <c r="AF58" t="s">
        <v>52</v>
      </c>
      <c r="AG58" t="s">
        <v>52</v>
      </c>
      <c r="AH58" t="s">
        <v>52</v>
      </c>
      <c r="AI58" t="s">
        <v>52</v>
      </c>
      <c r="AJ58" t="s">
        <v>52</v>
      </c>
      <c r="AK58" t="s">
        <v>52</v>
      </c>
      <c r="AL58" t="s">
        <v>52</v>
      </c>
      <c r="AM58" t="s">
        <v>52</v>
      </c>
      <c r="AN58" t="s">
        <v>52</v>
      </c>
      <c r="AO58" t="s">
        <v>52</v>
      </c>
      <c r="AP58" t="s">
        <v>52</v>
      </c>
      <c r="AQ58" t="s">
        <v>52</v>
      </c>
      <c r="AR58" t="s">
        <v>52</v>
      </c>
      <c r="AS58" t="s">
        <v>52</v>
      </c>
      <c r="AT58" t="s">
        <v>52</v>
      </c>
      <c r="AU58" t="s">
        <v>52</v>
      </c>
      <c r="AV58" t="s">
        <v>52</v>
      </c>
      <c r="AW58" t="s">
        <v>52</v>
      </c>
      <c r="AX58" t="s">
        <v>52</v>
      </c>
      <c r="AY58" t="s">
        <v>52</v>
      </c>
      <c r="AZ58" t="s">
        <v>52</v>
      </c>
      <c r="BA58" t="s">
        <v>52</v>
      </c>
      <c r="BB58" t="s">
        <v>52</v>
      </c>
      <c r="BC58" t="s">
        <v>52</v>
      </c>
      <c r="BD58" t="s">
        <v>52</v>
      </c>
      <c r="BE58" t="s">
        <v>52</v>
      </c>
      <c r="BF58" t="s">
        <v>52</v>
      </c>
      <c r="BG58" t="s">
        <v>52</v>
      </c>
      <c r="BH58" t="s">
        <v>52</v>
      </c>
      <c r="BI58" t="s">
        <v>52</v>
      </c>
      <c r="BJ58" t="s">
        <v>52</v>
      </c>
      <c r="BK58" t="s">
        <v>52</v>
      </c>
      <c r="BL58" t="s">
        <v>52</v>
      </c>
      <c r="BM58" t="s">
        <v>52</v>
      </c>
      <c r="BN58" t="s">
        <v>52</v>
      </c>
      <c r="BO58" t="s">
        <v>52</v>
      </c>
      <c r="BP58" t="s">
        <v>52</v>
      </c>
      <c r="BQ58" t="s">
        <v>52</v>
      </c>
      <c r="BR58" t="s">
        <v>52</v>
      </c>
      <c r="BS58" t="s">
        <v>52</v>
      </c>
      <c r="BT58" t="s">
        <v>52</v>
      </c>
      <c r="BU58" t="s">
        <v>52</v>
      </c>
      <c r="BV58" t="s">
        <v>52</v>
      </c>
      <c r="BW58" t="s">
        <v>52</v>
      </c>
      <c r="BX58" t="s">
        <v>52</v>
      </c>
      <c r="BY58" t="s">
        <v>52</v>
      </c>
      <c r="BZ58" t="s">
        <v>52</v>
      </c>
      <c r="CA58" t="s">
        <v>52</v>
      </c>
      <c r="CB58" t="s">
        <v>52</v>
      </c>
      <c r="CC58" t="s">
        <v>52</v>
      </c>
      <c r="CD58" t="s">
        <v>52</v>
      </c>
      <c r="CE58" t="s">
        <v>52</v>
      </c>
      <c r="CF58" t="s">
        <v>52</v>
      </c>
      <c r="CG58" t="s">
        <v>52</v>
      </c>
      <c r="CH58" t="s">
        <v>52</v>
      </c>
      <c r="CI58" t="s">
        <v>52</v>
      </c>
      <c r="CJ58" t="s">
        <v>52</v>
      </c>
      <c r="CK58" t="s">
        <v>52</v>
      </c>
      <c r="CL58" t="s">
        <v>52</v>
      </c>
      <c r="CM58" t="s">
        <v>52</v>
      </c>
      <c r="CN58" t="s">
        <v>52</v>
      </c>
      <c r="CO58" t="s">
        <v>52</v>
      </c>
      <c r="CP58" t="s">
        <v>52</v>
      </c>
      <c r="CQ58" t="s">
        <v>52</v>
      </c>
      <c r="CR58" t="s">
        <v>52</v>
      </c>
      <c r="CS58" t="s">
        <v>52</v>
      </c>
      <c r="CT58" t="s">
        <v>52</v>
      </c>
      <c r="CU58" t="s">
        <v>52</v>
      </c>
      <c r="CV58" t="s">
        <v>52</v>
      </c>
      <c r="CW58" t="s">
        <v>52</v>
      </c>
      <c r="CX58" t="s">
        <v>52</v>
      </c>
      <c r="CY58" t="s">
        <v>52</v>
      </c>
      <c r="CZ58" t="s">
        <v>52</v>
      </c>
      <c r="DA58" t="s">
        <v>52</v>
      </c>
      <c r="DB58" t="s">
        <v>52</v>
      </c>
      <c r="DC58" t="s">
        <v>52</v>
      </c>
      <c r="DD58" t="s">
        <v>52</v>
      </c>
      <c r="DE58" t="s">
        <v>52</v>
      </c>
      <c r="DF58" t="s">
        <v>52</v>
      </c>
      <c r="DG58" t="s">
        <v>52</v>
      </c>
      <c r="DH58" t="s">
        <v>52</v>
      </c>
      <c r="DI58" t="s">
        <v>52</v>
      </c>
      <c r="DJ58" t="s">
        <v>52</v>
      </c>
      <c r="DK58" t="s">
        <v>52</v>
      </c>
      <c r="DL58" t="s">
        <v>52</v>
      </c>
      <c r="DM58" t="s">
        <v>52</v>
      </c>
      <c r="DN58" t="s">
        <v>52</v>
      </c>
      <c r="DO58" t="s">
        <v>52</v>
      </c>
      <c r="DP58" t="s">
        <v>52</v>
      </c>
      <c r="DQ58" t="s">
        <v>52</v>
      </c>
      <c r="DR58" t="s">
        <v>52</v>
      </c>
      <c r="DS58" t="s">
        <v>52</v>
      </c>
      <c r="DT58" t="s">
        <v>52</v>
      </c>
      <c r="DU58" t="s">
        <v>52</v>
      </c>
      <c r="DV58" t="s">
        <v>52</v>
      </c>
      <c r="DW58" t="s">
        <v>52</v>
      </c>
      <c r="DX58" t="s">
        <v>52</v>
      </c>
      <c r="DY58" t="s">
        <v>929</v>
      </c>
      <c r="DZ58" t="s">
        <v>52</v>
      </c>
      <c r="EA58" t="s">
        <v>52</v>
      </c>
    </row>
    <row r="59" spans="1:131" x14ac:dyDescent="0.35">
      <c r="A59" t="s">
        <v>320</v>
      </c>
      <c r="B59" t="s">
        <v>55</v>
      </c>
      <c r="C59" t="s">
        <v>321</v>
      </c>
      <c r="D59" t="s">
        <v>52</v>
      </c>
      <c r="E59" t="s">
        <v>52</v>
      </c>
      <c r="F59" t="s">
        <v>52</v>
      </c>
      <c r="G59" t="s">
        <v>52</v>
      </c>
      <c r="H59" t="s">
        <v>52</v>
      </c>
      <c r="I59" t="s">
        <v>930</v>
      </c>
      <c r="J59" t="s">
        <v>52</v>
      </c>
      <c r="K59" t="s">
        <v>931</v>
      </c>
      <c r="L59" t="s">
        <v>52</v>
      </c>
      <c r="M59" t="s">
        <v>932</v>
      </c>
      <c r="N59" t="s">
        <v>52</v>
      </c>
      <c r="O59" t="s">
        <v>933</v>
      </c>
      <c r="P59" t="s">
        <v>52</v>
      </c>
      <c r="Q59" t="s">
        <v>934</v>
      </c>
      <c r="R59" t="s">
        <v>52</v>
      </c>
      <c r="S59" t="s">
        <v>935</v>
      </c>
      <c r="T59" t="s">
        <v>52</v>
      </c>
      <c r="U59" t="s">
        <v>936</v>
      </c>
      <c r="V59" t="s">
        <v>52</v>
      </c>
      <c r="W59" t="s">
        <v>937</v>
      </c>
      <c r="X59" t="s">
        <v>52</v>
      </c>
      <c r="Y59" t="s">
        <v>938</v>
      </c>
      <c r="Z59" t="s">
        <v>52</v>
      </c>
      <c r="AA59" t="s">
        <v>939</v>
      </c>
      <c r="AB59" t="s">
        <v>899</v>
      </c>
      <c r="AC59" t="s">
        <v>940</v>
      </c>
      <c r="AD59" t="s">
        <v>900</v>
      </c>
      <c r="AE59" t="s">
        <v>941</v>
      </c>
      <c r="AF59" t="s">
        <v>899</v>
      </c>
      <c r="AG59" t="s">
        <v>942</v>
      </c>
      <c r="AH59" t="s">
        <v>900</v>
      </c>
      <c r="AI59" t="s">
        <v>943</v>
      </c>
      <c r="AJ59" t="s">
        <v>899</v>
      </c>
      <c r="AK59" t="s">
        <v>944</v>
      </c>
      <c r="AL59" t="s">
        <v>900</v>
      </c>
      <c r="AM59" t="s">
        <v>945</v>
      </c>
      <c r="AN59" t="s">
        <v>899</v>
      </c>
      <c r="AO59" t="s">
        <v>946</v>
      </c>
      <c r="AP59" t="s">
        <v>900</v>
      </c>
      <c r="AQ59" t="s">
        <v>947</v>
      </c>
      <c r="AR59" t="s">
        <v>899</v>
      </c>
      <c r="AS59" t="s">
        <v>948</v>
      </c>
      <c r="AT59" t="s">
        <v>900</v>
      </c>
      <c r="AU59" t="s">
        <v>949</v>
      </c>
      <c r="AV59" t="s">
        <v>899</v>
      </c>
      <c r="AW59" t="s">
        <v>950</v>
      </c>
      <c r="AX59" t="s">
        <v>900</v>
      </c>
      <c r="AY59" t="s">
        <v>951</v>
      </c>
      <c r="AZ59" t="s">
        <v>899</v>
      </c>
      <c r="BA59" t="s">
        <v>952</v>
      </c>
      <c r="BB59" t="s">
        <v>900</v>
      </c>
      <c r="BC59" t="s">
        <v>953</v>
      </c>
      <c r="BD59" t="s">
        <v>899</v>
      </c>
      <c r="BE59" t="s">
        <v>954</v>
      </c>
      <c r="BF59" t="s">
        <v>900</v>
      </c>
      <c r="BG59" t="s">
        <v>955</v>
      </c>
      <c r="BH59" t="s">
        <v>899</v>
      </c>
      <c r="BI59" t="s">
        <v>956</v>
      </c>
      <c r="BJ59" t="s">
        <v>900</v>
      </c>
      <c r="BK59" t="s">
        <v>957</v>
      </c>
      <c r="BL59" t="s">
        <v>899</v>
      </c>
      <c r="BM59" t="s">
        <v>958</v>
      </c>
      <c r="BN59" t="s">
        <v>900</v>
      </c>
      <c r="BO59" t="s">
        <v>959</v>
      </c>
      <c r="BP59" t="s">
        <v>899</v>
      </c>
      <c r="BQ59" t="s">
        <v>960</v>
      </c>
      <c r="BR59" t="s">
        <v>900</v>
      </c>
      <c r="BS59" t="s">
        <v>961</v>
      </c>
      <c r="BT59" t="s">
        <v>899</v>
      </c>
      <c r="BU59" t="s">
        <v>962</v>
      </c>
      <c r="BV59" t="s">
        <v>900</v>
      </c>
      <c r="BW59" t="s">
        <v>963</v>
      </c>
      <c r="BX59" t="s">
        <v>899</v>
      </c>
      <c r="BY59" t="s">
        <v>964</v>
      </c>
      <c r="BZ59" t="s">
        <v>900</v>
      </c>
      <c r="CA59" t="s">
        <v>965</v>
      </c>
      <c r="CB59" t="s">
        <v>899</v>
      </c>
      <c r="CC59" t="s">
        <v>966</v>
      </c>
      <c r="CD59" t="s">
        <v>900</v>
      </c>
      <c r="CE59" t="s">
        <v>967</v>
      </c>
      <c r="CF59" t="s">
        <v>899</v>
      </c>
      <c r="CG59" t="s">
        <v>968</v>
      </c>
      <c r="CH59" t="s">
        <v>900</v>
      </c>
      <c r="CI59" t="s">
        <v>969</v>
      </c>
      <c r="CJ59" t="s">
        <v>899</v>
      </c>
      <c r="CK59" t="s">
        <v>970</v>
      </c>
      <c r="CL59" t="s">
        <v>900</v>
      </c>
      <c r="CM59" t="s">
        <v>971</v>
      </c>
      <c r="CN59" t="s">
        <v>899</v>
      </c>
      <c r="CO59" t="s">
        <v>972</v>
      </c>
      <c r="CP59" t="s">
        <v>900</v>
      </c>
      <c r="CQ59" t="s">
        <v>973</v>
      </c>
      <c r="CR59" t="s">
        <v>899</v>
      </c>
      <c r="CS59" t="s">
        <v>974</v>
      </c>
      <c r="CT59" t="s">
        <v>900</v>
      </c>
      <c r="CU59" t="s">
        <v>975</v>
      </c>
      <c r="CV59" t="s">
        <v>899</v>
      </c>
      <c r="CW59">
        <v>70.232487969999994</v>
      </c>
      <c r="CX59" t="s">
        <v>900</v>
      </c>
      <c r="CY59" t="s">
        <v>976</v>
      </c>
      <c r="CZ59" t="s">
        <v>899</v>
      </c>
      <c r="DA59" t="s">
        <v>977</v>
      </c>
      <c r="DB59" t="s">
        <v>900</v>
      </c>
      <c r="DC59" t="s">
        <v>978</v>
      </c>
      <c r="DD59" t="s">
        <v>899</v>
      </c>
      <c r="DE59" t="s">
        <v>979</v>
      </c>
      <c r="DF59" t="s">
        <v>900</v>
      </c>
      <c r="DG59" t="s">
        <v>980</v>
      </c>
      <c r="DH59" t="s">
        <v>899</v>
      </c>
      <c r="DI59" t="s">
        <v>981</v>
      </c>
      <c r="DJ59" t="s">
        <v>900</v>
      </c>
      <c r="DK59" t="s">
        <v>982</v>
      </c>
      <c r="DL59" t="s">
        <v>899</v>
      </c>
      <c r="DM59" t="s">
        <v>983</v>
      </c>
      <c r="DN59" t="s">
        <v>900</v>
      </c>
      <c r="DO59" t="s">
        <v>984</v>
      </c>
      <c r="DP59" t="s">
        <v>899</v>
      </c>
      <c r="DQ59">
        <v>59.222663470000001</v>
      </c>
      <c r="DR59" t="s">
        <v>900</v>
      </c>
      <c r="DS59" t="s">
        <v>985</v>
      </c>
      <c r="DT59" t="s">
        <v>899</v>
      </c>
      <c r="DU59" t="s">
        <v>986</v>
      </c>
      <c r="DV59" t="s">
        <v>900</v>
      </c>
      <c r="DW59" t="s">
        <v>987</v>
      </c>
      <c r="DX59" t="s">
        <v>899</v>
      </c>
      <c r="DY59" t="s">
        <v>988</v>
      </c>
      <c r="DZ59" t="s">
        <v>900</v>
      </c>
      <c r="EA59" t="s">
        <v>989</v>
      </c>
    </row>
    <row r="60" spans="1:131" x14ac:dyDescent="0.35">
      <c r="A60" t="s">
        <v>328</v>
      </c>
      <c r="B60" t="s">
        <v>41</v>
      </c>
      <c r="C60" t="s">
        <v>329</v>
      </c>
      <c r="D60" t="s">
        <v>52</v>
      </c>
      <c r="E60" t="s">
        <v>52</v>
      </c>
      <c r="F60" t="s">
        <v>52</v>
      </c>
      <c r="G60" t="s">
        <v>52</v>
      </c>
      <c r="H60" t="s">
        <v>52</v>
      </c>
      <c r="I60" t="s">
        <v>52</v>
      </c>
      <c r="J60" t="s">
        <v>52</v>
      </c>
      <c r="K60" t="s">
        <v>52</v>
      </c>
      <c r="L60" t="s">
        <v>52</v>
      </c>
      <c r="M60" t="s">
        <v>52</v>
      </c>
      <c r="N60" t="s">
        <v>52</v>
      </c>
      <c r="O60" t="s">
        <v>52</v>
      </c>
      <c r="P60" t="s">
        <v>52</v>
      </c>
      <c r="Q60" t="s">
        <v>52</v>
      </c>
      <c r="R60" t="s">
        <v>52</v>
      </c>
      <c r="S60" t="s">
        <v>52</v>
      </c>
      <c r="T60" t="s">
        <v>52</v>
      </c>
      <c r="U60" t="s">
        <v>52</v>
      </c>
      <c r="V60" t="s">
        <v>52</v>
      </c>
      <c r="W60" t="s">
        <v>52</v>
      </c>
      <c r="X60" t="s">
        <v>52</v>
      </c>
      <c r="Y60" t="s">
        <v>52</v>
      </c>
      <c r="Z60" t="s">
        <v>52</v>
      </c>
      <c r="AA60" t="s">
        <v>52</v>
      </c>
      <c r="AB60" t="s">
        <v>52</v>
      </c>
      <c r="AC60" t="s">
        <v>52</v>
      </c>
      <c r="AD60" t="s">
        <v>52</v>
      </c>
      <c r="AE60" t="s">
        <v>52</v>
      </c>
      <c r="AF60" t="s">
        <v>52</v>
      </c>
      <c r="AG60" t="s">
        <v>52</v>
      </c>
      <c r="AH60" t="s">
        <v>52</v>
      </c>
      <c r="AI60" t="s">
        <v>52</v>
      </c>
      <c r="AJ60" t="s">
        <v>52</v>
      </c>
      <c r="AK60" t="s">
        <v>52</v>
      </c>
      <c r="AL60" t="s">
        <v>52</v>
      </c>
      <c r="AM60" t="s">
        <v>52</v>
      </c>
      <c r="AN60" t="s">
        <v>52</v>
      </c>
      <c r="AO60" t="s">
        <v>52</v>
      </c>
      <c r="AP60" t="s">
        <v>52</v>
      </c>
      <c r="AQ60" t="s">
        <v>52</v>
      </c>
      <c r="AR60" t="s">
        <v>52</v>
      </c>
      <c r="AS60" t="s">
        <v>52</v>
      </c>
      <c r="AT60" t="s">
        <v>52</v>
      </c>
      <c r="AU60" t="s">
        <v>52</v>
      </c>
      <c r="AV60" t="s">
        <v>52</v>
      </c>
      <c r="AW60" t="s">
        <v>52</v>
      </c>
      <c r="AX60" t="s">
        <v>52</v>
      </c>
      <c r="AY60" t="s">
        <v>52</v>
      </c>
      <c r="AZ60" t="s">
        <v>52</v>
      </c>
      <c r="BA60" t="s">
        <v>52</v>
      </c>
      <c r="BB60" t="s">
        <v>52</v>
      </c>
      <c r="BC60" t="s">
        <v>52</v>
      </c>
      <c r="BD60" t="s">
        <v>52</v>
      </c>
      <c r="BE60" t="s">
        <v>52</v>
      </c>
      <c r="BF60" t="s">
        <v>52</v>
      </c>
      <c r="BG60" t="s">
        <v>52</v>
      </c>
      <c r="BH60" t="s">
        <v>52</v>
      </c>
      <c r="BI60" t="s">
        <v>52</v>
      </c>
      <c r="BJ60" t="s">
        <v>52</v>
      </c>
      <c r="BK60" t="s">
        <v>52</v>
      </c>
      <c r="BL60" t="s">
        <v>52</v>
      </c>
      <c r="BM60" t="s">
        <v>52</v>
      </c>
      <c r="BN60" t="s">
        <v>52</v>
      </c>
      <c r="BO60" t="s">
        <v>52</v>
      </c>
      <c r="BP60" t="s">
        <v>52</v>
      </c>
      <c r="BQ60" t="s">
        <v>52</v>
      </c>
      <c r="BR60" t="s">
        <v>52</v>
      </c>
      <c r="BS60" t="s">
        <v>52</v>
      </c>
      <c r="BT60" t="s">
        <v>52</v>
      </c>
      <c r="BU60" t="s">
        <v>52</v>
      </c>
      <c r="BV60" t="s">
        <v>52</v>
      </c>
      <c r="BW60" t="s">
        <v>52</v>
      </c>
      <c r="BX60" t="s">
        <v>52</v>
      </c>
      <c r="BY60" t="s">
        <v>52</v>
      </c>
      <c r="BZ60" t="s">
        <v>52</v>
      </c>
      <c r="CA60" t="s">
        <v>52</v>
      </c>
      <c r="CB60" t="s">
        <v>52</v>
      </c>
      <c r="CC60" t="s">
        <v>52</v>
      </c>
      <c r="CD60" t="s">
        <v>52</v>
      </c>
      <c r="CE60" t="s">
        <v>52</v>
      </c>
      <c r="CF60" t="s">
        <v>52</v>
      </c>
      <c r="CG60" t="s">
        <v>52</v>
      </c>
      <c r="CH60" t="s">
        <v>52</v>
      </c>
      <c r="CI60" t="s">
        <v>52</v>
      </c>
      <c r="CJ60" t="s">
        <v>52</v>
      </c>
      <c r="CK60" t="s">
        <v>52</v>
      </c>
      <c r="CL60" t="s">
        <v>52</v>
      </c>
      <c r="CM60" t="s">
        <v>52</v>
      </c>
      <c r="CN60" t="s">
        <v>52</v>
      </c>
      <c r="CO60" t="s">
        <v>52</v>
      </c>
      <c r="CP60" t="s">
        <v>52</v>
      </c>
      <c r="CQ60" t="s">
        <v>52</v>
      </c>
      <c r="CR60" t="s">
        <v>52</v>
      </c>
      <c r="CS60" t="s">
        <v>52</v>
      </c>
      <c r="CT60" t="s">
        <v>52</v>
      </c>
      <c r="CU60" t="s">
        <v>52</v>
      </c>
      <c r="CV60" t="s">
        <v>52</v>
      </c>
      <c r="CW60" t="s">
        <v>52</v>
      </c>
      <c r="CX60" t="s">
        <v>52</v>
      </c>
      <c r="CY60" t="s">
        <v>52</v>
      </c>
      <c r="CZ60" t="s">
        <v>52</v>
      </c>
      <c r="DA60" t="s">
        <v>52</v>
      </c>
      <c r="DB60" t="s">
        <v>52</v>
      </c>
      <c r="DC60" t="s">
        <v>52</v>
      </c>
      <c r="DD60" t="s">
        <v>52</v>
      </c>
      <c r="DE60" t="s">
        <v>52</v>
      </c>
      <c r="DF60" t="s">
        <v>52</v>
      </c>
      <c r="DG60" t="s">
        <v>52</v>
      </c>
      <c r="DH60" t="s">
        <v>52</v>
      </c>
      <c r="DI60" t="s">
        <v>52</v>
      </c>
      <c r="DJ60" t="s">
        <v>52</v>
      </c>
      <c r="DK60" t="s">
        <v>52</v>
      </c>
      <c r="DL60" t="s">
        <v>52</v>
      </c>
      <c r="DM60" t="s">
        <v>52</v>
      </c>
      <c r="DN60" t="s">
        <v>52</v>
      </c>
      <c r="DO60" t="s">
        <v>52</v>
      </c>
      <c r="DP60" t="s">
        <v>52</v>
      </c>
      <c r="DQ60" t="s">
        <v>52</v>
      </c>
      <c r="DR60" t="s">
        <v>52</v>
      </c>
      <c r="DS60" t="s">
        <v>52</v>
      </c>
      <c r="DT60" t="s">
        <v>52</v>
      </c>
      <c r="DU60" t="s">
        <v>52</v>
      </c>
      <c r="DV60" t="s">
        <v>52</v>
      </c>
      <c r="DW60" t="s">
        <v>52</v>
      </c>
      <c r="DX60" t="s">
        <v>52</v>
      </c>
      <c r="DY60" t="s">
        <v>990</v>
      </c>
      <c r="DZ60" t="s">
        <v>52</v>
      </c>
      <c r="EA60" t="s">
        <v>52</v>
      </c>
    </row>
    <row r="61" spans="1:131" x14ac:dyDescent="0.35">
      <c r="A61" t="s">
        <v>333</v>
      </c>
      <c r="B61" t="s">
        <v>41</v>
      </c>
      <c r="C61" t="s">
        <v>334</v>
      </c>
      <c r="D61" t="s">
        <v>52</v>
      </c>
      <c r="E61" t="s">
        <v>52</v>
      </c>
      <c r="F61" t="s">
        <v>52</v>
      </c>
      <c r="G61" t="s">
        <v>52</v>
      </c>
      <c r="H61" t="s">
        <v>52</v>
      </c>
      <c r="I61" t="s">
        <v>52</v>
      </c>
      <c r="J61" t="s">
        <v>52</v>
      </c>
      <c r="K61" t="s">
        <v>52</v>
      </c>
      <c r="L61" t="s">
        <v>52</v>
      </c>
      <c r="M61" t="s">
        <v>52</v>
      </c>
      <c r="N61" t="s">
        <v>52</v>
      </c>
      <c r="O61" t="s">
        <v>52</v>
      </c>
      <c r="P61" t="s">
        <v>52</v>
      </c>
      <c r="Q61" t="s">
        <v>52</v>
      </c>
      <c r="R61" t="s">
        <v>52</v>
      </c>
      <c r="S61" t="s">
        <v>52</v>
      </c>
      <c r="T61" t="s">
        <v>52</v>
      </c>
      <c r="U61" t="s">
        <v>52</v>
      </c>
      <c r="V61" t="s">
        <v>52</v>
      </c>
      <c r="W61" t="s">
        <v>52</v>
      </c>
      <c r="X61" t="s">
        <v>52</v>
      </c>
      <c r="Y61" t="s">
        <v>52</v>
      </c>
      <c r="Z61" t="s">
        <v>52</v>
      </c>
      <c r="AA61" t="s">
        <v>52</v>
      </c>
      <c r="AB61" t="s">
        <v>52</v>
      </c>
      <c r="AC61" t="s">
        <v>52</v>
      </c>
      <c r="AD61" t="s">
        <v>52</v>
      </c>
      <c r="AE61" t="s">
        <v>52</v>
      </c>
      <c r="AF61" t="s">
        <v>52</v>
      </c>
      <c r="AG61" t="s">
        <v>52</v>
      </c>
      <c r="AH61" t="s">
        <v>52</v>
      </c>
      <c r="AI61" t="s">
        <v>52</v>
      </c>
      <c r="AJ61" t="s">
        <v>52</v>
      </c>
      <c r="AK61" t="s">
        <v>52</v>
      </c>
      <c r="AL61" t="s">
        <v>52</v>
      </c>
      <c r="AM61" t="s">
        <v>52</v>
      </c>
      <c r="AN61" t="s">
        <v>52</v>
      </c>
      <c r="AO61" t="s">
        <v>52</v>
      </c>
      <c r="AP61" t="s">
        <v>52</v>
      </c>
      <c r="AQ61" t="s">
        <v>52</v>
      </c>
      <c r="AR61" t="s">
        <v>52</v>
      </c>
      <c r="AS61" t="s">
        <v>52</v>
      </c>
      <c r="AT61" t="s">
        <v>52</v>
      </c>
      <c r="AU61" t="s">
        <v>52</v>
      </c>
      <c r="AV61" t="s">
        <v>52</v>
      </c>
      <c r="AW61" t="s">
        <v>52</v>
      </c>
      <c r="AX61" t="s">
        <v>52</v>
      </c>
      <c r="AY61" t="s">
        <v>52</v>
      </c>
      <c r="AZ61" t="s">
        <v>52</v>
      </c>
      <c r="BA61" t="s">
        <v>52</v>
      </c>
      <c r="BB61" t="s">
        <v>52</v>
      </c>
      <c r="BC61" t="s">
        <v>52</v>
      </c>
      <c r="BD61" t="s">
        <v>52</v>
      </c>
      <c r="BE61" t="s">
        <v>52</v>
      </c>
      <c r="BF61" t="s">
        <v>52</v>
      </c>
      <c r="BG61" t="s">
        <v>52</v>
      </c>
      <c r="BH61" t="s">
        <v>52</v>
      </c>
      <c r="BI61" t="s">
        <v>52</v>
      </c>
      <c r="BJ61" t="s">
        <v>52</v>
      </c>
      <c r="BK61" t="s">
        <v>52</v>
      </c>
      <c r="BL61" t="s">
        <v>52</v>
      </c>
      <c r="BM61" t="s">
        <v>52</v>
      </c>
      <c r="BN61" t="s">
        <v>52</v>
      </c>
      <c r="BO61" t="s">
        <v>52</v>
      </c>
      <c r="BP61" t="s">
        <v>52</v>
      </c>
      <c r="BQ61" t="s">
        <v>52</v>
      </c>
      <c r="BR61" t="s">
        <v>52</v>
      </c>
      <c r="BS61" t="s">
        <v>52</v>
      </c>
      <c r="BT61" t="s">
        <v>52</v>
      </c>
      <c r="BU61" t="s">
        <v>52</v>
      </c>
      <c r="BV61" t="s">
        <v>52</v>
      </c>
      <c r="BW61" t="s">
        <v>52</v>
      </c>
      <c r="BX61" t="s">
        <v>52</v>
      </c>
      <c r="BY61" t="s">
        <v>52</v>
      </c>
      <c r="BZ61" t="s">
        <v>52</v>
      </c>
      <c r="CA61" t="s">
        <v>52</v>
      </c>
      <c r="CB61" t="s">
        <v>52</v>
      </c>
      <c r="CC61" t="s">
        <v>52</v>
      </c>
      <c r="CD61" t="s">
        <v>52</v>
      </c>
      <c r="CE61" t="s">
        <v>52</v>
      </c>
      <c r="CF61" t="s">
        <v>52</v>
      </c>
      <c r="CG61" t="s">
        <v>52</v>
      </c>
      <c r="CH61" t="s">
        <v>52</v>
      </c>
      <c r="CI61" t="s">
        <v>52</v>
      </c>
      <c r="CJ61" t="s">
        <v>52</v>
      </c>
      <c r="CK61" t="s">
        <v>52</v>
      </c>
      <c r="CL61" t="s">
        <v>52</v>
      </c>
      <c r="CM61" t="s">
        <v>52</v>
      </c>
      <c r="CN61" t="s">
        <v>52</v>
      </c>
      <c r="CO61" t="s">
        <v>52</v>
      </c>
      <c r="CP61" t="s">
        <v>52</v>
      </c>
      <c r="CQ61" t="s">
        <v>52</v>
      </c>
      <c r="CR61" t="s">
        <v>52</v>
      </c>
      <c r="CS61" t="s">
        <v>52</v>
      </c>
      <c r="CT61" t="s">
        <v>52</v>
      </c>
      <c r="CU61" t="s">
        <v>52</v>
      </c>
      <c r="CV61" t="s">
        <v>52</v>
      </c>
      <c r="CW61" t="s">
        <v>52</v>
      </c>
      <c r="CX61" t="s">
        <v>52</v>
      </c>
      <c r="CY61" t="s">
        <v>52</v>
      </c>
      <c r="CZ61" t="s">
        <v>52</v>
      </c>
      <c r="DA61" t="s">
        <v>52</v>
      </c>
      <c r="DB61" t="s">
        <v>52</v>
      </c>
      <c r="DC61" t="s">
        <v>52</v>
      </c>
      <c r="DD61" t="s">
        <v>52</v>
      </c>
      <c r="DE61" t="s">
        <v>52</v>
      </c>
      <c r="DF61" t="s">
        <v>52</v>
      </c>
      <c r="DG61" t="s">
        <v>52</v>
      </c>
      <c r="DH61" t="s">
        <v>52</v>
      </c>
      <c r="DI61" t="s">
        <v>991</v>
      </c>
      <c r="DJ61" t="s">
        <v>52</v>
      </c>
      <c r="DK61" t="s">
        <v>52</v>
      </c>
      <c r="DL61" t="s">
        <v>52</v>
      </c>
      <c r="DM61" t="s">
        <v>678</v>
      </c>
      <c r="DN61" t="s">
        <v>52</v>
      </c>
      <c r="DO61" t="s">
        <v>52</v>
      </c>
      <c r="DP61" t="s">
        <v>52</v>
      </c>
      <c r="DQ61" t="s">
        <v>52</v>
      </c>
      <c r="DR61" t="s">
        <v>52</v>
      </c>
      <c r="DS61" t="s">
        <v>52</v>
      </c>
      <c r="DT61" t="s">
        <v>52</v>
      </c>
      <c r="DU61" t="s">
        <v>52</v>
      </c>
      <c r="DV61" t="s">
        <v>52</v>
      </c>
      <c r="DW61" t="s">
        <v>52</v>
      </c>
      <c r="DX61" t="s">
        <v>52</v>
      </c>
      <c r="DY61" t="s">
        <v>52</v>
      </c>
      <c r="DZ61" t="s">
        <v>52</v>
      </c>
      <c r="EA61" t="s">
        <v>52</v>
      </c>
    </row>
    <row r="62" spans="1:131" x14ac:dyDescent="0.35">
      <c r="A62" t="s">
        <v>335</v>
      </c>
      <c r="B62" t="s">
        <v>41</v>
      </c>
      <c r="C62" t="s">
        <v>334</v>
      </c>
      <c r="D62" t="s">
        <v>52</v>
      </c>
      <c r="E62" t="s">
        <v>52</v>
      </c>
      <c r="F62" t="s">
        <v>52</v>
      </c>
      <c r="G62" t="s">
        <v>52</v>
      </c>
      <c r="H62" t="s">
        <v>52</v>
      </c>
      <c r="I62" t="s">
        <v>52</v>
      </c>
      <c r="J62" t="s">
        <v>52</v>
      </c>
      <c r="K62" t="s">
        <v>52</v>
      </c>
      <c r="L62" t="s">
        <v>52</v>
      </c>
      <c r="M62" t="s">
        <v>52</v>
      </c>
      <c r="N62" t="s">
        <v>52</v>
      </c>
      <c r="O62" t="s">
        <v>52</v>
      </c>
      <c r="P62" t="s">
        <v>52</v>
      </c>
      <c r="Q62" t="s">
        <v>52</v>
      </c>
      <c r="R62" t="s">
        <v>52</v>
      </c>
      <c r="S62" t="s">
        <v>52</v>
      </c>
      <c r="T62" t="s">
        <v>52</v>
      </c>
      <c r="U62" t="s">
        <v>52</v>
      </c>
      <c r="V62" t="s">
        <v>52</v>
      </c>
      <c r="W62" t="s">
        <v>52</v>
      </c>
      <c r="X62" t="s">
        <v>52</v>
      </c>
      <c r="Y62" t="s">
        <v>52</v>
      </c>
      <c r="Z62" t="s">
        <v>52</v>
      </c>
      <c r="AA62" t="s">
        <v>52</v>
      </c>
      <c r="AB62" t="s">
        <v>52</v>
      </c>
      <c r="AC62" t="s">
        <v>52</v>
      </c>
      <c r="AD62" t="s">
        <v>52</v>
      </c>
      <c r="AE62" t="s">
        <v>52</v>
      </c>
      <c r="AF62" t="s">
        <v>52</v>
      </c>
      <c r="AG62" t="s">
        <v>52</v>
      </c>
      <c r="AH62" t="s">
        <v>52</v>
      </c>
      <c r="AI62" t="s">
        <v>52</v>
      </c>
      <c r="AJ62" t="s">
        <v>52</v>
      </c>
      <c r="AK62" t="s">
        <v>52</v>
      </c>
      <c r="AL62" t="s">
        <v>52</v>
      </c>
      <c r="AM62" t="s">
        <v>52</v>
      </c>
      <c r="AN62" t="s">
        <v>52</v>
      </c>
      <c r="AO62" t="s">
        <v>52</v>
      </c>
      <c r="AP62" t="s">
        <v>52</v>
      </c>
      <c r="AQ62" t="s">
        <v>52</v>
      </c>
      <c r="AR62" t="s">
        <v>52</v>
      </c>
      <c r="AS62" t="s">
        <v>52</v>
      </c>
      <c r="AT62" t="s">
        <v>52</v>
      </c>
      <c r="AU62" t="s">
        <v>52</v>
      </c>
      <c r="AV62" t="s">
        <v>52</v>
      </c>
      <c r="AW62" t="s">
        <v>52</v>
      </c>
      <c r="AX62" t="s">
        <v>52</v>
      </c>
      <c r="AY62" t="s">
        <v>52</v>
      </c>
      <c r="AZ62" t="s">
        <v>52</v>
      </c>
      <c r="BA62" t="s">
        <v>52</v>
      </c>
      <c r="BB62" t="s">
        <v>52</v>
      </c>
      <c r="BC62" t="s">
        <v>52</v>
      </c>
      <c r="BD62" t="s">
        <v>52</v>
      </c>
      <c r="BE62" t="s">
        <v>52</v>
      </c>
      <c r="BF62" t="s">
        <v>52</v>
      </c>
      <c r="BG62" t="s">
        <v>52</v>
      </c>
      <c r="BH62" t="s">
        <v>52</v>
      </c>
      <c r="BI62" t="s">
        <v>52</v>
      </c>
      <c r="BJ62" t="s">
        <v>52</v>
      </c>
      <c r="BK62" t="s">
        <v>52</v>
      </c>
      <c r="BL62" t="s">
        <v>52</v>
      </c>
      <c r="BM62" t="s">
        <v>52</v>
      </c>
      <c r="BN62" t="s">
        <v>52</v>
      </c>
      <c r="BO62" t="s">
        <v>52</v>
      </c>
      <c r="BP62" t="s">
        <v>52</v>
      </c>
      <c r="BQ62" t="s">
        <v>52</v>
      </c>
      <c r="BR62" t="s">
        <v>52</v>
      </c>
      <c r="BS62" t="s">
        <v>52</v>
      </c>
      <c r="BT62" t="s">
        <v>52</v>
      </c>
      <c r="BU62" t="s">
        <v>52</v>
      </c>
      <c r="BV62" t="s">
        <v>52</v>
      </c>
      <c r="BW62" t="s">
        <v>52</v>
      </c>
      <c r="BX62" t="s">
        <v>52</v>
      </c>
      <c r="BY62" t="s">
        <v>52</v>
      </c>
      <c r="BZ62" t="s">
        <v>52</v>
      </c>
      <c r="CA62" t="s">
        <v>52</v>
      </c>
      <c r="CB62" t="s">
        <v>52</v>
      </c>
      <c r="CC62" t="s">
        <v>52</v>
      </c>
      <c r="CD62" t="s">
        <v>52</v>
      </c>
      <c r="CE62" t="s">
        <v>52</v>
      </c>
      <c r="CF62" t="s">
        <v>52</v>
      </c>
      <c r="CG62" t="s">
        <v>52</v>
      </c>
      <c r="CH62" t="s">
        <v>52</v>
      </c>
      <c r="CI62" t="s">
        <v>52</v>
      </c>
      <c r="CJ62" t="s">
        <v>52</v>
      </c>
      <c r="CK62" t="s">
        <v>52</v>
      </c>
      <c r="CL62" t="s">
        <v>52</v>
      </c>
      <c r="CM62" t="s">
        <v>52</v>
      </c>
      <c r="CN62" t="s">
        <v>52</v>
      </c>
      <c r="CO62" t="s">
        <v>52</v>
      </c>
      <c r="CP62" t="s">
        <v>52</v>
      </c>
      <c r="CQ62" t="s">
        <v>52</v>
      </c>
      <c r="CR62" t="s">
        <v>52</v>
      </c>
      <c r="CS62" t="s">
        <v>52</v>
      </c>
      <c r="CT62" t="s">
        <v>52</v>
      </c>
      <c r="CU62" t="s">
        <v>52</v>
      </c>
      <c r="CV62" t="s">
        <v>52</v>
      </c>
      <c r="CW62" t="s">
        <v>52</v>
      </c>
      <c r="CX62" t="s">
        <v>52</v>
      </c>
      <c r="CY62" t="s">
        <v>52</v>
      </c>
      <c r="CZ62" t="s">
        <v>52</v>
      </c>
      <c r="DA62" t="s">
        <v>52</v>
      </c>
      <c r="DB62" t="s">
        <v>52</v>
      </c>
      <c r="DC62" t="s">
        <v>52</v>
      </c>
      <c r="DD62" t="s">
        <v>52</v>
      </c>
      <c r="DE62" t="s">
        <v>52</v>
      </c>
      <c r="DF62" t="s">
        <v>52</v>
      </c>
      <c r="DG62" t="s">
        <v>52</v>
      </c>
      <c r="DH62" t="s">
        <v>52</v>
      </c>
      <c r="DI62" t="s">
        <v>52</v>
      </c>
      <c r="DJ62" t="s">
        <v>52</v>
      </c>
      <c r="DK62" t="s">
        <v>52</v>
      </c>
      <c r="DL62" t="s">
        <v>52</v>
      </c>
      <c r="DM62" t="s">
        <v>52</v>
      </c>
      <c r="DN62" t="s">
        <v>52</v>
      </c>
      <c r="DO62" t="s">
        <v>52</v>
      </c>
      <c r="DP62" t="s">
        <v>52</v>
      </c>
      <c r="DQ62" t="s">
        <v>52</v>
      </c>
      <c r="DR62" t="s">
        <v>52</v>
      </c>
      <c r="DS62" t="s">
        <v>52</v>
      </c>
      <c r="DT62" t="s">
        <v>52</v>
      </c>
      <c r="DU62" t="s">
        <v>52</v>
      </c>
      <c r="DV62" t="s">
        <v>52</v>
      </c>
      <c r="DW62" t="s">
        <v>52</v>
      </c>
      <c r="DX62" t="s">
        <v>52</v>
      </c>
      <c r="DY62" t="s">
        <v>52</v>
      </c>
      <c r="DZ62" t="s">
        <v>52</v>
      </c>
      <c r="EA62" t="s">
        <v>52</v>
      </c>
    </row>
    <row r="63" spans="1:131" x14ac:dyDescent="0.35">
      <c r="A63" t="s">
        <v>336</v>
      </c>
      <c r="B63" t="s">
        <v>41</v>
      </c>
      <c r="C63" t="s">
        <v>337</v>
      </c>
      <c r="D63" t="s">
        <v>52</v>
      </c>
      <c r="E63" t="s">
        <v>52</v>
      </c>
      <c r="F63" t="s">
        <v>52</v>
      </c>
      <c r="G63" t="s">
        <v>52</v>
      </c>
      <c r="H63" t="s">
        <v>52</v>
      </c>
      <c r="I63" t="s">
        <v>52</v>
      </c>
      <c r="J63" t="s">
        <v>52</v>
      </c>
      <c r="K63" t="s">
        <v>52</v>
      </c>
      <c r="L63" t="s">
        <v>52</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52</v>
      </c>
      <c r="AK63" t="s">
        <v>52</v>
      </c>
      <c r="AL63" t="s">
        <v>52</v>
      </c>
      <c r="AM63" t="s">
        <v>52</v>
      </c>
      <c r="AN63" t="s">
        <v>52</v>
      </c>
      <c r="AO63" t="s">
        <v>52</v>
      </c>
      <c r="AP63" t="s">
        <v>52</v>
      </c>
      <c r="AQ63" t="s">
        <v>52</v>
      </c>
      <c r="AR63" t="s">
        <v>52</v>
      </c>
      <c r="AS63" t="s">
        <v>52</v>
      </c>
      <c r="AT63" t="s">
        <v>52</v>
      </c>
      <c r="AU63" t="s">
        <v>52</v>
      </c>
      <c r="AV63" t="s">
        <v>52</v>
      </c>
      <c r="AW63" t="s">
        <v>52</v>
      </c>
      <c r="AX63" t="s">
        <v>52</v>
      </c>
      <c r="AY63" t="s">
        <v>52</v>
      </c>
      <c r="AZ63" t="s">
        <v>52</v>
      </c>
      <c r="BA63" t="s">
        <v>52</v>
      </c>
      <c r="BB63" t="s">
        <v>52</v>
      </c>
      <c r="BC63" t="s">
        <v>52</v>
      </c>
      <c r="BD63" t="s">
        <v>52</v>
      </c>
      <c r="BE63" t="s">
        <v>52</v>
      </c>
      <c r="BF63" t="s">
        <v>52</v>
      </c>
      <c r="BG63" t="s">
        <v>52</v>
      </c>
      <c r="BH63" t="s">
        <v>52</v>
      </c>
      <c r="BI63" t="s">
        <v>52</v>
      </c>
      <c r="BJ63" t="s">
        <v>52</v>
      </c>
      <c r="BK63" t="s">
        <v>52</v>
      </c>
      <c r="BL63" t="s">
        <v>52</v>
      </c>
      <c r="BM63" t="s">
        <v>52</v>
      </c>
      <c r="BN63" t="s">
        <v>52</v>
      </c>
      <c r="BO63" t="s">
        <v>52</v>
      </c>
      <c r="BP63" t="s">
        <v>52</v>
      </c>
      <c r="BQ63" t="s">
        <v>52</v>
      </c>
      <c r="BR63" t="s">
        <v>52</v>
      </c>
      <c r="BS63" t="s">
        <v>52</v>
      </c>
      <c r="BT63" t="s">
        <v>52</v>
      </c>
      <c r="BU63" t="s">
        <v>52</v>
      </c>
      <c r="BV63" t="s">
        <v>52</v>
      </c>
      <c r="BW63" t="s">
        <v>52</v>
      </c>
      <c r="BX63" t="s">
        <v>52</v>
      </c>
      <c r="BY63" t="s">
        <v>52</v>
      </c>
      <c r="BZ63" t="s">
        <v>52</v>
      </c>
      <c r="CA63" t="s">
        <v>52</v>
      </c>
      <c r="CB63" t="s">
        <v>52</v>
      </c>
      <c r="CC63" t="s">
        <v>52</v>
      </c>
      <c r="CD63" t="s">
        <v>52</v>
      </c>
      <c r="CE63" t="s">
        <v>52</v>
      </c>
      <c r="CF63" t="s">
        <v>52</v>
      </c>
      <c r="CG63" t="s">
        <v>52</v>
      </c>
      <c r="CH63" t="s">
        <v>52</v>
      </c>
      <c r="CI63" t="s">
        <v>52</v>
      </c>
      <c r="CJ63" t="s">
        <v>52</v>
      </c>
      <c r="CK63" t="s">
        <v>52</v>
      </c>
      <c r="CL63" t="s">
        <v>52</v>
      </c>
      <c r="CM63" t="s">
        <v>52</v>
      </c>
      <c r="CN63" t="s">
        <v>52</v>
      </c>
      <c r="CO63" t="s">
        <v>52</v>
      </c>
      <c r="CP63" t="s">
        <v>52</v>
      </c>
      <c r="CQ63" t="s">
        <v>52</v>
      </c>
      <c r="CR63" t="s">
        <v>52</v>
      </c>
      <c r="CS63" t="s">
        <v>52</v>
      </c>
      <c r="CT63" t="s">
        <v>52</v>
      </c>
      <c r="CU63" t="s">
        <v>52</v>
      </c>
      <c r="CV63" t="s">
        <v>52</v>
      </c>
      <c r="CW63" t="s">
        <v>52</v>
      </c>
      <c r="CX63" t="s">
        <v>52</v>
      </c>
      <c r="CY63" t="s">
        <v>52</v>
      </c>
      <c r="CZ63" t="s">
        <v>52</v>
      </c>
      <c r="DA63" t="s">
        <v>52</v>
      </c>
      <c r="DB63" t="s">
        <v>52</v>
      </c>
      <c r="DC63" t="s">
        <v>52</v>
      </c>
      <c r="DD63" t="s">
        <v>52</v>
      </c>
      <c r="DE63" t="s">
        <v>52</v>
      </c>
      <c r="DF63" t="s">
        <v>52</v>
      </c>
      <c r="DG63" t="s">
        <v>52</v>
      </c>
      <c r="DH63" t="s">
        <v>52</v>
      </c>
      <c r="DI63" t="s">
        <v>52</v>
      </c>
      <c r="DJ63" t="s">
        <v>52</v>
      </c>
      <c r="DK63" t="s">
        <v>52</v>
      </c>
      <c r="DL63" t="s">
        <v>52</v>
      </c>
      <c r="DM63" t="s">
        <v>52</v>
      </c>
      <c r="DN63" t="s">
        <v>52</v>
      </c>
      <c r="DO63" t="s">
        <v>52</v>
      </c>
      <c r="DP63" t="s">
        <v>52</v>
      </c>
      <c r="DQ63" t="s">
        <v>52</v>
      </c>
      <c r="DR63" t="s">
        <v>52</v>
      </c>
      <c r="DS63" t="s">
        <v>52</v>
      </c>
      <c r="DT63" t="s">
        <v>52</v>
      </c>
      <c r="DU63" t="s">
        <v>52</v>
      </c>
      <c r="DV63" t="s">
        <v>52</v>
      </c>
      <c r="DW63" t="s">
        <v>52</v>
      </c>
      <c r="DX63" t="s">
        <v>52</v>
      </c>
      <c r="DY63" t="s">
        <v>52</v>
      </c>
      <c r="DZ63" t="s">
        <v>52</v>
      </c>
      <c r="EA63" t="s">
        <v>52</v>
      </c>
    </row>
    <row r="64" spans="1:131" x14ac:dyDescent="0.35">
      <c r="A64" t="s">
        <v>338</v>
      </c>
      <c r="B64" t="s">
        <v>41</v>
      </c>
      <c r="C64" t="s">
        <v>339</v>
      </c>
      <c r="D64" t="s">
        <v>52</v>
      </c>
      <c r="E64" t="s">
        <v>52</v>
      </c>
      <c r="F64" t="s">
        <v>52</v>
      </c>
      <c r="G64" t="s">
        <v>52</v>
      </c>
      <c r="H64" t="s">
        <v>52</v>
      </c>
      <c r="I64" t="s">
        <v>52</v>
      </c>
      <c r="J64" t="s">
        <v>52</v>
      </c>
      <c r="K64" t="s">
        <v>52</v>
      </c>
      <c r="L64" t="s">
        <v>52</v>
      </c>
      <c r="M64" t="s">
        <v>52</v>
      </c>
      <c r="N64" t="s">
        <v>52</v>
      </c>
      <c r="O64" t="s">
        <v>52</v>
      </c>
      <c r="P64" t="s">
        <v>52</v>
      </c>
      <c r="Q64" t="s">
        <v>52</v>
      </c>
      <c r="R64" t="s">
        <v>52</v>
      </c>
      <c r="S64" t="s">
        <v>52</v>
      </c>
      <c r="T64" t="s">
        <v>52</v>
      </c>
      <c r="U64" t="s">
        <v>52</v>
      </c>
      <c r="V64" t="s">
        <v>52</v>
      </c>
      <c r="W64" t="s">
        <v>52</v>
      </c>
      <c r="X64" t="s">
        <v>52</v>
      </c>
      <c r="Y64" t="s">
        <v>52</v>
      </c>
      <c r="Z64" t="s">
        <v>52</v>
      </c>
      <c r="AA64" t="s">
        <v>52</v>
      </c>
      <c r="AB64" t="s">
        <v>52</v>
      </c>
      <c r="AC64" t="s">
        <v>52</v>
      </c>
      <c r="AD64" t="s">
        <v>52</v>
      </c>
      <c r="AE64" t="s">
        <v>52</v>
      </c>
      <c r="AF64" t="s">
        <v>52</v>
      </c>
      <c r="AG64" t="s">
        <v>52</v>
      </c>
      <c r="AH64" t="s">
        <v>52</v>
      </c>
      <c r="AI64" t="s">
        <v>52</v>
      </c>
      <c r="AJ64" t="s">
        <v>52</v>
      </c>
      <c r="AK64" t="s">
        <v>52</v>
      </c>
      <c r="AL64" t="s">
        <v>52</v>
      </c>
      <c r="AM64" t="s">
        <v>52</v>
      </c>
      <c r="AN64" t="s">
        <v>52</v>
      </c>
      <c r="AO64" t="s">
        <v>52</v>
      </c>
      <c r="AP64" t="s">
        <v>52</v>
      </c>
      <c r="AQ64" t="s">
        <v>52</v>
      </c>
      <c r="AR64" t="s">
        <v>52</v>
      </c>
      <c r="AS64" t="s">
        <v>52</v>
      </c>
      <c r="AT64" t="s">
        <v>52</v>
      </c>
      <c r="AU64" t="s">
        <v>52</v>
      </c>
      <c r="AV64" t="s">
        <v>52</v>
      </c>
      <c r="AW64" t="s">
        <v>52</v>
      </c>
      <c r="AX64" t="s">
        <v>52</v>
      </c>
      <c r="AY64" t="s">
        <v>52</v>
      </c>
      <c r="AZ64" t="s">
        <v>52</v>
      </c>
      <c r="BA64" t="s">
        <v>52</v>
      </c>
      <c r="BB64" t="s">
        <v>52</v>
      </c>
      <c r="BC64" t="s">
        <v>52</v>
      </c>
      <c r="BD64" t="s">
        <v>52</v>
      </c>
      <c r="BE64" t="s">
        <v>52</v>
      </c>
      <c r="BF64" t="s">
        <v>52</v>
      </c>
      <c r="BG64" t="s">
        <v>52</v>
      </c>
      <c r="BH64" t="s">
        <v>52</v>
      </c>
      <c r="BI64" t="s">
        <v>52</v>
      </c>
      <c r="BJ64" t="s">
        <v>52</v>
      </c>
      <c r="BK64" t="s">
        <v>52</v>
      </c>
      <c r="BL64" t="s">
        <v>52</v>
      </c>
      <c r="BM64" t="s">
        <v>52</v>
      </c>
      <c r="BN64" t="s">
        <v>52</v>
      </c>
      <c r="BO64" t="s">
        <v>52</v>
      </c>
      <c r="BP64" t="s">
        <v>52</v>
      </c>
      <c r="BQ64" t="s">
        <v>52</v>
      </c>
      <c r="BR64" t="s">
        <v>52</v>
      </c>
      <c r="BS64" t="s">
        <v>52</v>
      </c>
      <c r="BT64" t="s">
        <v>52</v>
      </c>
      <c r="BU64" t="s">
        <v>52</v>
      </c>
      <c r="BV64" t="s">
        <v>52</v>
      </c>
      <c r="BW64" t="s">
        <v>52</v>
      </c>
      <c r="BX64" t="s">
        <v>52</v>
      </c>
      <c r="BY64" t="s">
        <v>52</v>
      </c>
      <c r="BZ64" t="s">
        <v>52</v>
      </c>
      <c r="CA64" t="s">
        <v>52</v>
      </c>
      <c r="CB64" t="s">
        <v>52</v>
      </c>
      <c r="CC64" t="s">
        <v>52</v>
      </c>
      <c r="CD64" t="s">
        <v>52</v>
      </c>
      <c r="CE64" t="s">
        <v>52</v>
      </c>
      <c r="CF64" t="s">
        <v>52</v>
      </c>
      <c r="CG64" t="s">
        <v>52</v>
      </c>
      <c r="CH64" t="s">
        <v>52</v>
      </c>
      <c r="CI64" t="s">
        <v>52</v>
      </c>
      <c r="CJ64" t="s">
        <v>52</v>
      </c>
      <c r="CK64" t="s">
        <v>52</v>
      </c>
      <c r="CL64" t="s">
        <v>52</v>
      </c>
      <c r="CM64" t="s">
        <v>52</v>
      </c>
      <c r="CN64" t="s">
        <v>52</v>
      </c>
      <c r="CO64" t="s">
        <v>52</v>
      </c>
      <c r="CP64" t="s">
        <v>52</v>
      </c>
      <c r="CQ64" t="s">
        <v>52</v>
      </c>
      <c r="CR64" t="s">
        <v>52</v>
      </c>
      <c r="CS64" t="s">
        <v>52</v>
      </c>
      <c r="CT64" t="s">
        <v>52</v>
      </c>
      <c r="CU64" t="s">
        <v>52</v>
      </c>
      <c r="CV64" t="s">
        <v>52</v>
      </c>
      <c r="CW64" t="s">
        <v>52</v>
      </c>
      <c r="CX64" t="s">
        <v>52</v>
      </c>
      <c r="CY64" t="s">
        <v>52</v>
      </c>
      <c r="CZ64" t="s">
        <v>52</v>
      </c>
      <c r="DA64" t="s">
        <v>52</v>
      </c>
      <c r="DB64" t="s">
        <v>52</v>
      </c>
      <c r="DC64" t="s">
        <v>52</v>
      </c>
      <c r="DD64" t="s">
        <v>52</v>
      </c>
      <c r="DE64" t="s">
        <v>52</v>
      </c>
      <c r="DF64" t="s">
        <v>52</v>
      </c>
      <c r="DG64" t="s">
        <v>52</v>
      </c>
      <c r="DH64" t="s">
        <v>52</v>
      </c>
      <c r="DI64" t="s">
        <v>52</v>
      </c>
      <c r="DJ64" t="s">
        <v>52</v>
      </c>
      <c r="DK64" t="s">
        <v>52</v>
      </c>
      <c r="DL64" t="s">
        <v>52</v>
      </c>
      <c r="DM64" t="s">
        <v>52</v>
      </c>
      <c r="DN64" t="s">
        <v>52</v>
      </c>
      <c r="DO64" t="s">
        <v>52</v>
      </c>
      <c r="DP64" t="s">
        <v>52</v>
      </c>
      <c r="DQ64" t="s">
        <v>52</v>
      </c>
      <c r="DR64" t="s">
        <v>52</v>
      </c>
      <c r="DS64" t="s">
        <v>52</v>
      </c>
      <c r="DT64" t="s">
        <v>52</v>
      </c>
      <c r="DU64" t="s">
        <v>52</v>
      </c>
      <c r="DV64" t="s">
        <v>52</v>
      </c>
      <c r="DW64" t="s">
        <v>52</v>
      </c>
      <c r="DX64" t="s">
        <v>52</v>
      </c>
      <c r="DY64" t="s">
        <v>52</v>
      </c>
      <c r="DZ64" t="s">
        <v>52</v>
      </c>
      <c r="EA64" t="s">
        <v>52</v>
      </c>
    </row>
    <row r="65" spans="1:131" x14ac:dyDescent="0.35">
      <c r="A65" t="s">
        <v>341</v>
      </c>
      <c r="B65" t="s">
        <v>41</v>
      </c>
      <c r="C65" t="s">
        <v>342</v>
      </c>
      <c r="D65" t="s">
        <v>52</v>
      </c>
      <c r="E65" t="s">
        <v>52</v>
      </c>
      <c r="F65" t="s">
        <v>52</v>
      </c>
      <c r="G65" t="s">
        <v>52</v>
      </c>
      <c r="H65" t="s">
        <v>52</v>
      </c>
      <c r="I65" t="s">
        <v>52</v>
      </c>
      <c r="J65" t="s">
        <v>52</v>
      </c>
      <c r="K65" t="s">
        <v>52</v>
      </c>
      <c r="L65" t="s">
        <v>52</v>
      </c>
      <c r="M65" t="s">
        <v>52</v>
      </c>
      <c r="N65" t="s">
        <v>52</v>
      </c>
      <c r="O65" t="s">
        <v>52</v>
      </c>
      <c r="P65" t="s">
        <v>52</v>
      </c>
      <c r="Q65" t="s">
        <v>52</v>
      </c>
      <c r="R65" t="s">
        <v>52</v>
      </c>
      <c r="S65" t="s">
        <v>52</v>
      </c>
      <c r="T65" t="s">
        <v>52</v>
      </c>
      <c r="U65" t="s">
        <v>52</v>
      </c>
      <c r="V65" t="s">
        <v>52</v>
      </c>
      <c r="W65" t="s">
        <v>52</v>
      </c>
      <c r="X65" t="s">
        <v>52</v>
      </c>
      <c r="Y65" t="s">
        <v>52</v>
      </c>
      <c r="Z65" t="s">
        <v>52</v>
      </c>
      <c r="AA65" t="s">
        <v>52</v>
      </c>
      <c r="AB65" t="s">
        <v>52</v>
      </c>
      <c r="AC65" t="s">
        <v>52</v>
      </c>
      <c r="AD65" t="s">
        <v>52</v>
      </c>
      <c r="AE65" t="s">
        <v>52</v>
      </c>
      <c r="AF65" t="s">
        <v>52</v>
      </c>
      <c r="AG65" t="s">
        <v>52</v>
      </c>
      <c r="AH65" t="s">
        <v>52</v>
      </c>
      <c r="AI65" t="s">
        <v>52</v>
      </c>
      <c r="AJ65" t="s">
        <v>52</v>
      </c>
      <c r="AK65" t="s">
        <v>52</v>
      </c>
      <c r="AL65" t="s">
        <v>52</v>
      </c>
      <c r="AM65" t="s">
        <v>52</v>
      </c>
      <c r="AN65" t="s">
        <v>52</v>
      </c>
      <c r="AO65" t="s">
        <v>52</v>
      </c>
      <c r="AP65" t="s">
        <v>52</v>
      </c>
      <c r="AQ65" t="s">
        <v>52</v>
      </c>
      <c r="AR65" t="s">
        <v>52</v>
      </c>
      <c r="AS65" t="s">
        <v>52</v>
      </c>
      <c r="AT65" t="s">
        <v>52</v>
      </c>
      <c r="AU65" t="s">
        <v>52</v>
      </c>
      <c r="AV65" t="s">
        <v>52</v>
      </c>
      <c r="AW65" t="s">
        <v>52</v>
      </c>
      <c r="AX65" t="s">
        <v>52</v>
      </c>
      <c r="AY65" t="s">
        <v>52</v>
      </c>
      <c r="AZ65" t="s">
        <v>52</v>
      </c>
      <c r="BA65" t="s">
        <v>52</v>
      </c>
      <c r="BB65" t="s">
        <v>52</v>
      </c>
      <c r="BC65" t="s">
        <v>52</v>
      </c>
      <c r="BD65" t="s">
        <v>52</v>
      </c>
      <c r="BE65" t="s">
        <v>52</v>
      </c>
      <c r="BF65" t="s">
        <v>52</v>
      </c>
      <c r="BG65" t="s">
        <v>52</v>
      </c>
      <c r="BH65" t="s">
        <v>52</v>
      </c>
      <c r="BI65" t="s">
        <v>52</v>
      </c>
      <c r="BJ65" t="s">
        <v>52</v>
      </c>
      <c r="BK65" t="s">
        <v>52</v>
      </c>
      <c r="BL65" t="s">
        <v>52</v>
      </c>
      <c r="BM65" t="s">
        <v>52</v>
      </c>
      <c r="BN65" t="s">
        <v>52</v>
      </c>
      <c r="BO65" t="s">
        <v>52</v>
      </c>
      <c r="BP65" t="s">
        <v>52</v>
      </c>
      <c r="BQ65" t="s">
        <v>52</v>
      </c>
      <c r="BR65" t="s">
        <v>52</v>
      </c>
      <c r="BS65" t="s">
        <v>52</v>
      </c>
      <c r="BT65" t="s">
        <v>52</v>
      </c>
      <c r="BU65" t="s">
        <v>52</v>
      </c>
      <c r="BV65" t="s">
        <v>52</v>
      </c>
      <c r="BW65" t="s">
        <v>52</v>
      </c>
      <c r="BX65" t="s">
        <v>52</v>
      </c>
      <c r="BY65" t="s">
        <v>52</v>
      </c>
      <c r="BZ65" t="s">
        <v>52</v>
      </c>
      <c r="CA65" t="s">
        <v>52</v>
      </c>
      <c r="CB65" t="s">
        <v>52</v>
      </c>
      <c r="CC65" t="s">
        <v>52</v>
      </c>
      <c r="CD65" t="s">
        <v>52</v>
      </c>
      <c r="CE65" t="s">
        <v>52</v>
      </c>
      <c r="CF65" t="s">
        <v>52</v>
      </c>
      <c r="CG65" t="s">
        <v>52</v>
      </c>
      <c r="CH65" t="s">
        <v>52</v>
      </c>
      <c r="CI65" t="s">
        <v>52</v>
      </c>
      <c r="CJ65" t="s">
        <v>52</v>
      </c>
      <c r="CK65" t="s">
        <v>52</v>
      </c>
      <c r="CL65" t="s">
        <v>52</v>
      </c>
      <c r="CM65" t="s">
        <v>52</v>
      </c>
      <c r="CN65" t="s">
        <v>52</v>
      </c>
      <c r="CO65" t="s">
        <v>52</v>
      </c>
      <c r="CP65" t="s">
        <v>52</v>
      </c>
      <c r="CQ65" t="s">
        <v>52</v>
      </c>
      <c r="CR65" t="s">
        <v>52</v>
      </c>
      <c r="CS65" t="s">
        <v>52</v>
      </c>
      <c r="CT65" t="s">
        <v>52</v>
      </c>
      <c r="CU65" t="s">
        <v>52</v>
      </c>
      <c r="CV65" t="s">
        <v>52</v>
      </c>
      <c r="CW65" t="s">
        <v>52</v>
      </c>
      <c r="CX65" t="s">
        <v>52</v>
      </c>
      <c r="CY65" t="s">
        <v>52</v>
      </c>
      <c r="CZ65" t="s">
        <v>52</v>
      </c>
      <c r="DA65" t="s">
        <v>52</v>
      </c>
      <c r="DB65" t="s">
        <v>52</v>
      </c>
      <c r="DC65" t="s">
        <v>52</v>
      </c>
      <c r="DD65" t="s">
        <v>52</v>
      </c>
      <c r="DE65" t="s">
        <v>52</v>
      </c>
      <c r="DF65" t="s">
        <v>52</v>
      </c>
      <c r="DG65" t="s">
        <v>52</v>
      </c>
      <c r="DH65" t="s">
        <v>52</v>
      </c>
      <c r="DI65" t="s">
        <v>52</v>
      </c>
      <c r="DJ65" t="s">
        <v>52</v>
      </c>
      <c r="DK65" t="s">
        <v>52</v>
      </c>
      <c r="DL65" t="s">
        <v>52</v>
      </c>
      <c r="DM65" t="s">
        <v>52</v>
      </c>
      <c r="DN65" t="s">
        <v>52</v>
      </c>
      <c r="DO65" t="s">
        <v>52</v>
      </c>
      <c r="DP65" t="s">
        <v>52</v>
      </c>
      <c r="DQ65" t="s">
        <v>52</v>
      </c>
      <c r="DR65" t="s">
        <v>52</v>
      </c>
      <c r="DS65" t="s">
        <v>52</v>
      </c>
      <c r="DT65" t="s">
        <v>52</v>
      </c>
      <c r="DU65" t="s">
        <v>52</v>
      </c>
      <c r="DV65" t="s">
        <v>52</v>
      </c>
      <c r="DW65" t="s">
        <v>52</v>
      </c>
      <c r="DX65" t="s">
        <v>52</v>
      </c>
      <c r="DY65" t="s">
        <v>52</v>
      </c>
      <c r="DZ65" t="s">
        <v>52</v>
      </c>
      <c r="EA65" t="s">
        <v>52</v>
      </c>
    </row>
    <row r="66" spans="1:131" x14ac:dyDescent="0.35">
      <c r="A66" t="s">
        <v>343</v>
      </c>
      <c r="B66" t="s">
        <v>55</v>
      </c>
      <c r="C66" t="s">
        <v>344</v>
      </c>
      <c r="D66" t="s">
        <v>52</v>
      </c>
      <c r="E66" t="s">
        <v>992</v>
      </c>
      <c r="F66" t="s">
        <v>52</v>
      </c>
      <c r="G66" t="s">
        <v>52</v>
      </c>
      <c r="H66" t="s">
        <v>52</v>
      </c>
      <c r="I66" t="s">
        <v>992</v>
      </c>
      <c r="J66" t="s">
        <v>52</v>
      </c>
      <c r="K66" t="s">
        <v>52</v>
      </c>
      <c r="L66" t="s">
        <v>52</v>
      </c>
      <c r="M66" t="s">
        <v>993</v>
      </c>
      <c r="N66" t="s">
        <v>52</v>
      </c>
      <c r="O66" t="s">
        <v>52</v>
      </c>
      <c r="P66" t="s">
        <v>52</v>
      </c>
      <c r="Q66" t="s">
        <v>994</v>
      </c>
      <c r="R66" t="s">
        <v>52</v>
      </c>
      <c r="S66" t="s">
        <v>52</v>
      </c>
      <c r="T66" t="s">
        <v>52</v>
      </c>
      <c r="U66" t="s">
        <v>995</v>
      </c>
      <c r="V66" t="s">
        <v>52</v>
      </c>
      <c r="W66" t="s">
        <v>52</v>
      </c>
      <c r="X66" t="s">
        <v>52</v>
      </c>
      <c r="Y66" t="s">
        <v>996</v>
      </c>
      <c r="Z66" t="s">
        <v>52</v>
      </c>
      <c r="AA66" t="s">
        <v>52</v>
      </c>
      <c r="AB66" t="s">
        <v>52</v>
      </c>
      <c r="AC66" t="s">
        <v>997</v>
      </c>
      <c r="AD66" t="s">
        <v>52</v>
      </c>
      <c r="AE66" t="s">
        <v>52</v>
      </c>
      <c r="AF66" t="s">
        <v>52</v>
      </c>
      <c r="AG66" t="s">
        <v>998</v>
      </c>
      <c r="AH66" t="s">
        <v>52</v>
      </c>
      <c r="AI66" t="s">
        <v>52</v>
      </c>
      <c r="AJ66" t="s">
        <v>52</v>
      </c>
      <c r="AK66" t="s">
        <v>999</v>
      </c>
      <c r="AL66" t="s">
        <v>52</v>
      </c>
      <c r="AM66" t="s">
        <v>52</v>
      </c>
      <c r="AN66" t="s">
        <v>52</v>
      </c>
      <c r="AO66" t="s">
        <v>1000</v>
      </c>
      <c r="AP66" t="s">
        <v>52</v>
      </c>
      <c r="AQ66" t="s">
        <v>52</v>
      </c>
      <c r="AR66" t="s">
        <v>52</v>
      </c>
      <c r="AS66" t="s">
        <v>1001</v>
      </c>
      <c r="AT66" t="s">
        <v>52</v>
      </c>
      <c r="AU66" t="s">
        <v>52</v>
      </c>
      <c r="AV66" t="s">
        <v>52</v>
      </c>
      <c r="AW66" t="s">
        <v>1002</v>
      </c>
      <c r="AX66" t="s">
        <v>52</v>
      </c>
      <c r="AY66" t="s">
        <v>52</v>
      </c>
      <c r="AZ66" t="s">
        <v>52</v>
      </c>
      <c r="BA66" t="s">
        <v>1003</v>
      </c>
      <c r="BB66" t="s">
        <v>52</v>
      </c>
      <c r="BC66" t="s">
        <v>52</v>
      </c>
      <c r="BD66" t="s">
        <v>52</v>
      </c>
      <c r="BE66" t="s">
        <v>1004</v>
      </c>
      <c r="BF66" t="s">
        <v>52</v>
      </c>
      <c r="BG66" t="s">
        <v>52</v>
      </c>
      <c r="BH66" t="s">
        <v>52</v>
      </c>
      <c r="BI66" t="s">
        <v>1005</v>
      </c>
      <c r="BJ66" t="s">
        <v>52</v>
      </c>
      <c r="BK66" t="s">
        <v>52</v>
      </c>
      <c r="BL66" t="s">
        <v>52</v>
      </c>
      <c r="BM66" t="s">
        <v>1006</v>
      </c>
      <c r="BN66" t="s">
        <v>52</v>
      </c>
      <c r="BO66" t="s">
        <v>52</v>
      </c>
      <c r="BP66" t="s">
        <v>52</v>
      </c>
      <c r="BQ66" t="s">
        <v>1007</v>
      </c>
      <c r="BR66" t="s">
        <v>52</v>
      </c>
      <c r="BS66" t="s">
        <v>52</v>
      </c>
      <c r="BT66" t="s">
        <v>52</v>
      </c>
      <c r="BU66" t="s">
        <v>1008</v>
      </c>
      <c r="BV66" t="s">
        <v>52</v>
      </c>
      <c r="BW66" t="s">
        <v>52</v>
      </c>
      <c r="BX66" t="s">
        <v>52</v>
      </c>
      <c r="BY66" t="s">
        <v>1009</v>
      </c>
      <c r="BZ66" t="s">
        <v>52</v>
      </c>
      <c r="CA66" t="s">
        <v>52</v>
      </c>
      <c r="CB66" t="s">
        <v>52</v>
      </c>
      <c r="CC66" t="s">
        <v>1010</v>
      </c>
      <c r="CD66" t="s">
        <v>52</v>
      </c>
      <c r="CE66" t="s">
        <v>52</v>
      </c>
      <c r="CF66" t="s">
        <v>52</v>
      </c>
      <c r="CG66" t="s">
        <v>1011</v>
      </c>
      <c r="CH66" t="s">
        <v>52</v>
      </c>
      <c r="CI66" t="s">
        <v>52</v>
      </c>
      <c r="CJ66" t="s">
        <v>52</v>
      </c>
      <c r="CK66" t="s">
        <v>1012</v>
      </c>
      <c r="CL66" t="s">
        <v>52</v>
      </c>
      <c r="CM66" t="s">
        <v>52</v>
      </c>
      <c r="CN66" t="s">
        <v>52</v>
      </c>
      <c r="CO66" t="s">
        <v>1013</v>
      </c>
      <c r="CP66" t="s">
        <v>52</v>
      </c>
      <c r="CQ66" t="s">
        <v>52</v>
      </c>
      <c r="CR66" t="s">
        <v>52</v>
      </c>
      <c r="CS66" t="s">
        <v>1014</v>
      </c>
      <c r="CT66" t="s">
        <v>52</v>
      </c>
      <c r="CU66" t="s">
        <v>52</v>
      </c>
      <c r="CV66" t="s">
        <v>52</v>
      </c>
      <c r="CW66">
        <v>9.5779113999999999E-2</v>
      </c>
      <c r="CX66" t="s">
        <v>52</v>
      </c>
      <c r="CY66" t="s">
        <v>52</v>
      </c>
      <c r="CZ66" t="s">
        <v>52</v>
      </c>
      <c r="DA66" t="s">
        <v>1015</v>
      </c>
      <c r="DB66" t="s">
        <v>52</v>
      </c>
      <c r="DC66" t="s">
        <v>52</v>
      </c>
      <c r="DD66" t="s">
        <v>52</v>
      </c>
      <c r="DE66" t="s">
        <v>1016</v>
      </c>
      <c r="DF66" t="s">
        <v>52</v>
      </c>
      <c r="DG66" t="s">
        <v>52</v>
      </c>
      <c r="DH66" t="s">
        <v>52</v>
      </c>
      <c r="DI66" t="s">
        <v>1017</v>
      </c>
      <c r="DJ66" t="s">
        <v>52</v>
      </c>
      <c r="DK66" t="s">
        <v>52</v>
      </c>
      <c r="DL66" t="s">
        <v>52</v>
      </c>
      <c r="DM66" t="s">
        <v>1018</v>
      </c>
      <c r="DN66" t="s">
        <v>52</v>
      </c>
      <c r="DO66" t="s">
        <v>52</v>
      </c>
      <c r="DP66" t="s">
        <v>52</v>
      </c>
      <c r="DQ66">
        <v>7.8396521999999996E-2</v>
      </c>
      <c r="DR66" t="s">
        <v>52</v>
      </c>
      <c r="DS66" t="s">
        <v>52</v>
      </c>
      <c r="DT66" t="s">
        <v>52</v>
      </c>
      <c r="DU66" t="s">
        <v>1019</v>
      </c>
      <c r="DV66" t="s">
        <v>52</v>
      </c>
      <c r="DW66" t="s">
        <v>52</v>
      </c>
      <c r="DX66" t="s">
        <v>52</v>
      </c>
      <c r="DY66" t="s">
        <v>1020</v>
      </c>
      <c r="DZ66" t="s">
        <v>52</v>
      </c>
      <c r="EA66" t="s">
        <v>52</v>
      </c>
    </row>
    <row r="67" spans="1:131" x14ac:dyDescent="0.35">
      <c r="A67" t="s">
        <v>349</v>
      </c>
      <c r="B67" t="s">
        <v>55</v>
      </c>
      <c r="C67" t="s">
        <v>350</v>
      </c>
      <c r="D67" t="s">
        <v>52</v>
      </c>
      <c r="E67" t="s">
        <v>52</v>
      </c>
      <c r="F67" t="s">
        <v>52</v>
      </c>
      <c r="G67" t="s">
        <v>52</v>
      </c>
      <c r="H67" t="s">
        <v>52</v>
      </c>
      <c r="I67" t="s">
        <v>52</v>
      </c>
      <c r="J67" t="s">
        <v>52</v>
      </c>
      <c r="K67" t="s">
        <v>52</v>
      </c>
      <c r="L67" t="s">
        <v>52</v>
      </c>
      <c r="M67" t="s">
        <v>52</v>
      </c>
      <c r="N67" t="s">
        <v>52</v>
      </c>
      <c r="O67" t="s">
        <v>52</v>
      </c>
      <c r="P67" t="s">
        <v>52</v>
      </c>
      <c r="Q67" t="s">
        <v>52</v>
      </c>
      <c r="R67" t="s">
        <v>52</v>
      </c>
      <c r="S67" t="s">
        <v>52</v>
      </c>
      <c r="T67" t="s">
        <v>52</v>
      </c>
      <c r="U67" t="s">
        <v>52</v>
      </c>
      <c r="V67" t="s">
        <v>52</v>
      </c>
      <c r="W67" t="s">
        <v>52</v>
      </c>
      <c r="X67" t="s">
        <v>52</v>
      </c>
      <c r="Y67" t="s">
        <v>52</v>
      </c>
      <c r="Z67" t="s">
        <v>52</v>
      </c>
      <c r="AA67" t="s">
        <v>52</v>
      </c>
      <c r="AB67" t="s">
        <v>52</v>
      </c>
      <c r="AC67" t="s">
        <v>52</v>
      </c>
      <c r="AD67" t="s">
        <v>52</v>
      </c>
      <c r="AE67" t="s">
        <v>52</v>
      </c>
      <c r="AF67" t="s">
        <v>52</v>
      </c>
      <c r="AG67" t="s">
        <v>52</v>
      </c>
      <c r="AH67" t="s">
        <v>52</v>
      </c>
      <c r="AI67" t="s">
        <v>52</v>
      </c>
      <c r="AJ67" t="s">
        <v>52</v>
      </c>
      <c r="AK67" t="s">
        <v>52</v>
      </c>
      <c r="AL67" t="s">
        <v>52</v>
      </c>
      <c r="AM67" t="s">
        <v>52</v>
      </c>
      <c r="AN67" t="s">
        <v>52</v>
      </c>
      <c r="AO67" t="s">
        <v>52</v>
      </c>
      <c r="AP67" t="s">
        <v>52</v>
      </c>
      <c r="AQ67" t="s">
        <v>52</v>
      </c>
      <c r="AR67" t="s">
        <v>52</v>
      </c>
      <c r="AS67" t="s">
        <v>52</v>
      </c>
      <c r="AT67" t="s">
        <v>52</v>
      </c>
      <c r="AU67" t="s">
        <v>52</v>
      </c>
      <c r="AV67" t="s">
        <v>52</v>
      </c>
      <c r="AW67" t="s">
        <v>52</v>
      </c>
      <c r="AX67" t="s">
        <v>52</v>
      </c>
      <c r="AY67" t="s">
        <v>52</v>
      </c>
      <c r="AZ67" t="s">
        <v>52</v>
      </c>
      <c r="BA67" t="s">
        <v>52</v>
      </c>
      <c r="BB67" t="s">
        <v>52</v>
      </c>
      <c r="BC67" t="s">
        <v>52</v>
      </c>
      <c r="BD67" t="s">
        <v>52</v>
      </c>
      <c r="BE67" t="s">
        <v>52</v>
      </c>
      <c r="BF67" t="s">
        <v>52</v>
      </c>
      <c r="BG67" t="s">
        <v>52</v>
      </c>
      <c r="BH67" t="s">
        <v>52</v>
      </c>
      <c r="BI67" t="s">
        <v>52</v>
      </c>
      <c r="BJ67" t="s">
        <v>52</v>
      </c>
      <c r="BK67" t="s">
        <v>52</v>
      </c>
      <c r="BL67" t="s">
        <v>52</v>
      </c>
      <c r="BM67" t="s">
        <v>52</v>
      </c>
      <c r="BN67" t="s">
        <v>52</v>
      </c>
      <c r="BO67" t="s">
        <v>52</v>
      </c>
      <c r="BP67" t="s">
        <v>52</v>
      </c>
      <c r="BQ67" t="s">
        <v>52</v>
      </c>
      <c r="BR67" t="s">
        <v>52</v>
      </c>
      <c r="BS67" t="s">
        <v>52</v>
      </c>
      <c r="BT67" t="s">
        <v>52</v>
      </c>
      <c r="BU67" t="s">
        <v>52</v>
      </c>
      <c r="BV67" t="s">
        <v>52</v>
      </c>
      <c r="BW67" t="s">
        <v>52</v>
      </c>
      <c r="BX67" t="s">
        <v>52</v>
      </c>
      <c r="BY67" t="s">
        <v>52</v>
      </c>
      <c r="BZ67" t="s">
        <v>52</v>
      </c>
      <c r="CA67" t="s">
        <v>52</v>
      </c>
      <c r="CB67" t="s">
        <v>52</v>
      </c>
      <c r="CC67" t="s">
        <v>52</v>
      </c>
      <c r="CD67" t="s">
        <v>52</v>
      </c>
      <c r="CE67" t="s">
        <v>52</v>
      </c>
      <c r="CF67" t="s">
        <v>52</v>
      </c>
      <c r="CG67" t="s">
        <v>52</v>
      </c>
      <c r="CH67" t="s">
        <v>52</v>
      </c>
      <c r="CI67" t="s">
        <v>52</v>
      </c>
      <c r="CJ67" t="s">
        <v>52</v>
      </c>
      <c r="CK67" t="s">
        <v>52</v>
      </c>
      <c r="CL67" t="s">
        <v>52</v>
      </c>
      <c r="CM67" t="s">
        <v>52</v>
      </c>
      <c r="CN67" t="s">
        <v>52</v>
      </c>
      <c r="CO67" t="s">
        <v>52</v>
      </c>
      <c r="CP67" t="s">
        <v>52</v>
      </c>
      <c r="CQ67" t="s">
        <v>52</v>
      </c>
      <c r="CR67" t="s">
        <v>52</v>
      </c>
      <c r="CS67" t="s">
        <v>52</v>
      </c>
      <c r="CT67" t="s">
        <v>52</v>
      </c>
      <c r="CU67" t="s">
        <v>52</v>
      </c>
      <c r="CV67" t="s">
        <v>52</v>
      </c>
      <c r="CW67" t="s">
        <v>52</v>
      </c>
      <c r="CX67" t="s">
        <v>52</v>
      </c>
      <c r="CY67" t="s">
        <v>52</v>
      </c>
      <c r="CZ67" t="s">
        <v>52</v>
      </c>
      <c r="DA67" t="s">
        <v>1021</v>
      </c>
      <c r="DB67" t="s">
        <v>52</v>
      </c>
      <c r="DC67" t="s">
        <v>52</v>
      </c>
      <c r="DD67" t="s">
        <v>52</v>
      </c>
      <c r="DE67" t="s">
        <v>1022</v>
      </c>
      <c r="DF67" t="s">
        <v>52</v>
      </c>
      <c r="DG67" t="s">
        <v>52</v>
      </c>
      <c r="DH67" t="s">
        <v>52</v>
      </c>
      <c r="DI67" t="s">
        <v>1023</v>
      </c>
      <c r="DJ67" t="s">
        <v>52</v>
      </c>
      <c r="DK67" t="s">
        <v>52</v>
      </c>
      <c r="DL67" t="s">
        <v>52</v>
      </c>
      <c r="DM67" t="s">
        <v>1024</v>
      </c>
      <c r="DN67" t="s">
        <v>52</v>
      </c>
      <c r="DO67" t="s">
        <v>52</v>
      </c>
      <c r="DP67" t="s">
        <v>52</v>
      </c>
      <c r="DQ67">
        <v>14.31465582</v>
      </c>
      <c r="DR67" t="s">
        <v>52</v>
      </c>
      <c r="DS67" t="s">
        <v>52</v>
      </c>
      <c r="DT67" t="s">
        <v>52</v>
      </c>
      <c r="DU67" t="s">
        <v>1025</v>
      </c>
      <c r="DV67" t="s">
        <v>52</v>
      </c>
      <c r="DW67" t="s">
        <v>52</v>
      </c>
      <c r="DX67" t="s">
        <v>52</v>
      </c>
      <c r="DY67" t="s">
        <v>915</v>
      </c>
      <c r="DZ67" t="s">
        <v>52</v>
      </c>
      <c r="EA67" t="s">
        <v>52</v>
      </c>
    </row>
    <row r="68" spans="1:131" x14ac:dyDescent="0.35">
      <c r="A68" t="s">
        <v>355</v>
      </c>
      <c r="B68" t="s">
        <v>55</v>
      </c>
      <c r="C68" t="s">
        <v>356</v>
      </c>
      <c r="D68" t="s">
        <v>52</v>
      </c>
      <c r="E68" t="s">
        <v>52</v>
      </c>
      <c r="F68" t="s">
        <v>52</v>
      </c>
      <c r="G68" t="s">
        <v>52</v>
      </c>
      <c r="H68" t="s">
        <v>52</v>
      </c>
      <c r="I68" t="s">
        <v>52</v>
      </c>
      <c r="J68" t="s">
        <v>52</v>
      </c>
      <c r="K68" t="s">
        <v>52</v>
      </c>
      <c r="L68" t="s">
        <v>52</v>
      </c>
      <c r="M68" t="s">
        <v>52</v>
      </c>
      <c r="N68" t="s">
        <v>52</v>
      </c>
      <c r="O68" t="s">
        <v>52</v>
      </c>
      <c r="P68" t="s">
        <v>52</v>
      </c>
      <c r="Q68" t="s">
        <v>52</v>
      </c>
      <c r="R68" t="s">
        <v>52</v>
      </c>
      <c r="S68" t="s">
        <v>52</v>
      </c>
      <c r="T68" t="s">
        <v>52</v>
      </c>
      <c r="U68" t="s">
        <v>52</v>
      </c>
      <c r="V68" t="s">
        <v>52</v>
      </c>
      <c r="W68" t="s">
        <v>52</v>
      </c>
      <c r="X68" t="s">
        <v>52</v>
      </c>
      <c r="Y68" t="s">
        <v>52</v>
      </c>
      <c r="Z68" t="s">
        <v>52</v>
      </c>
      <c r="AA68" t="s">
        <v>52</v>
      </c>
      <c r="AB68" t="s">
        <v>52</v>
      </c>
      <c r="AC68" t="s">
        <v>52</v>
      </c>
      <c r="AD68" t="s">
        <v>52</v>
      </c>
      <c r="AE68" t="s">
        <v>52</v>
      </c>
      <c r="AF68" t="s">
        <v>52</v>
      </c>
      <c r="AG68" t="s">
        <v>52</v>
      </c>
      <c r="AH68" t="s">
        <v>52</v>
      </c>
      <c r="AI68" t="s">
        <v>52</v>
      </c>
      <c r="AJ68" t="s">
        <v>52</v>
      </c>
      <c r="AK68" t="s">
        <v>52</v>
      </c>
      <c r="AL68" t="s">
        <v>52</v>
      </c>
      <c r="AM68" t="s">
        <v>52</v>
      </c>
      <c r="AN68" t="s">
        <v>52</v>
      </c>
      <c r="AO68" t="s">
        <v>52</v>
      </c>
      <c r="AP68" t="s">
        <v>52</v>
      </c>
      <c r="AQ68" t="s">
        <v>52</v>
      </c>
      <c r="AR68" t="s">
        <v>52</v>
      </c>
      <c r="AS68" t="s">
        <v>52</v>
      </c>
      <c r="AT68" t="s">
        <v>52</v>
      </c>
      <c r="AU68" t="s">
        <v>52</v>
      </c>
      <c r="AV68" t="s">
        <v>52</v>
      </c>
      <c r="AW68" t="s">
        <v>52</v>
      </c>
      <c r="AX68" t="s">
        <v>52</v>
      </c>
      <c r="AY68" t="s">
        <v>52</v>
      </c>
      <c r="AZ68" t="s">
        <v>52</v>
      </c>
      <c r="BA68" t="s">
        <v>52</v>
      </c>
      <c r="BB68" t="s">
        <v>52</v>
      </c>
      <c r="BC68" t="s">
        <v>52</v>
      </c>
      <c r="BD68" t="s">
        <v>52</v>
      </c>
      <c r="BE68" t="s">
        <v>52</v>
      </c>
      <c r="BF68" t="s">
        <v>52</v>
      </c>
      <c r="BG68" t="s">
        <v>52</v>
      </c>
      <c r="BH68" t="s">
        <v>52</v>
      </c>
      <c r="BI68" t="s">
        <v>52</v>
      </c>
      <c r="BJ68" t="s">
        <v>52</v>
      </c>
      <c r="BK68" t="s">
        <v>52</v>
      </c>
      <c r="BL68" t="s">
        <v>52</v>
      </c>
      <c r="BM68" t="s">
        <v>52</v>
      </c>
      <c r="BN68" t="s">
        <v>52</v>
      </c>
      <c r="BO68" t="s">
        <v>52</v>
      </c>
      <c r="BP68" t="s">
        <v>52</v>
      </c>
      <c r="BQ68" t="s">
        <v>52</v>
      </c>
      <c r="BR68" t="s">
        <v>52</v>
      </c>
      <c r="BS68" t="s">
        <v>52</v>
      </c>
      <c r="BT68" t="s">
        <v>52</v>
      </c>
      <c r="BU68" t="s">
        <v>52</v>
      </c>
      <c r="BV68" t="s">
        <v>52</v>
      </c>
      <c r="BW68" t="s">
        <v>52</v>
      </c>
      <c r="BX68" t="s">
        <v>52</v>
      </c>
      <c r="BY68" t="s">
        <v>52</v>
      </c>
      <c r="BZ68" t="s">
        <v>52</v>
      </c>
      <c r="CA68" t="s">
        <v>52</v>
      </c>
      <c r="CB68" t="s">
        <v>52</v>
      </c>
      <c r="CC68" t="s">
        <v>52</v>
      </c>
      <c r="CD68" t="s">
        <v>52</v>
      </c>
      <c r="CE68" t="s">
        <v>52</v>
      </c>
      <c r="CF68" t="s">
        <v>52</v>
      </c>
      <c r="CG68" t="s">
        <v>52</v>
      </c>
      <c r="CH68" t="s">
        <v>52</v>
      </c>
      <c r="CI68" t="s">
        <v>52</v>
      </c>
      <c r="CJ68" t="s">
        <v>52</v>
      </c>
      <c r="CK68" t="s">
        <v>52</v>
      </c>
      <c r="CL68" t="s">
        <v>52</v>
      </c>
      <c r="CM68" t="s">
        <v>52</v>
      </c>
      <c r="CN68" t="s">
        <v>52</v>
      </c>
      <c r="CO68" t="s">
        <v>52</v>
      </c>
      <c r="CP68" t="s">
        <v>52</v>
      </c>
      <c r="CQ68" t="s">
        <v>52</v>
      </c>
      <c r="CR68" t="s">
        <v>52</v>
      </c>
      <c r="CS68" t="s">
        <v>52</v>
      </c>
      <c r="CT68" t="s">
        <v>52</v>
      </c>
      <c r="CU68" t="s">
        <v>52</v>
      </c>
      <c r="CV68" t="s">
        <v>52</v>
      </c>
      <c r="CW68" t="s">
        <v>52</v>
      </c>
      <c r="CX68" t="s">
        <v>52</v>
      </c>
      <c r="CY68" t="s">
        <v>52</v>
      </c>
      <c r="CZ68" t="s">
        <v>52</v>
      </c>
      <c r="DA68" t="s">
        <v>52</v>
      </c>
      <c r="DB68" t="s">
        <v>52</v>
      </c>
      <c r="DC68" t="s">
        <v>52</v>
      </c>
      <c r="DD68" t="s">
        <v>52</v>
      </c>
      <c r="DE68" t="s">
        <v>52</v>
      </c>
      <c r="DF68" t="s">
        <v>52</v>
      </c>
      <c r="DG68" t="s">
        <v>52</v>
      </c>
      <c r="DH68" t="s">
        <v>52</v>
      </c>
      <c r="DI68" t="s">
        <v>52</v>
      </c>
      <c r="DJ68" t="s">
        <v>52</v>
      </c>
      <c r="DK68" t="s">
        <v>52</v>
      </c>
      <c r="DL68" t="s">
        <v>52</v>
      </c>
      <c r="DM68" t="s">
        <v>52</v>
      </c>
      <c r="DN68" t="s">
        <v>52</v>
      </c>
      <c r="DO68" t="s">
        <v>52</v>
      </c>
      <c r="DP68" t="s">
        <v>52</v>
      </c>
      <c r="DQ68">
        <v>14.99586332</v>
      </c>
      <c r="DR68" t="s">
        <v>52</v>
      </c>
      <c r="DS68" t="s">
        <v>52</v>
      </c>
      <c r="DT68" t="s">
        <v>52</v>
      </c>
      <c r="DU68" t="s">
        <v>52</v>
      </c>
      <c r="DV68" t="s">
        <v>52</v>
      </c>
      <c r="DW68" t="s">
        <v>52</v>
      </c>
      <c r="DX68" t="s">
        <v>52</v>
      </c>
      <c r="DY68" t="s">
        <v>928</v>
      </c>
      <c r="DZ68" t="s">
        <v>52</v>
      </c>
      <c r="EA68" t="s">
        <v>52</v>
      </c>
    </row>
    <row r="69" spans="1:131" x14ac:dyDescent="0.35">
      <c r="A69" t="s">
        <v>361</v>
      </c>
      <c r="B69" t="s">
        <v>41</v>
      </c>
      <c r="C69" t="s">
        <v>362</v>
      </c>
      <c r="D69" t="s">
        <v>52</v>
      </c>
      <c r="E69" t="s">
        <v>52</v>
      </c>
      <c r="F69" t="s">
        <v>52</v>
      </c>
      <c r="G69" t="s">
        <v>52</v>
      </c>
      <c r="H69" t="s">
        <v>52</v>
      </c>
      <c r="I69" t="s">
        <v>52</v>
      </c>
      <c r="J69" t="s">
        <v>52</v>
      </c>
      <c r="K69" t="s">
        <v>52</v>
      </c>
      <c r="L69" t="s">
        <v>52</v>
      </c>
      <c r="M69" t="s">
        <v>52</v>
      </c>
      <c r="N69" t="s">
        <v>52</v>
      </c>
      <c r="O69" t="s">
        <v>52</v>
      </c>
      <c r="P69" t="s">
        <v>52</v>
      </c>
      <c r="Q69" t="s">
        <v>52</v>
      </c>
      <c r="R69" t="s">
        <v>52</v>
      </c>
      <c r="S69" t="s">
        <v>52</v>
      </c>
      <c r="T69" t="s">
        <v>52</v>
      </c>
      <c r="U69" t="s">
        <v>52</v>
      </c>
      <c r="V69" t="s">
        <v>52</v>
      </c>
      <c r="W69" t="s">
        <v>52</v>
      </c>
      <c r="X69" t="s">
        <v>52</v>
      </c>
      <c r="Y69" t="s">
        <v>52</v>
      </c>
      <c r="Z69" t="s">
        <v>52</v>
      </c>
      <c r="AA69" t="s">
        <v>52</v>
      </c>
      <c r="AB69" t="s">
        <v>52</v>
      </c>
      <c r="AC69" t="s">
        <v>52</v>
      </c>
      <c r="AD69" t="s">
        <v>52</v>
      </c>
      <c r="AE69" t="s">
        <v>52</v>
      </c>
      <c r="AF69" t="s">
        <v>52</v>
      </c>
      <c r="AG69" t="s">
        <v>52</v>
      </c>
      <c r="AH69" t="s">
        <v>52</v>
      </c>
      <c r="AI69" t="s">
        <v>52</v>
      </c>
      <c r="AJ69" t="s">
        <v>52</v>
      </c>
      <c r="AK69" t="s">
        <v>52</v>
      </c>
      <c r="AL69" t="s">
        <v>52</v>
      </c>
      <c r="AM69" t="s">
        <v>52</v>
      </c>
      <c r="AN69" t="s">
        <v>52</v>
      </c>
      <c r="AO69" t="s">
        <v>52</v>
      </c>
      <c r="AP69" t="s">
        <v>52</v>
      </c>
      <c r="AQ69" t="s">
        <v>52</v>
      </c>
      <c r="AR69" t="s">
        <v>52</v>
      </c>
      <c r="AS69" t="s">
        <v>52</v>
      </c>
      <c r="AT69" t="s">
        <v>52</v>
      </c>
      <c r="AU69" t="s">
        <v>52</v>
      </c>
      <c r="AV69" t="s">
        <v>52</v>
      </c>
      <c r="AW69" t="s">
        <v>52</v>
      </c>
      <c r="AX69" t="s">
        <v>52</v>
      </c>
      <c r="AY69" t="s">
        <v>52</v>
      </c>
      <c r="AZ69" t="s">
        <v>52</v>
      </c>
      <c r="BA69" t="s">
        <v>52</v>
      </c>
      <c r="BB69" t="s">
        <v>52</v>
      </c>
      <c r="BC69" t="s">
        <v>52</v>
      </c>
      <c r="BD69" t="s">
        <v>52</v>
      </c>
      <c r="BE69" t="s">
        <v>52</v>
      </c>
      <c r="BF69" t="s">
        <v>52</v>
      </c>
      <c r="BG69" t="s">
        <v>52</v>
      </c>
      <c r="BH69" t="s">
        <v>52</v>
      </c>
      <c r="BI69" t="s">
        <v>52</v>
      </c>
      <c r="BJ69" t="s">
        <v>52</v>
      </c>
      <c r="BK69" t="s">
        <v>52</v>
      </c>
      <c r="BL69" t="s">
        <v>52</v>
      </c>
      <c r="BM69" t="s">
        <v>52</v>
      </c>
      <c r="BN69" t="s">
        <v>52</v>
      </c>
      <c r="BO69" t="s">
        <v>52</v>
      </c>
      <c r="BP69" t="s">
        <v>52</v>
      </c>
      <c r="BQ69" t="s">
        <v>52</v>
      </c>
      <c r="BR69" t="s">
        <v>52</v>
      </c>
      <c r="BS69" t="s">
        <v>52</v>
      </c>
      <c r="BT69" t="s">
        <v>52</v>
      </c>
      <c r="BU69" t="s">
        <v>52</v>
      </c>
      <c r="BV69" t="s">
        <v>52</v>
      </c>
      <c r="BW69" t="s">
        <v>52</v>
      </c>
      <c r="BX69" t="s">
        <v>52</v>
      </c>
      <c r="BY69" t="s">
        <v>52</v>
      </c>
      <c r="BZ69" t="s">
        <v>52</v>
      </c>
      <c r="CA69" t="s">
        <v>52</v>
      </c>
      <c r="CB69" t="s">
        <v>52</v>
      </c>
      <c r="CC69" t="s">
        <v>52</v>
      </c>
      <c r="CD69" t="s">
        <v>52</v>
      </c>
      <c r="CE69" t="s">
        <v>52</v>
      </c>
      <c r="CF69" t="s">
        <v>52</v>
      </c>
      <c r="CG69" t="s">
        <v>52</v>
      </c>
      <c r="CH69" t="s">
        <v>52</v>
      </c>
      <c r="CI69" t="s">
        <v>52</v>
      </c>
      <c r="CJ69" t="s">
        <v>52</v>
      </c>
      <c r="CK69" t="s">
        <v>52</v>
      </c>
      <c r="CL69" t="s">
        <v>52</v>
      </c>
      <c r="CM69" t="s">
        <v>52</v>
      </c>
      <c r="CN69" t="s">
        <v>52</v>
      </c>
      <c r="CO69" t="s">
        <v>52</v>
      </c>
      <c r="CP69" t="s">
        <v>52</v>
      </c>
      <c r="CQ69" t="s">
        <v>52</v>
      </c>
      <c r="CR69" t="s">
        <v>52</v>
      </c>
      <c r="CS69" t="s">
        <v>52</v>
      </c>
      <c r="CT69" t="s">
        <v>52</v>
      </c>
      <c r="CU69" t="s">
        <v>52</v>
      </c>
      <c r="CV69" t="s">
        <v>52</v>
      </c>
      <c r="CW69">
        <v>11.69</v>
      </c>
      <c r="CX69" t="s">
        <v>52</v>
      </c>
      <c r="CY69" t="s">
        <v>52</v>
      </c>
      <c r="CZ69" t="s">
        <v>52</v>
      </c>
      <c r="DA69" t="s">
        <v>675</v>
      </c>
      <c r="DB69" t="s">
        <v>52</v>
      </c>
      <c r="DC69" t="s">
        <v>52</v>
      </c>
      <c r="DD69" t="s">
        <v>52</v>
      </c>
      <c r="DE69" t="s">
        <v>676</v>
      </c>
      <c r="DF69" t="s">
        <v>52</v>
      </c>
      <c r="DG69" t="s">
        <v>52</v>
      </c>
      <c r="DH69" t="s">
        <v>52</v>
      </c>
      <c r="DI69" t="s">
        <v>677</v>
      </c>
      <c r="DJ69" t="s">
        <v>52</v>
      </c>
      <c r="DK69" t="s">
        <v>52</v>
      </c>
      <c r="DL69" t="s">
        <v>52</v>
      </c>
      <c r="DM69" t="s">
        <v>678</v>
      </c>
      <c r="DN69" t="s">
        <v>52</v>
      </c>
      <c r="DO69" t="s">
        <v>52</v>
      </c>
      <c r="DP69" t="s">
        <v>52</v>
      </c>
      <c r="DQ69">
        <v>15.77</v>
      </c>
      <c r="DR69" t="s">
        <v>52</v>
      </c>
      <c r="DS69" t="s">
        <v>52</v>
      </c>
      <c r="DT69" t="s">
        <v>52</v>
      </c>
      <c r="DU69" t="s">
        <v>679</v>
      </c>
      <c r="DV69" t="s">
        <v>52</v>
      </c>
      <c r="DW69" t="s">
        <v>52</v>
      </c>
      <c r="DX69" t="s">
        <v>52</v>
      </c>
      <c r="DY69" t="s">
        <v>680</v>
      </c>
      <c r="DZ69" t="s">
        <v>52</v>
      </c>
      <c r="EA69" t="s">
        <v>52</v>
      </c>
    </row>
    <row r="70" spans="1:131" x14ac:dyDescent="0.35">
      <c r="A70" t="s">
        <v>273</v>
      </c>
      <c r="B70" t="s">
        <v>41</v>
      </c>
      <c r="C70" t="s">
        <v>273</v>
      </c>
      <c r="D70" t="s">
        <v>52</v>
      </c>
      <c r="E70" t="s">
        <v>52</v>
      </c>
      <c r="F70" t="s">
        <v>52</v>
      </c>
      <c r="G70" t="s">
        <v>52</v>
      </c>
      <c r="H70" t="s">
        <v>52</v>
      </c>
      <c r="I70" t="s">
        <v>52</v>
      </c>
      <c r="J70" t="s">
        <v>52</v>
      </c>
      <c r="K70" t="s">
        <v>52</v>
      </c>
      <c r="L70" t="s">
        <v>52</v>
      </c>
      <c r="M70" t="s">
        <v>52</v>
      </c>
      <c r="N70" t="s">
        <v>52</v>
      </c>
      <c r="O70" t="s">
        <v>52</v>
      </c>
      <c r="P70" t="s">
        <v>52</v>
      </c>
      <c r="Q70" t="s">
        <v>52</v>
      </c>
      <c r="R70" t="s">
        <v>52</v>
      </c>
      <c r="S70" t="s">
        <v>52</v>
      </c>
      <c r="T70" t="s">
        <v>52</v>
      </c>
      <c r="U70" t="s">
        <v>52</v>
      </c>
      <c r="V70" t="s">
        <v>52</v>
      </c>
      <c r="W70" t="s">
        <v>52</v>
      </c>
      <c r="X70" t="s">
        <v>52</v>
      </c>
      <c r="Y70" t="s">
        <v>52</v>
      </c>
      <c r="Z70" t="s">
        <v>52</v>
      </c>
      <c r="AA70" t="s">
        <v>52</v>
      </c>
      <c r="AB70" t="s">
        <v>52</v>
      </c>
      <c r="AC70" t="s">
        <v>52</v>
      </c>
      <c r="AD70" t="s">
        <v>52</v>
      </c>
      <c r="AE70" t="s">
        <v>52</v>
      </c>
      <c r="AF70" t="s">
        <v>52</v>
      </c>
      <c r="AG70" t="s">
        <v>52</v>
      </c>
      <c r="AH70" t="s">
        <v>52</v>
      </c>
      <c r="AI70" t="s">
        <v>52</v>
      </c>
      <c r="AJ70" t="s">
        <v>52</v>
      </c>
      <c r="AK70" t="s">
        <v>52</v>
      </c>
      <c r="AL70" t="s">
        <v>52</v>
      </c>
      <c r="AM70" t="s">
        <v>52</v>
      </c>
      <c r="AN70" t="s">
        <v>52</v>
      </c>
      <c r="AO70" t="s">
        <v>52</v>
      </c>
      <c r="AP70" t="s">
        <v>52</v>
      </c>
      <c r="AQ70" t="s">
        <v>52</v>
      </c>
      <c r="AR70" t="s">
        <v>52</v>
      </c>
      <c r="AS70" t="s">
        <v>52</v>
      </c>
      <c r="AT70" t="s">
        <v>52</v>
      </c>
      <c r="AU70" t="s">
        <v>52</v>
      </c>
      <c r="AV70" t="s">
        <v>52</v>
      </c>
      <c r="AW70" t="s">
        <v>52</v>
      </c>
      <c r="AX70" t="s">
        <v>52</v>
      </c>
      <c r="AY70" t="s">
        <v>52</v>
      </c>
      <c r="AZ70" t="s">
        <v>52</v>
      </c>
      <c r="BA70" t="s">
        <v>52</v>
      </c>
      <c r="BB70" t="s">
        <v>52</v>
      </c>
      <c r="BC70" t="s">
        <v>52</v>
      </c>
      <c r="BD70" t="s">
        <v>52</v>
      </c>
      <c r="BE70" t="s">
        <v>52</v>
      </c>
      <c r="BF70" t="s">
        <v>52</v>
      </c>
      <c r="BG70" t="s">
        <v>52</v>
      </c>
      <c r="BH70" t="s">
        <v>52</v>
      </c>
      <c r="BI70" t="s">
        <v>52</v>
      </c>
      <c r="BJ70" t="s">
        <v>52</v>
      </c>
      <c r="BK70" t="s">
        <v>52</v>
      </c>
      <c r="BL70" t="s">
        <v>52</v>
      </c>
      <c r="BM70" t="s">
        <v>52</v>
      </c>
      <c r="BN70" t="s">
        <v>52</v>
      </c>
      <c r="BO70" t="s">
        <v>52</v>
      </c>
      <c r="BP70" t="s">
        <v>52</v>
      </c>
      <c r="BQ70" t="s">
        <v>52</v>
      </c>
      <c r="BR70" t="s">
        <v>52</v>
      </c>
      <c r="BS70" t="s">
        <v>52</v>
      </c>
      <c r="BT70" t="s">
        <v>52</v>
      </c>
      <c r="BU70" t="s">
        <v>52</v>
      </c>
      <c r="BV70" t="s">
        <v>52</v>
      </c>
      <c r="BW70" t="s">
        <v>52</v>
      </c>
      <c r="BX70" t="s">
        <v>52</v>
      </c>
      <c r="BY70" t="s">
        <v>1026</v>
      </c>
      <c r="BZ70" t="s">
        <v>52</v>
      </c>
      <c r="CA70" t="s">
        <v>52</v>
      </c>
      <c r="CB70" t="s">
        <v>52</v>
      </c>
      <c r="CC70" t="s">
        <v>1027</v>
      </c>
      <c r="CD70" t="s">
        <v>52</v>
      </c>
      <c r="CE70" t="s">
        <v>52</v>
      </c>
      <c r="CF70" t="s">
        <v>52</v>
      </c>
      <c r="CG70" t="s">
        <v>1028</v>
      </c>
      <c r="CH70" t="s">
        <v>52</v>
      </c>
      <c r="CI70" t="s">
        <v>52</v>
      </c>
      <c r="CJ70" t="s">
        <v>52</v>
      </c>
      <c r="CK70" t="s">
        <v>1029</v>
      </c>
      <c r="CL70" t="s">
        <v>52</v>
      </c>
      <c r="CM70" t="s">
        <v>52</v>
      </c>
      <c r="CN70" t="s">
        <v>52</v>
      </c>
      <c r="CO70" t="s">
        <v>1030</v>
      </c>
      <c r="CP70" t="s">
        <v>52</v>
      </c>
      <c r="CQ70" t="s">
        <v>52</v>
      </c>
      <c r="CR70" t="s">
        <v>52</v>
      </c>
      <c r="CS70" t="s">
        <v>1031</v>
      </c>
      <c r="CT70" t="s">
        <v>52</v>
      </c>
      <c r="CU70" t="s">
        <v>52</v>
      </c>
      <c r="CV70" t="s">
        <v>52</v>
      </c>
      <c r="CW70">
        <v>3.93</v>
      </c>
      <c r="CX70" t="s">
        <v>52</v>
      </c>
      <c r="CY70" t="s">
        <v>52</v>
      </c>
      <c r="CZ70" t="s">
        <v>52</v>
      </c>
      <c r="DA70" t="s">
        <v>1032</v>
      </c>
      <c r="DB70" t="s">
        <v>52</v>
      </c>
      <c r="DC70" t="s">
        <v>52</v>
      </c>
      <c r="DD70" t="s">
        <v>52</v>
      </c>
      <c r="DE70" t="s">
        <v>1033</v>
      </c>
      <c r="DF70" t="s">
        <v>52</v>
      </c>
      <c r="DG70" t="s">
        <v>52</v>
      </c>
      <c r="DH70" t="s">
        <v>52</v>
      </c>
      <c r="DI70" t="s">
        <v>1034</v>
      </c>
      <c r="DJ70" t="s">
        <v>52</v>
      </c>
      <c r="DK70" t="s">
        <v>52</v>
      </c>
      <c r="DL70" t="s">
        <v>52</v>
      </c>
      <c r="DM70" t="s">
        <v>1035</v>
      </c>
      <c r="DN70" t="s">
        <v>52</v>
      </c>
      <c r="DO70" t="s">
        <v>52</v>
      </c>
      <c r="DP70" t="s">
        <v>52</v>
      </c>
      <c r="DQ70">
        <v>4.9400000000000004</v>
      </c>
      <c r="DR70" t="s">
        <v>52</v>
      </c>
      <c r="DS70" t="s">
        <v>52</v>
      </c>
      <c r="DT70" t="s">
        <v>52</v>
      </c>
      <c r="DU70" t="s">
        <v>1036</v>
      </c>
      <c r="DV70" t="s">
        <v>52</v>
      </c>
      <c r="DW70" t="s">
        <v>52</v>
      </c>
      <c r="DX70" t="s">
        <v>52</v>
      </c>
      <c r="DY70" t="s">
        <v>1037</v>
      </c>
      <c r="DZ70" t="s">
        <v>52</v>
      </c>
      <c r="EA70" t="s">
        <v>52</v>
      </c>
    </row>
    <row r="71" spans="1:131" x14ac:dyDescent="0.35">
      <c r="A71" t="s">
        <v>1038</v>
      </c>
      <c r="B71" t="s">
        <v>41</v>
      </c>
      <c r="C71" t="s">
        <v>1039</v>
      </c>
      <c r="D71" t="s">
        <v>52</v>
      </c>
      <c r="E71" t="s">
        <v>52</v>
      </c>
      <c r="F71" t="s">
        <v>52</v>
      </c>
      <c r="G71" t="s">
        <v>52</v>
      </c>
      <c r="H71" t="s">
        <v>52</v>
      </c>
      <c r="I71" t="s">
        <v>52</v>
      </c>
      <c r="J71" t="s">
        <v>52</v>
      </c>
      <c r="K71" t="s">
        <v>52</v>
      </c>
      <c r="L71" t="s">
        <v>52</v>
      </c>
      <c r="M71" t="s">
        <v>52</v>
      </c>
      <c r="N71" t="s">
        <v>52</v>
      </c>
      <c r="O71" t="s">
        <v>52</v>
      </c>
      <c r="P71" t="s">
        <v>52</v>
      </c>
      <c r="Q71" t="s">
        <v>52</v>
      </c>
      <c r="R71" t="s">
        <v>52</v>
      </c>
      <c r="S71" t="s">
        <v>52</v>
      </c>
      <c r="T71" t="s">
        <v>52</v>
      </c>
      <c r="U71" t="s">
        <v>52</v>
      </c>
      <c r="V71" t="s">
        <v>52</v>
      </c>
      <c r="W71" t="s">
        <v>52</v>
      </c>
      <c r="X71" t="s">
        <v>52</v>
      </c>
      <c r="Y71" t="s">
        <v>52</v>
      </c>
      <c r="Z71" t="s">
        <v>52</v>
      </c>
      <c r="AA71" t="s">
        <v>52</v>
      </c>
      <c r="AB71" t="s">
        <v>52</v>
      </c>
      <c r="AC71" t="s">
        <v>52</v>
      </c>
      <c r="AD71" t="s">
        <v>52</v>
      </c>
      <c r="AE71" t="s">
        <v>52</v>
      </c>
      <c r="AF71" t="s">
        <v>52</v>
      </c>
      <c r="AG71" t="s">
        <v>52</v>
      </c>
      <c r="AH71" t="s">
        <v>52</v>
      </c>
      <c r="AI71" t="s">
        <v>52</v>
      </c>
      <c r="AJ71" t="s">
        <v>52</v>
      </c>
      <c r="AK71" t="s">
        <v>52</v>
      </c>
      <c r="AL71" t="s">
        <v>52</v>
      </c>
      <c r="AM71" t="s">
        <v>52</v>
      </c>
      <c r="AN71" t="s">
        <v>52</v>
      </c>
      <c r="AO71" t="s">
        <v>52</v>
      </c>
      <c r="AP71" t="s">
        <v>52</v>
      </c>
      <c r="AQ71" t="s">
        <v>52</v>
      </c>
      <c r="AR71" t="s">
        <v>52</v>
      </c>
      <c r="AS71" t="s">
        <v>52</v>
      </c>
      <c r="AT71" t="s">
        <v>52</v>
      </c>
      <c r="AU71" t="s">
        <v>52</v>
      </c>
      <c r="AV71" t="s">
        <v>52</v>
      </c>
      <c r="AW71" t="s">
        <v>52</v>
      </c>
      <c r="AX71" t="s">
        <v>52</v>
      </c>
      <c r="AY71" t="s">
        <v>52</v>
      </c>
      <c r="AZ71" t="s">
        <v>52</v>
      </c>
      <c r="BA71" t="s">
        <v>52</v>
      </c>
      <c r="BB71" t="s">
        <v>52</v>
      </c>
      <c r="BC71" t="s">
        <v>52</v>
      </c>
      <c r="BD71" t="s">
        <v>52</v>
      </c>
      <c r="BE71" t="s">
        <v>52</v>
      </c>
      <c r="BF71" t="s">
        <v>52</v>
      </c>
      <c r="BG71" t="s">
        <v>52</v>
      </c>
      <c r="BH71" t="s">
        <v>52</v>
      </c>
      <c r="BI71" t="s">
        <v>52</v>
      </c>
      <c r="BJ71" t="s">
        <v>52</v>
      </c>
      <c r="BK71" t="s">
        <v>52</v>
      </c>
      <c r="BL71" t="s">
        <v>52</v>
      </c>
      <c r="BM71" t="s">
        <v>52</v>
      </c>
      <c r="BN71" t="s">
        <v>52</v>
      </c>
      <c r="BO71" t="s">
        <v>52</v>
      </c>
      <c r="BP71" t="s">
        <v>52</v>
      </c>
      <c r="BQ71" t="s">
        <v>52</v>
      </c>
      <c r="BR71" t="s">
        <v>52</v>
      </c>
      <c r="BS71" t="s">
        <v>52</v>
      </c>
      <c r="BT71" t="s">
        <v>52</v>
      </c>
      <c r="BU71" t="s">
        <v>52</v>
      </c>
      <c r="BV71" t="s">
        <v>52</v>
      </c>
      <c r="BW71" t="s">
        <v>52</v>
      </c>
      <c r="BX71" t="s">
        <v>52</v>
      </c>
      <c r="BY71" t="s">
        <v>52</v>
      </c>
      <c r="BZ71" t="s">
        <v>52</v>
      </c>
      <c r="CA71" t="s">
        <v>52</v>
      </c>
      <c r="CB71" t="s">
        <v>52</v>
      </c>
      <c r="CC71" t="s">
        <v>52</v>
      </c>
      <c r="CD71" t="s">
        <v>52</v>
      </c>
      <c r="CE71" t="s">
        <v>52</v>
      </c>
      <c r="CF71" t="s">
        <v>52</v>
      </c>
      <c r="CG71" t="s">
        <v>52</v>
      </c>
      <c r="CH71" t="s">
        <v>52</v>
      </c>
      <c r="CI71" t="s">
        <v>52</v>
      </c>
      <c r="CJ71" t="s">
        <v>52</v>
      </c>
      <c r="CK71" t="s">
        <v>52</v>
      </c>
      <c r="CL71" t="s">
        <v>52</v>
      </c>
      <c r="CM71" t="s">
        <v>52</v>
      </c>
      <c r="CN71" t="s">
        <v>52</v>
      </c>
      <c r="CO71" t="s">
        <v>52</v>
      </c>
      <c r="CP71" t="s">
        <v>52</v>
      </c>
      <c r="CQ71" t="s">
        <v>52</v>
      </c>
      <c r="CR71" t="s">
        <v>52</v>
      </c>
      <c r="CS71" t="s">
        <v>52</v>
      </c>
      <c r="CT71" t="s">
        <v>52</v>
      </c>
      <c r="CU71" t="s">
        <v>52</v>
      </c>
      <c r="CV71" t="s">
        <v>52</v>
      </c>
      <c r="CW71" t="s">
        <v>52</v>
      </c>
      <c r="CX71" t="s">
        <v>52</v>
      </c>
      <c r="CY71" t="s">
        <v>52</v>
      </c>
      <c r="CZ71" t="s">
        <v>52</v>
      </c>
      <c r="DA71" t="s">
        <v>52</v>
      </c>
      <c r="DB71" t="s">
        <v>52</v>
      </c>
      <c r="DC71" t="s">
        <v>52</v>
      </c>
      <c r="DD71" t="s">
        <v>52</v>
      </c>
      <c r="DE71" t="s">
        <v>52</v>
      </c>
      <c r="DF71" t="s">
        <v>52</v>
      </c>
      <c r="DG71" t="s">
        <v>52</v>
      </c>
      <c r="DH71" t="s">
        <v>52</v>
      </c>
      <c r="DI71" t="s">
        <v>52</v>
      </c>
      <c r="DJ71" t="s">
        <v>52</v>
      </c>
      <c r="DK71" t="s">
        <v>52</v>
      </c>
      <c r="DL71" t="s">
        <v>52</v>
      </c>
      <c r="DM71" t="s">
        <v>52</v>
      </c>
      <c r="DN71" t="s">
        <v>52</v>
      </c>
      <c r="DO71" t="s">
        <v>52</v>
      </c>
      <c r="DP71" t="s">
        <v>52</v>
      </c>
      <c r="DQ71" t="s">
        <v>52</v>
      </c>
      <c r="DR71" t="s">
        <v>52</v>
      </c>
      <c r="DS71" t="s">
        <v>52</v>
      </c>
      <c r="DT71" t="s">
        <v>52</v>
      </c>
      <c r="DU71" t="s">
        <v>52</v>
      </c>
      <c r="DV71" t="s">
        <v>52</v>
      </c>
      <c r="DW71" t="s">
        <v>52</v>
      </c>
      <c r="DX71" t="s">
        <v>52</v>
      </c>
      <c r="DY71" t="s">
        <v>52</v>
      </c>
      <c r="DZ71" t="s">
        <v>52</v>
      </c>
      <c r="EA71" t="s">
        <v>52</v>
      </c>
    </row>
    <row r="72" spans="1:131" x14ac:dyDescent="0.35">
      <c r="A72" t="s">
        <v>373</v>
      </c>
      <c r="B72" t="s">
        <v>41</v>
      </c>
      <c r="C72" t="s">
        <v>374</v>
      </c>
      <c r="D72" t="s">
        <v>52</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52</v>
      </c>
      <c r="AH72" t="s">
        <v>52</v>
      </c>
      <c r="AI72" t="s">
        <v>52</v>
      </c>
      <c r="AJ72" t="s">
        <v>52</v>
      </c>
      <c r="AK72" t="s">
        <v>52</v>
      </c>
      <c r="AL72" t="s">
        <v>52</v>
      </c>
      <c r="AM72" t="s">
        <v>52</v>
      </c>
      <c r="AN72" t="s">
        <v>52</v>
      </c>
      <c r="AO72" t="s">
        <v>52</v>
      </c>
      <c r="AP72" t="s">
        <v>52</v>
      </c>
      <c r="AQ72" t="s">
        <v>52</v>
      </c>
      <c r="AR72" t="s">
        <v>52</v>
      </c>
      <c r="AS72" t="s">
        <v>52</v>
      </c>
      <c r="AT72" t="s">
        <v>52</v>
      </c>
      <c r="AU72" t="s">
        <v>52</v>
      </c>
      <c r="AV72" t="s">
        <v>52</v>
      </c>
      <c r="AW72" t="s">
        <v>52</v>
      </c>
      <c r="AX72" t="s">
        <v>52</v>
      </c>
      <c r="AY72" t="s">
        <v>52</v>
      </c>
      <c r="AZ72" t="s">
        <v>52</v>
      </c>
      <c r="BA72" t="s">
        <v>52</v>
      </c>
      <c r="BB72" t="s">
        <v>52</v>
      </c>
      <c r="BC72" t="s">
        <v>52</v>
      </c>
      <c r="BD72" t="s">
        <v>52</v>
      </c>
      <c r="BE72" t="s">
        <v>52</v>
      </c>
      <c r="BF72" t="s">
        <v>52</v>
      </c>
      <c r="BG72" t="s">
        <v>52</v>
      </c>
      <c r="BH72" t="s">
        <v>52</v>
      </c>
      <c r="BI72" t="s">
        <v>52</v>
      </c>
      <c r="BJ72" t="s">
        <v>52</v>
      </c>
      <c r="BK72" t="s">
        <v>52</v>
      </c>
      <c r="BL72" t="s">
        <v>52</v>
      </c>
      <c r="BM72" t="s">
        <v>52</v>
      </c>
      <c r="BN72" t="s">
        <v>52</v>
      </c>
      <c r="BO72" t="s">
        <v>52</v>
      </c>
      <c r="BP72" t="s">
        <v>52</v>
      </c>
      <c r="BQ72" t="s">
        <v>52</v>
      </c>
      <c r="BR72" t="s">
        <v>52</v>
      </c>
      <c r="BS72" t="s">
        <v>52</v>
      </c>
      <c r="BT72" t="s">
        <v>52</v>
      </c>
      <c r="BU72" t="s">
        <v>52</v>
      </c>
      <c r="BV72" t="s">
        <v>52</v>
      </c>
      <c r="BW72" t="s">
        <v>52</v>
      </c>
      <c r="BX72" t="s">
        <v>52</v>
      </c>
      <c r="BY72" t="s">
        <v>52</v>
      </c>
      <c r="BZ72" t="s">
        <v>52</v>
      </c>
      <c r="CA72" t="s">
        <v>52</v>
      </c>
      <c r="CB72" t="s">
        <v>52</v>
      </c>
      <c r="CC72" t="s">
        <v>52</v>
      </c>
      <c r="CD72" t="s">
        <v>52</v>
      </c>
      <c r="CE72" t="s">
        <v>52</v>
      </c>
      <c r="CF72" t="s">
        <v>52</v>
      </c>
      <c r="CG72" t="s">
        <v>52</v>
      </c>
      <c r="CH72" t="s">
        <v>52</v>
      </c>
      <c r="CI72" t="s">
        <v>52</v>
      </c>
      <c r="CJ72" t="s">
        <v>52</v>
      </c>
      <c r="CK72" t="s">
        <v>1040</v>
      </c>
      <c r="CL72" t="s">
        <v>52</v>
      </c>
      <c r="CM72" t="s">
        <v>52</v>
      </c>
      <c r="CN72" t="s">
        <v>52</v>
      </c>
      <c r="CO72" t="s">
        <v>1041</v>
      </c>
      <c r="CP72" t="s">
        <v>52</v>
      </c>
      <c r="CQ72" t="s">
        <v>52</v>
      </c>
      <c r="CR72" t="s">
        <v>52</v>
      </c>
      <c r="CS72" t="s">
        <v>1042</v>
      </c>
      <c r="CT72" t="s">
        <v>52</v>
      </c>
      <c r="CU72" t="s">
        <v>52</v>
      </c>
      <c r="CV72" t="s">
        <v>52</v>
      </c>
      <c r="CW72">
        <v>67.7834802</v>
      </c>
      <c r="CX72" t="s">
        <v>52</v>
      </c>
      <c r="CY72" t="s">
        <v>52</v>
      </c>
      <c r="CZ72" t="s">
        <v>52</v>
      </c>
      <c r="DA72" t="s">
        <v>1043</v>
      </c>
      <c r="DB72" t="s">
        <v>52</v>
      </c>
      <c r="DC72" t="s">
        <v>52</v>
      </c>
      <c r="DD72" t="s">
        <v>52</v>
      </c>
      <c r="DE72" t="s">
        <v>1044</v>
      </c>
      <c r="DF72" t="s">
        <v>52</v>
      </c>
      <c r="DG72" t="s">
        <v>52</v>
      </c>
      <c r="DH72" t="s">
        <v>52</v>
      </c>
      <c r="DI72" t="s">
        <v>1045</v>
      </c>
      <c r="DJ72" t="s">
        <v>52</v>
      </c>
      <c r="DK72" t="s">
        <v>52</v>
      </c>
      <c r="DL72" t="s">
        <v>52</v>
      </c>
      <c r="DM72" t="s">
        <v>1046</v>
      </c>
      <c r="DN72" t="s">
        <v>52</v>
      </c>
      <c r="DO72" t="s">
        <v>52</v>
      </c>
      <c r="DP72" t="s">
        <v>52</v>
      </c>
      <c r="DQ72">
        <v>5.8516367660000004</v>
      </c>
      <c r="DR72" t="s">
        <v>52</v>
      </c>
      <c r="DS72" t="s">
        <v>52</v>
      </c>
      <c r="DT72" t="s">
        <v>52</v>
      </c>
      <c r="DU72" t="s">
        <v>1047</v>
      </c>
      <c r="DV72" t="s">
        <v>52</v>
      </c>
      <c r="DW72" t="s">
        <v>52</v>
      </c>
      <c r="DX72" t="s">
        <v>52</v>
      </c>
      <c r="DY72" t="s">
        <v>1048</v>
      </c>
      <c r="DZ72" t="s">
        <v>52</v>
      </c>
      <c r="EA72" t="s">
        <v>52</v>
      </c>
    </row>
    <row r="73" spans="1:131" x14ac:dyDescent="0.35">
      <c r="A73" t="s">
        <v>1049</v>
      </c>
      <c r="B73" t="s">
        <v>41</v>
      </c>
      <c r="C73" t="s">
        <v>1050</v>
      </c>
      <c r="D73" t="s">
        <v>52</v>
      </c>
      <c r="E73" t="s">
        <v>52</v>
      </c>
      <c r="F73" t="s">
        <v>52</v>
      </c>
      <c r="G73" t="s">
        <v>52</v>
      </c>
      <c r="H73" t="s">
        <v>52</v>
      </c>
      <c r="I73" t="s">
        <v>52</v>
      </c>
      <c r="J73" t="s">
        <v>52</v>
      </c>
      <c r="K73" t="s">
        <v>52</v>
      </c>
      <c r="L73" t="s">
        <v>52</v>
      </c>
      <c r="M73" t="s">
        <v>52</v>
      </c>
      <c r="N73" t="s">
        <v>52</v>
      </c>
      <c r="O73" t="s">
        <v>52</v>
      </c>
      <c r="P73" t="s">
        <v>52</v>
      </c>
      <c r="Q73" t="s">
        <v>52</v>
      </c>
      <c r="R73" t="s">
        <v>52</v>
      </c>
      <c r="S73" t="s">
        <v>52</v>
      </c>
      <c r="T73" t="s">
        <v>52</v>
      </c>
      <c r="U73" t="s">
        <v>52</v>
      </c>
      <c r="V73" t="s">
        <v>52</v>
      </c>
      <c r="W73" t="s">
        <v>52</v>
      </c>
      <c r="X73" t="s">
        <v>52</v>
      </c>
      <c r="Y73" t="s">
        <v>52</v>
      </c>
      <c r="Z73" t="s">
        <v>52</v>
      </c>
      <c r="AA73" t="s">
        <v>52</v>
      </c>
      <c r="AB73" t="s">
        <v>52</v>
      </c>
      <c r="AC73" t="s">
        <v>52</v>
      </c>
      <c r="AD73" t="s">
        <v>52</v>
      </c>
      <c r="AE73" t="s">
        <v>52</v>
      </c>
      <c r="AF73" t="s">
        <v>52</v>
      </c>
      <c r="AG73" t="s">
        <v>52</v>
      </c>
      <c r="AH73" t="s">
        <v>52</v>
      </c>
      <c r="AI73" t="s">
        <v>52</v>
      </c>
      <c r="AJ73" t="s">
        <v>52</v>
      </c>
      <c r="AK73" t="s">
        <v>52</v>
      </c>
      <c r="AL73" t="s">
        <v>52</v>
      </c>
      <c r="AM73" t="s">
        <v>52</v>
      </c>
      <c r="AN73" t="s">
        <v>52</v>
      </c>
      <c r="AO73" t="s">
        <v>52</v>
      </c>
      <c r="AP73" t="s">
        <v>52</v>
      </c>
      <c r="AQ73" t="s">
        <v>52</v>
      </c>
      <c r="AR73" t="s">
        <v>52</v>
      </c>
      <c r="AS73" t="s">
        <v>52</v>
      </c>
      <c r="AT73" t="s">
        <v>52</v>
      </c>
      <c r="AU73" t="s">
        <v>52</v>
      </c>
      <c r="AV73" t="s">
        <v>52</v>
      </c>
      <c r="AW73" t="s">
        <v>52</v>
      </c>
      <c r="AX73" t="s">
        <v>52</v>
      </c>
      <c r="AY73" t="s">
        <v>52</v>
      </c>
      <c r="AZ73" t="s">
        <v>52</v>
      </c>
      <c r="BA73" t="s">
        <v>52</v>
      </c>
      <c r="BB73" t="s">
        <v>52</v>
      </c>
      <c r="BC73" t="s">
        <v>52</v>
      </c>
      <c r="BD73" t="s">
        <v>52</v>
      </c>
      <c r="BE73" t="s">
        <v>52</v>
      </c>
      <c r="BF73" t="s">
        <v>52</v>
      </c>
      <c r="BG73" t="s">
        <v>52</v>
      </c>
      <c r="BH73" t="s">
        <v>52</v>
      </c>
      <c r="BI73" t="s">
        <v>52</v>
      </c>
      <c r="BJ73" t="s">
        <v>52</v>
      </c>
      <c r="BK73" t="s">
        <v>52</v>
      </c>
      <c r="BL73" t="s">
        <v>52</v>
      </c>
      <c r="BM73" t="s">
        <v>52</v>
      </c>
      <c r="BN73" t="s">
        <v>52</v>
      </c>
      <c r="BO73" t="s">
        <v>52</v>
      </c>
      <c r="BP73" t="s">
        <v>52</v>
      </c>
      <c r="BQ73" t="s">
        <v>52</v>
      </c>
      <c r="BR73" t="s">
        <v>52</v>
      </c>
      <c r="BS73" t="s">
        <v>52</v>
      </c>
      <c r="BT73" t="s">
        <v>52</v>
      </c>
      <c r="BU73" t="s">
        <v>52</v>
      </c>
      <c r="BV73" t="s">
        <v>52</v>
      </c>
      <c r="BW73" t="s">
        <v>52</v>
      </c>
      <c r="BX73" t="s">
        <v>52</v>
      </c>
      <c r="BY73" t="s">
        <v>52</v>
      </c>
      <c r="BZ73" t="s">
        <v>52</v>
      </c>
      <c r="CA73" t="s">
        <v>52</v>
      </c>
      <c r="CB73" t="s">
        <v>52</v>
      </c>
      <c r="CC73" t="s">
        <v>52</v>
      </c>
      <c r="CD73" t="s">
        <v>52</v>
      </c>
      <c r="CE73" t="s">
        <v>52</v>
      </c>
      <c r="CF73" t="s">
        <v>52</v>
      </c>
      <c r="CG73" t="s">
        <v>52</v>
      </c>
      <c r="CH73" t="s">
        <v>52</v>
      </c>
      <c r="CI73" t="s">
        <v>52</v>
      </c>
      <c r="CJ73" t="s">
        <v>52</v>
      </c>
      <c r="CK73" t="s">
        <v>52</v>
      </c>
      <c r="CL73" t="s">
        <v>52</v>
      </c>
      <c r="CM73" t="s">
        <v>52</v>
      </c>
      <c r="CN73" t="s">
        <v>52</v>
      </c>
      <c r="CO73" t="s">
        <v>52</v>
      </c>
      <c r="CP73" t="s">
        <v>52</v>
      </c>
      <c r="CQ73" t="s">
        <v>52</v>
      </c>
      <c r="CR73" t="s">
        <v>52</v>
      </c>
      <c r="CS73" t="s">
        <v>52</v>
      </c>
      <c r="CT73" t="s">
        <v>52</v>
      </c>
      <c r="CU73" t="s">
        <v>52</v>
      </c>
      <c r="CV73" t="s">
        <v>52</v>
      </c>
      <c r="CW73" t="s">
        <v>52</v>
      </c>
      <c r="CX73" t="s">
        <v>52</v>
      </c>
      <c r="CY73" t="s">
        <v>52</v>
      </c>
      <c r="CZ73" t="s">
        <v>52</v>
      </c>
      <c r="DA73" t="s">
        <v>52</v>
      </c>
      <c r="DB73" t="s">
        <v>52</v>
      </c>
      <c r="DC73" t="s">
        <v>52</v>
      </c>
      <c r="DD73" t="s">
        <v>52</v>
      </c>
      <c r="DE73" t="s">
        <v>52</v>
      </c>
      <c r="DF73" t="s">
        <v>52</v>
      </c>
      <c r="DG73" t="s">
        <v>52</v>
      </c>
      <c r="DH73" t="s">
        <v>52</v>
      </c>
      <c r="DI73" t="s">
        <v>52</v>
      </c>
      <c r="DJ73" t="s">
        <v>52</v>
      </c>
      <c r="DK73" t="s">
        <v>52</v>
      </c>
      <c r="DL73" t="s">
        <v>52</v>
      </c>
      <c r="DM73" t="s">
        <v>52</v>
      </c>
      <c r="DN73" t="s">
        <v>52</v>
      </c>
      <c r="DO73" t="s">
        <v>52</v>
      </c>
      <c r="DP73" t="s">
        <v>52</v>
      </c>
      <c r="DQ73" t="s">
        <v>52</v>
      </c>
      <c r="DR73" t="s">
        <v>52</v>
      </c>
      <c r="DS73" t="s">
        <v>52</v>
      </c>
      <c r="DT73" t="s">
        <v>52</v>
      </c>
      <c r="DU73" t="s">
        <v>52</v>
      </c>
      <c r="DV73" t="s">
        <v>52</v>
      </c>
      <c r="DW73" t="s">
        <v>52</v>
      </c>
      <c r="DX73" t="s">
        <v>52</v>
      </c>
      <c r="DY73" t="s">
        <v>52</v>
      </c>
      <c r="DZ73" t="s">
        <v>52</v>
      </c>
      <c r="EA73" t="s">
        <v>52</v>
      </c>
    </row>
    <row r="74" spans="1:131" x14ac:dyDescent="0.35">
      <c r="A74" t="s">
        <v>381</v>
      </c>
      <c r="B74" t="s">
        <v>41</v>
      </c>
      <c r="C74" t="s">
        <v>382</v>
      </c>
      <c r="D74" t="s">
        <v>52</v>
      </c>
      <c r="E74" t="s">
        <v>52</v>
      </c>
      <c r="F74" t="s">
        <v>52</v>
      </c>
      <c r="G74" t="s">
        <v>52</v>
      </c>
      <c r="H74" t="s">
        <v>52</v>
      </c>
      <c r="I74" t="s">
        <v>52</v>
      </c>
      <c r="J74" t="s">
        <v>52</v>
      </c>
      <c r="K74" t="s">
        <v>52</v>
      </c>
      <c r="L74" t="s">
        <v>52</v>
      </c>
      <c r="M74" t="s">
        <v>52</v>
      </c>
      <c r="N74" t="s">
        <v>52</v>
      </c>
      <c r="O74" t="s">
        <v>52</v>
      </c>
      <c r="P74" t="s">
        <v>52</v>
      </c>
      <c r="Q74" t="s">
        <v>52</v>
      </c>
      <c r="R74" t="s">
        <v>52</v>
      </c>
      <c r="S74" t="s">
        <v>52</v>
      </c>
      <c r="T74" t="s">
        <v>52</v>
      </c>
      <c r="U74" t="s">
        <v>52</v>
      </c>
      <c r="V74" t="s">
        <v>52</v>
      </c>
      <c r="W74" t="s">
        <v>52</v>
      </c>
      <c r="X74" t="s">
        <v>52</v>
      </c>
      <c r="Y74" t="s">
        <v>52</v>
      </c>
      <c r="Z74" t="s">
        <v>52</v>
      </c>
      <c r="AA74" t="s">
        <v>52</v>
      </c>
      <c r="AB74" t="s">
        <v>52</v>
      </c>
      <c r="AC74" t="s">
        <v>52</v>
      </c>
      <c r="AD74" t="s">
        <v>52</v>
      </c>
      <c r="AE74" t="s">
        <v>52</v>
      </c>
      <c r="AF74" t="s">
        <v>52</v>
      </c>
      <c r="AG74" t="s">
        <v>52</v>
      </c>
      <c r="AH74" t="s">
        <v>52</v>
      </c>
      <c r="AI74" t="s">
        <v>52</v>
      </c>
      <c r="AJ74" t="s">
        <v>52</v>
      </c>
      <c r="AK74" t="s">
        <v>52</v>
      </c>
      <c r="AL74" t="s">
        <v>52</v>
      </c>
      <c r="AM74" t="s">
        <v>52</v>
      </c>
      <c r="AN74" t="s">
        <v>52</v>
      </c>
      <c r="AO74" t="s">
        <v>52</v>
      </c>
      <c r="AP74" t="s">
        <v>52</v>
      </c>
      <c r="AQ74" t="s">
        <v>52</v>
      </c>
      <c r="AR74" t="s">
        <v>52</v>
      </c>
      <c r="AS74" t="s">
        <v>52</v>
      </c>
      <c r="AT74" t="s">
        <v>52</v>
      </c>
      <c r="AU74" t="s">
        <v>52</v>
      </c>
      <c r="AV74" t="s">
        <v>52</v>
      </c>
      <c r="AW74" t="s">
        <v>52</v>
      </c>
      <c r="AX74" t="s">
        <v>52</v>
      </c>
      <c r="AY74" t="s">
        <v>52</v>
      </c>
      <c r="AZ74" t="s">
        <v>52</v>
      </c>
      <c r="BA74" t="s">
        <v>52</v>
      </c>
      <c r="BB74" t="s">
        <v>52</v>
      </c>
      <c r="BC74" t="s">
        <v>52</v>
      </c>
      <c r="BD74" t="s">
        <v>52</v>
      </c>
      <c r="BE74" t="s">
        <v>52</v>
      </c>
      <c r="BF74" t="s">
        <v>52</v>
      </c>
      <c r="BG74" t="s">
        <v>52</v>
      </c>
      <c r="BH74" t="s">
        <v>52</v>
      </c>
      <c r="BI74" t="s">
        <v>52</v>
      </c>
      <c r="BJ74" t="s">
        <v>52</v>
      </c>
      <c r="BK74" t="s">
        <v>52</v>
      </c>
      <c r="BL74" t="s">
        <v>52</v>
      </c>
      <c r="BM74" t="s">
        <v>52</v>
      </c>
      <c r="BN74" t="s">
        <v>52</v>
      </c>
      <c r="BO74" t="s">
        <v>52</v>
      </c>
      <c r="BP74" t="s">
        <v>52</v>
      </c>
      <c r="BQ74" t="s">
        <v>52</v>
      </c>
      <c r="BR74" t="s">
        <v>52</v>
      </c>
      <c r="BS74" t="s">
        <v>52</v>
      </c>
      <c r="BT74" t="s">
        <v>52</v>
      </c>
      <c r="BU74" t="s">
        <v>52</v>
      </c>
      <c r="BV74" t="s">
        <v>52</v>
      </c>
      <c r="BW74" t="s">
        <v>52</v>
      </c>
      <c r="BX74" t="s">
        <v>52</v>
      </c>
      <c r="BY74" t="s">
        <v>52</v>
      </c>
      <c r="BZ74" t="s">
        <v>52</v>
      </c>
      <c r="CA74" t="s">
        <v>52</v>
      </c>
      <c r="CB74" t="s">
        <v>52</v>
      </c>
      <c r="CC74" t="s">
        <v>52</v>
      </c>
      <c r="CD74" t="s">
        <v>52</v>
      </c>
      <c r="CE74" t="s">
        <v>52</v>
      </c>
      <c r="CF74" t="s">
        <v>52</v>
      </c>
      <c r="CG74" t="s">
        <v>52</v>
      </c>
      <c r="CH74" t="s">
        <v>52</v>
      </c>
      <c r="CI74" t="s">
        <v>52</v>
      </c>
      <c r="CJ74" t="s">
        <v>52</v>
      </c>
      <c r="CK74" t="s">
        <v>52</v>
      </c>
      <c r="CL74" t="s">
        <v>52</v>
      </c>
      <c r="CM74" t="s">
        <v>52</v>
      </c>
      <c r="CN74" t="s">
        <v>52</v>
      </c>
      <c r="CO74" t="s">
        <v>52</v>
      </c>
      <c r="CP74" t="s">
        <v>52</v>
      </c>
      <c r="CQ74" t="s">
        <v>52</v>
      </c>
      <c r="CR74" t="s">
        <v>52</v>
      </c>
      <c r="CS74" t="s">
        <v>52</v>
      </c>
      <c r="CT74" t="s">
        <v>52</v>
      </c>
      <c r="CU74" t="s">
        <v>52</v>
      </c>
      <c r="CV74" t="s">
        <v>52</v>
      </c>
      <c r="CW74" t="s">
        <v>52</v>
      </c>
      <c r="CX74" t="s">
        <v>52</v>
      </c>
      <c r="CY74" t="s">
        <v>52</v>
      </c>
      <c r="CZ74" t="s">
        <v>52</v>
      </c>
      <c r="DA74" t="s">
        <v>52</v>
      </c>
      <c r="DB74" t="s">
        <v>52</v>
      </c>
      <c r="DC74" t="s">
        <v>52</v>
      </c>
      <c r="DD74" t="s">
        <v>52</v>
      </c>
      <c r="DE74" t="s">
        <v>52</v>
      </c>
      <c r="DF74" t="s">
        <v>52</v>
      </c>
      <c r="DG74" t="s">
        <v>52</v>
      </c>
      <c r="DH74" t="s">
        <v>52</v>
      </c>
      <c r="DI74" t="s">
        <v>52</v>
      </c>
      <c r="DJ74" t="s">
        <v>52</v>
      </c>
      <c r="DK74" t="s">
        <v>52</v>
      </c>
      <c r="DL74" t="s">
        <v>52</v>
      </c>
      <c r="DM74" t="s">
        <v>52</v>
      </c>
      <c r="DN74" t="s">
        <v>52</v>
      </c>
      <c r="DO74" t="s">
        <v>52</v>
      </c>
      <c r="DP74" t="s">
        <v>52</v>
      </c>
      <c r="DQ74" t="s">
        <v>52</v>
      </c>
      <c r="DR74" t="s">
        <v>52</v>
      </c>
      <c r="DS74" t="s">
        <v>52</v>
      </c>
      <c r="DT74" t="s">
        <v>52</v>
      </c>
      <c r="DU74" t="s">
        <v>52</v>
      </c>
      <c r="DV74" t="s">
        <v>52</v>
      </c>
      <c r="DW74" t="s">
        <v>52</v>
      </c>
      <c r="DX74" t="s">
        <v>52</v>
      </c>
      <c r="DY74" t="s">
        <v>643</v>
      </c>
      <c r="DZ74" t="s">
        <v>52</v>
      </c>
      <c r="EA74" t="s">
        <v>52</v>
      </c>
    </row>
    <row r="75" spans="1:131" x14ac:dyDescent="0.35">
      <c r="A75" t="s">
        <v>385</v>
      </c>
      <c r="B75" t="s">
        <v>55</v>
      </c>
      <c r="C75" t="s">
        <v>386</v>
      </c>
      <c r="D75" t="s">
        <v>52</v>
      </c>
      <c r="E75" t="s">
        <v>52</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c r="AW75" t="s">
        <v>52</v>
      </c>
      <c r="AX75" t="s">
        <v>52</v>
      </c>
      <c r="AY75" t="s">
        <v>52</v>
      </c>
      <c r="AZ75" t="s">
        <v>52</v>
      </c>
      <c r="BA75" t="s">
        <v>52</v>
      </c>
      <c r="BB75" t="s">
        <v>52</v>
      </c>
      <c r="BC75" t="s">
        <v>52</v>
      </c>
      <c r="BD75" t="s">
        <v>52</v>
      </c>
      <c r="BE75" t="s">
        <v>52</v>
      </c>
      <c r="BF75" t="s">
        <v>52</v>
      </c>
      <c r="BG75" t="s">
        <v>52</v>
      </c>
      <c r="BH75" t="s">
        <v>52</v>
      </c>
      <c r="BI75" t="s">
        <v>52</v>
      </c>
      <c r="BJ75" t="s">
        <v>52</v>
      </c>
      <c r="BK75" t="s">
        <v>52</v>
      </c>
      <c r="BL75" t="s">
        <v>52</v>
      </c>
      <c r="BM75" t="s">
        <v>52</v>
      </c>
      <c r="BN75" t="s">
        <v>52</v>
      </c>
      <c r="BO75" t="s">
        <v>52</v>
      </c>
      <c r="BP75" t="s">
        <v>52</v>
      </c>
      <c r="BQ75" t="s">
        <v>52</v>
      </c>
      <c r="BR75" t="s">
        <v>52</v>
      </c>
      <c r="BS75" t="s">
        <v>52</v>
      </c>
      <c r="BT75" t="s">
        <v>52</v>
      </c>
      <c r="BU75" t="s">
        <v>52</v>
      </c>
      <c r="BV75" t="s">
        <v>52</v>
      </c>
      <c r="BW75" t="s">
        <v>52</v>
      </c>
      <c r="BX75" t="s">
        <v>52</v>
      </c>
      <c r="BY75" t="s">
        <v>52</v>
      </c>
      <c r="BZ75" t="s">
        <v>52</v>
      </c>
      <c r="CA75" t="s">
        <v>52</v>
      </c>
      <c r="CB75" t="s">
        <v>52</v>
      </c>
      <c r="CC75" t="s">
        <v>52</v>
      </c>
      <c r="CD75" t="s">
        <v>52</v>
      </c>
      <c r="CE75" t="s">
        <v>52</v>
      </c>
      <c r="CF75" t="s">
        <v>52</v>
      </c>
      <c r="CG75" t="s">
        <v>52</v>
      </c>
      <c r="CH75" t="s">
        <v>52</v>
      </c>
      <c r="CI75" t="s">
        <v>52</v>
      </c>
      <c r="CJ75" t="s">
        <v>52</v>
      </c>
      <c r="CK75" t="s">
        <v>52</v>
      </c>
      <c r="CL75" t="s">
        <v>52</v>
      </c>
      <c r="CM75" t="s">
        <v>52</v>
      </c>
      <c r="CN75" t="s">
        <v>52</v>
      </c>
      <c r="CO75" t="s">
        <v>52</v>
      </c>
      <c r="CP75" t="s">
        <v>52</v>
      </c>
      <c r="CQ75" t="s">
        <v>52</v>
      </c>
      <c r="CR75" t="s">
        <v>52</v>
      </c>
      <c r="CS75" t="s">
        <v>52</v>
      </c>
      <c r="CT75" t="s">
        <v>52</v>
      </c>
      <c r="CU75" t="s">
        <v>52</v>
      </c>
      <c r="CV75" t="s">
        <v>52</v>
      </c>
      <c r="CW75" t="s">
        <v>52</v>
      </c>
      <c r="CX75" t="s">
        <v>52</v>
      </c>
      <c r="CY75" t="s">
        <v>52</v>
      </c>
      <c r="CZ75" t="s">
        <v>52</v>
      </c>
      <c r="DA75" t="s">
        <v>52</v>
      </c>
      <c r="DB75" t="s">
        <v>52</v>
      </c>
      <c r="DC75" t="s">
        <v>52</v>
      </c>
      <c r="DD75" t="s">
        <v>52</v>
      </c>
      <c r="DE75" t="s">
        <v>52</v>
      </c>
      <c r="DF75" t="s">
        <v>52</v>
      </c>
      <c r="DG75" t="s">
        <v>52</v>
      </c>
      <c r="DH75" t="s">
        <v>52</v>
      </c>
      <c r="DI75" t="s">
        <v>52</v>
      </c>
      <c r="DJ75" t="s">
        <v>52</v>
      </c>
      <c r="DK75" t="s">
        <v>52</v>
      </c>
      <c r="DL75" t="s">
        <v>52</v>
      </c>
      <c r="DM75" t="s">
        <v>52</v>
      </c>
      <c r="DN75" t="s">
        <v>52</v>
      </c>
      <c r="DO75" t="s">
        <v>52</v>
      </c>
      <c r="DP75" t="s">
        <v>52</v>
      </c>
      <c r="DQ75" t="s">
        <v>52</v>
      </c>
      <c r="DR75" t="s">
        <v>52</v>
      </c>
      <c r="DS75" t="s">
        <v>52</v>
      </c>
      <c r="DT75" t="s">
        <v>52</v>
      </c>
      <c r="DU75" t="s">
        <v>52</v>
      </c>
      <c r="DV75" t="s">
        <v>52</v>
      </c>
      <c r="DW75" t="s">
        <v>52</v>
      </c>
      <c r="DX75" t="s">
        <v>52</v>
      </c>
      <c r="DY75" t="s">
        <v>52</v>
      </c>
      <c r="DZ75" t="s">
        <v>52</v>
      </c>
      <c r="EA75" t="s">
        <v>52</v>
      </c>
    </row>
    <row r="76" spans="1:131" x14ac:dyDescent="0.35">
      <c r="A76" t="s">
        <v>389</v>
      </c>
      <c r="B76" t="s">
        <v>41</v>
      </c>
      <c r="C76" t="s">
        <v>390</v>
      </c>
      <c r="D76" t="s">
        <v>52</v>
      </c>
      <c r="E76" t="s">
        <v>52</v>
      </c>
      <c r="F76" t="s">
        <v>52</v>
      </c>
      <c r="G76" t="s">
        <v>52</v>
      </c>
      <c r="H76" t="s">
        <v>52</v>
      </c>
      <c r="I76" t="s">
        <v>52</v>
      </c>
      <c r="J76" t="s">
        <v>52</v>
      </c>
      <c r="K76" t="s">
        <v>52</v>
      </c>
      <c r="L76" t="s">
        <v>52</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t="s">
        <v>52</v>
      </c>
      <c r="AE76" t="s">
        <v>52</v>
      </c>
      <c r="AF76" t="s">
        <v>52</v>
      </c>
      <c r="AG76" t="s">
        <v>52</v>
      </c>
      <c r="AH76" t="s">
        <v>52</v>
      </c>
      <c r="AI76" t="s">
        <v>52</v>
      </c>
      <c r="AJ76" t="s">
        <v>52</v>
      </c>
      <c r="AK76" t="s">
        <v>52</v>
      </c>
      <c r="AL76" t="s">
        <v>52</v>
      </c>
      <c r="AM76" t="s">
        <v>52</v>
      </c>
      <c r="AN76" t="s">
        <v>52</v>
      </c>
      <c r="AO76" t="s">
        <v>52</v>
      </c>
      <c r="AP76" t="s">
        <v>52</v>
      </c>
      <c r="AQ76" t="s">
        <v>52</v>
      </c>
      <c r="AR76" t="s">
        <v>52</v>
      </c>
      <c r="AS76" t="s">
        <v>52</v>
      </c>
      <c r="AT76" t="s">
        <v>52</v>
      </c>
      <c r="AU76" t="s">
        <v>52</v>
      </c>
      <c r="AV76" t="s">
        <v>52</v>
      </c>
      <c r="AW76" t="s">
        <v>52</v>
      </c>
      <c r="AX76" t="s">
        <v>52</v>
      </c>
      <c r="AY76" t="s">
        <v>52</v>
      </c>
      <c r="AZ76" t="s">
        <v>52</v>
      </c>
      <c r="BA76" t="s">
        <v>52</v>
      </c>
      <c r="BB76" t="s">
        <v>52</v>
      </c>
      <c r="BC76" t="s">
        <v>52</v>
      </c>
      <c r="BD76" t="s">
        <v>52</v>
      </c>
      <c r="BE76" t="s">
        <v>52</v>
      </c>
      <c r="BF76" t="s">
        <v>52</v>
      </c>
      <c r="BG76" t="s">
        <v>52</v>
      </c>
      <c r="BH76" t="s">
        <v>52</v>
      </c>
      <c r="BI76" t="s">
        <v>52</v>
      </c>
      <c r="BJ76" t="s">
        <v>52</v>
      </c>
      <c r="BK76" t="s">
        <v>52</v>
      </c>
      <c r="BL76" t="s">
        <v>52</v>
      </c>
      <c r="BM76" t="s">
        <v>52</v>
      </c>
      <c r="BN76" t="s">
        <v>52</v>
      </c>
      <c r="BO76" t="s">
        <v>52</v>
      </c>
      <c r="BP76" t="s">
        <v>52</v>
      </c>
      <c r="BQ76" t="s">
        <v>52</v>
      </c>
      <c r="BR76" t="s">
        <v>52</v>
      </c>
      <c r="BS76" t="s">
        <v>52</v>
      </c>
      <c r="BT76" t="s">
        <v>52</v>
      </c>
      <c r="BU76" t="s">
        <v>52</v>
      </c>
      <c r="BV76" t="s">
        <v>52</v>
      </c>
      <c r="BW76" t="s">
        <v>52</v>
      </c>
      <c r="BX76" t="s">
        <v>52</v>
      </c>
      <c r="BY76" t="s">
        <v>52</v>
      </c>
      <c r="BZ76" t="s">
        <v>52</v>
      </c>
      <c r="CA76" t="s">
        <v>52</v>
      </c>
      <c r="CB76" t="s">
        <v>52</v>
      </c>
      <c r="CC76" t="s">
        <v>52</v>
      </c>
      <c r="CD76" t="s">
        <v>52</v>
      </c>
      <c r="CE76" t="s">
        <v>52</v>
      </c>
      <c r="CF76" t="s">
        <v>52</v>
      </c>
      <c r="CG76" t="s">
        <v>52</v>
      </c>
      <c r="CH76" t="s">
        <v>52</v>
      </c>
      <c r="CI76" t="s">
        <v>52</v>
      </c>
      <c r="CJ76" t="s">
        <v>52</v>
      </c>
      <c r="CK76" t="s">
        <v>52</v>
      </c>
      <c r="CL76" t="s">
        <v>52</v>
      </c>
      <c r="CM76" t="s">
        <v>52</v>
      </c>
      <c r="CN76" t="s">
        <v>52</v>
      </c>
      <c r="CO76" t="s">
        <v>52</v>
      </c>
      <c r="CP76" t="s">
        <v>52</v>
      </c>
      <c r="CQ76" t="s">
        <v>52</v>
      </c>
      <c r="CR76" t="s">
        <v>52</v>
      </c>
      <c r="CS76" t="s">
        <v>52</v>
      </c>
      <c r="CT76" t="s">
        <v>52</v>
      </c>
      <c r="CU76" t="s">
        <v>52</v>
      </c>
      <c r="CV76" t="s">
        <v>52</v>
      </c>
      <c r="CW76">
        <v>6.4224509369999998</v>
      </c>
      <c r="CX76" t="s">
        <v>52</v>
      </c>
      <c r="CY76" t="s">
        <v>52</v>
      </c>
      <c r="CZ76" t="s">
        <v>52</v>
      </c>
      <c r="DA76" t="s">
        <v>1051</v>
      </c>
      <c r="DB76" t="s">
        <v>52</v>
      </c>
      <c r="DC76" t="s">
        <v>52</v>
      </c>
      <c r="DD76" t="s">
        <v>52</v>
      </c>
      <c r="DE76" t="s">
        <v>1052</v>
      </c>
      <c r="DF76" t="s">
        <v>52</v>
      </c>
      <c r="DG76" t="s">
        <v>52</v>
      </c>
      <c r="DH76" t="s">
        <v>52</v>
      </c>
      <c r="DI76" t="s">
        <v>1053</v>
      </c>
      <c r="DJ76" t="s">
        <v>52</v>
      </c>
      <c r="DK76" t="s">
        <v>52</v>
      </c>
      <c r="DL76" t="s">
        <v>52</v>
      </c>
      <c r="DM76" t="s">
        <v>1054</v>
      </c>
      <c r="DN76" t="s">
        <v>52</v>
      </c>
      <c r="DO76" t="s">
        <v>52</v>
      </c>
      <c r="DP76" t="s">
        <v>52</v>
      </c>
      <c r="DQ76">
        <v>6.0905970150000002</v>
      </c>
      <c r="DR76" t="s">
        <v>52</v>
      </c>
      <c r="DS76" t="s">
        <v>52</v>
      </c>
      <c r="DT76" t="s">
        <v>52</v>
      </c>
      <c r="DU76" t="s">
        <v>1055</v>
      </c>
      <c r="DV76" t="s">
        <v>52</v>
      </c>
      <c r="DW76" t="s">
        <v>52</v>
      </c>
      <c r="DX76" t="s">
        <v>52</v>
      </c>
      <c r="DY76" t="s">
        <v>1056</v>
      </c>
      <c r="DZ76" t="s">
        <v>52</v>
      </c>
      <c r="EA76" t="s">
        <v>52</v>
      </c>
    </row>
    <row r="77" spans="1:131" x14ac:dyDescent="0.35">
      <c r="A77" t="s">
        <v>397</v>
      </c>
      <c r="B77" t="s">
        <v>41</v>
      </c>
      <c r="C77" t="s">
        <v>398</v>
      </c>
      <c r="D77" t="s">
        <v>52</v>
      </c>
      <c r="E77" t="s">
        <v>52</v>
      </c>
      <c r="F77" t="s">
        <v>52</v>
      </c>
      <c r="G77" t="s">
        <v>52</v>
      </c>
      <c r="H77" t="s">
        <v>52</v>
      </c>
      <c r="I77" t="s">
        <v>52</v>
      </c>
      <c r="J77" t="s">
        <v>52</v>
      </c>
      <c r="K77" t="s">
        <v>52</v>
      </c>
      <c r="L77" t="s">
        <v>52</v>
      </c>
      <c r="M77" t="s">
        <v>52</v>
      </c>
      <c r="N77" t="s">
        <v>52</v>
      </c>
      <c r="O77" t="s">
        <v>52</v>
      </c>
      <c r="P77" t="s">
        <v>52</v>
      </c>
      <c r="Q77" t="s">
        <v>52</v>
      </c>
      <c r="R77" t="s">
        <v>52</v>
      </c>
      <c r="S77" t="s">
        <v>52</v>
      </c>
      <c r="T77" t="s">
        <v>52</v>
      </c>
      <c r="U77" t="s">
        <v>52</v>
      </c>
      <c r="V77" t="s">
        <v>52</v>
      </c>
      <c r="W77" t="s">
        <v>52</v>
      </c>
      <c r="X77" t="s">
        <v>52</v>
      </c>
      <c r="Y77" t="s">
        <v>52</v>
      </c>
      <c r="Z77" t="s">
        <v>52</v>
      </c>
      <c r="AA77" t="s">
        <v>52</v>
      </c>
      <c r="AB77" t="s">
        <v>52</v>
      </c>
      <c r="AC77" t="s">
        <v>52</v>
      </c>
      <c r="AD77" t="s">
        <v>52</v>
      </c>
      <c r="AE77" t="s">
        <v>52</v>
      </c>
      <c r="AF77" t="s">
        <v>52</v>
      </c>
      <c r="AG77" t="s">
        <v>52</v>
      </c>
      <c r="AH77" t="s">
        <v>52</v>
      </c>
      <c r="AI77" t="s">
        <v>52</v>
      </c>
      <c r="AJ77" t="s">
        <v>52</v>
      </c>
      <c r="AK77" t="s">
        <v>52</v>
      </c>
      <c r="AL77" t="s">
        <v>52</v>
      </c>
      <c r="AM77" t="s">
        <v>52</v>
      </c>
      <c r="AN77" t="s">
        <v>52</v>
      </c>
      <c r="AO77" t="s">
        <v>52</v>
      </c>
      <c r="AP77" t="s">
        <v>52</v>
      </c>
      <c r="AQ77" t="s">
        <v>52</v>
      </c>
      <c r="AR77" t="s">
        <v>52</v>
      </c>
      <c r="AS77" t="s">
        <v>52</v>
      </c>
      <c r="AT77" t="s">
        <v>52</v>
      </c>
      <c r="AU77" t="s">
        <v>52</v>
      </c>
      <c r="AV77" t="s">
        <v>52</v>
      </c>
      <c r="AW77" t="s">
        <v>52</v>
      </c>
      <c r="AX77" t="s">
        <v>52</v>
      </c>
      <c r="AY77" t="s">
        <v>52</v>
      </c>
      <c r="AZ77" t="s">
        <v>52</v>
      </c>
      <c r="BA77" t="s">
        <v>52</v>
      </c>
      <c r="BB77" t="s">
        <v>52</v>
      </c>
      <c r="BC77" t="s">
        <v>52</v>
      </c>
      <c r="BD77" t="s">
        <v>52</v>
      </c>
      <c r="BE77" t="s">
        <v>52</v>
      </c>
      <c r="BF77" t="s">
        <v>52</v>
      </c>
      <c r="BG77" t="s">
        <v>52</v>
      </c>
      <c r="BH77" t="s">
        <v>52</v>
      </c>
      <c r="BI77" t="s">
        <v>52</v>
      </c>
      <c r="BJ77" t="s">
        <v>52</v>
      </c>
      <c r="BK77" t="s">
        <v>52</v>
      </c>
      <c r="BL77" t="s">
        <v>52</v>
      </c>
      <c r="BM77" t="s">
        <v>52</v>
      </c>
      <c r="BN77" t="s">
        <v>52</v>
      </c>
      <c r="BO77" t="s">
        <v>52</v>
      </c>
      <c r="BP77" t="s">
        <v>52</v>
      </c>
      <c r="BQ77" t="s">
        <v>52</v>
      </c>
      <c r="BR77" t="s">
        <v>52</v>
      </c>
      <c r="BS77" t="s">
        <v>52</v>
      </c>
      <c r="BT77" t="s">
        <v>52</v>
      </c>
      <c r="BU77" t="s">
        <v>52</v>
      </c>
      <c r="BV77" t="s">
        <v>52</v>
      </c>
      <c r="BW77" t="s">
        <v>52</v>
      </c>
      <c r="BX77" t="s">
        <v>52</v>
      </c>
      <c r="BY77" t="s">
        <v>52</v>
      </c>
      <c r="BZ77" t="s">
        <v>52</v>
      </c>
      <c r="CA77" t="s">
        <v>52</v>
      </c>
      <c r="CB77" t="s">
        <v>52</v>
      </c>
      <c r="CC77" t="s">
        <v>52</v>
      </c>
      <c r="CD77" t="s">
        <v>52</v>
      </c>
      <c r="CE77" t="s">
        <v>52</v>
      </c>
      <c r="CF77" t="s">
        <v>52</v>
      </c>
      <c r="CG77" t="s">
        <v>52</v>
      </c>
      <c r="CH77" t="s">
        <v>52</v>
      </c>
      <c r="CI77" t="s">
        <v>52</v>
      </c>
      <c r="CJ77" t="s">
        <v>52</v>
      </c>
      <c r="CK77" t="s">
        <v>52</v>
      </c>
      <c r="CL77" t="s">
        <v>52</v>
      </c>
      <c r="CM77" t="s">
        <v>52</v>
      </c>
      <c r="CN77" t="s">
        <v>52</v>
      </c>
      <c r="CO77" t="s">
        <v>52</v>
      </c>
      <c r="CP77" t="s">
        <v>52</v>
      </c>
      <c r="CQ77" t="s">
        <v>52</v>
      </c>
      <c r="CR77" t="s">
        <v>52</v>
      </c>
      <c r="CS77" t="s">
        <v>1057</v>
      </c>
      <c r="CT77" t="s">
        <v>52</v>
      </c>
      <c r="CU77" t="s">
        <v>52</v>
      </c>
      <c r="CV77" t="s">
        <v>52</v>
      </c>
      <c r="CW77">
        <v>12.991236199999999</v>
      </c>
      <c r="CX77" t="s">
        <v>52</v>
      </c>
      <c r="CY77" t="s">
        <v>52</v>
      </c>
      <c r="CZ77" t="s">
        <v>52</v>
      </c>
      <c r="DA77" t="s">
        <v>1058</v>
      </c>
      <c r="DB77" t="s">
        <v>52</v>
      </c>
      <c r="DC77" t="s">
        <v>52</v>
      </c>
      <c r="DD77" t="s">
        <v>52</v>
      </c>
      <c r="DE77" t="s">
        <v>1059</v>
      </c>
      <c r="DF77" t="s">
        <v>52</v>
      </c>
      <c r="DG77" t="s">
        <v>52</v>
      </c>
      <c r="DH77" t="s">
        <v>52</v>
      </c>
      <c r="DI77" t="s">
        <v>1060</v>
      </c>
      <c r="DJ77" t="s">
        <v>52</v>
      </c>
      <c r="DK77" t="s">
        <v>52</v>
      </c>
      <c r="DL77" t="s">
        <v>52</v>
      </c>
      <c r="DM77" t="s">
        <v>1061</v>
      </c>
      <c r="DN77" t="s">
        <v>52</v>
      </c>
      <c r="DO77" t="s">
        <v>52</v>
      </c>
      <c r="DP77" t="s">
        <v>52</v>
      </c>
      <c r="DQ77">
        <v>0.55274253699999998</v>
      </c>
      <c r="DR77" t="s">
        <v>52</v>
      </c>
      <c r="DS77" t="s">
        <v>52</v>
      </c>
      <c r="DT77" t="s">
        <v>52</v>
      </c>
      <c r="DU77" t="s">
        <v>1062</v>
      </c>
      <c r="DV77" t="s">
        <v>52</v>
      </c>
      <c r="DW77" t="s">
        <v>52</v>
      </c>
      <c r="DX77" t="s">
        <v>52</v>
      </c>
      <c r="DY77" t="s">
        <v>1063</v>
      </c>
      <c r="DZ77" t="s">
        <v>52</v>
      </c>
      <c r="EA77" t="s">
        <v>52</v>
      </c>
    </row>
    <row r="78" spans="1:131" x14ac:dyDescent="0.35">
      <c r="A78" t="s">
        <v>403</v>
      </c>
      <c r="B78" t="s">
        <v>55</v>
      </c>
      <c r="C78" t="s">
        <v>404</v>
      </c>
      <c r="D78" t="s">
        <v>52</v>
      </c>
      <c r="E78" t="s">
        <v>52</v>
      </c>
      <c r="F78" t="s">
        <v>52</v>
      </c>
      <c r="G78" t="s">
        <v>52</v>
      </c>
      <c r="H78" t="s">
        <v>52</v>
      </c>
      <c r="I78" t="s">
        <v>52</v>
      </c>
      <c r="J78" t="s">
        <v>52</v>
      </c>
      <c r="K78" t="s">
        <v>52</v>
      </c>
      <c r="L78" t="s">
        <v>52</v>
      </c>
      <c r="M78" t="s">
        <v>52</v>
      </c>
      <c r="N78" t="s">
        <v>52</v>
      </c>
      <c r="O78" t="s">
        <v>52</v>
      </c>
      <c r="P78" t="s">
        <v>52</v>
      </c>
      <c r="Q78" t="s">
        <v>52</v>
      </c>
      <c r="R78" t="s">
        <v>52</v>
      </c>
      <c r="S78" t="s">
        <v>52</v>
      </c>
      <c r="T78" t="s">
        <v>52</v>
      </c>
      <c r="U78" t="s">
        <v>52</v>
      </c>
      <c r="V78" t="s">
        <v>52</v>
      </c>
      <c r="W78" t="s">
        <v>52</v>
      </c>
      <c r="X78" t="s">
        <v>52</v>
      </c>
      <c r="Y78" t="s">
        <v>52</v>
      </c>
      <c r="Z78" t="s">
        <v>52</v>
      </c>
      <c r="AA78" t="s">
        <v>52</v>
      </c>
      <c r="AB78" t="s">
        <v>52</v>
      </c>
      <c r="AC78" t="s">
        <v>52</v>
      </c>
      <c r="AD78" t="s">
        <v>52</v>
      </c>
      <c r="AE78" t="s">
        <v>52</v>
      </c>
      <c r="AF78" t="s">
        <v>52</v>
      </c>
      <c r="AG78" t="s">
        <v>52</v>
      </c>
      <c r="AH78" t="s">
        <v>52</v>
      </c>
      <c r="AI78" t="s">
        <v>52</v>
      </c>
      <c r="AJ78" t="s">
        <v>52</v>
      </c>
      <c r="AK78" t="s">
        <v>52</v>
      </c>
      <c r="AL78" t="s">
        <v>52</v>
      </c>
      <c r="AM78" t="s">
        <v>52</v>
      </c>
      <c r="AN78" t="s">
        <v>52</v>
      </c>
      <c r="AO78" t="s">
        <v>52</v>
      </c>
      <c r="AP78" t="s">
        <v>52</v>
      </c>
      <c r="AQ78" t="s">
        <v>52</v>
      </c>
      <c r="AR78" t="s">
        <v>52</v>
      </c>
      <c r="AS78" t="s">
        <v>52</v>
      </c>
      <c r="AT78" t="s">
        <v>52</v>
      </c>
      <c r="AU78" t="s">
        <v>52</v>
      </c>
      <c r="AV78" t="s">
        <v>52</v>
      </c>
      <c r="AW78" t="s">
        <v>52</v>
      </c>
      <c r="AX78" t="s">
        <v>52</v>
      </c>
      <c r="AY78" t="s">
        <v>52</v>
      </c>
      <c r="AZ78" t="s">
        <v>52</v>
      </c>
      <c r="BA78" t="s">
        <v>52</v>
      </c>
      <c r="BB78" t="s">
        <v>52</v>
      </c>
      <c r="BC78" t="s">
        <v>52</v>
      </c>
      <c r="BD78" t="s">
        <v>52</v>
      </c>
      <c r="BE78" t="s">
        <v>52</v>
      </c>
      <c r="BF78" t="s">
        <v>52</v>
      </c>
      <c r="BG78" t="s">
        <v>52</v>
      </c>
      <c r="BH78" t="s">
        <v>52</v>
      </c>
      <c r="BI78" t="s">
        <v>52</v>
      </c>
      <c r="BJ78" t="s">
        <v>52</v>
      </c>
      <c r="BK78" t="s">
        <v>52</v>
      </c>
      <c r="BL78" t="s">
        <v>52</v>
      </c>
      <c r="BM78" t="s">
        <v>52</v>
      </c>
      <c r="BN78" t="s">
        <v>52</v>
      </c>
      <c r="BO78" t="s">
        <v>52</v>
      </c>
      <c r="BP78" t="s">
        <v>52</v>
      </c>
      <c r="BQ78" t="s">
        <v>52</v>
      </c>
      <c r="BR78" t="s">
        <v>52</v>
      </c>
      <c r="BS78" t="s">
        <v>52</v>
      </c>
      <c r="BT78" t="s">
        <v>52</v>
      </c>
      <c r="BU78" t="s">
        <v>52</v>
      </c>
      <c r="BV78" t="s">
        <v>52</v>
      </c>
      <c r="BW78" t="s">
        <v>52</v>
      </c>
      <c r="BX78" t="s">
        <v>52</v>
      </c>
      <c r="BY78" t="s">
        <v>52</v>
      </c>
      <c r="BZ78" t="s">
        <v>52</v>
      </c>
      <c r="CA78" t="s">
        <v>52</v>
      </c>
      <c r="CB78" t="s">
        <v>52</v>
      </c>
      <c r="CC78" t="s">
        <v>52</v>
      </c>
      <c r="CD78" t="s">
        <v>52</v>
      </c>
      <c r="CE78" t="s">
        <v>52</v>
      </c>
      <c r="CF78" t="s">
        <v>52</v>
      </c>
      <c r="CG78" t="s">
        <v>52</v>
      </c>
      <c r="CH78" t="s">
        <v>52</v>
      </c>
      <c r="CI78" t="s">
        <v>52</v>
      </c>
      <c r="CJ78" t="s">
        <v>52</v>
      </c>
      <c r="CK78" t="s">
        <v>52</v>
      </c>
      <c r="CL78" t="s">
        <v>52</v>
      </c>
      <c r="CM78" t="s">
        <v>52</v>
      </c>
      <c r="CN78" t="s">
        <v>52</v>
      </c>
      <c r="CO78" t="s">
        <v>52</v>
      </c>
      <c r="CP78" t="s">
        <v>52</v>
      </c>
      <c r="CQ78" t="s">
        <v>52</v>
      </c>
      <c r="CR78" t="s">
        <v>52</v>
      </c>
      <c r="CS78" t="s">
        <v>52</v>
      </c>
      <c r="CT78" t="s">
        <v>52</v>
      </c>
      <c r="CU78" t="s">
        <v>52</v>
      </c>
      <c r="CV78" t="s">
        <v>52</v>
      </c>
      <c r="CW78" t="s">
        <v>52</v>
      </c>
      <c r="CX78" t="s">
        <v>52</v>
      </c>
      <c r="CY78" t="s">
        <v>52</v>
      </c>
      <c r="CZ78" t="s">
        <v>52</v>
      </c>
      <c r="DA78" t="s">
        <v>52</v>
      </c>
      <c r="DB78" t="s">
        <v>52</v>
      </c>
      <c r="DC78" t="s">
        <v>52</v>
      </c>
      <c r="DD78" t="s">
        <v>52</v>
      </c>
      <c r="DE78" t="s">
        <v>52</v>
      </c>
      <c r="DF78" t="s">
        <v>52</v>
      </c>
      <c r="DG78" t="s">
        <v>52</v>
      </c>
      <c r="DH78" t="s">
        <v>52</v>
      </c>
      <c r="DI78" t="s">
        <v>52</v>
      </c>
      <c r="DJ78" t="s">
        <v>52</v>
      </c>
      <c r="DK78" t="s">
        <v>52</v>
      </c>
      <c r="DL78" t="s">
        <v>52</v>
      </c>
      <c r="DM78" t="s">
        <v>52</v>
      </c>
      <c r="DN78" t="s">
        <v>52</v>
      </c>
      <c r="DO78" t="s">
        <v>52</v>
      </c>
      <c r="DP78" t="s">
        <v>52</v>
      </c>
      <c r="DQ78">
        <v>3.6938563320000002</v>
      </c>
      <c r="DR78" t="s">
        <v>52</v>
      </c>
      <c r="DS78" t="s">
        <v>52</v>
      </c>
      <c r="DT78" t="s">
        <v>52</v>
      </c>
      <c r="DU78" t="s">
        <v>52</v>
      </c>
      <c r="DV78" t="s">
        <v>52</v>
      </c>
      <c r="DW78" t="s">
        <v>52</v>
      </c>
      <c r="DX78" t="s">
        <v>52</v>
      </c>
      <c r="DY78" t="s">
        <v>1064</v>
      </c>
      <c r="DZ78" t="s">
        <v>52</v>
      </c>
      <c r="EA78" t="s">
        <v>52</v>
      </c>
    </row>
    <row r="79" spans="1:131" x14ac:dyDescent="0.35">
      <c r="A79" t="s">
        <v>409</v>
      </c>
      <c r="B79" t="s">
        <v>55</v>
      </c>
      <c r="C79" t="s">
        <v>410</v>
      </c>
      <c r="D79" t="s">
        <v>52</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1065</v>
      </c>
      <c r="AD79" t="s">
        <v>52</v>
      </c>
      <c r="AE79" t="s">
        <v>52</v>
      </c>
      <c r="AF79" t="s">
        <v>52</v>
      </c>
      <c r="AG79" t="s">
        <v>1066</v>
      </c>
      <c r="AH79" t="s">
        <v>52</v>
      </c>
      <c r="AI79" t="s">
        <v>52</v>
      </c>
      <c r="AJ79" t="s">
        <v>52</v>
      </c>
      <c r="AK79" t="s">
        <v>1067</v>
      </c>
      <c r="AL79" t="s">
        <v>52</v>
      </c>
      <c r="AM79" t="s">
        <v>52</v>
      </c>
      <c r="AN79" t="s">
        <v>52</v>
      </c>
      <c r="AO79" t="s">
        <v>1068</v>
      </c>
      <c r="AP79" t="s">
        <v>52</v>
      </c>
      <c r="AQ79" t="s">
        <v>52</v>
      </c>
      <c r="AR79" t="s">
        <v>52</v>
      </c>
      <c r="AS79" t="s">
        <v>1069</v>
      </c>
      <c r="AT79" t="s">
        <v>52</v>
      </c>
      <c r="AU79" t="s">
        <v>52</v>
      </c>
      <c r="AV79" t="s">
        <v>52</v>
      </c>
      <c r="AW79" t="s">
        <v>1070</v>
      </c>
      <c r="AX79" t="s">
        <v>52</v>
      </c>
      <c r="AY79" t="s">
        <v>52</v>
      </c>
      <c r="AZ79" t="s">
        <v>52</v>
      </c>
      <c r="BA79" t="s">
        <v>1071</v>
      </c>
      <c r="BB79" t="s">
        <v>52</v>
      </c>
      <c r="BC79" t="s">
        <v>52</v>
      </c>
      <c r="BD79" t="s">
        <v>52</v>
      </c>
      <c r="BE79" t="s">
        <v>1072</v>
      </c>
      <c r="BF79" t="s">
        <v>52</v>
      </c>
      <c r="BG79" t="s">
        <v>52</v>
      </c>
      <c r="BH79" t="s">
        <v>52</v>
      </c>
      <c r="BI79" t="s">
        <v>1073</v>
      </c>
      <c r="BJ79" t="s">
        <v>52</v>
      </c>
      <c r="BK79" t="s">
        <v>52</v>
      </c>
      <c r="BL79" t="s">
        <v>52</v>
      </c>
      <c r="BM79" t="s">
        <v>1074</v>
      </c>
      <c r="BN79" t="s">
        <v>52</v>
      </c>
      <c r="BO79" t="s">
        <v>52</v>
      </c>
      <c r="BP79" t="s">
        <v>52</v>
      </c>
      <c r="BQ79" t="s">
        <v>1075</v>
      </c>
      <c r="BR79" t="s">
        <v>52</v>
      </c>
      <c r="BS79" t="s">
        <v>52</v>
      </c>
      <c r="BT79" t="s">
        <v>52</v>
      </c>
      <c r="BU79" t="s">
        <v>1076</v>
      </c>
      <c r="BV79" t="s">
        <v>52</v>
      </c>
      <c r="BW79" t="s">
        <v>52</v>
      </c>
      <c r="BX79" t="s">
        <v>52</v>
      </c>
      <c r="BY79" t="s">
        <v>1077</v>
      </c>
      <c r="BZ79" t="s">
        <v>52</v>
      </c>
      <c r="CA79" t="s">
        <v>52</v>
      </c>
      <c r="CB79" t="s">
        <v>52</v>
      </c>
      <c r="CC79" t="s">
        <v>1078</v>
      </c>
      <c r="CD79" t="s">
        <v>52</v>
      </c>
      <c r="CE79" t="s">
        <v>52</v>
      </c>
      <c r="CF79" t="s">
        <v>52</v>
      </c>
      <c r="CG79" t="s">
        <v>1079</v>
      </c>
      <c r="CH79" t="s">
        <v>52</v>
      </c>
      <c r="CI79" t="s">
        <v>52</v>
      </c>
      <c r="CJ79" t="s">
        <v>52</v>
      </c>
      <c r="CK79" t="s">
        <v>1080</v>
      </c>
      <c r="CL79" t="s">
        <v>52</v>
      </c>
      <c r="CM79" t="s">
        <v>52</v>
      </c>
      <c r="CN79" t="s">
        <v>52</v>
      </c>
      <c r="CO79" t="s">
        <v>1081</v>
      </c>
      <c r="CP79" t="s">
        <v>52</v>
      </c>
      <c r="CQ79" t="s">
        <v>52</v>
      </c>
      <c r="CR79" t="s">
        <v>52</v>
      </c>
      <c r="CS79" t="s">
        <v>1082</v>
      </c>
      <c r="CT79" t="s">
        <v>52</v>
      </c>
      <c r="CU79" t="s">
        <v>52</v>
      </c>
      <c r="CV79" t="s">
        <v>52</v>
      </c>
      <c r="CW79">
        <v>19.857599990000001</v>
      </c>
      <c r="CX79" t="s">
        <v>52</v>
      </c>
      <c r="CY79" t="s">
        <v>52</v>
      </c>
      <c r="CZ79" t="s">
        <v>52</v>
      </c>
      <c r="DA79" t="s">
        <v>1083</v>
      </c>
      <c r="DB79" t="s">
        <v>52</v>
      </c>
      <c r="DC79" t="s">
        <v>52</v>
      </c>
      <c r="DD79" t="s">
        <v>52</v>
      </c>
      <c r="DE79" t="s">
        <v>1084</v>
      </c>
      <c r="DF79" t="s">
        <v>52</v>
      </c>
      <c r="DG79" t="s">
        <v>52</v>
      </c>
      <c r="DH79" t="s">
        <v>52</v>
      </c>
      <c r="DI79" t="s">
        <v>1085</v>
      </c>
      <c r="DJ79" t="s">
        <v>52</v>
      </c>
      <c r="DK79" t="s">
        <v>52</v>
      </c>
      <c r="DL79" t="s">
        <v>52</v>
      </c>
      <c r="DM79" t="s">
        <v>1086</v>
      </c>
      <c r="DN79" t="s">
        <v>52</v>
      </c>
      <c r="DO79" t="s">
        <v>52</v>
      </c>
      <c r="DP79" t="s">
        <v>52</v>
      </c>
      <c r="DQ79">
        <v>19.438268900000001</v>
      </c>
      <c r="DR79" t="s">
        <v>52</v>
      </c>
      <c r="DS79" t="s">
        <v>52</v>
      </c>
      <c r="DT79" t="s">
        <v>52</v>
      </c>
      <c r="DU79" t="s">
        <v>52</v>
      </c>
      <c r="DV79" t="s">
        <v>52</v>
      </c>
      <c r="DW79" t="s">
        <v>52</v>
      </c>
      <c r="DX79" t="s">
        <v>52</v>
      </c>
      <c r="DY79" t="s">
        <v>1087</v>
      </c>
      <c r="DZ79" t="s">
        <v>52</v>
      </c>
      <c r="EA79" t="s">
        <v>52</v>
      </c>
    </row>
    <row r="80" spans="1:131" x14ac:dyDescent="0.35">
      <c r="A80" t="s">
        <v>416</v>
      </c>
      <c r="B80" t="s">
        <v>55</v>
      </c>
      <c r="C80" t="s">
        <v>417</v>
      </c>
      <c r="D80" t="s">
        <v>52</v>
      </c>
      <c r="E80" t="s">
        <v>52</v>
      </c>
      <c r="F80" t="s">
        <v>52</v>
      </c>
      <c r="G80" t="s">
        <v>52</v>
      </c>
      <c r="H80" t="s">
        <v>52</v>
      </c>
      <c r="I80" t="s">
        <v>52</v>
      </c>
      <c r="J80" t="s">
        <v>52</v>
      </c>
      <c r="K80" t="s">
        <v>52</v>
      </c>
      <c r="L80" t="s">
        <v>52</v>
      </c>
      <c r="M80" t="s">
        <v>52</v>
      </c>
      <c r="N80" t="s">
        <v>52</v>
      </c>
      <c r="O80" t="s">
        <v>52</v>
      </c>
      <c r="P80" t="s">
        <v>52</v>
      </c>
      <c r="Q80" t="s">
        <v>52</v>
      </c>
      <c r="R80" t="s">
        <v>52</v>
      </c>
      <c r="S80" t="s">
        <v>52</v>
      </c>
      <c r="T80" t="s">
        <v>52</v>
      </c>
      <c r="U80" t="s">
        <v>52</v>
      </c>
      <c r="V80" t="s">
        <v>52</v>
      </c>
      <c r="W80" t="s">
        <v>52</v>
      </c>
      <c r="X80" t="s">
        <v>52</v>
      </c>
      <c r="Y80" t="s">
        <v>52</v>
      </c>
      <c r="Z80" t="s">
        <v>52</v>
      </c>
      <c r="AA80" t="s">
        <v>52</v>
      </c>
      <c r="AB80" t="s">
        <v>52</v>
      </c>
      <c r="AC80" t="s">
        <v>52</v>
      </c>
      <c r="AD80" t="s">
        <v>52</v>
      </c>
      <c r="AE80" t="s">
        <v>52</v>
      </c>
      <c r="AF80" t="s">
        <v>52</v>
      </c>
      <c r="AG80" t="s">
        <v>52</v>
      </c>
      <c r="AH80" t="s">
        <v>52</v>
      </c>
      <c r="AI80" t="s">
        <v>52</v>
      </c>
      <c r="AJ80" t="s">
        <v>52</v>
      </c>
      <c r="AK80" t="s">
        <v>52</v>
      </c>
      <c r="AL80" t="s">
        <v>52</v>
      </c>
      <c r="AM80" t="s">
        <v>52</v>
      </c>
      <c r="AN80" t="s">
        <v>52</v>
      </c>
      <c r="AO80" t="s">
        <v>52</v>
      </c>
      <c r="AP80" t="s">
        <v>52</v>
      </c>
      <c r="AQ80" t="s">
        <v>52</v>
      </c>
      <c r="AR80" t="s">
        <v>52</v>
      </c>
      <c r="AS80" t="s">
        <v>52</v>
      </c>
      <c r="AT80" t="s">
        <v>52</v>
      </c>
      <c r="AU80" t="s">
        <v>52</v>
      </c>
      <c r="AV80" t="s">
        <v>52</v>
      </c>
      <c r="AW80" t="s">
        <v>52</v>
      </c>
      <c r="AX80" t="s">
        <v>52</v>
      </c>
      <c r="AY80" t="s">
        <v>52</v>
      </c>
      <c r="AZ80" t="s">
        <v>52</v>
      </c>
      <c r="BA80" t="s">
        <v>52</v>
      </c>
      <c r="BB80" t="s">
        <v>52</v>
      </c>
      <c r="BC80" t="s">
        <v>52</v>
      </c>
      <c r="BD80" t="s">
        <v>52</v>
      </c>
      <c r="BE80" t="s">
        <v>52</v>
      </c>
      <c r="BF80" t="s">
        <v>52</v>
      </c>
      <c r="BG80" t="s">
        <v>52</v>
      </c>
      <c r="BH80" t="s">
        <v>52</v>
      </c>
      <c r="BI80" t="s">
        <v>52</v>
      </c>
      <c r="BJ80" t="s">
        <v>52</v>
      </c>
      <c r="BK80" t="s">
        <v>52</v>
      </c>
      <c r="BL80" t="s">
        <v>52</v>
      </c>
      <c r="BM80" t="s">
        <v>52</v>
      </c>
      <c r="BN80" t="s">
        <v>52</v>
      </c>
      <c r="BO80" t="s">
        <v>52</v>
      </c>
      <c r="BP80" t="s">
        <v>52</v>
      </c>
      <c r="BQ80" t="s">
        <v>52</v>
      </c>
      <c r="BR80" t="s">
        <v>52</v>
      </c>
      <c r="BS80" t="s">
        <v>52</v>
      </c>
      <c r="BT80" t="s">
        <v>52</v>
      </c>
      <c r="BU80" t="s">
        <v>52</v>
      </c>
      <c r="BV80" t="s">
        <v>52</v>
      </c>
      <c r="BW80" t="s">
        <v>52</v>
      </c>
      <c r="BX80" t="s">
        <v>52</v>
      </c>
      <c r="BY80" t="s">
        <v>52</v>
      </c>
      <c r="BZ80" t="s">
        <v>52</v>
      </c>
      <c r="CA80" t="s">
        <v>52</v>
      </c>
      <c r="CB80" t="s">
        <v>52</v>
      </c>
      <c r="CC80" t="s">
        <v>52</v>
      </c>
      <c r="CD80" t="s">
        <v>52</v>
      </c>
      <c r="CE80" t="s">
        <v>52</v>
      </c>
      <c r="CF80" t="s">
        <v>52</v>
      </c>
      <c r="CG80" t="s">
        <v>52</v>
      </c>
      <c r="CH80" t="s">
        <v>52</v>
      </c>
      <c r="CI80" t="s">
        <v>52</v>
      </c>
      <c r="CJ80" t="s">
        <v>52</v>
      </c>
      <c r="CK80" t="s">
        <v>52</v>
      </c>
      <c r="CL80" t="s">
        <v>52</v>
      </c>
      <c r="CM80" t="s">
        <v>52</v>
      </c>
      <c r="CN80" t="s">
        <v>52</v>
      </c>
      <c r="CO80" t="s">
        <v>52</v>
      </c>
      <c r="CP80" t="s">
        <v>52</v>
      </c>
      <c r="CQ80" t="s">
        <v>52</v>
      </c>
      <c r="CR80" t="s">
        <v>52</v>
      </c>
      <c r="CS80" t="s">
        <v>52</v>
      </c>
      <c r="CT80" t="s">
        <v>52</v>
      </c>
      <c r="CU80" t="s">
        <v>52</v>
      </c>
      <c r="CV80" t="s">
        <v>52</v>
      </c>
      <c r="CW80" t="s">
        <v>52</v>
      </c>
      <c r="CX80" t="s">
        <v>52</v>
      </c>
      <c r="CY80" t="s">
        <v>52</v>
      </c>
      <c r="CZ80" t="s">
        <v>52</v>
      </c>
      <c r="DA80" t="s">
        <v>52</v>
      </c>
      <c r="DB80" t="s">
        <v>52</v>
      </c>
      <c r="DC80" t="s">
        <v>52</v>
      </c>
      <c r="DD80" t="s">
        <v>52</v>
      </c>
      <c r="DE80" t="s">
        <v>52</v>
      </c>
      <c r="DF80" t="s">
        <v>52</v>
      </c>
      <c r="DG80" t="s">
        <v>52</v>
      </c>
      <c r="DH80" t="s">
        <v>52</v>
      </c>
      <c r="DI80" t="s">
        <v>52</v>
      </c>
      <c r="DJ80" t="s">
        <v>52</v>
      </c>
      <c r="DK80" t="s">
        <v>52</v>
      </c>
      <c r="DL80" t="s">
        <v>52</v>
      </c>
      <c r="DM80" t="s">
        <v>52</v>
      </c>
      <c r="DN80" t="s">
        <v>52</v>
      </c>
      <c r="DO80" t="s">
        <v>52</v>
      </c>
      <c r="DP80" t="s">
        <v>52</v>
      </c>
      <c r="DQ80" t="s">
        <v>52</v>
      </c>
      <c r="DR80" t="s">
        <v>52</v>
      </c>
      <c r="DS80" t="s">
        <v>52</v>
      </c>
      <c r="DT80" t="s">
        <v>52</v>
      </c>
      <c r="DU80" t="s">
        <v>1088</v>
      </c>
      <c r="DV80" t="s">
        <v>52</v>
      </c>
      <c r="DW80" t="s">
        <v>52</v>
      </c>
      <c r="DX80" t="s">
        <v>52</v>
      </c>
      <c r="DY80" t="s">
        <v>1089</v>
      </c>
      <c r="DZ80" t="s">
        <v>52</v>
      </c>
      <c r="EA80" t="s">
        <v>52</v>
      </c>
    </row>
    <row r="81" spans="1:131" x14ac:dyDescent="0.35">
      <c r="A81" t="s">
        <v>422</v>
      </c>
      <c r="B81" t="s">
        <v>55</v>
      </c>
      <c r="C81" t="s">
        <v>423</v>
      </c>
      <c r="D81" t="s">
        <v>52</v>
      </c>
      <c r="E81" t="s">
        <v>52</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52</v>
      </c>
      <c r="W81" t="s">
        <v>52</v>
      </c>
      <c r="X81" t="s">
        <v>52</v>
      </c>
      <c r="Y81" t="s">
        <v>52</v>
      </c>
      <c r="Z81" t="s">
        <v>52</v>
      </c>
      <c r="AA81" t="s">
        <v>52</v>
      </c>
      <c r="AB81" t="s">
        <v>52</v>
      </c>
      <c r="AC81" t="s">
        <v>52</v>
      </c>
      <c r="AD81" t="s">
        <v>52</v>
      </c>
      <c r="AE81" t="s">
        <v>52</v>
      </c>
      <c r="AF81" t="s">
        <v>52</v>
      </c>
      <c r="AG81" t="s">
        <v>52</v>
      </c>
      <c r="AH81" t="s">
        <v>52</v>
      </c>
      <c r="AI81" t="s">
        <v>52</v>
      </c>
      <c r="AJ81" t="s">
        <v>52</v>
      </c>
      <c r="AK81" t="s">
        <v>52</v>
      </c>
      <c r="AL81" t="s">
        <v>52</v>
      </c>
      <c r="AM81" t="s">
        <v>52</v>
      </c>
      <c r="AN81" t="s">
        <v>52</v>
      </c>
      <c r="AO81" t="s">
        <v>52</v>
      </c>
      <c r="AP81" t="s">
        <v>52</v>
      </c>
      <c r="AQ81" t="s">
        <v>52</v>
      </c>
      <c r="AR81" t="s">
        <v>52</v>
      </c>
      <c r="AS81" t="s">
        <v>52</v>
      </c>
      <c r="AT81" t="s">
        <v>52</v>
      </c>
      <c r="AU81" t="s">
        <v>52</v>
      </c>
      <c r="AV81" t="s">
        <v>52</v>
      </c>
      <c r="AW81" t="s">
        <v>52</v>
      </c>
      <c r="AX81" t="s">
        <v>52</v>
      </c>
      <c r="AY81" t="s">
        <v>52</v>
      </c>
      <c r="AZ81" t="s">
        <v>52</v>
      </c>
      <c r="BA81" t="s">
        <v>52</v>
      </c>
      <c r="BB81" t="s">
        <v>52</v>
      </c>
      <c r="BC81" t="s">
        <v>52</v>
      </c>
      <c r="BD81" t="s">
        <v>52</v>
      </c>
      <c r="BE81" t="s">
        <v>52</v>
      </c>
      <c r="BF81" t="s">
        <v>52</v>
      </c>
      <c r="BG81" t="s">
        <v>52</v>
      </c>
      <c r="BH81" t="s">
        <v>52</v>
      </c>
      <c r="BI81" t="s">
        <v>52</v>
      </c>
      <c r="BJ81" t="s">
        <v>52</v>
      </c>
      <c r="BK81" t="s">
        <v>52</v>
      </c>
      <c r="BL81" t="s">
        <v>52</v>
      </c>
      <c r="BM81" t="s">
        <v>52</v>
      </c>
      <c r="BN81" t="s">
        <v>52</v>
      </c>
      <c r="BO81" t="s">
        <v>52</v>
      </c>
      <c r="BP81" t="s">
        <v>52</v>
      </c>
      <c r="BQ81" t="s">
        <v>52</v>
      </c>
      <c r="BR81" t="s">
        <v>52</v>
      </c>
      <c r="BS81" t="s">
        <v>52</v>
      </c>
      <c r="BT81" t="s">
        <v>52</v>
      </c>
      <c r="BU81" t="s">
        <v>52</v>
      </c>
      <c r="BV81" t="s">
        <v>52</v>
      </c>
      <c r="BW81" t="s">
        <v>52</v>
      </c>
      <c r="BX81" t="s">
        <v>52</v>
      </c>
      <c r="BY81" t="s">
        <v>52</v>
      </c>
      <c r="BZ81" t="s">
        <v>52</v>
      </c>
      <c r="CA81" t="s">
        <v>52</v>
      </c>
      <c r="CB81" t="s">
        <v>52</v>
      </c>
      <c r="CC81" t="s">
        <v>52</v>
      </c>
      <c r="CD81" t="s">
        <v>52</v>
      </c>
      <c r="CE81" t="s">
        <v>52</v>
      </c>
      <c r="CF81" t="s">
        <v>52</v>
      </c>
      <c r="CG81" t="s">
        <v>52</v>
      </c>
      <c r="CH81" t="s">
        <v>52</v>
      </c>
      <c r="CI81" t="s">
        <v>52</v>
      </c>
      <c r="CJ81" t="s">
        <v>52</v>
      </c>
      <c r="CK81" t="s">
        <v>52</v>
      </c>
      <c r="CL81" t="s">
        <v>52</v>
      </c>
      <c r="CM81" t="s">
        <v>52</v>
      </c>
      <c r="CN81" t="s">
        <v>52</v>
      </c>
      <c r="CO81" t="s">
        <v>52</v>
      </c>
      <c r="CP81" t="s">
        <v>52</v>
      </c>
      <c r="CQ81" t="s">
        <v>52</v>
      </c>
      <c r="CR81" t="s">
        <v>52</v>
      </c>
      <c r="CS81" t="s">
        <v>52</v>
      </c>
      <c r="CT81" t="s">
        <v>52</v>
      </c>
      <c r="CU81" t="s">
        <v>52</v>
      </c>
      <c r="CV81" t="s">
        <v>52</v>
      </c>
      <c r="CW81">
        <v>27.579999990000001</v>
      </c>
      <c r="CX81" t="s">
        <v>52</v>
      </c>
      <c r="CY81" t="s">
        <v>52</v>
      </c>
      <c r="CZ81" t="s">
        <v>52</v>
      </c>
      <c r="DA81" t="s">
        <v>841</v>
      </c>
      <c r="DB81" t="s">
        <v>52</v>
      </c>
      <c r="DC81" t="s">
        <v>52</v>
      </c>
      <c r="DD81" t="s">
        <v>52</v>
      </c>
      <c r="DE81" t="s">
        <v>52</v>
      </c>
      <c r="DF81" t="s">
        <v>52</v>
      </c>
      <c r="DG81" t="s">
        <v>52</v>
      </c>
      <c r="DH81" t="s">
        <v>52</v>
      </c>
      <c r="DI81" t="s">
        <v>52</v>
      </c>
      <c r="DJ81" t="s">
        <v>52</v>
      </c>
      <c r="DK81" t="s">
        <v>52</v>
      </c>
      <c r="DL81" t="s">
        <v>52</v>
      </c>
      <c r="DM81" t="s">
        <v>844</v>
      </c>
      <c r="DN81" t="s">
        <v>52</v>
      </c>
      <c r="DO81" t="s">
        <v>52</v>
      </c>
      <c r="DP81" t="s">
        <v>52</v>
      </c>
      <c r="DQ81">
        <v>16.853990370000002</v>
      </c>
      <c r="DR81" t="s">
        <v>52</v>
      </c>
      <c r="DS81" t="s">
        <v>52</v>
      </c>
      <c r="DT81" t="s">
        <v>52</v>
      </c>
      <c r="DU81" t="s">
        <v>52</v>
      </c>
      <c r="DV81" t="s">
        <v>52</v>
      </c>
      <c r="DW81" t="s">
        <v>52</v>
      </c>
      <c r="DX81" t="s">
        <v>52</v>
      </c>
      <c r="DY81" t="s">
        <v>1090</v>
      </c>
      <c r="DZ81" t="s">
        <v>52</v>
      </c>
      <c r="EA81" t="s">
        <v>52</v>
      </c>
    </row>
    <row r="82" spans="1:131" x14ac:dyDescent="0.35">
      <c r="A82" t="s">
        <v>428</v>
      </c>
      <c r="B82" t="s">
        <v>55</v>
      </c>
      <c r="C82" t="s">
        <v>429</v>
      </c>
      <c r="D82" t="s">
        <v>52</v>
      </c>
      <c r="E82" t="s">
        <v>52</v>
      </c>
      <c r="F82" t="s">
        <v>52</v>
      </c>
      <c r="G82" t="s">
        <v>52</v>
      </c>
      <c r="H82" t="s">
        <v>52</v>
      </c>
      <c r="I82" t="s">
        <v>1091</v>
      </c>
      <c r="J82" t="s">
        <v>52</v>
      </c>
      <c r="K82" t="s">
        <v>1092</v>
      </c>
      <c r="L82" t="s">
        <v>52</v>
      </c>
      <c r="M82" t="s">
        <v>1093</v>
      </c>
      <c r="N82" t="s">
        <v>52</v>
      </c>
      <c r="O82" t="s">
        <v>1094</v>
      </c>
      <c r="P82" t="s">
        <v>52</v>
      </c>
      <c r="Q82" t="s">
        <v>1095</v>
      </c>
      <c r="R82" t="s">
        <v>52</v>
      </c>
      <c r="S82" t="s">
        <v>1096</v>
      </c>
      <c r="T82" t="s">
        <v>52</v>
      </c>
      <c r="U82" t="s">
        <v>1097</v>
      </c>
      <c r="V82" t="s">
        <v>52</v>
      </c>
      <c r="W82" t="s">
        <v>1098</v>
      </c>
      <c r="X82" t="s">
        <v>52</v>
      </c>
      <c r="Y82" t="s">
        <v>1099</v>
      </c>
      <c r="Z82" t="s">
        <v>52</v>
      </c>
      <c r="AA82" t="s">
        <v>1100</v>
      </c>
      <c r="AB82" t="s">
        <v>52</v>
      </c>
      <c r="AC82" t="s">
        <v>1101</v>
      </c>
      <c r="AD82" t="s">
        <v>52</v>
      </c>
      <c r="AE82" t="s">
        <v>1102</v>
      </c>
      <c r="AF82" t="s">
        <v>52</v>
      </c>
      <c r="AG82" t="s">
        <v>1103</v>
      </c>
      <c r="AH82" t="s">
        <v>52</v>
      </c>
      <c r="AI82" t="s">
        <v>1104</v>
      </c>
      <c r="AJ82" t="s">
        <v>52</v>
      </c>
      <c r="AK82" t="s">
        <v>1105</v>
      </c>
      <c r="AL82" t="s">
        <v>52</v>
      </c>
      <c r="AM82" t="s">
        <v>1106</v>
      </c>
      <c r="AN82" t="s">
        <v>52</v>
      </c>
      <c r="AO82" t="s">
        <v>1107</v>
      </c>
      <c r="AP82" t="s">
        <v>52</v>
      </c>
      <c r="AQ82" t="s">
        <v>1108</v>
      </c>
      <c r="AR82" t="s">
        <v>52</v>
      </c>
      <c r="AS82" t="s">
        <v>1109</v>
      </c>
      <c r="AT82" t="s">
        <v>52</v>
      </c>
      <c r="AU82" t="s">
        <v>1110</v>
      </c>
      <c r="AV82" t="s">
        <v>52</v>
      </c>
      <c r="AW82" t="s">
        <v>1111</v>
      </c>
      <c r="AX82" t="s">
        <v>52</v>
      </c>
      <c r="AY82" t="s">
        <v>1112</v>
      </c>
      <c r="AZ82" t="s">
        <v>52</v>
      </c>
      <c r="BA82" t="s">
        <v>1113</v>
      </c>
      <c r="BB82" t="s">
        <v>52</v>
      </c>
      <c r="BC82" t="s">
        <v>1114</v>
      </c>
      <c r="BD82" t="s">
        <v>52</v>
      </c>
      <c r="BE82" t="s">
        <v>1115</v>
      </c>
      <c r="BF82" t="s">
        <v>52</v>
      </c>
      <c r="BG82" t="s">
        <v>1116</v>
      </c>
      <c r="BH82" t="s">
        <v>52</v>
      </c>
      <c r="BI82" t="s">
        <v>1117</v>
      </c>
      <c r="BJ82" t="s">
        <v>52</v>
      </c>
      <c r="BK82" t="s">
        <v>1118</v>
      </c>
      <c r="BL82" t="s">
        <v>52</v>
      </c>
      <c r="BM82" t="s">
        <v>1119</v>
      </c>
      <c r="BN82" t="s">
        <v>52</v>
      </c>
      <c r="BO82" t="s">
        <v>1120</v>
      </c>
      <c r="BP82" t="s">
        <v>52</v>
      </c>
      <c r="BQ82" t="s">
        <v>1121</v>
      </c>
      <c r="BR82" t="s">
        <v>52</v>
      </c>
      <c r="BS82" t="s">
        <v>1122</v>
      </c>
      <c r="BT82" t="s">
        <v>52</v>
      </c>
      <c r="BU82" t="s">
        <v>1123</v>
      </c>
      <c r="BV82" t="s">
        <v>52</v>
      </c>
      <c r="BW82" t="s">
        <v>1124</v>
      </c>
      <c r="BX82" t="s">
        <v>52</v>
      </c>
      <c r="BY82" t="s">
        <v>1125</v>
      </c>
      <c r="BZ82" t="s">
        <v>52</v>
      </c>
      <c r="CA82" t="s">
        <v>1126</v>
      </c>
      <c r="CB82" t="s">
        <v>52</v>
      </c>
      <c r="CC82" t="s">
        <v>1127</v>
      </c>
      <c r="CD82" t="s">
        <v>52</v>
      </c>
      <c r="CE82" t="s">
        <v>1128</v>
      </c>
      <c r="CF82" t="s">
        <v>52</v>
      </c>
      <c r="CG82" t="s">
        <v>1129</v>
      </c>
      <c r="CH82" t="s">
        <v>52</v>
      </c>
      <c r="CI82" t="s">
        <v>1130</v>
      </c>
      <c r="CJ82" t="s">
        <v>52</v>
      </c>
      <c r="CK82" t="s">
        <v>1131</v>
      </c>
      <c r="CL82" t="s">
        <v>52</v>
      </c>
      <c r="CM82" t="s">
        <v>1132</v>
      </c>
      <c r="CN82" t="s">
        <v>52</v>
      </c>
      <c r="CO82" t="s">
        <v>1133</v>
      </c>
      <c r="CP82" t="s">
        <v>52</v>
      </c>
      <c r="CQ82" t="s">
        <v>1134</v>
      </c>
      <c r="CR82" t="s">
        <v>52</v>
      </c>
      <c r="CS82" t="s">
        <v>1135</v>
      </c>
      <c r="CT82" t="s">
        <v>52</v>
      </c>
      <c r="CU82" t="s">
        <v>1136</v>
      </c>
      <c r="CV82" t="s">
        <v>52</v>
      </c>
      <c r="CW82">
        <v>167.4210951</v>
      </c>
      <c r="CX82" t="s">
        <v>52</v>
      </c>
      <c r="CY82" t="s">
        <v>1137</v>
      </c>
      <c r="CZ82" t="s">
        <v>52</v>
      </c>
      <c r="DA82" t="s">
        <v>1138</v>
      </c>
      <c r="DB82" t="s">
        <v>52</v>
      </c>
      <c r="DC82" t="s">
        <v>1139</v>
      </c>
      <c r="DD82" t="s">
        <v>52</v>
      </c>
      <c r="DE82" t="s">
        <v>1140</v>
      </c>
      <c r="DF82" t="s">
        <v>52</v>
      </c>
      <c r="DG82" t="s">
        <v>52</v>
      </c>
      <c r="DH82" t="s">
        <v>52</v>
      </c>
      <c r="DI82" t="s">
        <v>1141</v>
      </c>
      <c r="DJ82" t="s">
        <v>52</v>
      </c>
      <c r="DK82" t="s">
        <v>52</v>
      </c>
      <c r="DL82" t="s">
        <v>52</v>
      </c>
      <c r="DM82" t="s">
        <v>1142</v>
      </c>
      <c r="DN82" t="s">
        <v>52</v>
      </c>
      <c r="DO82" t="s">
        <v>52</v>
      </c>
      <c r="DP82" t="s">
        <v>52</v>
      </c>
      <c r="DQ82">
        <v>126.7779984</v>
      </c>
      <c r="DR82" t="s">
        <v>52</v>
      </c>
      <c r="DS82" t="s">
        <v>52</v>
      </c>
      <c r="DT82" t="s">
        <v>52</v>
      </c>
      <c r="DU82" t="s">
        <v>1143</v>
      </c>
      <c r="DV82" t="s">
        <v>52</v>
      </c>
      <c r="DW82" t="s">
        <v>52</v>
      </c>
      <c r="DX82" t="s">
        <v>52</v>
      </c>
      <c r="DY82" t="s">
        <v>1144</v>
      </c>
      <c r="DZ82" t="s">
        <v>52</v>
      </c>
      <c r="EA82" t="s">
        <v>52</v>
      </c>
    </row>
    <row r="83" spans="1:131" x14ac:dyDescent="0.35">
      <c r="A83" t="s">
        <v>434</v>
      </c>
      <c r="B83" t="s">
        <v>41</v>
      </c>
      <c r="C83" t="s">
        <v>435</v>
      </c>
      <c r="D83" t="s">
        <v>52</v>
      </c>
      <c r="E83" t="s">
        <v>52</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t="s">
        <v>52</v>
      </c>
      <c r="AK83" t="s">
        <v>52</v>
      </c>
      <c r="AL83" t="s">
        <v>52</v>
      </c>
      <c r="AM83" t="s">
        <v>52</v>
      </c>
      <c r="AN83" t="s">
        <v>52</v>
      </c>
      <c r="AO83" t="s">
        <v>52</v>
      </c>
      <c r="AP83" t="s">
        <v>52</v>
      </c>
      <c r="AQ83" t="s">
        <v>52</v>
      </c>
      <c r="AR83" t="s">
        <v>52</v>
      </c>
      <c r="AS83" t="s">
        <v>52</v>
      </c>
      <c r="AT83" t="s">
        <v>52</v>
      </c>
      <c r="AU83" t="s">
        <v>52</v>
      </c>
      <c r="AV83" t="s">
        <v>52</v>
      </c>
      <c r="AW83" t="s">
        <v>52</v>
      </c>
      <c r="AX83" t="s">
        <v>52</v>
      </c>
      <c r="AY83" t="s">
        <v>52</v>
      </c>
      <c r="AZ83" t="s">
        <v>52</v>
      </c>
      <c r="BA83" t="s">
        <v>52</v>
      </c>
      <c r="BB83" t="s">
        <v>52</v>
      </c>
      <c r="BC83" t="s">
        <v>52</v>
      </c>
      <c r="BD83" t="s">
        <v>52</v>
      </c>
      <c r="BE83" t="s">
        <v>52</v>
      </c>
      <c r="BF83" t="s">
        <v>52</v>
      </c>
      <c r="BG83" t="s">
        <v>52</v>
      </c>
      <c r="BH83" t="s">
        <v>52</v>
      </c>
      <c r="BI83" t="s">
        <v>52</v>
      </c>
      <c r="BJ83" t="s">
        <v>52</v>
      </c>
      <c r="BK83" t="s">
        <v>52</v>
      </c>
      <c r="BL83" t="s">
        <v>52</v>
      </c>
      <c r="BM83" t="s">
        <v>52</v>
      </c>
      <c r="BN83" t="s">
        <v>52</v>
      </c>
      <c r="BO83" t="s">
        <v>52</v>
      </c>
      <c r="BP83" t="s">
        <v>52</v>
      </c>
      <c r="BQ83" t="s">
        <v>52</v>
      </c>
      <c r="BR83" t="s">
        <v>52</v>
      </c>
      <c r="BS83" t="s">
        <v>52</v>
      </c>
      <c r="BT83" t="s">
        <v>52</v>
      </c>
      <c r="BU83" t="s">
        <v>52</v>
      </c>
      <c r="BV83" t="s">
        <v>52</v>
      </c>
      <c r="BW83" t="s">
        <v>52</v>
      </c>
      <c r="BX83" t="s">
        <v>52</v>
      </c>
      <c r="BY83" t="s">
        <v>52</v>
      </c>
      <c r="BZ83" t="s">
        <v>52</v>
      </c>
      <c r="CA83" t="s">
        <v>52</v>
      </c>
      <c r="CB83" t="s">
        <v>52</v>
      </c>
      <c r="CC83" t="s">
        <v>52</v>
      </c>
      <c r="CD83" t="s">
        <v>52</v>
      </c>
      <c r="CE83" t="s">
        <v>52</v>
      </c>
      <c r="CF83" t="s">
        <v>52</v>
      </c>
      <c r="CG83" t="s">
        <v>52</v>
      </c>
      <c r="CH83" t="s">
        <v>52</v>
      </c>
      <c r="CI83" t="s">
        <v>52</v>
      </c>
      <c r="CJ83" t="s">
        <v>52</v>
      </c>
      <c r="CK83" t="s">
        <v>1145</v>
      </c>
      <c r="CL83" t="s">
        <v>52</v>
      </c>
      <c r="CM83" t="s">
        <v>52</v>
      </c>
      <c r="CN83" t="s">
        <v>52</v>
      </c>
      <c r="CO83" t="s">
        <v>1146</v>
      </c>
      <c r="CP83" t="s">
        <v>52</v>
      </c>
      <c r="CQ83" t="s">
        <v>52</v>
      </c>
      <c r="CR83" t="s">
        <v>52</v>
      </c>
      <c r="CS83" t="s">
        <v>1147</v>
      </c>
      <c r="CT83" t="s">
        <v>52</v>
      </c>
      <c r="CU83" t="s">
        <v>52</v>
      </c>
      <c r="CV83" t="s">
        <v>52</v>
      </c>
      <c r="CW83">
        <v>45.578077229999998</v>
      </c>
      <c r="CX83" t="s">
        <v>52</v>
      </c>
      <c r="CY83" t="s">
        <v>52</v>
      </c>
      <c r="CZ83" t="s">
        <v>52</v>
      </c>
      <c r="DA83" t="s">
        <v>1148</v>
      </c>
      <c r="DB83" t="s">
        <v>52</v>
      </c>
      <c r="DC83" t="s">
        <v>52</v>
      </c>
      <c r="DD83" t="s">
        <v>52</v>
      </c>
      <c r="DE83" t="s">
        <v>1149</v>
      </c>
      <c r="DF83" t="s">
        <v>52</v>
      </c>
      <c r="DG83" t="s">
        <v>52</v>
      </c>
      <c r="DH83" t="s">
        <v>52</v>
      </c>
      <c r="DI83" t="s">
        <v>1150</v>
      </c>
      <c r="DJ83" t="s">
        <v>52</v>
      </c>
      <c r="DK83" t="s">
        <v>52</v>
      </c>
      <c r="DL83" t="s">
        <v>52</v>
      </c>
      <c r="DM83" t="s">
        <v>1151</v>
      </c>
      <c r="DN83" t="s">
        <v>52</v>
      </c>
      <c r="DO83" t="s">
        <v>52</v>
      </c>
      <c r="DP83" t="s">
        <v>52</v>
      </c>
      <c r="DQ83">
        <v>7.1844902859999999</v>
      </c>
      <c r="DR83" t="s">
        <v>52</v>
      </c>
      <c r="DS83" t="s">
        <v>52</v>
      </c>
      <c r="DT83" t="s">
        <v>52</v>
      </c>
      <c r="DU83" t="s">
        <v>1152</v>
      </c>
      <c r="DV83" t="s">
        <v>52</v>
      </c>
      <c r="DW83" t="s">
        <v>52</v>
      </c>
      <c r="DX83" t="s">
        <v>52</v>
      </c>
      <c r="DY83" t="s">
        <v>1153</v>
      </c>
      <c r="DZ83" t="s">
        <v>52</v>
      </c>
      <c r="EA83" t="s">
        <v>52</v>
      </c>
    </row>
    <row r="84" spans="1:131" x14ac:dyDescent="0.35">
      <c r="A84" t="s">
        <v>440</v>
      </c>
      <c r="B84" t="s">
        <v>55</v>
      </c>
      <c r="C84" t="s">
        <v>435</v>
      </c>
      <c r="D84" t="s">
        <v>52</v>
      </c>
      <c r="E84" t="s">
        <v>52</v>
      </c>
      <c r="F84" t="s">
        <v>52</v>
      </c>
      <c r="G84" t="s">
        <v>52</v>
      </c>
      <c r="H84" t="s">
        <v>52</v>
      </c>
      <c r="I84" t="s">
        <v>52</v>
      </c>
      <c r="J84" t="s">
        <v>52</v>
      </c>
      <c r="K84" t="s">
        <v>52</v>
      </c>
      <c r="L84" t="s">
        <v>52</v>
      </c>
      <c r="M84" t="s">
        <v>52</v>
      </c>
      <c r="N84" t="s">
        <v>52</v>
      </c>
      <c r="O84" t="s">
        <v>52</v>
      </c>
      <c r="P84" t="s">
        <v>52</v>
      </c>
      <c r="Q84" t="s">
        <v>52</v>
      </c>
      <c r="R84" t="s">
        <v>52</v>
      </c>
      <c r="S84" t="s">
        <v>52</v>
      </c>
      <c r="T84" t="s">
        <v>52</v>
      </c>
      <c r="U84" t="s">
        <v>52</v>
      </c>
      <c r="V84" t="s">
        <v>52</v>
      </c>
      <c r="W84" t="s">
        <v>52</v>
      </c>
      <c r="X84" t="s">
        <v>52</v>
      </c>
      <c r="Y84" t="s">
        <v>52</v>
      </c>
      <c r="Z84" t="s">
        <v>52</v>
      </c>
      <c r="AA84" t="s">
        <v>52</v>
      </c>
      <c r="AB84" t="s">
        <v>52</v>
      </c>
      <c r="AC84" t="s">
        <v>52</v>
      </c>
      <c r="AD84" t="s">
        <v>52</v>
      </c>
      <c r="AE84" t="s">
        <v>52</v>
      </c>
      <c r="AF84" t="s">
        <v>52</v>
      </c>
      <c r="AG84" t="s">
        <v>52</v>
      </c>
      <c r="AH84" t="s">
        <v>52</v>
      </c>
      <c r="AI84" t="s">
        <v>52</v>
      </c>
      <c r="AJ84" t="s">
        <v>52</v>
      </c>
      <c r="AK84" t="s">
        <v>52</v>
      </c>
      <c r="AL84" t="s">
        <v>52</v>
      </c>
      <c r="AM84" t="s">
        <v>52</v>
      </c>
      <c r="AN84" t="s">
        <v>52</v>
      </c>
      <c r="AO84" t="s">
        <v>52</v>
      </c>
      <c r="AP84" t="s">
        <v>52</v>
      </c>
      <c r="AQ84" t="s">
        <v>52</v>
      </c>
      <c r="AR84" t="s">
        <v>52</v>
      </c>
      <c r="AS84" t="s">
        <v>52</v>
      </c>
      <c r="AT84" t="s">
        <v>52</v>
      </c>
      <c r="AU84" t="s">
        <v>52</v>
      </c>
      <c r="AV84" t="s">
        <v>52</v>
      </c>
      <c r="AW84" t="s">
        <v>52</v>
      </c>
      <c r="AX84" t="s">
        <v>52</v>
      </c>
      <c r="AY84" t="s">
        <v>52</v>
      </c>
      <c r="AZ84" t="s">
        <v>52</v>
      </c>
      <c r="BA84" t="s">
        <v>52</v>
      </c>
      <c r="BB84" t="s">
        <v>52</v>
      </c>
      <c r="BC84" t="s">
        <v>52</v>
      </c>
      <c r="BD84" t="s">
        <v>52</v>
      </c>
      <c r="BE84" t="s">
        <v>52</v>
      </c>
      <c r="BF84" t="s">
        <v>52</v>
      </c>
      <c r="BG84" t="s">
        <v>52</v>
      </c>
      <c r="BH84" t="s">
        <v>52</v>
      </c>
      <c r="BI84" t="s">
        <v>52</v>
      </c>
      <c r="BJ84" t="s">
        <v>52</v>
      </c>
      <c r="BK84" t="s">
        <v>52</v>
      </c>
      <c r="BL84" t="s">
        <v>52</v>
      </c>
      <c r="BM84" t="s">
        <v>52</v>
      </c>
      <c r="BN84" t="s">
        <v>52</v>
      </c>
      <c r="BO84" t="s">
        <v>52</v>
      </c>
      <c r="BP84" t="s">
        <v>52</v>
      </c>
      <c r="BQ84" t="s">
        <v>52</v>
      </c>
      <c r="BR84" t="s">
        <v>52</v>
      </c>
      <c r="BS84" t="s">
        <v>52</v>
      </c>
      <c r="BT84" t="s">
        <v>52</v>
      </c>
      <c r="BU84" t="s">
        <v>52</v>
      </c>
      <c r="BV84" t="s">
        <v>52</v>
      </c>
      <c r="BW84" t="s">
        <v>52</v>
      </c>
      <c r="BX84" t="s">
        <v>52</v>
      </c>
      <c r="BY84" t="s">
        <v>882</v>
      </c>
      <c r="BZ84" t="s">
        <v>52</v>
      </c>
      <c r="CA84" t="s">
        <v>52</v>
      </c>
      <c r="CB84" t="s">
        <v>52</v>
      </c>
      <c r="CC84" t="s">
        <v>883</v>
      </c>
      <c r="CD84" t="s">
        <v>52</v>
      </c>
      <c r="CE84" t="s">
        <v>52</v>
      </c>
      <c r="CF84" t="s">
        <v>52</v>
      </c>
      <c r="CG84" t="s">
        <v>884</v>
      </c>
      <c r="CH84" t="s">
        <v>52</v>
      </c>
      <c r="CI84" t="s">
        <v>52</v>
      </c>
      <c r="CJ84" t="s">
        <v>52</v>
      </c>
      <c r="CK84" t="s">
        <v>885</v>
      </c>
      <c r="CL84" t="s">
        <v>52</v>
      </c>
      <c r="CM84" t="s">
        <v>52</v>
      </c>
      <c r="CN84" t="s">
        <v>52</v>
      </c>
      <c r="CO84" t="s">
        <v>886</v>
      </c>
      <c r="CP84" t="s">
        <v>52</v>
      </c>
      <c r="CQ84" t="s">
        <v>52</v>
      </c>
      <c r="CR84" t="s">
        <v>52</v>
      </c>
      <c r="CS84" t="s">
        <v>887</v>
      </c>
      <c r="CT84" t="s">
        <v>52</v>
      </c>
      <c r="CU84" t="s">
        <v>52</v>
      </c>
      <c r="CV84" t="s">
        <v>52</v>
      </c>
      <c r="CW84">
        <v>67.942475369999997</v>
      </c>
      <c r="CX84" t="s">
        <v>52</v>
      </c>
      <c r="CY84" t="s">
        <v>52</v>
      </c>
      <c r="CZ84" t="s">
        <v>52</v>
      </c>
      <c r="DA84" t="s">
        <v>1154</v>
      </c>
      <c r="DB84" t="s">
        <v>52</v>
      </c>
      <c r="DC84" t="s">
        <v>52</v>
      </c>
      <c r="DD84" t="s">
        <v>52</v>
      </c>
      <c r="DE84" t="s">
        <v>1155</v>
      </c>
      <c r="DF84" t="s">
        <v>52</v>
      </c>
      <c r="DG84" t="s">
        <v>52</v>
      </c>
      <c r="DH84" t="s">
        <v>52</v>
      </c>
      <c r="DI84" t="s">
        <v>889</v>
      </c>
      <c r="DJ84" t="s">
        <v>52</v>
      </c>
      <c r="DK84" t="s">
        <v>52</v>
      </c>
      <c r="DL84" t="s">
        <v>52</v>
      </c>
      <c r="DM84" t="s">
        <v>890</v>
      </c>
      <c r="DN84" t="s">
        <v>52</v>
      </c>
      <c r="DO84" t="s">
        <v>52</v>
      </c>
      <c r="DP84" t="s">
        <v>52</v>
      </c>
      <c r="DQ84">
        <v>96.463086349999998</v>
      </c>
      <c r="DR84" t="s">
        <v>52</v>
      </c>
      <c r="DS84" t="s">
        <v>52</v>
      </c>
      <c r="DT84" t="s">
        <v>52</v>
      </c>
      <c r="DU84" t="s">
        <v>52</v>
      </c>
      <c r="DV84" t="s">
        <v>52</v>
      </c>
      <c r="DW84" t="s">
        <v>52</v>
      </c>
      <c r="DX84" t="s">
        <v>52</v>
      </c>
      <c r="DY84" t="s">
        <v>891</v>
      </c>
      <c r="DZ84" t="s">
        <v>52</v>
      </c>
      <c r="EA84" t="s">
        <v>52</v>
      </c>
    </row>
    <row r="85" spans="1:131" x14ac:dyDescent="0.35">
      <c r="A85" t="s">
        <v>445</v>
      </c>
      <c r="B85" t="s">
        <v>41</v>
      </c>
      <c r="C85" t="s">
        <v>446</v>
      </c>
      <c r="D85" t="s">
        <v>52</v>
      </c>
      <c r="E85" t="s">
        <v>52</v>
      </c>
      <c r="F85" t="s">
        <v>52</v>
      </c>
      <c r="G85" t="s">
        <v>52</v>
      </c>
      <c r="H85" t="s">
        <v>52</v>
      </c>
      <c r="I85" t="s">
        <v>52</v>
      </c>
      <c r="J85" t="s">
        <v>52</v>
      </c>
      <c r="K85" t="s">
        <v>52</v>
      </c>
      <c r="L85" t="s">
        <v>52</v>
      </c>
      <c r="M85" t="s">
        <v>52</v>
      </c>
      <c r="N85" t="s">
        <v>52</v>
      </c>
      <c r="O85" t="s">
        <v>52</v>
      </c>
      <c r="P85" t="s">
        <v>52</v>
      </c>
      <c r="Q85" t="s">
        <v>52</v>
      </c>
      <c r="R85" t="s">
        <v>52</v>
      </c>
      <c r="S85" t="s">
        <v>52</v>
      </c>
      <c r="T85" t="s">
        <v>52</v>
      </c>
      <c r="U85" t="s">
        <v>52</v>
      </c>
      <c r="V85" t="s">
        <v>52</v>
      </c>
      <c r="W85" t="s">
        <v>52</v>
      </c>
      <c r="X85" t="s">
        <v>52</v>
      </c>
      <c r="Y85" t="s">
        <v>52</v>
      </c>
      <c r="Z85" t="s">
        <v>52</v>
      </c>
      <c r="AA85" t="s">
        <v>52</v>
      </c>
      <c r="AB85" t="s">
        <v>52</v>
      </c>
      <c r="AC85" t="s">
        <v>52</v>
      </c>
      <c r="AD85" t="s">
        <v>52</v>
      </c>
      <c r="AE85" t="s">
        <v>52</v>
      </c>
      <c r="AF85" t="s">
        <v>52</v>
      </c>
      <c r="AG85" t="s">
        <v>52</v>
      </c>
      <c r="AH85" t="s">
        <v>52</v>
      </c>
      <c r="AI85" t="s">
        <v>52</v>
      </c>
      <c r="AJ85" t="s">
        <v>52</v>
      </c>
      <c r="AK85" t="s">
        <v>52</v>
      </c>
      <c r="AL85" t="s">
        <v>52</v>
      </c>
      <c r="AM85" t="s">
        <v>52</v>
      </c>
      <c r="AN85" t="s">
        <v>52</v>
      </c>
      <c r="AO85" t="s">
        <v>52</v>
      </c>
      <c r="AP85" t="s">
        <v>52</v>
      </c>
      <c r="AQ85" t="s">
        <v>52</v>
      </c>
      <c r="AR85" t="s">
        <v>52</v>
      </c>
      <c r="AS85" t="s">
        <v>52</v>
      </c>
      <c r="AT85" t="s">
        <v>52</v>
      </c>
      <c r="AU85" t="s">
        <v>52</v>
      </c>
      <c r="AV85" t="s">
        <v>52</v>
      </c>
      <c r="AW85" t="s">
        <v>52</v>
      </c>
      <c r="AX85" t="s">
        <v>52</v>
      </c>
      <c r="AY85" t="s">
        <v>52</v>
      </c>
      <c r="AZ85" t="s">
        <v>52</v>
      </c>
      <c r="BA85" t="s">
        <v>52</v>
      </c>
      <c r="BB85" t="s">
        <v>52</v>
      </c>
      <c r="BC85" t="s">
        <v>52</v>
      </c>
      <c r="BD85" t="s">
        <v>52</v>
      </c>
      <c r="BE85" t="s">
        <v>52</v>
      </c>
      <c r="BF85" t="s">
        <v>52</v>
      </c>
      <c r="BG85" t="s">
        <v>52</v>
      </c>
      <c r="BH85" t="s">
        <v>52</v>
      </c>
      <c r="BI85" t="s">
        <v>52</v>
      </c>
      <c r="BJ85" t="s">
        <v>52</v>
      </c>
      <c r="BK85" t="s">
        <v>52</v>
      </c>
      <c r="BL85" t="s">
        <v>52</v>
      </c>
      <c r="BM85" t="s">
        <v>52</v>
      </c>
      <c r="BN85" t="s">
        <v>52</v>
      </c>
      <c r="BO85" t="s">
        <v>52</v>
      </c>
      <c r="BP85" t="s">
        <v>52</v>
      </c>
      <c r="BQ85" t="s">
        <v>52</v>
      </c>
      <c r="BR85" t="s">
        <v>52</v>
      </c>
      <c r="BS85" t="s">
        <v>52</v>
      </c>
      <c r="BT85" t="s">
        <v>52</v>
      </c>
      <c r="BU85" t="s">
        <v>52</v>
      </c>
      <c r="BV85" t="s">
        <v>52</v>
      </c>
      <c r="BW85" t="s">
        <v>52</v>
      </c>
      <c r="BX85" t="s">
        <v>52</v>
      </c>
      <c r="BY85" t="s">
        <v>52</v>
      </c>
      <c r="BZ85" t="s">
        <v>52</v>
      </c>
      <c r="CA85" t="s">
        <v>52</v>
      </c>
      <c r="CB85" t="s">
        <v>52</v>
      </c>
      <c r="CC85" t="s">
        <v>52</v>
      </c>
      <c r="CD85" t="s">
        <v>52</v>
      </c>
      <c r="CE85" t="s">
        <v>52</v>
      </c>
      <c r="CF85" t="s">
        <v>52</v>
      </c>
      <c r="CG85" t="s">
        <v>52</v>
      </c>
      <c r="CH85" t="s">
        <v>52</v>
      </c>
      <c r="CI85" t="s">
        <v>52</v>
      </c>
      <c r="CJ85" t="s">
        <v>52</v>
      </c>
      <c r="CK85" t="s">
        <v>52</v>
      </c>
      <c r="CL85" t="s">
        <v>52</v>
      </c>
      <c r="CM85" t="s">
        <v>52</v>
      </c>
      <c r="CN85" t="s">
        <v>52</v>
      </c>
      <c r="CO85" t="s">
        <v>52</v>
      </c>
      <c r="CP85" t="s">
        <v>52</v>
      </c>
      <c r="CQ85" t="s">
        <v>52</v>
      </c>
      <c r="CR85" t="s">
        <v>52</v>
      </c>
      <c r="CS85" t="s">
        <v>52</v>
      </c>
      <c r="CT85" t="s">
        <v>52</v>
      </c>
      <c r="CU85" t="s">
        <v>52</v>
      </c>
      <c r="CV85" t="s">
        <v>52</v>
      </c>
      <c r="CW85" t="s">
        <v>52</v>
      </c>
      <c r="CX85" t="s">
        <v>52</v>
      </c>
      <c r="CY85" t="s">
        <v>52</v>
      </c>
      <c r="CZ85" t="s">
        <v>52</v>
      </c>
      <c r="DA85" t="s">
        <v>52</v>
      </c>
      <c r="DB85" t="s">
        <v>52</v>
      </c>
      <c r="DC85" t="s">
        <v>52</v>
      </c>
      <c r="DD85" t="s">
        <v>52</v>
      </c>
      <c r="DE85" t="s">
        <v>52</v>
      </c>
      <c r="DF85" t="s">
        <v>52</v>
      </c>
      <c r="DG85" t="s">
        <v>52</v>
      </c>
      <c r="DH85" t="s">
        <v>52</v>
      </c>
      <c r="DI85" t="s">
        <v>52</v>
      </c>
      <c r="DJ85" t="s">
        <v>52</v>
      </c>
      <c r="DK85" t="s">
        <v>52</v>
      </c>
      <c r="DL85" t="s">
        <v>52</v>
      </c>
      <c r="DM85" t="s">
        <v>52</v>
      </c>
      <c r="DN85" t="s">
        <v>52</v>
      </c>
      <c r="DO85" t="s">
        <v>52</v>
      </c>
      <c r="DP85" t="s">
        <v>52</v>
      </c>
      <c r="DQ85" t="s">
        <v>52</v>
      </c>
      <c r="DR85" t="s">
        <v>52</v>
      </c>
      <c r="DS85" t="s">
        <v>52</v>
      </c>
      <c r="DT85" t="s">
        <v>52</v>
      </c>
      <c r="DU85" t="s">
        <v>52</v>
      </c>
      <c r="DV85" t="s">
        <v>52</v>
      </c>
      <c r="DW85" t="s">
        <v>52</v>
      </c>
      <c r="DX85" t="s">
        <v>52</v>
      </c>
      <c r="DY85" t="s">
        <v>52</v>
      </c>
      <c r="DZ85" t="s">
        <v>52</v>
      </c>
      <c r="EA85" t="s">
        <v>52</v>
      </c>
    </row>
    <row r="86" spans="1:131" x14ac:dyDescent="0.35">
      <c r="A86" t="s">
        <v>1156</v>
      </c>
      <c r="B86" t="s">
        <v>41</v>
      </c>
      <c r="C86" t="s">
        <v>448</v>
      </c>
      <c r="D86" t="s">
        <v>52</v>
      </c>
      <c r="E86" t="s">
        <v>52</v>
      </c>
      <c r="F86" t="s">
        <v>52</v>
      </c>
      <c r="G86" t="s">
        <v>52</v>
      </c>
      <c r="H86" t="s">
        <v>52</v>
      </c>
      <c r="I86" t="s">
        <v>52</v>
      </c>
      <c r="J86" t="s">
        <v>52</v>
      </c>
      <c r="K86" t="s">
        <v>52</v>
      </c>
      <c r="L86" t="s">
        <v>52</v>
      </c>
      <c r="M86" t="s">
        <v>52</v>
      </c>
      <c r="N86" t="s">
        <v>52</v>
      </c>
      <c r="O86" t="s">
        <v>52</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52</v>
      </c>
      <c r="AV86" t="s">
        <v>52</v>
      </c>
      <c r="AW86" t="s">
        <v>52</v>
      </c>
      <c r="AX86" t="s">
        <v>52</v>
      </c>
      <c r="AY86" t="s">
        <v>52</v>
      </c>
      <c r="AZ86" t="s">
        <v>52</v>
      </c>
      <c r="BA86" t="s">
        <v>52</v>
      </c>
      <c r="BB86" t="s">
        <v>52</v>
      </c>
      <c r="BC86" t="s">
        <v>52</v>
      </c>
      <c r="BD86" t="s">
        <v>52</v>
      </c>
      <c r="BE86" t="s">
        <v>52</v>
      </c>
      <c r="BF86" t="s">
        <v>52</v>
      </c>
      <c r="BG86" t="s">
        <v>52</v>
      </c>
      <c r="BH86" t="s">
        <v>52</v>
      </c>
      <c r="BI86" t="s">
        <v>52</v>
      </c>
      <c r="BJ86" t="s">
        <v>52</v>
      </c>
      <c r="BK86" t="s">
        <v>52</v>
      </c>
      <c r="BL86" t="s">
        <v>52</v>
      </c>
      <c r="BM86" t="s">
        <v>52</v>
      </c>
      <c r="BN86" t="s">
        <v>52</v>
      </c>
      <c r="BO86" t="s">
        <v>52</v>
      </c>
      <c r="BP86" t="s">
        <v>52</v>
      </c>
      <c r="BQ86" t="s">
        <v>52</v>
      </c>
      <c r="BR86" t="s">
        <v>52</v>
      </c>
      <c r="BS86" t="s">
        <v>52</v>
      </c>
      <c r="BT86" t="s">
        <v>52</v>
      </c>
      <c r="BU86" t="s">
        <v>52</v>
      </c>
      <c r="BV86" t="s">
        <v>52</v>
      </c>
      <c r="BW86" t="s">
        <v>52</v>
      </c>
      <c r="BX86" t="s">
        <v>52</v>
      </c>
      <c r="BY86" t="s">
        <v>52</v>
      </c>
      <c r="BZ86" t="s">
        <v>52</v>
      </c>
      <c r="CA86" t="s">
        <v>52</v>
      </c>
      <c r="CB86" t="s">
        <v>52</v>
      </c>
      <c r="CC86" t="s">
        <v>52</v>
      </c>
      <c r="CD86" t="s">
        <v>52</v>
      </c>
      <c r="CE86" t="s">
        <v>52</v>
      </c>
      <c r="CF86" t="s">
        <v>52</v>
      </c>
      <c r="CG86" t="s">
        <v>52</v>
      </c>
      <c r="CH86" t="s">
        <v>52</v>
      </c>
      <c r="CI86" t="s">
        <v>52</v>
      </c>
      <c r="CJ86" t="s">
        <v>52</v>
      </c>
      <c r="CK86" t="s">
        <v>52</v>
      </c>
      <c r="CL86" t="s">
        <v>52</v>
      </c>
      <c r="CM86" t="s">
        <v>52</v>
      </c>
      <c r="CN86" t="s">
        <v>52</v>
      </c>
      <c r="CO86" t="s">
        <v>52</v>
      </c>
      <c r="CP86" t="s">
        <v>52</v>
      </c>
      <c r="CQ86" t="s">
        <v>52</v>
      </c>
      <c r="CR86" t="s">
        <v>52</v>
      </c>
      <c r="CS86" t="s">
        <v>52</v>
      </c>
      <c r="CT86" t="s">
        <v>52</v>
      </c>
      <c r="CU86" t="s">
        <v>52</v>
      </c>
      <c r="CV86" t="s">
        <v>52</v>
      </c>
      <c r="CW86" t="s">
        <v>52</v>
      </c>
      <c r="CX86" t="s">
        <v>52</v>
      </c>
      <c r="CY86" t="s">
        <v>52</v>
      </c>
      <c r="CZ86" t="s">
        <v>52</v>
      </c>
      <c r="DA86" t="s">
        <v>52</v>
      </c>
      <c r="DB86" t="s">
        <v>52</v>
      </c>
      <c r="DC86" t="s">
        <v>52</v>
      </c>
      <c r="DD86" t="s">
        <v>52</v>
      </c>
      <c r="DE86" t="s">
        <v>52</v>
      </c>
      <c r="DF86" t="s">
        <v>52</v>
      </c>
      <c r="DG86" t="s">
        <v>52</v>
      </c>
      <c r="DH86" t="s">
        <v>52</v>
      </c>
      <c r="DI86" t="s">
        <v>52</v>
      </c>
      <c r="DJ86" t="s">
        <v>52</v>
      </c>
      <c r="DK86" t="s">
        <v>52</v>
      </c>
      <c r="DL86" t="s">
        <v>52</v>
      </c>
      <c r="DM86" t="s">
        <v>52</v>
      </c>
      <c r="DN86" t="s">
        <v>52</v>
      </c>
      <c r="DO86" t="s">
        <v>52</v>
      </c>
      <c r="DP86" t="s">
        <v>52</v>
      </c>
      <c r="DQ86" t="s">
        <v>52</v>
      </c>
      <c r="DR86" t="s">
        <v>52</v>
      </c>
      <c r="DS86" t="s">
        <v>52</v>
      </c>
      <c r="DT86" t="s">
        <v>52</v>
      </c>
      <c r="DU86" t="s">
        <v>52</v>
      </c>
      <c r="DV86" t="s">
        <v>52</v>
      </c>
      <c r="DW86" t="s">
        <v>52</v>
      </c>
      <c r="DX86" t="s">
        <v>52</v>
      </c>
      <c r="DY86" t="s">
        <v>52</v>
      </c>
      <c r="DZ86" t="s">
        <v>52</v>
      </c>
      <c r="EA86" t="s">
        <v>52</v>
      </c>
    </row>
    <row r="87" spans="1:131" x14ac:dyDescent="0.35">
      <c r="A87" t="s">
        <v>449</v>
      </c>
      <c r="B87" t="s">
        <v>55</v>
      </c>
      <c r="C87" t="s">
        <v>450</v>
      </c>
      <c r="D87" t="s">
        <v>52</v>
      </c>
      <c r="E87" t="s">
        <v>52</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52</v>
      </c>
      <c r="AK87" t="s">
        <v>52</v>
      </c>
      <c r="AL87" t="s">
        <v>52</v>
      </c>
      <c r="AM87" t="s">
        <v>52</v>
      </c>
      <c r="AN87" t="s">
        <v>52</v>
      </c>
      <c r="AO87" t="s">
        <v>52</v>
      </c>
      <c r="AP87" t="s">
        <v>52</v>
      </c>
      <c r="AQ87" t="s">
        <v>52</v>
      </c>
      <c r="AR87" t="s">
        <v>52</v>
      </c>
      <c r="AS87" t="s">
        <v>52</v>
      </c>
      <c r="AT87" t="s">
        <v>52</v>
      </c>
      <c r="AU87" t="s">
        <v>52</v>
      </c>
      <c r="AV87" t="s">
        <v>52</v>
      </c>
      <c r="AW87" t="s">
        <v>52</v>
      </c>
      <c r="AX87" t="s">
        <v>52</v>
      </c>
      <c r="AY87" t="s">
        <v>52</v>
      </c>
      <c r="AZ87" t="s">
        <v>52</v>
      </c>
      <c r="BA87" t="s">
        <v>52</v>
      </c>
      <c r="BB87" t="s">
        <v>52</v>
      </c>
      <c r="BC87" t="s">
        <v>52</v>
      </c>
      <c r="BD87" t="s">
        <v>52</v>
      </c>
      <c r="BE87" t="s">
        <v>52</v>
      </c>
      <c r="BF87" t="s">
        <v>52</v>
      </c>
      <c r="BG87" t="s">
        <v>52</v>
      </c>
      <c r="BH87" t="s">
        <v>52</v>
      </c>
      <c r="BI87" t="s">
        <v>52</v>
      </c>
      <c r="BJ87" t="s">
        <v>52</v>
      </c>
      <c r="BK87" t="s">
        <v>52</v>
      </c>
      <c r="BL87" t="s">
        <v>52</v>
      </c>
      <c r="BM87" t="s">
        <v>52</v>
      </c>
      <c r="BN87" t="s">
        <v>52</v>
      </c>
      <c r="BO87" t="s">
        <v>52</v>
      </c>
      <c r="BP87" t="s">
        <v>52</v>
      </c>
      <c r="BQ87" t="s">
        <v>52</v>
      </c>
      <c r="BR87" t="s">
        <v>52</v>
      </c>
      <c r="BS87" t="s">
        <v>52</v>
      </c>
      <c r="BT87" t="s">
        <v>52</v>
      </c>
      <c r="BU87" t="s">
        <v>52</v>
      </c>
      <c r="BV87" t="s">
        <v>52</v>
      </c>
      <c r="BW87" t="s">
        <v>52</v>
      </c>
      <c r="BX87" t="s">
        <v>52</v>
      </c>
      <c r="BY87" t="s">
        <v>52</v>
      </c>
      <c r="BZ87" t="s">
        <v>52</v>
      </c>
      <c r="CA87" t="s">
        <v>52</v>
      </c>
      <c r="CB87" t="s">
        <v>52</v>
      </c>
      <c r="CC87" t="s">
        <v>52</v>
      </c>
      <c r="CD87" t="s">
        <v>52</v>
      </c>
      <c r="CE87" t="s">
        <v>52</v>
      </c>
      <c r="CF87" t="s">
        <v>52</v>
      </c>
      <c r="CG87" t="s">
        <v>52</v>
      </c>
      <c r="CH87" t="s">
        <v>52</v>
      </c>
      <c r="CI87" t="s">
        <v>52</v>
      </c>
      <c r="CJ87" t="s">
        <v>52</v>
      </c>
      <c r="CK87" t="s">
        <v>52</v>
      </c>
      <c r="CL87" t="s">
        <v>52</v>
      </c>
      <c r="CM87" t="s">
        <v>52</v>
      </c>
      <c r="CN87" t="s">
        <v>52</v>
      </c>
      <c r="CO87" t="s">
        <v>52</v>
      </c>
      <c r="CP87" t="s">
        <v>52</v>
      </c>
      <c r="CQ87" t="s">
        <v>52</v>
      </c>
      <c r="CR87" t="s">
        <v>52</v>
      </c>
      <c r="CS87" t="s">
        <v>52</v>
      </c>
      <c r="CT87" t="s">
        <v>52</v>
      </c>
      <c r="CU87" t="s">
        <v>52</v>
      </c>
      <c r="CV87" t="s">
        <v>52</v>
      </c>
      <c r="CW87" t="s">
        <v>52</v>
      </c>
      <c r="CX87" t="s">
        <v>52</v>
      </c>
      <c r="CY87" t="s">
        <v>52</v>
      </c>
      <c r="CZ87" t="s">
        <v>52</v>
      </c>
      <c r="DA87" t="s">
        <v>52</v>
      </c>
      <c r="DB87" t="s">
        <v>52</v>
      </c>
      <c r="DC87" t="s">
        <v>52</v>
      </c>
      <c r="DD87" t="s">
        <v>52</v>
      </c>
      <c r="DE87" t="s">
        <v>52</v>
      </c>
      <c r="DF87" t="s">
        <v>52</v>
      </c>
      <c r="DG87" t="s">
        <v>52</v>
      </c>
      <c r="DH87" t="s">
        <v>52</v>
      </c>
      <c r="DI87" t="s">
        <v>52</v>
      </c>
      <c r="DJ87" t="s">
        <v>52</v>
      </c>
      <c r="DK87" t="s">
        <v>52</v>
      </c>
      <c r="DL87" t="s">
        <v>52</v>
      </c>
      <c r="DM87" t="s">
        <v>52</v>
      </c>
      <c r="DN87" t="s">
        <v>52</v>
      </c>
      <c r="DO87" t="s">
        <v>52</v>
      </c>
      <c r="DP87" t="s">
        <v>52</v>
      </c>
      <c r="DQ87" t="s">
        <v>52</v>
      </c>
      <c r="DR87" t="s">
        <v>52</v>
      </c>
      <c r="DS87" t="s">
        <v>52</v>
      </c>
      <c r="DT87" t="s">
        <v>52</v>
      </c>
      <c r="DU87" t="s">
        <v>52</v>
      </c>
      <c r="DV87" t="s">
        <v>52</v>
      </c>
      <c r="DW87" t="s">
        <v>52</v>
      </c>
      <c r="DX87" t="s">
        <v>52</v>
      </c>
      <c r="DY87" t="s">
        <v>1157</v>
      </c>
      <c r="DZ87" t="s">
        <v>52</v>
      </c>
      <c r="EA87" t="s">
        <v>52</v>
      </c>
    </row>
    <row r="88" spans="1:131" x14ac:dyDescent="0.35">
      <c r="A88" t="s">
        <v>1158</v>
      </c>
      <c r="B88" t="s">
        <v>41</v>
      </c>
      <c r="C88" t="s">
        <v>452</v>
      </c>
      <c r="D88" t="s">
        <v>52</v>
      </c>
      <c r="E88" t="s">
        <v>52</v>
      </c>
      <c r="F88" t="s">
        <v>52</v>
      </c>
      <c r="G88" t="s">
        <v>52</v>
      </c>
      <c r="H88" t="s">
        <v>52</v>
      </c>
      <c r="I88" t="s">
        <v>52</v>
      </c>
      <c r="J88" t="s">
        <v>52</v>
      </c>
      <c r="K88" t="s">
        <v>52</v>
      </c>
      <c r="L88" t="s">
        <v>52</v>
      </c>
      <c r="M88" t="s">
        <v>52</v>
      </c>
      <c r="N88" t="s">
        <v>52</v>
      </c>
      <c r="O88" t="s">
        <v>52</v>
      </c>
      <c r="P88" t="s">
        <v>52</v>
      </c>
      <c r="Q88" t="s">
        <v>52</v>
      </c>
      <c r="R88" t="s">
        <v>52</v>
      </c>
      <c r="S88" t="s">
        <v>52</v>
      </c>
      <c r="T88" t="s">
        <v>52</v>
      </c>
      <c r="U88" t="s">
        <v>52</v>
      </c>
      <c r="V88" t="s">
        <v>52</v>
      </c>
      <c r="W88" t="s">
        <v>52</v>
      </c>
      <c r="X88" t="s">
        <v>52</v>
      </c>
      <c r="Y88" t="s">
        <v>52</v>
      </c>
      <c r="Z88" t="s">
        <v>52</v>
      </c>
      <c r="AA88" t="s">
        <v>52</v>
      </c>
      <c r="AB88" t="s">
        <v>52</v>
      </c>
      <c r="AC88" t="s">
        <v>52</v>
      </c>
      <c r="AD88" t="s">
        <v>52</v>
      </c>
      <c r="AE88" t="s">
        <v>52</v>
      </c>
      <c r="AF88" t="s">
        <v>52</v>
      </c>
      <c r="AG88" t="s">
        <v>52</v>
      </c>
      <c r="AH88" t="s">
        <v>52</v>
      </c>
      <c r="AI88" t="s">
        <v>52</v>
      </c>
      <c r="AJ88" t="s">
        <v>52</v>
      </c>
      <c r="AK88" t="s">
        <v>52</v>
      </c>
      <c r="AL88" t="s">
        <v>52</v>
      </c>
      <c r="AM88" t="s">
        <v>52</v>
      </c>
      <c r="AN88" t="s">
        <v>52</v>
      </c>
      <c r="AO88" t="s">
        <v>52</v>
      </c>
      <c r="AP88" t="s">
        <v>52</v>
      </c>
      <c r="AQ88" t="s">
        <v>52</v>
      </c>
      <c r="AR88" t="s">
        <v>52</v>
      </c>
      <c r="AS88" t="s">
        <v>52</v>
      </c>
      <c r="AT88" t="s">
        <v>52</v>
      </c>
      <c r="AU88" t="s">
        <v>52</v>
      </c>
      <c r="AV88" t="s">
        <v>52</v>
      </c>
      <c r="AW88" t="s">
        <v>52</v>
      </c>
      <c r="AX88" t="s">
        <v>52</v>
      </c>
      <c r="AY88" t="s">
        <v>52</v>
      </c>
      <c r="AZ88" t="s">
        <v>52</v>
      </c>
      <c r="BA88" t="s">
        <v>52</v>
      </c>
      <c r="BB88" t="s">
        <v>52</v>
      </c>
      <c r="BC88" t="s">
        <v>52</v>
      </c>
      <c r="BD88" t="s">
        <v>52</v>
      </c>
      <c r="BE88" t="s">
        <v>52</v>
      </c>
      <c r="BF88" t="s">
        <v>52</v>
      </c>
      <c r="BG88" t="s">
        <v>52</v>
      </c>
      <c r="BH88" t="s">
        <v>52</v>
      </c>
      <c r="BI88" t="s">
        <v>52</v>
      </c>
      <c r="BJ88" t="s">
        <v>52</v>
      </c>
      <c r="BK88" t="s">
        <v>52</v>
      </c>
      <c r="BL88" t="s">
        <v>52</v>
      </c>
      <c r="BM88" t="s">
        <v>52</v>
      </c>
      <c r="BN88" t="s">
        <v>52</v>
      </c>
      <c r="BO88" t="s">
        <v>52</v>
      </c>
      <c r="BP88" t="s">
        <v>52</v>
      </c>
      <c r="BQ88" t="s">
        <v>52</v>
      </c>
      <c r="BR88" t="s">
        <v>52</v>
      </c>
      <c r="BS88" t="s">
        <v>52</v>
      </c>
      <c r="BT88" t="s">
        <v>52</v>
      </c>
      <c r="BU88" t="s">
        <v>52</v>
      </c>
      <c r="BV88" t="s">
        <v>52</v>
      </c>
      <c r="BW88" t="s">
        <v>52</v>
      </c>
      <c r="BX88" t="s">
        <v>52</v>
      </c>
      <c r="BY88" t="s">
        <v>52</v>
      </c>
      <c r="BZ88" t="s">
        <v>52</v>
      </c>
      <c r="CA88" t="s">
        <v>52</v>
      </c>
      <c r="CB88" t="s">
        <v>52</v>
      </c>
      <c r="CC88" t="s">
        <v>52</v>
      </c>
      <c r="CD88" t="s">
        <v>52</v>
      </c>
      <c r="CE88" t="s">
        <v>52</v>
      </c>
      <c r="CF88" t="s">
        <v>52</v>
      </c>
      <c r="CG88" t="s">
        <v>52</v>
      </c>
      <c r="CH88" t="s">
        <v>52</v>
      </c>
      <c r="CI88" t="s">
        <v>52</v>
      </c>
      <c r="CJ88" t="s">
        <v>52</v>
      </c>
      <c r="CK88" t="s">
        <v>52</v>
      </c>
      <c r="CL88" t="s">
        <v>52</v>
      </c>
      <c r="CM88" t="s">
        <v>52</v>
      </c>
      <c r="CN88" t="s">
        <v>52</v>
      </c>
      <c r="CO88" t="s">
        <v>52</v>
      </c>
      <c r="CP88" t="s">
        <v>52</v>
      </c>
      <c r="CQ88" t="s">
        <v>52</v>
      </c>
      <c r="CR88" t="s">
        <v>52</v>
      </c>
      <c r="CS88" t="s">
        <v>52</v>
      </c>
      <c r="CT88" t="s">
        <v>52</v>
      </c>
      <c r="CU88" t="s">
        <v>52</v>
      </c>
      <c r="CV88" t="s">
        <v>52</v>
      </c>
      <c r="CW88" t="s">
        <v>52</v>
      </c>
      <c r="CX88" t="s">
        <v>52</v>
      </c>
      <c r="CY88" t="s">
        <v>52</v>
      </c>
      <c r="CZ88" t="s">
        <v>52</v>
      </c>
      <c r="DA88" t="s">
        <v>52</v>
      </c>
      <c r="DB88" t="s">
        <v>52</v>
      </c>
      <c r="DC88" t="s">
        <v>52</v>
      </c>
      <c r="DD88" t="s">
        <v>52</v>
      </c>
      <c r="DE88" t="s">
        <v>52</v>
      </c>
      <c r="DF88" t="s">
        <v>52</v>
      </c>
      <c r="DG88" t="s">
        <v>52</v>
      </c>
      <c r="DH88" t="s">
        <v>52</v>
      </c>
      <c r="DI88" t="s">
        <v>52</v>
      </c>
      <c r="DJ88" t="s">
        <v>52</v>
      </c>
      <c r="DK88" t="s">
        <v>52</v>
      </c>
      <c r="DL88" t="s">
        <v>52</v>
      </c>
      <c r="DM88" t="s">
        <v>52</v>
      </c>
      <c r="DN88" t="s">
        <v>52</v>
      </c>
      <c r="DO88" t="s">
        <v>52</v>
      </c>
      <c r="DP88" t="s">
        <v>52</v>
      </c>
      <c r="DQ88" t="s">
        <v>52</v>
      </c>
      <c r="DR88" t="s">
        <v>52</v>
      </c>
      <c r="DS88" t="s">
        <v>52</v>
      </c>
      <c r="DT88" t="s">
        <v>52</v>
      </c>
      <c r="DU88" t="s">
        <v>52</v>
      </c>
      <c r="DV88" t="s">
        <v>52</v>
      </c>
      <c r="DW88" t="s">
        <v>52</v>
      </c>
      <c r="DX88" t="s">
        <v>52</v>
      </c>
      <c r="DY88" t="s">
        <v>52</v>
      </c>
      <c r="DZ88" t="s">
        <v>52</v>
      </c>
      <c r="EA88" t="s">
        <v>52</v>
      </c>
    </row>
    <row r="89" spans="1:131" x14ac:dyDescent="0.35">
      <c r="A89" t="s">
        <v>453</v>
      </c>
      <c r="B89" t="s">
        <v>41</v>
      </c>
      <c r="C89" t="s">
        <v>454</v>
      </c>
      <c r="D89" t="s">
        <v>52</v>
      </c>
      <c r="E89" t="s">
        <v>52</v>
      </c>
      <c r="F89" t="s">
        <v>52</v>
      </c>
      <c r="G89" t="s">
        <v>52</v>
      </c>
      <c r="H89" t="s">
        <v>52</v>
      </c>
      <c r="I89" t="s">
        <v>52</v>
      </c>
      <c r="J89" t="s">
        <v>52</v>
      </c>
      <c r="K89" t="s">
        <v>52</v>
      </c>
      <c r="L89" t="s">
        <v>52</v>
      </c>
      <c r="M89" t="s">
        <v>52</v>
      </c>
      <c r="N89" t="s">
        <v>52</v>
      </c>
      <c r="O89" t="s">
        <v>52</v>
      </c>
      <c r="P89" t="s">
        <v>52</v>
      </c>
      <c r="Q89" t="s">
        <v>52</v>
      </c>
      <c r="R89" t="s">
        <v>52</v>
      </c>
      <c r="S89" t="s">
        <v>52</v>
      </c>
      <c r="T89" t="s">
        <v>52</v>
      </c>
      <c r="U89" t="s">
        <v>52</v>
      </c>
      <c r="V89" t="s">
        <v>52</v>
      </c>
      <c r="W89" t="s">
        <v>52</v>
      </c>
      <c r="X89" t="s">
        <v>52</v>
      </c>
      <c r="Y89" t="s">
        <v>52</v>
      </c>
      <c r="Z89" t="s">
        <v>52</v>
      </c>
      <c r="AA89" t="s">
        <v>52</v>
      </c>
      <c r="AB89" t="s">
        <v>52</v>
      </c>
      <c r="AC89" t="s">
        <v>52</v>
      </c>
      <c r="AD89" t="s">
        <v>52</v>
      </c>
      <c r="AE89" t="s">
        <v>52</v>
      </c>
      <c r="AF89" t="s">
        <v>52</v>
      </c>
      <c r="AG89" t="s">
        <v>52</v>
      </c>
      <c r="AH89" t="s">
        <v>52</v>
      </c>
      <c r="AI89" t="s">
        <v>52</v>
      </c>
      <c r="AJ89" t="s">
        <v>52</v>
      </c>
      <c r="AK89" t="s">
        <v>52</v>
      </c>
      <c r="AL89" t="s">
        <v>52</v>
      </c>
      <c r="AM89" t="s">
        <v>52</v>
      </c>
      <c r="AN89" t="s">
        <v>52</v>
      </c>
      <c r="AO89" t="s">
        <v>52</v>
      </c>
      <c r="AP89" t="s">
        <v>52</v>
      </c>
      <c r="AQ89" t="s">
        <v>52</v>
      </c>
      <c r="AR89" t="s">
        <v>52</v>
      </c>
      <c r="AS89" t="s">
        <v>52</v>
      </c>
      <c r="AT89" t="s">
        <v>52</v>
      </c>
      <c r="AU89" t="s">
        <v>52</v>
      </c>
      <c r="AV89" t="s">
        <v>52</v>
      </c>
      <c r="AW89" t="s">
        <v>52</v>
      </c>
      <c r="AX89" t="s">
        <v>52</v>
      </c>
      <c r="AY89" t="s">
        <v>52</v>
      </c>
      <c r="AZ89" t="s">
        <v>52</v>
      </c>
      <c r="BA89" t="s">
        <v>52</v>
      </c>
      <c r="BB89" t="s">
        <v>52</v>
      </c>
      <c r="BC89" t="s">
        <v>52</v>
      </c>
      <c r="BD89" t="s">
        <v>52</v>
      </c>
      <c r="BE89" t="s">
        <v>52</v>
      </c>
      <c r="BF89" t="s">
        <v>52</v>
      </c>
      <c r="BG89" t="s">
        <v>52</v>
      </c>
      <c r="BH89" t="s">
        <v>52</v>
      </c>
      <c r="BI89" t="s">
        <v>52</v>
      </c>
      <c r="BJ89" t="s">
        <v>52</v>
      </c>
      <c r="BK89" t="s">
        <v>52</v>
      </c>
      <c r="BL89" t="s">
        <v>52</v>
      </c>
      <c r="BM89" t="s">
        <v>52</v>
      </c>
      <c r="BN89" t="s">
        <v>52</v>
      </c>
      <c r="BO89" t="s">
        <v>52</v>
      </c>
      <c r="BP89" t="s">
        <v>52</v>
      </c>
      <c r="BQ89" t="s">
        <v>52</v>
      </c>
      <c r="BR89" t="s">
        <v>52</v>
      </c>
      <c r="BS89" t="s">
        <v>52</v>
      </c>
      <c r="BT89" t="s">
        <v>52</v>
      </c>
      <c r="BU89" t="s">
        <v>52</v>
      </c>
      <c r="BV89" t="s">
        <v>52</v>
      </c>
      <c r="BW89" t="s">
        <v>52</v>
      </c>
      <c r="BX89" t="s">
        <v>52</v>
      </c>
      <c r="BY89" t="s">
        <v>52</v>
      </c>
      <c r="BZ89" t="s">
        <v>52</v>
      </c>
      <c r="CA89" t="s">
        <v>52</v>
      </c>
      <c r="CB89" t="s">
        <v>52</v>
      </c>
      <c r="CC89" t="s">
        <v>52</v>
      </c>
      <c r="CD89" t="s">
        <v>52</v>
      </c>
      <c r="CE89" t="s">
        <v>52</v>
      </c>
      <c r="CF89" t="s">
        <v>52</v>
      </c>
      <c r="CG89" t="s">
        <v>52</v>
      </c>
      <c r="CH89" t="s">
        <v>52</v>
      </c>
      <c r="CI89" t="s">
        <v>52</v>
      </c>
      <c r="CJ89" t="s">
        <v>52</v>
      </c>
      <c r="CK89" t="s">
        <v>52</v>
      </c>
      <c r="CL89" t="s">
        <v>52</v>
      </c>
      <c r="CM89" t="s">
        <v>52</v>
      </c>
      <c r="CN89" t="s">
        <v>52</v>
      </c>
      <c r="CO89" t="s">
        <v>52</v>
      </c>
      <c r="CP89" t="s">
        <v>52</v>
      </c>
      <c r="CQ89" t="s">
        <v>52</v>
      </c>
      <c r="CR89" t="s">
        <v>52</v>
      </c>
      <c r="CS89" t="s">
        <v>52</v>
      </c>
      <c r="CT89" t="s">
        <v>52</v>
      </c>
      <c r="CU89" t="s">
        <v>52</v>
      </c>
      <c r="CV89" t="s">
        <v>52</v>
      </c>
      <c r="CW89">
        <v>5.6924052490000001</v>
      </c>
      <c r="CX89" t="s">
        <v>52</v>
      </c>
      <c r="CY89" t="s">
        <v>52</v>
      </c>
      <c r="CZ89" t="s">
        <v>52</v>
      </c>
      <c r="DA89" t="s">
        <v>1159</v>
      </c>
      <c r="DB89" t="s">
        <v>52</v>
      </c>
      <c r="DC89" t="s">
        <v>52</v>
      </c>
      <c r="DD89" t="s">
        <v>52</v>
      </c>
      <c r="DE89" t="s">
        <v>1160</v>
      </c>
      <c r="DF89" t="s">
        <v>52</v>
      </c>
      <c r="DG89" t="s">
        <v>52</v>
      </c>
      <c r="DH89" t="s">
        <v>52</v>
      </c>
      <c r="DI89" t="s">
        <v>1161</v>
      </c>
      <c r="DJ89" t="s">
        <v>52</v>
      </c>
      <c r="DK89" t="s">
        <v>52</v>
      </c>
      <c r="DL89" t="s">
        <v>52</v>
      </c>
      <c r="DM89" t="s">
        <v>1162</v>
      </c>
      <c r="DN89" t="s">
        <v>52</v>
      </c>
      <c r="DO89" t="s">
        <v>52</v>
      </c>
      <c r="DP89" t="s">
        <v>52</v>
      </c>
      <c r="DQ89">
        <v>2.0753917909999999</v>
      </c>
      <c r="DR89" t="s">
        <v>52</v>
      </c>
      <c r="DS89" t="s">
        <v>52</v>
      </c>
      <c r="DT89" t="s">
        <v>52</v>
      </c>
      <c r="DU89" t="s">
        <v>1163</v>
      </c>
      <c r="DV89" t="s">
        <v>52</v>
      </c>
      <c r="DW89" t="s">
        <v>52</v>
      </c>
      <c r="DX89" t="s">
        <v>52</v>
      </c>
      <c r="DY89" t="s">
        <v>1164</v>
      </c>
      <c r="DZ89" t="s">
        <v>52</v>
      </c>
      <c r="EA89" t="s">
        <v>52</v>
      </c>
    </row>
    <row r="90" spans="1:131" x14ac:dyDescent="0.35">
      <c r="A90" t="s">
        <v>459</v>
      </c>
      <c r="B90" t="s">
        <v>41</v>
      </c>
      <c r="C90" t="s">
        <v>460</v>
      </c>
      <c r="D90" t="s">
        <v>52</v>
      </c>
      <c r="E90" t="s">
        <v>52</v>
      </c>
      <c r="F90" t="s">
        <v>52</v>
      </c>
      <c r="G90" t="s">
        <v>52</v>
      </c>
      <c r="H90" t="s">
        <v>52</v>
      </c>
      <c r="I90" t="s">
        <v>52</v>
      </c>
      <c r="J90" t="s">
        <v>52</v>
      </c>
      <c r="K90" t="s">
        <v>52</v>
      </c>
      <c r="L90" t="s">
        <v>52</v>
      </c>
      <c r="M90" t="s">
        <v>52</v>
      </c>
      <c r="N90" t="s">
        <v>52</v>
      </c>
      <c r="O90" t="s">
        <v>52</v>
      </c>
      <c r="P90" t="s">
        <v>52</v>
      </c>
      <c r="Q90" t="s">
        <v>52</v>
      </c>
      <c r="R90" t="s">
        <v>52</v>
      </c>
      <c r="S90" t="s">
        <v>52</v>
      </c>
      <c r="T90" t="s">
        <v>52</v>
      </c>
      <c r="U90" t="s">
        <v>52</v>
      </c>
      <c r="V90" t="s">
        <v>52</v>
      </c>
      <c r="W90" t="s">
        <v>52</v>
      </c>
      <c r="X90" t="s">
        <v>52</v>
      </c>
      <c r="Y90" t="s">
        <v>52</v>
      </c>
      <c r="Z90" t="s">
        <v>52</v>
      </c>
      <c r="AA90" t="s">
        <v>52</v>
      </c>
      <c r="AB90" t="s">
        <v>52</v>
      </c>
      <c r="AC90" t="s">
        <v>52</v>
      </c>
      <c r="AD90" t="s">
        <v>52</v>
      </c>
      <c r="AE90" t="s">
        <v>52</v>
      </c>
      <c r="AF90" t="s">
        <v>52</v>
      </c>
      <c r="AG90" t="s">
        <v>52</v>
      </c>
      <c r="AH90" t="s">
        <v>52</v>
      </c>
      <c r="AI90" t="s">
        <v>52</v>
      </c>
      <c r="AJ90" t="s">
        <v>52</v>
      </c>
      <c r="AK90" t="s">
        <v>52</v>
      </c>
      <c r="AL90" t="s">
        <v>52</v>
      </c>
      <c r="AM90" t="s">
        <v>52</v>
      </c>
      <c r="AN90" t="s">
        <v>52</v>
      </c>
      <c r="AO90" t="s">
        <v>52</v>
      </c>
      <c r="AP90" t="s">
        <v>52</v>
      </c>
      <c r="AQ90" t="s">
        <v>52</v>
      </c>
      <c r="AR90" t="s">
        <v>52</v>
      </c>
      <c r="AS90" t="s">
        <v>52</v>
      </c>
      <c r="AT90" t="s">
        <v>52</v>
      </c>
      <c r="AU90" t="s">
        <v>52</v>
      </c>
      <c r="AV90" t="s">
        <v>52</v>
      </c>
      <c r="AW90" t="s">
        <v>52</v>
      </c>
      <c r="AX90" t="s">
        <v>52</v>
      </c>
      <c r="AY90" t="s">
        <v>52</v>
      </c>
      <c r="AZ90" t="s">
        <v>52</v>
      </c>
      <c r="BA90" t="s">
        <v>52</v>
      </c>
      <c r="BB90" t="s">
        <v>52</v>
      </c>
      <c r="BC90" t="s">
        <v>52</v>
      </c>
      <c r="BD90" t="s">
        <v>52</v>
      </c>
      <c r="BE90" t="s">
        <v>52</v>
      </c>
      <c r="BF90" t="s">
        <v>52</v>
      </c>
      <c r="BG90" t="s">
        <v>52</v>
      </c>
      <c r="BH90" t="s">
        <v>52</v>
      </c>
      <c r="BI90" t="s">
        <v>52</v>
      </c>
      <c r="BJ90" t="s">
        <v>52</v>
      </c>
      <c r="BK90" t="s">
        <v>52</v>
      </c>
      <c r="BL90" t="s">
        <v>52</v>
      </c>
      <c r="BM90" t="s">
        <v>52</v>
      </c>
      <c r="BN90" t="s">
        <v>52</v>
      </c>
      <c r="BO90" t="s">
        <v>52</v>
      </c>
      <c r="BP90" t="s">
        <v>52</v>
      </c>
      <c r="BQ90" t="s">
        <v>52</v>
      </c>
      <c r="BR90" t="s">
        <v>52</v>
      </c>
      <c r="BS90" t="s">
        <v>52</v>
      </c>
      <c r="BT90" t="s">
        <v>52</v>
      </c>
      <c r="BU90" t="s">
        <v>52</v>
      </c>
      <c r="BV90" t="s">
        <v>52</v>
      </c>
      <c r="BW90" t="s">
        <v>52</v>
      </c>
      <c r="BX90" t="s">
        <v>52</v>
      </c>
      <c r="BY90" t="s">
        <v>52</v>
      </c>
      <c r="BZ90" t="s">
        <v>52</v>
      </c>
      <c r="CA90" t="s">
        <v>52</v>
      </c>
      <c r="CB90" t="s">
        <v>52</v>
      </c>
      <c r="CC90" t="s">
        <v>52</v>
      </c>
      <c r="CD90" t="s">
        <v>52</v>
      </c>
      <c r="CE90" t="s">
        <v>52</v>
      </c>
      <c r="CF90" t="s">
        <v>52</v>
      </c>
      <c r="CG90" t="s">
        <v>52</v>
      </c>
      <c r="CH90" t="s">
        <v>52</v>
      </c>
      <c r="CI90" t="s">
        <v>52</v>
      </c>
      <c r="CJ90" t="s">
        <v>52</v>
      </c>
      <c r="CK90" t="s">
        <v>52</v>
      </c>
      <c r="CL90" t="s">
        <v>52</v>
      </c>
      <c r="CM90" t="s">
        <v>52</v>
      </c>
      <c r="CN90" t="s">
        <v>52</v>
      </c>
      <c r="CO90" t="s">
        <v>1041</v>
      </c>
      <c r="CP90" t="s">
        <v>52</v>
      </c>
      <c r="CQ90" t="s">
        <v>52</v>
      </c>
      <c r="CR90" t="s">
        <v>52</v>
      </c>
      <c r="CS90" t="s">
        <v>1042</v>
      </c>
      <c r="CT90" t="s">
        <v>52</v>
      </c>
      <c r="CU90" t="s">
        <v>52</v>
      </c>
      <c r="CV90" t="s">
        <v>52</v>
      </c>
      <c r="CW90">
        <v>67.7834802</v>
      </c>
      <c r="CX90" t="s">
        <v>52</v>
      </c>
      <c r="CY90" t="s">
        <v>52</v>
      </c>
      <c r="CZ90" t="s">
        <v>52</v>
      </c>
      <c r="DA90" t="s">
        <v>1043</v>
      </c>
      <c r="DB90" t="s">
        <v>52</v>
      </c>
      <c r="DC90" t="s">
        <v>52</v>
      </c>
      <c r="DD90" t="s">
        <v>52</v>
      </c>
      <c r="DE90" t="s">
        <v>1044</v>
      </c>
      <c r="DF90" t="s">
        <v>52</v>
      </c>
      <c r="DG90" t="s">
        <v>52</v>
      </c>
      <c r="DH90" t="s">
        <v>52</v>
      </c>
      <c r="DI90" t="s">
        <v>1045</v>
      </c>
      <c r="DJ90" t="s">
        <v>52</v>
      </c>
      <c r="DK90" t="s">
        <v>52</v>
      </c>
      <c r="DL90" t="s">
        <v>52</v>
      </c>
      <c r="DM90" t="s">
        <v>1046</v>
      </c>
      <c r="DN90" t="s">
        <v>52</v>
      </c>
      <c r="DO90" t="s">
        <v>52</v>
      </c>
      <c r="DP90" t="s">
        <v>52</v>
      </c>
      <c r="DQ90">
        <v>5.8516367660000004</v>
      </c>
      <c r="DR90" t="s">
        <v>52</v>
      </c>
      <c r="DS90" t="s">
        <v>52</v>
      </c>
      <c r="DT90" t="s">
        <v>52</v>
      </c>
      <c r="DU90" t="s">
        <v>1047</v>
      </c>
      <c r="DV90" t="s">
        <v>52</v>
      </c>
      <c r="DW90" t="s">
        <v>52</v>
      </c>
      <c r="DX90" t="s">
        <v>52</v>
      </c>
      <c r="DY90" t="s">
        <v>1165</v>
      </c>
      <c r="DZ90" t="s">
        <v>52</v>
      </c>
      <c r="EA90" t="s">
        <v>52</v>
      </c>
    </row>
    <row r="91" spans="1:131" x14ac:dyDescent="0.35">
      <c r="A91" t="s">
        <v>464</v>
      </c>
      <c r="B91" t="s">
        <v>41</v>
      </c>
      <c r="C91" t="s">
        <v>465</v>
      </c>
      <c r="D91" t="s">
        <v>52</v>
      </c>
      <c r="E91" t="s">
        <v>52</v>
      </c>
      <c r="F91" t="s">
        <v>52</v>
      </c>
      <c r="G91" t="s">
        <v>52</v>
      </c>
      <c r="H91" t="s">
        <v>52</v>
      </c>
      <c r="I91" t="s">
        <v>52</v>
      </c>
      <c r="J91" t="s">
        <v>52</v>
      </c>
      <c r="K91" t="s">
        <v>52</v>
      </c>
      <c r="L91" t="s">
        <v>52</v>
      </c>
      <c r="M91" t="s">
        <v>52</v>
      </c>
      <c r="N91" t="s">
        <v>52</v>
      </c>
      <c r="O91" t="s">
        <v>52</v>
      </c>
      <c r="P91" t="s">
        <v>52</v>
      </c>
      <c r="Q91" t="s">
        <v>52</v>
      </c>
      <c r="R91" t="s">
        <v>52</v>
      </c>
      <c r="S91" t="s">
        <v>52</v>
      </c>
      <c r="T91" t="s">
        <v>52</v>
      </c>
      <c r="U91" t="s">
        <v>52</v>
      </c>
      <c r="V91" t="s">
        <v>52</v>
      </c>
      <c r="W91" t="s">
        <v>52</v>
      </c>
      <c r="X91" t="s">
        <v>52</v>
      </c>
      <c r="Y91" t="s">
        <v>52</v>
      </c>
      <c r="Z91" t="s">
        <v>52</v>
      </c>
      <c r="AA91" t="s">
        <v>52</v>
      </c>
      <c r="AB91" t="s">
        <v>52</v>
      </c>
      <c r="AC91" t="s">
        <v>52</v>
      </c>
      <c r="AD91" t="s">
        <v>52</v>
      </c>
      <c r="AE91" t="s">
        <v>52</v>
      </c>
      <c r="AF91" t="s">
        <v>52</v>
      </c>
      <c r="AG91" t="s">
        <v>52</v>
      </c>
      <c r="AH91" t="s">
        <v>52</v>
      </c>
      <c r="AI91" t="s">
        <v>52</v>
      </c>
      <c r="AJ91" t="s">
        <v>52</v>
      </c>
      <c r="AK91" t="s">
        <v>52</v>
      </c>
      <c r="AL91" t="s">
        <v>52</v>
      </c>
      <c r="AM91" t="s">
        <v>52</v>
      </c>
      <c r="AN91" t="s">
        <v>52</v>
      </c>
      <c r="AO91" t="s">
        <v>52</v>
      </c>
      <c r="AP91" t="s">
        <v>52</v>
      </c>
      <c r="AQ91" t="s">
        <v>52</v>
      </c>
      <c r="AR91" t="s">
        <v>52</v>
      </c>
      <c r="AS91" t="s">
        <v>52</v>
      </c>
      <c r="AT91" t="s">
        <v>52</v>
      </c>
      <c r="AU91" t="s">
        <v>52</v>
      </c>
      <c r="AV91" t="s">
        <v>52</v>
      </c>
      <c r="AW91" t="s">
        <v>52</v>
      </c>
      <c r="AX91" t="s">
        <v>52</v>
      </c>
      <c r="AY91" t="s">
        <v>52</v>
      </c>
      <c r="AZ91" t="s">
        <v>52</v>
      </c>
      <c r="BA91" t="s">
        <v>52</v>
      </c>
      <c r="BB91" t="s">
        <v>52</v>
      </c>
      <c r="BC91" t="s">
        <v>52</v>
      </c>
      <c r="BD91" t="s">
        <v>52</v>
      </c>
      <c r="BE91" t="s">
        <v>52</v>
      </c>
      <c r="BF91" t="s">
        <v>52</v>
      </c>
      <c r="BG91" t="s">
        <v>52</v>
      </c>
      <c r="BH91" t="s">
        <v>52</v>
      </c>
      <c r="BI91" t="s">
        <v>52</v>
      </c>
      <c r="BJ91" t="s">
        <v>52</v>
      </c>
      <c r="BK91" t="s">
        <v>52</v>
      </c>
      <c r="BL91" t="s">
        <v>52</v>
      </c>
      <c r="BM91" t="s">
        <v>52</v>
      </c>
      <c r="BN91" t="s">
        <v>52</v>
      </c>
      <c r="BO91" t="s">
        <v>52</v>
      </c>
      <c r="BP91" t="s">
        <v>52</v>
      </c>
      <c r="BQ91" t="s">
        <v>52</v>
      </c>
      <c r="BR91" t="s">
        <v>52</v>
      </c>
      <c r="BS91" t="s">
        <v>52</v>
      </c>
      <c r="BT91" t="s">
        <v>52</v>
      </c>
      <c r="BU91" t="s">
        <v>52</v>
      </c>
      <c r="BV91" t="s">
        <v>52</v>
      </c>
      <c r="BW91" t="s">
        <v>52</v>
      </c>
      <c r="BX91" t="s">
        <v>52</v>
      </c>
      <c r="BY91" t="s">
        <v>52</v>
      </c>
      <c r="BZ91" t="s">
        <v>52</v>
      </c>
      <c r="CA91" t="s">
        <v>52</v>
      </c>
      <c r="CB91" t="s">
        <v>52</v>
      </c>
      <c r="CC91" t="s">
        <v>52</v>
      </c>
      <c r="CD91" t="s">
        <v>52</v>
      </c>
      <c r="CE91" t="s">
        <v>52</v>
      </c>
      <c r="CF91" t="s">
        <v>52</v>
      </c>
      <c r="CG91" t="s">
        <v>52</v>
      </c>
      <c r="CH91" t="s">
        <v>52</v>
      </c>
      <c r="CI91" t="s">
        <v>52</v>
      </c>
      <c r="CJ91" t="s">
        <v>52</v>
      </c>
      <c r="CK91" t="s">
        <v>52</v>
      </c>
      <c r="CL91" t="s">
        <v>52</v>
      </c>
      <c r="CM91" t="s">
        <v>52</v>
      </c>
      <c r="CN91" t="s">
        <v>52</v>
      </c>
      <c r="CO91" t="s">
        <v>52</v>
      </c>
      <c r="CP91" t="s">
        <v>52</v>
      </c>
      <c r="CQ91" t="s">
        <v>52</v>
      </c>
      <c r="CR91" t="s">
        <v>52</v>
      </c>
      <c r="CS91" t="s">
        <v>52</v>
      </c>
      <c r="CT91" t="s">
        <v>52</v>
      </c>
      <c r="CU91" t="s">
        <v>52</v>
      </c>
      <c r="CV91" t="s">
        <v>52</v>
      </c>
      <c r="CW91" t="s">
        <v>52</v>
      </c>
      <c r="CX91" t="s">
        <v>52</v>
      </c>
      <c r="CY91" t="s">
        <v>52</v>
      </c>
      <c r="CZ91" t="s">
        <v>52</v>
      </c>
      <c r="DA91" t="s">
        <v>52</v>
      </c>
      <c r="DB91" t="s">
        <v>52</v>
      </c>
      <c r="DC91" t="s">
        <v>52</v>
      </c>
      <c r="DD91" t="s">
        <v>52</v>
      </c>
      <c r="DE91" t="s">
        <v>52</v>
      </c>
      <c r="DF91" t="s">
        <v>52</v>
      </c>
      <c r="DG91" t="s">
        <v>52</v>
      </c>
      <c r="DH91" t="s">
        <v>52</v>
      </c>
      <c r="DI91" t="s">
        <v>52</v>
      </c>
      <c r="DJ91" t="s">
        <v>52</v>
      </c>
      <c r="DK91" t="s">
        <v>52</v>
      </c>
      <c r="DL91" t="s">
        <v>52</v>
      </c>
      <c r="DM91" t="s">
        <v>52</v>
      </c>
      <c r="DN91" t="s">
        <v>52</v>
      </c>
      <c r="DO91" t="s">
        <v>52</v>
      </c>
      <c r="DP91" t="s">
        <v>52</v>
      </c>
      <c r="DQ91" t="s">
        <v>52</v>
      </c>
      <c r="DR91" t="s">
        <v>52</v>
      </c>
      <c r="DS91" t="s">
        <v>52</v>
      </c>
      <c r="DT91" t="s">
        <v>52</v>
      </c>
      <c r="DU91" t="s">
        <v>52</v>
      </c>
      <c r="DV91" t="s">
        <v>52</v>
      </c>
      <c r="DW91" t="s">
        <v>52</v>
      </c>
      <c r="DX91" t="s">
        <v>52</v>
      </c>
      <c r="DY91" t="s">
        <v>52</v>
      </c>
      <c r="DZ91" t="s">
        <v>52</v>
      </c>
      <c r="EA91" t="s">
        <v>52</v>
      </c>
    </row>
    <row r="92" spans="1:131" x14ac:dyDescent="0.35">
      <c r="A92" t="s">
        <v>470</v>
      </c>
      <c r="B92" t="s">
        <v>55</v>
      </c>
      <c r="C92" t="s">
        <v>467</v>
      </c>
      <c r="D92" t="s">
        <v>52</v>
      </c>
      <c r="E92" t="s">
        <v>52</v>
      </c>
      <c r="F92" t="s">
        <v>52</v>
      </c>
      <c r="G92" t="s">
        <v>52</v>
      </c>
      <c r="H92" t="s">
        <v>52</v>
      </c>
      <c r="I92" t="s">
        <v>52</v>
      </c>
      <c r="J92" t="s">
        <v>52</v>
      </c>
      <c r="K92" t="s">
        <v>52</v>
      </c>
      <c r="L92" t="s">
        <v>52</v>
      </c>
      <c r="M92" t="s">
        <v>52</v>
      </c>
      <c r="N92" t="s">
        <v>52</v>
      </c>
      <c r="O92" t="s">
        <v>52</v>
      </c>
      <c r="P92" t="s">
        <v>52</v>
      </c>
      <c r="Q92" t="s">
        <v>52</v>
      </c>
      <c r="R92" t="s">
        <v>52</v>
      </c>
      <c r="S92" t="s">
        <v>52</v>
      </c>
      <c r="T92" t="s">
        <v>52</v>
      </c>
      <c r="U92" t="s">
        <v>52</v>
      </c>
      <c r="V92" t="s">
        <v>52</v>
      </c>
      <c r="W92" t="s">
        <v>52</v>
      </c>
      <c r="X92" t="s">
        <v>52</v>
      </c>
      <c r="Y92" t="s">
        <v>52</v>
      </c>
      <c r="Z92" t="s">
        <v>52</v>
      </c>
      <c r="AA92" t="s">
        <v>52</v>
      </c>
      <c r="AB92" t="s">
        <v>52</v>
      </c>
      <c r="AC92" t="s">
        <v>52</v>
      </c>
      <c r="AD92" t="s">
        <v>52</v>
      </c>
      <c r="AE92" t="s">
        <v>52</v>
      </c>
      <c r="AF92" t="s">
        <v>52</v>
      </c>
      <c r="AG92" t="s">
        <v>52</v>
      </c>
      <c r="AH92" t="s">
        <v>52</v>
      </c>
      <c r="AI92" t="s">
        <v>52</v>
      </c>
      <c r="AJ92" t="s">
        <v>52</v>
      </c>
      <c r="AK92" t="s">
        <v>52</v>
      </c>
      <c r="AL92" t="s">
        <v>52</v>
      </c>
      <c r="AM92" t="s">
        <v>52</v>
      </c>
      <c r="AN92" t="s">
        <v>52</v>
      </c>
      <c r="AO92" t="s">
        <v>52</v>
      </c>
      <c r="AP92" t="s">
        <v>52</v>
      </c>
      <c r="AQ92" t="s">
        <v>52</v>
      </c>
      <c r="AR92" t="s">
        <v>52</v>
      </c>
      <c r="AS92" t="s">
        <v>52</v>
      </c>
      <c r="AT92" t="s">
        <v>52</v>
      </c>
      <c r="AU92" t="s">
        <v>52</v>
      </c>
      <c r="AV92" t="s">
        <v>52</v>
      </c>
      <c r="AW92" t="s">
        <v>52</v>
      </c>
      <c r="AX92" t="s">
        <v>52</v>
      </c>
      <c r="AY92" t="s">
        <v>52</v>
      </c>
      <c r="AZ92" t="s">
        <v>52</v>
      </c>
      <c r="BA92" t="s">
        <v>52</v>
      </c>
      <c r="BB92" t="s">
        <v>52</v>
      </c>
      <c r="BC92" t="s">
        <v>52</v>
      </c>
      <c r="BD92" t="s">
        <v>52</v>
      </c>
      <c r="BE92" t="s">
        <v>52</v>
      </c>
      <c r="BF92" t="s">
        <v>52</v>
      </c>
      <c r="BG92" t="s">
        <v>52</v>
      </c>
      <c r="BH92" t="s">
        <v>52</v>
      </c>
      <c r="BI92" t="s">
        <v>52</v>
      </c>
      <c r="BJ92" t="s">
        <v>52</v>
      </c>
      <c r="BK92" t="s">
        <v>52</v>
      </c>
      <c r="BL92" t="s">
        <v>52</v>
      </c>
      <c r="BM92" t="s">
        <v>52</v>
      </c>
      <c r="BN92" t="s">
        <v>52</v>
      </c>
      <c r="BO92" t="s">
        <v>52</v>
      </c>
      <c r="BP92" t="s">
        <v>52</v>
      </c>
      <c r="BQ92" t="s">
        <v>52</v>
      </c>
      <c r="BR92" t="s">
        <v>52</v>
      </c>
      <c r="BS92" t="s">
        <v>52</v>
      </c>
      <c r="BT92" t="s">
        <v>52</v>
      </c>
      <c r="BU92" t="s">
        <v>52</v>
      </c>
      <c r="BV92" t="s">
        <v>52</v>
      </c>
      <c r="BW92" t="s">
        <v>52</v>
      </c>
      <c r="BX92" t="s">
        <v>52</v>
      </c>
      <c r="BY92" t="s">
        <v>52</v>
      </c>
      <c r="BZ92" t="s">
        <v>52</v>
      </c>
      <c r="CA92" t="s">
        <v>52</v>
      </c>
      <c r="CB92" t="s">
        <v>52</v>
      </c>
      <c r="CC92" t="s">
        <v>52</v>
      </c>
      <c r="CD92" t="s">
        <v>52</v>
      </c>
      <c r="CE92" t="s">
        <v>52</v>
      </c>
      <c r="CF92" t="s">
        <v>52</v>
      </c>
      <c r="CG92" t="s">
        <v>52</v>
      </c>
      <c r="CH92" t="s">
        <v>52</v>
      </c>
      <c r="CI92" t="s">
        <v>52</v>
      </c>
      <c r="CJ92" t="s">
        <v>52</v>
      </c>
      <c r="CK92" t="s">
        <v>52</v>
      </c>
      <c r="CL92" t="s">
        <v>52</v>
      </c>
      <c r="CM92" t="s">
        <v>52</v>
      </c>
      <c r="CN92" t="s">
        <v>52</v>
      </c>
      <c r="CO92" t="s">
        <v>52</v>
      </c>
      <c r="CP92" t="s">
        <v>52</v>
      </c>
      <c r="CQ92" t="s">
        <v>52</v>
      </c>
      <c r="CR92" t="s">
        <v>52</v>
      </c>
      <c r="CS92" t="s">
        <v>1166</v>
      </c>
      <c r="CT92" t="s">
        <v>52</v>
      </c>
      <c r="CU92" t="s">
        <v>52</v>
      </c>
      <c r="CV92" t="s">
        <v>52</v>
      </c>
      <c r="CW92">
        <v>15.89406499</v>
      </c>
      <c r="CX92" t="s">
        <v>52</v>
      </c>
      <c r="CY92" t="s">
        <v>52</v>
      </c>
      <c r="CZ92" t="s">
        <v>52</v>
      </c>
      <c r="DA92" t="s">
        <v>1167</v>
      </c>
      <c r="DB92" t="s">
        <v>52</v>
      </c>
      <c r="DC92" t="s">
        <v>52</v>
      </c>
      <c r="DD92" t="s">
        <v>52</v>
      </c>
      <c r="DE92" t="s">
        <v>1168</v>
      </c>
      <c r="DF92" t="s">
        <v>52</v>
      </c>
      <c r="DG92" t="s">
        <v>52</v>
      </c>
      <c r="DH92" t="s">
        <v>52</v>
      </c>
      <c r="DI92" t="s">
        <v>1169</v>
      </c>
      <c r="DJ92" t="s">
        <v>52</v>
      </c>
      <c r="DK92" t="s">
        <v>52</v>
      </c>
      <c r="DL92" t="s">
        <v>52</v>
      </c>
      <c r="DM92" t="s">
        <v>1170</v>
      </c>
      <c r="DN92" t="s">
        <v>52</v>
      </c>
      <c r="DO92" t="s">
        <v>52</v>
      </c>
      <c r="DP92" t="s">
        <v>52</v>
      </c>
      <c r="DQ92">
        <v>23.588994199999998</v>
      </c>
      <c r="DR92" t="s">
        <v>52</v>
      </c>
      <c r="DS92" t="s">
        <v>52</v>
      </c>
      <c r="DT92" t="s">
        <v>52</v>
      </c>
      <c r="DU92" t="s">
        <v>52</v>
      </c>
      <c r="DV92" t="s">
        <v>52</v>
      </c>
      <c r="DW92" t="s">
        <v>52</v>
      </c>
      <c r="DX92" t="s">
        <v>52</v>
      </c>
      <c r="DY92" t="s">
        <v>1171</v>
      </c>
      <c r="DZ92" t="s">
        <v>52</v>
      </c>
      <c r="EA92" t="s">
        <v>52</v>
      </c>
    </row>
    <row r="93" spans="1:131" x14ac:dyDescent="0.35">
      <c r="A93" t="s">
        <v>475</v>
      </c>
      <c r="B93" t="s">
        <v>41</v>
      </c>
      <c r="C93" t="s">
        <v>476</v>
      </c>
      <c r="D93" t="s">
        <v>52</v>
      </c>
      <c r="E93" t="s">
        <v>52</v>
      </c>
      <c r="F93" t="s">
        <v>52</v>
      </c>
      <c r="G93" t="s">
        <v>52</v>
      </c>
      <c r="H93" t="s">
        <v>52</v>
      </c>
      <c r="I93" t="s">
        <v>52</v>
      </c>
      <c r="J93" t="s">
        <v>52</v>
      </c>
      <c r="K93" t="s">
        <v>52</v>
      </c>
      <c r="L93" t="s">
        <v>52</v>
      </c>
      <c r="M93" t="s">
        <v>52</v>
      </c>
      <c r="N93" t="s">
        <v>52</v>
      </c>
      <c r="O93" t="s">
        <v>52</v>
      </c>
      <c r="P93" t="s">
        <v>52</v>
      </c>
      <c r="Q93" t="s">
        <v>52</v>
      </c>
      <c r="R93" t="s">
        <v>52</v>
      </c>
      <c r="S93" t="s">
        <v>52</v>
      </c>
      <c r="T93" t="s">
        <v>52</v>
      </c>
      <c r="U93" t="s">
        <v>52</v>
      </c>
      <c r="V93" t="s">
        <v>52</v>
      </c>
      <c r="W93" t="s">
        <v>52</v>
      </c>
      <c r="X93" t="s">
        <v>52</v>
      </c>
      <c r="Y93" t="s">
        <v>52</v>
      </c>
      <c r="Z93" t="s">
        <v>52</v>
      </c>
      <c r="AA93" t="s">
        <v>52</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52</v>
      </c>
      <c r="AR93" t="s">
        <v>52</v>
      </c>
      <c r="AS93" t="s">
        <v>52</v>
      </c>
      <c r="AT93" t="s">
        <v>52</v>
      </c>
      <c r="AU93" t="s">
        <v>52</v>
      </c>
      <c r="AV93" t="s">
        <v>52</v>
      </c>
      <c r="AW93" t="s">
        <v>52</v>
      </c>
      <c r="AX93" t="s">
        <v>52</v>
      </c>
      <c r="AY93" t="s">
        <v>52</v>
      </c>
      <c r="AZ93" t="s">
        <v>52</v>
      </c>
      <c r="BA93" t="s">
        <v>52</v>
      </c>
      <c r="BB93" t="s">
        <v>52</v>
      </c>
      <c r="BC93" t="s">
        <v>52</v>
      </c>
      <c r="BD93" t="s">
        <v>52</v>
      </c>
      <c r="BE93" t="s">
        <v>52</v>
      </c>
      <c r="BF93" t="s">
        <v>52</v>
      </c>
      <c r="BG93" t="s">
        <v>52</v>
      </c>
      <c r="BH93" t="s">
        <v>52</v>
      </c>
      <c r="BI93" t="s">
        <v>52</v>
      </c>
      <c r="BJ93" t="s">
        <v>52</v>
      </c>
      <c r="BK93" t="s">
        <v>52</v>
      </c>
      <c r="BL93" t="s">
        <v>52</v>
      </c>
      <c r="BM93" t="s">
        <v>52</v>
      </c>
      <c r="BN93" t="s">
        <v>52</v>
      </c>
      <c r="BO93" t="s">
        <v>52</v>
      </c>
      <c r="BP93" t="s">
        <v>52</v>
      </c>
      <c r="BQ93" t="s">
        <v>52</v>
      </c>
      <c r="BR93" t="s">
        <v>52</v>
      </c>
      <c r="BS93" t="s">
        <v>52</v>
      </c>
      <c r="BT93" t="s">
        <v>52</v>
      </c>
      <c r="BU93" t="s">
        <v>52</v>
      </c>
      <c r="BV93" t="s">
        <v>52</v>
      </c>
      <c r="BW93" t="s">
        <v>52</v>
      </c>
      <c r="BX93" t="s">
        <v>52</v>
      </c>
      <c r="BY93" t="s">
        <v>52</v>
      </c>
      <c r="BZ93" t="s">
        <v>52</v>
      </c>
      <c r="CA93" t="s">
        <v>52</v>
      </c>
      <c r="CB93" t="s">
        <v>52</v>
      </c>
      <c r="CC93" t="s">
        <v>52</v>
      </c>
      <c r="CD93" t="s">
        <v>52</v>
      </c>
      <c r="CE93" t="s">
        <v>52</v>
      </c>
      <c r="CF93" t="s">
        <v>52</v>
      </c>
      <c r="CG93" t="s">
        <v>52</v>
      </c>
      <c r="CH93" t="s">
        <v>52</v>
      </c>
      <c r="CI93" t="s">
        <v>52</v>
      </c>
      <c r="CJ93" t="s">
        <v>52</v>
      </c>
      <c r="CK93" t="s">
        <v>52</v>
      </c>
      <c r="CL93" t="s">
        <v>52</v>
      </c>
      <c r="CM93" t="s">
        <v>52</v>
      </c>
      <c r="CN93" t="s">
        <v>52</v>
      </c>
      <c r="CO93" t="s">
        <v>52</v>
      </c>
      <c r="CP93" t="s">
        <v>52</v>
      </c>
      <c r="CQ93" t="s">
        <v>52</v>
      </c>
      <c r="CR93" t="s">
        <v>52</v>
      </c>
      <c r="CS93" t="s">
        <v>52</v>
      </c>
      <c r="CT93" t="s">
        <v>52</v>
      </c>
      <c r="CU93" t="s">
        <v>52</v>
      </c>
      <c r="CV93" t="s">
        <v>52</v>
      </c>
      <c r="CW93" t="s">
        <v>52</v>
      </c>
      <c r="CX93" t="s">
        <v>52</v>
      </c>
      <c r="CY93" t="s">
        <v>52</v>
      </c>
      <c r="CZ93" t="s">
        <v>52</v>
      </c>
      <c r="DA93" t="s">
        <v>52</v>
      </c>
      <c r="DB93" t="s">
        <v>52</v>
      </c>
      <c r="DC93" t="s">
        <v>52</v>
      </c>
      <c r="DD93" t="s">
        <v>52</v>
      </c>
      <c r="DE93" t="s">
        <v>52</v>
      </c>
      <c r="DF93" t="s">
        <v>52</v>
      </c>
      <c r="DG93" t="s">
        <v>52</v>
      </c>
      <c r="DH93" t="s">
        <v>52</v>
      </c>
      <c r="DI93" t="s">
        <v>52</v>
      </c>
      <c r="DJ93" t="s">
        <v>52</v>
      </c>
      <c r="DK93" t="s">
        <v>52</v>
      </c>
      <c r="DL93" t="s">
        <v>52</v>
      </c>
      <c r="DM93" t="s">
        <v>52</v>
      </c>
      <c r="DN93" t="s">
        <v>52</v>
      </c>
      <c r="DO93" t="s">
        <v>52</v>
      </c>
      <c r="DP93" t="s">
        <v>52</v>
      </c>
      <c r="DQ93" t="s">
        <v>52</v>
      </c>
      <c r="DR93" t="s">
        <v>52</v>
      </c>
      <c r="DS93" t="s">
        <v>52</v>
      </c>
      <c r="DT93" t="s">
        <v>52</v>
      </c>
      <c r="DU93" t="s">
        <v>52</v>
      </c>
      <c r="DV93" t="s">
        <v>52</v>
      </c>
      <c r="DW93" t="s">
        <v>52</v>
      </c>
      <c r="DX93" t="s">
        <v>52</v>
      </c>
      <c r="DY93" t="s">
        <v>52</v>
      </c>
      <c r="DZ93" t="s">
        <v>52</v>
      </c>
      <c r="EA93" t="s">
        <v>52</v>
      </c>
    </row>
    <row r="94" spans="1:131" x14ac:dyDescent="0.35">
      <c r="A94" t="s">
        <v>477</v>
      </c>
      <c r="B94" t="s">
        <v>55</v>
      </c>
      <c r="C94" t="s">
        <v>476</v>
      </c>
      <c r="D94" t="s">
        <v>52</v>
      </c>
      <c r="E94" t="s">
        <v>52</v>
      </c>
      <c r="F94" t="s">
        <v>52</v>
      </c>
      <c r="G94" t="s">
        <v>52</v>
      </c>
      <c r="H94" t="s">
        <v>52</v>
      </c>
      <c r="I94" t="s">
        <v>52</v>
      </c>
      <c r="J94" t="s">
        <v>52</v>
      </c>
      <c r="K94" t="s">
        <v>52</v>
      </c>
      <c r="L94" t="s">
        <v>52</v>
      </c>
      <c r="M94" t="s">
        <v>52</v>
      </c>
      <c r="N94" t="s">
        <v>52</v>
      </c>
      <c r="O94" t="s">
        <v>52</v>
      </c>
      <c r="P94" t="s">
        <v>52</v>
      </c>
      <c r="Q94" t="s">
        <v>52</v>
      </c>
      <c r="R94" t="s">
        <v>52</v>
      </c>
      <c r="S94" t="s">
        <v>52</v>
      </c>
      <c r="T94" t="s">
        <v>52</v>
      </c>
      <c r="U94" t="s">
        <v>52</v>
      </c>
      <c r="V94" t="s">
        <v>52</v>
      </c>
      <c r="W94" t="s">
        <v>52</v>
      </c>
      <c r="X94" t="s">
        <v>52</v>
      </c>
      <c r="Y94" t="s">
        <v>52</v>
      </c>
      <c r="Z94" t="s">
        <v>52</v>
      </c>
      <c r="AA94" t="s">
        <v>52</v>
      </c>
      <c r="AB94" t="s">
        <v>52</v>
      </c>
      <c r="AC94" t="s">
        <v>52</v>
      </c>
      <c r="AD94" t="s">
        <v>52</v>
      </c>
      <c r="AE94" t="s">
        <v>52</v>
      </c>
      <c r="AF94" t="s">
        <v>52</v>
      </c>
      <c r="AG94" t="s">
        <v>52</v>
      </c>
      <c r="AH94" t="s">
        <v>52</v>
      </c>
      <c r="AI94" t="s">
        <v>52</v>
      </c>
      <c r="AJ94" t="s">
        <v>52</v>
      </c>
      <c r="AK94" t="s">
        <v>52</v>
      </c>
      <c r="AL94" t="s">
        <v>52</v>
      </c>
      <c r="AM94" t="s">
        <v>52</v>
      </c>
      <c r="AN94" t="s">
        <v>52</v>
      </c>
      <c r="AO94" t="s">
        <v>52</v>
      </c>
      <c r="AP94" t="s">
        <v>52</v>
      </c>
      <c r="AQ94" t="s">
        <v>52</v>
      </c>
      <c r="AR94" t="s">
        <v>52</v>
      </c>
      <c r="AS94" t="s">
        <v>52</v>
      </c>
      <c r="AT94" t="s">
        <v>52</v>
      </c>
      <c r="AU94" t="s">
        <v>52</v>
      </c>
      <c r="AV94" t="s">
        <v>52</v>
      </c>
      <c r="AW94" t="s">
        <v>52</v>
      </c>
      <c r="AX94" t="s">
        <v>52</v>
      </c>
      <c r="AY94" t="s">
        <v>52</v>
      </c>
      <c r="AZ94" t="s">
        <v>52</v>
      </c>
      <c r="BA94" t="s">
        <v>52</v>
      </c>
      <c r="BB94" t="s">
        <v>52</v>
      </c>
      <c r="BC94" t="s">
        <v>52</v>
      </c>
      <c r="BD94" t="s">
        <v>52</v>
      </c>
      <c r="BE94" t="s">
        <v>52</v>
      </c>
      <c r="BF94" t="s">
        <v>52</v>
      </c>
      <c r="BG94" t="s">
        <v>52</v>
      </c>
      <c r="BH94" t="s">
        <v>52</v>
      </c>
      <c r="BI94" t="s">
        <v>52</v>
      </c>
      <c r="BJ94" t="s">
        <v>52</v>
      </c>
      <c r="BK94" t="s">
        <v>52</v>
      </c>
      <c r="BL94" t="s">
        <v>52</v>
      </c>
      <c r="BM94" t="s">
        <v>52</v>
      </c>
      <c r="BN94" t="s">
        <v>52</v>
      </c>
      <c r="BO94" t="s">
        <v>52</v>
      </c>
      <c r="BP94" t="s">
        <v>52</v>
      </c>
      <c r="BQ94" t="s">
        <v>52</v>
      </c>
      <c r="BR94" t="s">
        <v>52</v>
      </c>
      <c r="BS94" t="s">
        <v>52</v>
      </c>
      <c r="BT94" t="s">
        <v>52</v>
      </c>
      <c r="BU94" t="s">
        <v>52</v>
      </c>
      <c r="BV94" t="s">
        <v>52</v>
      </c>
      <c r="BW94" t="s">
        <v>52</v>
      </c>
      <c r="BX94" t="s">
        <v>52</v>
      </c>
      <c r="BY94" t="s">
        <v>52</v>
      </c>
      <c r="BZ94" t="s">
        <v>52</v>
      </c>
      <c r="CA94" t="s">
        <v>52</v>
      </c>
      <c r="CB94" t="s">
        <v>52</v>
      </c>
      <c r="CC94" t="s">
        <v>52</v>
      </c>
      <c r="CD94" t="s">
        <v>52</v>
      </c>
      <c r="CE94" t="s">
        <v>52</v>
      </c>
      <c r="CF94" t="s">
        <v>52</v>
      </c>
      <c r="CG94" t="s">
        <v>52</v>
      </c>
      <c r="CH94" t="s">
        <v>52</v>
      </c>
      <c r="CI94" t="s">
        <v>52</v>
      </c>
      <c r="CJ94" t="s">
        <v>52</v>
      </c>
      <c r="CK94" t="s">
        <v>1172</v>
      </c>
      <c r="CL94" t="s">
        <v>52</v>
      </c>
      <c r="CM94" t="s">
        <v>52</v>
      </c>
      <c r="CN94" t="s">
        <v>52</v>
      </c>
      <c r="CO94" t="s">
        <v>1173</v>
      </c>
      <c r="CP94" t="s">
        <v>52</v>
      </c>
      <c r="CQ94" t="s">
        <v>52</v>
      </c>
      <c r="CR94" t="s">
        <v>52</v>
      </c>
      <c r="CS94" t="s">
        <v>1174</v>
      </c>
      <c r="CT94" t="s">
        <v>52</v>
      </c>
      <c r="CU94" t="s">
        <v>52</v>
      </c>
      <c r="CV94" t="s">
        <v>52</v>
      </c>
      <c r="CW94">
        <v>2.3723709999999999E-2</v>
      </c>
      <c r="CX94" t="s">
        <v>52</v>
      </c>
      <c r="CY94" t="s">
        <v>52</v>
      </c>
      <c r="CZ94" t="s">
        <v>52</v>
      </c>
      <c r="DA94" t="s">
        <v>1175</v>
      </c>
      <c r="DB94" t="s">
        <v>52</v>
      </c>
      <c r="DC94" t="s">
        <v>52</v>
      </c>
      <c r="DD94" t="s">
        <v>52</v>
      </c>
      <c r="DE94" t="s">
        <v>52</v>
      </c>
      <c r="DF94" t="s">
        <v>52</v>
      </c>
      <c r="DG94" t="s">
        <v>52</v>
      </c>
      <c r="DH94" t="s">
        <v>52</v>
      </c>
      <c r="DI94" t="s">
        <v>1176</v>
      </c>
      <c r="DJ94" t="s">
        <v>52</v>
      </c>
      <c r="DK94" t="s">
        <v>52</v>
      </c>
      <c r="DL94" t="s">
        <v>52</v>
      </c>
      <c r="DM94" t="s">
        <v>1177</v>
      </c>
      <c r="DN94" t="s">
        <v>52</v>
      </c>
      <c r="DO94" t="s">
        <v>52</v>
      </c>
      <c r="DP94" t="s">
        <v>52</v>
      </c>
      <c r="DQ94">
        <v>0.36836944700000002</v>
      </c>
      <c r="DR94" t="s">
        <v>52</v>
      </c>
      <c r="DS94" t="s">
        <v>52</v>
      </c>
      <c r="DT94" t="s">
        <v>52</v>
      </c>
      <c r="DU94" t="s">
        <v>52</v>
      </c>
      <c r="DV94" t="s">
        <v>52</v>
      </c>
      <c r="DW94" t="s">
        <v>52</v>
      </c>
      <c r="DX94" t="s">
        <v>52</v>
      </c>
      <c r="DY94" t="s">
        <v>1178</v>
      </c>
      <c r="DZ94" t="s">
        <v>52</v>
      </c>
      <c r="EA94" t="s">
        <v>52</v>
      </c>
    </row>
    <row r="95" spans="1:131" x14ac:dyDescent="0.35">
      <c r="A95" t="s">
        <v>1179</v>
      </c>
      <c r="B95" t="s">
        <v>97</v>
      </c>
      <c r="C95" t="s">
        <v>467</v>
      </c>
      <c r="D95" t="s">
        <v>52</v>
      </c>
      <c r="E95" t="s">
        <v>52</v>
      </c>
      <c r="F95" t="s">
        <v>52</v>
      </c>
      <c r="G95" t="s">
        <v>52</v>
      </c>
      <c r="H95" t="s">
        <v>52</v>
      </c>
      <c r="I95" t="s">
        <v>52</v>
      </c>
      <c r="J95" t="s">
        <v>52</v>
      </c>
      <c r="K95" t="s">
        <v>52</v>
      </c>
      <c r="L95" t="s">
        <v>52</v>
      </c>
      <c r="M95" t="s">
        <v>52</v>
      </c>
      <c r="N95" t="s">
        <v>52</v>
      </c>
      <c r="O95" t="s">
        <v>52</v>
      </c>
      <c r="P95" t="s">
        <v>52</v>
      </c>
      <c r="Q95" t="s">
        <v>52</v>
      </c>
      <c r="R95" t="s">
        <v>52</v>
      </c>
      <c r="S95" t="s">
        <v>52</v>
      </c>
      <c r="T95" t="s">
        <v>52</v>
      </c>
      <c r="U95" t="s">
        <v>52</v>
      </c>
      <c r="V95" t="s">
        <v>52</v>
      </c>
      <c r="W95" t="s">
        <v>52</v>
      </c>
      <c r="X95" t="s">
        <v>52</v>
      </c>
      <c r="Y95" t="s">
        <v>52</v>
      </c>
      <c r="Z95" t="s">
        <v>52</v>
      </c>
      <c r="AA95" t="s">
        <v>52</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52</v>
      </c>
      <c r="AR95" t="s">
        <v>52</v>
      </c>
      <c r="AS95" t="s">
        <v>52</v>
      </c>
      <c r="AT95" t="s">
        <v>52</v>
      </c>
      <c r="AU95" t="s">
        <v>52</v>
      </c>
      <c r="AV95" t="s">
        <v>52</v>
      </c>
      <c r="AW95" t="s">
        <v>52</v>
      </c>
      <c r="AX95" t="s">
        <v>52</v>
      </c>
      <c r="AY95" t="s">
        <v>52</v>
      </c>
      <c r="AZ95" t="s">
        <v>52</v>
      </c>
      <c r="BA95" t="s">
        <v>52</v>
      </c>
      <c r="BB95" t="s">
        <v>52</v>
      </c>
      <c r="BC95" t="s">
        <v>52</v>
      </c>
      <c r="BD95" t="s">
        <v>52</v>
      </c>
      <c r="BE95" t="s">
        <v>52</v>
      </c>
      <c r="BF95" t="s">
        <v>52</v>
      </c>
      <c r="BG95" t="s">
        <v>52</v>
      </c>
      <c r="BH95" t="s">
        <v>52</v>
      </c>
      <c r="BI95" t="s">
        <v>52</v>
      </c>
      <c r="BJ95" t="s">
        <v>52</v>
      </c>
      <c r="BK95" t="s">
        <v>52</v>
      </c>
      <c r="BL95" t="s">
        <v>52</v>
      </c>
      <c r="BM95" t="s">
        <v>52</v>
      </c>
      <c r="BN95" t="s">
        <v>52</v>
      </c>
      <c r="BO95" t="s">
        <v>52</v>
      </c>
      <c r="BP95" t="s">
        <v>52</v>
      </c>
      <c r="BQ95" t="s">
        <v>52</v>
      </c>
      <c r="BR95" t="s">
        <v>52</v>
      </c>
      <c r="BS95" t="s">
        <v>52</v>
      </c>
      <c r="BT95" t="s">
        <v>52</v>
      </c>
      <c r="BU95" t="s">
        <v>52</v>
      </c>
      <c r="BV95" t="s">
        <v>52</v>
      </c>
      <c r="BW95" t="s">
        <v>52</v>
      </c>
      <c r="BX95" t="s">
        <v>52</v>
      </c>
      <c r="BY95" t="s">
        <v>52</v>
      </c>
      <c r="BZ95" t="s">
        <v>52</v>
      </c>
      <c r="CA95" t="s">
        <v>52</v>
      </c>
      <c r="CB95" t="s">
        <v>52</v>
      </c>
      <c r="CC95" t="s">
        <v>52</v>
      </c>
      <c r="CD95" t="s">
        <v>52</v>
      </c>
      <c r="CE95" t="s">
        <v>52</v>
      </c>
      <c r="CF95" t="s">
        <v>52</v>
      </c>
      <c r="CG95" t="s">
        <v>52</v>
      </c>
      <c r="CH95" t="s">
        <v>52</v>
      </c>
      <c r="CI95" t="s">
        <v>52</v>
      </c>
      <c r="CJ95" t="s">
        <v>52</v>
      </c>
      <c r="CK95" t="s">
        <v>52</v>
      </c>
      <c r="CL95" t="s">
        <v>52</v>
      </c>
      <c r="CM95" t="s">
        <v>52</v>
      </c>
      <c r="CN95" t="s">
        <v>52</v>
      </c>
      <c r="CO95" t="s">
        <v>52</v>
      </c>
      <c r="CP95" t="s">
        <v>52</v>
      </c>
      <c r="CQ95" t="s">
        <v>52</v>
      </c>
      <c r="CR95" t="s">
        <v>52</v>
      </c>
      <c r="CS95" t="s">
        <v>52</v>
      </c>
      <c r="CT95" t="s">
        <v>52</v>
      </c>
      <c r="CU95" t="s">
        <v>52</v>
      </c>
      <c r="CV95" t="s">
        <v>52</v>
      </c>
      <c r="CW95" t="s">
        <v>52</v>
      </c>
      <c r="CX95" t="s">
        <v>52</v>
      </c>
      <c r="CY95" t="s">
        <v>52</v>
      </c>
      <c r="CZ95" t="s">
        <v>52</v>
      </c>
      <c r="DA95" t="s">
        <v>52</v>
      </c>
      <c r="DB95" t="s">
        <v>52</v>
      </c>
      <c r="DC95" t="s">
        <v>52</v>
      </c>
      <c r="DD95" t="s">
        <v>52</v>
      </c>
      <c r="DE95" t="s">
        <v>52</v>
      </c>
      <c r="DF95" t="s">
        <v>52</v>
      </c>
      <c r="DG95" t="s">
        <v>52</v>
      </c>
      <c r="DH95" t="s">
        <v>52</v>
      </c>
      <c r="DI95" t="s">
        <v>52</v>
      </c>
      <c r="DJ95" t="s">
        <v>52</v>
      </c>
      <c r="DK95" t="s">
        <v>52</v>
      </c>
      <c r="DL95" t="s">
        <v>52</v>
      </c>
      <c r="DM95" t="s">
        <v>52</v>
      </c>
      <c r="DN95" t="s">
        <v>52</v>
      </c>
      <c r="DO95" t="s">
        <v>52</v>
      </c>
      <c r="DP95" t="s">
        <v>52</v>
      </c>
      <c r="DQ95" t="s">
        <v>52</v>
      </c>
      <c r="DR95" t="s">
        <v>52</v>
      </c>
      <c r="DS95" t="s">
        <v>52</v>
      </c>
      <c r="DT95" t="s">
        <v>52</v>
      </c>
      <c r="DU95" t="s">
        <v>52</v>
      </c>
      <c r="DV95" t="s">
        <v>52</v>
      </c>
      <c r="DW95" t="s">
        <v>52</v>
      </c>
      <c r="DX95" t="s">
        <v>52</v>
      </c>
      <c r="DY95" t="s">
        <v>52</v>
      </c>
      <c r="DZ95" t="s">
        <v>52</v>
      </c>
      <c r="EA95" t="s">
        <v>52</v>
      </c>
    </row>
    <row r="96" spans="1:131" x14ac:dyDescent="0.35">
      <c r="A96" t="s">
        <v>484</v>
      </c>
      <c r="B96" t="s">
        <v>41</v>
      </c>
      <c r="C96" t="s">
        <v>485</v>
      </c>
      <c r="D96" t="s">
        <v>52</v>
      </c>
      <c r="E96" t="s">
        <v>52</v>
      </c>
      <c r="F96" t="s">
        <v>52</v>
      </c>
      <c r="G96" t="s">
        <v>52</v>
      </c>
      <c r="H96" t="s">
        <v>52</v>
      </c>
      <c r="I96" t="s">
        <v>52</v>
      </c>
      <c r="J96" t="s">
        <v>52</v>
      </c>
      <c r="K96" t="s">
        <v>52</v>
      </c>
      <c r="L96" t="s">
        <v>52</v>
      </c>
      <c r="M96" t="s">
        <v>52</v>
      </c>
      <c r="N96" t="s">
        <v>52</v>
      </c>
      <c r="O96" t="s">
        <v>52</v>
      </c>
      <c r="P96" t="s">
        <v>52</v>
      </c>
      <c r="Q96" t="s">
        <v>52</v>
      </c>
      <c r="R96" t="s">
        <v>52</v>
      </c>
      <c r="S96" t="s">
        <v>52</v>
      </c>
      <c r="T96" t="s">
        <v>52</v>
      </c>
      <c r="U96" t="s">
        <v>52</v>
      </c>
      <c r="V96" t="s">
        <v>52</v>
      </c>
      <c r="W96" t="s">
        <v>52</v>
      </c>
      <c r="X96" t="s">
        <v>52</v>
      </c>
      <c r="Y96" t="s">
        <v>52</v>
      </c>
      <c r="Z96" t="s">
        <v>52</v>
      </c>
      <c r="AA96" t="s">
        <v>52</v>
      </c>
      <c r="AB96" t="s">
        <v>52</v>
      </c>
      <c r="AC96" t="s">
        <v>52</v>
      </c>
      <c r="AD96" t="s">
        <v>52</v>
      </c>
      <c r="AE96" t="s">
        <v>52</v>
      </c>
      <c r="AF96" t="s">
        <v>52</v>
      </c>
      <c r="AG96" t="s">
        <v>52</v>
      </c>
      <c r="AH96" t="s">
        <v>52</v>
      </c>
      <c r="AI96" t="s">
        <v>52</v>
      </c>
      <c r="AJ96" t="s">
        <v>52</v>
      </c>
      <c r="AK96" t="s">
        <v>52</v>
      </c>
      <c r="AL96" t="s">
        <v>52</v>
      </c>
      <c r="AM96" t="s">
        <v>52</v>
      </c>
      <c r="AN96" t="s">
        <v>52</v>
      </c>
      <c r="AO96" t="s">
        <v>52</v>
      </c>
      <c r="AP96" t="s">
        <v>52</v>
      </c>
      <c r="AQ96" t="s">
        <v>52</v>
      </c>
      <c r="AR96" t="s">
        <v>52</v>
      </c>
      <c r="AS96" t="s">
        <v>52</v>
      </c>
      <c r="AT96" t="s">
        <v>52</v>
      </c>
      <c r="AU96" t="s">
        <v>52</v>
      </c>
      <c r="AV96" t="s">
        <v>52</v>
      </c>
      <c r="AW96" t="s">
        <v>52</v>
      </c>
      <c r="AX96" t="s">
        <v>52</v>
      </c>
      <c r="AY96" t="s">
        <v>52</v>
      </c>
      <c r="AZ96" t="s">
        <v>52</v>
      </c>
      <c r="BA96" t="s">
        <v>52</v>
      </c>
      <c r="BB96" t="s">
        <v>52</v>
      </c>
      <c r="BC96" t="s">
        <v>52</v>
      </c>
      <c r="BD96" t="s">
        <v>52</v>
      </c>
      <c r="BE96" t="s">
        <v>52</v>
      </c>
      <c r="BF96" t="s">
        <v>52</v>
      </c>
      <c r="BG96" t="s">
        <v>52</v>
      </c>
      <c r="BH96" t="s">
        <v>52</v>
      </c>
      <c r="BI96" t="s">
        <v>52</v>
      </c>
      <c r="BJ96" t="s">
        <v>52</v>
      </c>
      <c r="BK96" t="s">
        <v>52</v>
      </c>
      <c r="BL96" t="s">
        <v>52</v>
      </c>
      <c r="BM96" t="s">
        <v>52</v>
      </c>
      <c r="BN96" t="s">
        <v>52</v>
      </c>
      <c r="BO96" t="s">
        <v>52</v>
      </c>
      <c r="BP96" t="s">
        <v>52</v>
      </c>
      <c r="BQ96" t="s">
        <v>52</v>
      </c>
      <c r="BR96" t="s">
        <v>52</v>
      </c>
      <c r="BS96" t="s">
        <v>52</v>
      </c>
      <c r="BT96" t="s">
        <v>52</v>
      </c>
      <c r="BU96" t="s">
        <v>52</v>
      </c>
      <c r="BV96" t="s">
        <v>52</v>
      </c>
      <c r="BW96" t="s">
        <v>52</v>
      </c>
      <c r="BX96" t="s">
        <v>52</v>
      </c>
      <c r="BY96" t="s">
        <v>52</v>
      </c>
      <c r="BZ96" t="s">
        <v>52</v>
      </c>
      <c r="CA96" t="s">
        <v>52</v>
      </c>
      <c r="CB96" t="s">
        <v>52</v>
      </c>
      <c r="CC96" t="s">
        <v>52</v>
      </c>
      <c r="CD96" t="s">
        <v>52</v>
      </c>
      <c r="CE96" t="s">
        <v>52</v>
      </c>
      <c r="CF96" t="s">
        <v>52</v>
      </c>
      <c r="CG96" t="s">
        <v>52</v>
      </c>
      <c r="CH96" t="s">
        <v>52</v>
      </c>
      <c r="CI96" t="s">
        <v>52</v>
      </c>
      <c r="CJ96" t="s">
        <v>52</v>
      </c>
      <c r="CK96" t="s">
        <v>52</v>
      </c>
      <c r="CL96" t="s">
        <v>52</v>
      </c>
      <c r="CM96" t="s">
        <v>52</v>
      </c>
      <c r="CN96" t="s">
        <v>52</v>
      </c>
      <c r="CO96" t="s">
        <v>52</v>
      </c>
      <c r="CP96" t="s">
        <v>52</v>
      </c>
      <c r="CQ96" t="s">
        <v>52</v>
      </c>
      <c r="CR96" t="s">
        <v>52</v>
      </c>
      <c r="CS96" t="s">
        <v>52</v>
      </c>
      <c r="CT96" t="s">
        <v>52</v>
      </c>
      <c r="CU96" t="s">
        <v>52</v>
      </c>
      <c r="CV96" t="s">
        <v>52</v>
      </c>
      <c r="CW96" t="s">
        <v>52</v>
      </c>
      <c r="CX96" t="s">
        <v>52</v>
      </c>
      <c r="CY96" t="s">
        <v>52</v>
      </c>
      <c r="CZ96" t="s">
        <v>52</v>
      </c>
      <c r="DA96" t="s">
        <v>52</v>
      </c>
      <c r="DB96" t="s">
        <v>52</v>
      </c>
      <c r="DC96" t="s">
        <v>52</v>
      </c>
      <c r="DD96" t="s">
        <v>52</v>
      </c>
      <c r="DE96" t="s">
        <v>52</v>
      </c>
      <c r="DF96" t="s">
        <v>52</v>
      </c>
      <c r="DG96" t="s">
        <v>52</v>
      </c>
      <c r="DH96" t="s">
        <v>52</v>
      </c>
      <c r="DI96" t="s">
        <v>52</v>
      </c>
      <c r="DJ96" t="s">
        <v>52</v>
      </c>
      <c r="DK96" t="s">
        <v>52</v>
      </c>
      <c r="DL96" t="s">
        <v>52</v>
      </c>
      <c r="DM96" t="s">
        <v>52</v>
      </c>
      <c r="DN96" t="s">
        <v>52</v>
      </c>
      <c r="DO96" t="s">
        <v>52</v>
      </c>
      <c r="DP96" t="s">
        <v>52</v>
      </c>
      <c r="DQ96" t="s">
        <v>52</v>
      </c>
      <c r="DR96" t="s">
        <v>52</v>
      </c>
      <c r="DS96" t="s">
        <v>52</v>
      </c>
      <c r="DT96" t="s">
        <v>52</v>
      </c>
      <c r="DU96" t="s">
        <v>52</v>
      </c>
      <c r="DV96" t="s">
        <v>52</v>
      </c>
      <c r="DW96" t="s">
        <v>52</v>
      </c>
      <c r="DX96" t="s">
        <v>52</v>
      </c>
      <c r="DY96" t="s">
        <v>52</v>
      </c>
      <c r="DZ96" t="s">
        <v>52</v>
      </c>
      <c r="EA96" t="s">
        <v>52</v>
      </c>
    </row>
    <row r="97" spans="1:131" x14ac:dyDescent="0.35">
      <c r="A97" t="s">
        <v>486</v>
      </c>
      <c r="B97" t="s">
        <v>41</v>
      </c>
      <c r="C97" t="s">
        <v>487</v>
      </c>
      <c r="D97" t="s">
        <v>52</v>
      </c>
      <c r="E97" t="s">
        <v>52</v>
      </c>
      <c r="F97" t="s">
        <v>52</v>
      </c>
      <c r="G97" t="s">
        <v>52</v>
      </c>
      <c r="H97" t="s">
        <v>52</v>
      </c>
      <c r="I97" t="s">
        <v>52</v>
      </c>
      <c r="J97" t="s">
        <v>52</v>
      </c>
      <c r="K97" t="s">
        <v>52</v>
      </c>
      <c r="L97" t="s">
        <v>52</v>
      </c>
      <c r="M97" t="s">
        <v>52</v>
      </c>
      <c r="N97" t="s">
        <v>52</v>
      </c>
      <c r="O97" t="s">
        <v>52</v>
      </c>
      <c r="P97" t="s">
        <v>52</v>
      </c>
      <c r="Q97" t="s">
        <v>52</v>
      </c>
      <c r="R97" t="s">
        <v>52</v>
      </c>
      <c r="S97" t="s">
        <v>52</v>
      </c>
      <c r="T97" t="s">
        <v>52</v>
      </c>
      <c r="U97" t="s">
        <v>52</v>
      </c>
      <c r="V97" t="s">
        <v>52</v>
      </c>
      <c r="W97" t="s">
        <v>52</v>
      </c>
      <c r="X97" t="s">
        <v>52</v>
      </c>
      <c r="Y97" t="s">
        <v>52</v>
      </c>
      <c r="Z97" t="s">
        <v>52</v>
      </c>
      <c r="AA97" t="s">
        <v>52</v>
      </c>
      <c r="AB97" t="s">
        <v>52</v>
      </c>
      <c r="AC97" t="s">
        <v>52</v>
      </c>
      <c r="AD97" t="s">
        <v>52</v>
      </c>
      <c r="AE97" t="s">
        <v>52</v>
      </c>
      <c r="AF97" t="s">
        <v>52</v>
      </c>
      <c r="AG97" t="s">
        <v>52</v>
      </c>
      <c r="AH97" t="s">
        <v>52</v>
      </c>
      <c r="AI97" t="s">
        <v>52</v>
      </c>
      <c r="AJ97" t="s">
        <v>52</v>
      </c>
      <c r="AK97" t="s">
        <v>52</v>
      </c>
      <c r="AL97" t="s">
        <v>52</v>
      </c>
      <c r="AM97" t="s">
        <v>52</v>
      </c>
      <c r="AN97" t="s">
        <v>52</v>
      </c>
      <c r="AO97" t="s">
        <v>52</v>
      </c>
      <c r="AP97" t="s">
        <v>52</v>
      </c>
      <c r="AQ97" t="s">
        <v>52</v>
      </c>
      <c r="AR97" t="s">
        <v>52</v>
      </c>
      <c r="AS97" t="s">
        <v>52</v>
      </c>
      <c r="AT97" t="s">
        <v>52</v>
      </c>
      <c r="AU97" t="s">
        <v>52</v>
      </c>
      <c r="AV97" t="s">
        <v>52</v>
      </c>
      <c r="AW97" t="s">
        <v>52</v>
      </c>
      <c r="AX97" t="s">
        <v>52</v>
      </c>
      <c r="AY97" t="s">
        <v>52</v>
      </c>
      <c r="AZ97" t="s">
        <v>52</v>
      </c>
      <c r="BA97" t="s">
        <v>52</v>
      </c>
      <c r="BB97" t="s">
        <v>52</v>
      </c>
      <c r="BC97" t="s">
        <v>52</v>
      </c>
      <c r="BD97" t="s">
        <v>52</v>
      </c>
      <c r="BE97" t="s">
        <v>52</v>
      </c>
      <c r="BF97" t="s">
        <v>52</v>
      </c>
      <c r="BG97" t="s">
        <v>52</v>
      </c>
      <c r="BH97" t="s">
        <v>52</v>
      </c>
      <c r="BI97" t="s">
        <v>52</v>
      </c>
      <c r="BJ97" t="s">
        <v>52</v>
      </c>
      <c r="BK97" t="s">
        <v>52</v>
      </c>
      <c r="BL97" t="s">
        <v>52</v>
      </c>
      <c r="BM97" t="s">
        <v>52</v>
      </c>
      <c r="BN97" t="s">
        <v>52</v>
      </c>
      <c r="BO97" t="s">
        <v>52</v>
      </c>
      <c r="BP97" t="s">
        <v>52</v>
      </c>
      <c r="BQ97" t="s">
        <v>52</v>
      </c>
      <c r="BR97" t="s">
        <v>52</v>
      </c>
      <c r="BS97" t="s">
        <v>52</v>
      </c>
      <c r="BT97" t="s">
        <v>52</v>
      </c>
      <c r="BU97" t="s">
        <v>52</v>
      </c>
      <c r="BV97" t="s">
        <v>52</v>
      </c>
      <c r="BW97" t="s">
        <v>52</v>
      </c>
      <c r="BX97" t="s">
        <v>52</v>
      </c>
      <c r="BY97" t="s">
        <v>52</v>
      </c>
      <c r="BZ97" t="s">
        <v>52</v>
      </c>
      <c r="CA97" t="s">
        <v>52</v>
      </c>
      <c r="CB97" t="s">
        <v>52</v>
      </c>
      <c r="CC97" t="s">
        <v>52</v>
      </c>
      <c r="CD97" t="s">
        <v>52</v>
      </c>
      <c r="CE97" t="s">
        <v>52</v>
      </c>
      <c r="CF97" t="s">
        <v>52</v>
      </c>
      <c r="CG97" t="s">
        <v>52</v>
      </c>
      <c r="CH97" t="s">
        <v>52</v>
      </c>
      <c r="CI97" t="s">
        <v>52</v>
      </c>
      <c r="CJ97" t="s">
        <v>52</v>
      </c>
      <c r="CK97" t="s">
        <v>52</v>
      </c>
      <c r="CL97" t="s">
        <v>52</v>
      </c>
      <c r="CM97" t="s">
        <v>52</v>
      </c>
      <c r="CN97" t="s">
        <v>52</v>
      </c>
      <c r="CO97" t="s">
        <v>52</v>
      </c>
      <c r="CP97" t="s">
        <v>52</v>
      </c>
      <c r="CQ97" t="s">
        <v>52</v>
      </c>
      <c r="CR97" t="s">
        <v>52</v>
      </c>
      <c r="CS97" t="s">
        <v>52</v>
      </c>
      <c r="CT97" t="s">
        <v>52</v>
      </c>
      <c r="CU97" t="s">
        <v>52</v>
      </c>
      <c r="CV97" t="s">
        <v>52</v>
      </c>
      <c r="CW97" t="s">
        <v>52</v>
      </c>
      <c r="CX97" t="s">
        <v>52</v>
      </c>
      <c r="CY97" t="s">
        <v>52</v>
      </c>
      <c r="CZ97" t="s">
        <v>52</v>
      </c>
      <c r="DA97" t="s">
        <v>52</v>
      </c>
      <c r="DB97" t="s">
        <v>52</v>
      </c>
      <c r="DC97" t="s">
        <v>52</v>
      </c>
      <c r="DD97" t="s">
        <v>52</v>
      </c>
      <c r="DE97" t="s">
        <v>52</v>
      </c>
      <c r="DF97" t="s">
        <v>52</v>
      </c>
      <c r="DG97" t="s">
        <v>52</v>
      </c>
      <c r="DH97" t="s">
        <v>52</v>
      </c>
      <c r="DI97" t="s">
        <v>52</v>
      </c>
      <c r="DJ97" t="s">
        <v>52</v>
      </c>
      <c r="DK97" t="s">
        <v>52</v>
      </c>
      <c r="DL97" t="s">
        <v>52</v>
      </c>
      <c r="DM97" t="s">
        <v>52</v>
      </c>
      <c r="DN97" t="s">
        <v>52</v>
      </c>
      <c r="DO97" t="s">
        <v>52</v>
      </c>
      <c r="DP97" t="s">
        <v>52</v>
      </c>
      <c r="DQ97" t="s">
        <v>52</v>
      </c>
      <c r="DR97" t="s">
        <v>52</v>
      </c>
      <c r="DS97" t="s">
        <v>52</v>
      </c>
      <c r="DT97" t="s">
        <v>52</v>
      </c>
      <c r="DU97" t="s">
        <v>52</v>
      </c>
      <c r="DV97" t="s">
        <v>52</v>
      </c>
      <c r="DW97" t="s">
        <v>52</v>
      </c>
      <c r="DX97" t="s">
        <v>52</v>
      </c>
      <c r="DY97" t="s">
        <v>52</v>
      </c>
      <c r="DZ97" t="s">
        <v>52</v>
      </c>
      <c r="EA97" t="s">
        <v>52</v>
      </c>
    </row>
    <row r="98" spans="1:131" x14ac:dyDescent="0.35">
      <c r="A98" t="s">
        <v>488</v>
      </c>
      <c r="B98" t="s">
        <v>41</v>
      </c>
      <c r="C98" t="s">
        <v>489</v>
      </c>
      <c r="D98" t="s">
        <v>52</v>
      </c>
      <c r="E98" t="s">
        <v>52</v>
      </c>
      <c r="F98" t="s">
        <v>52</v>
      </c>
      <c r="G98" t="s">
        <v>52</v>
      </c>
      <c r="H98" t="s">
        <v>52</v>
      </c>
      <c r="I98" t="s">
        <v>52</v>
      </c>
      <c r="J98" t="s">
        <v>52</v>
      </c>
      <c r="K98" t="s">
        <v>52</v>
      </c>
      <c r="L98" t="s">
        <v>52</v>
      </c>
      <c r="M98" t="s">
        <v>52</v>
      </c>
      <c r="N98" t="s">
        <v>52</v>
      </c>
      <c r="O98" t="s">
        <v>52</v>
      </c>
      <c r="P98" t="s">
        <v>52</v>
      </c>
      <c r="Q98" t="s">
        <v>52</v>
      </c>
      <c r="R98" t="s">
        <v>52</v>
      </c>
      <c r="S98" t="s">
        <v>52</v>
      </c>
      <c r="T98" t="s">
        <v>52</v>
      </c>
      <c r="U98" t="s">
        <v>52</v>
      </c>
      <c r="V98" t="s">
        <v>52</v>
      </c>
      <c r="W98" t="s">
        <v>52</v>
      </c>
      <c r="X98" t="s">
        <v>52</v>
      </c>
      <c r="Y98" t="s">
        <v>52</v>
      </c>
      <c r="Z98" t="s">
        <v>52</v>
      </c>
      <c r="AA98" t="s">
        <v>52</v>
      </c>
      <c r="AB98" t="s">
        <v>52</v>
      </c>
      <c r="AC98" t="s">
        <v>52</v>
      </c>
      <c r="AD98" t="s">
        <v>52</v>
      </c>
      <c r="AE98" t="s">
        <v>52</v>
      </c>
      <c r="AF98" t="s">
        <v>52</v>
      </c>
      <c r="AG98" t="s">
        <v>52</v>
      </c>
      <c r="AH98" t="s">
        <v>52</v>
      </c>
      <c r="AI98" t="s">
        <v>52</v>
      </c>
      <c r="AJ98" t="s">
        <v>52</v>
      </c>
      <c r="AK98" t="s">
        <v>52</v>
      </c>
      <c r="AL98" t="s">
        <v>52</v>
      </c>
      <c r="AM98" t="s">
        <v>52</v>
      </c>
      <c r="AN98" t="s">
        <v>52</v>
      </c>
      <c r="AO98" t="s">
        <v>52</v>
      </c>
      <c r="AP98" t="s">
        <v>52</v>
      </c>
      <c r="AQ98" t="s">
        <v>52</v>
      </c>
      <c r="AR98" t="s">
        <v>52</v>
      </c>
      <c r="AS98" t="s">
        <v>52</v>
      </c>
      <c r="AT98" t="s">
        <v>52</v>
      </c>
      <c r="AU98" t="s">
        <v>52</v>
      </c>
      <c r="AV98" t="s">
        <v>52</v>
      </c>
      <c r="AW98" t="s">
        <v>52</v>
      </c>
      <c r="AX98" t="s">
        <v>52</v>
      </c>
      <c r="AY98" t="s">
        <v>52</v>
      </c>
      <c r="AZ98" t="s">
        <v>52</v>
      </c>
      <c r="BA98" t="s">
        <v>52</v>
      </c>
      <c r="BB98" t="s">
        <v>52</v>
      </c>
      <c r="BC98" t="s">
        <v>52</v>
      </c>
      <c r="BD98" t="s">
        <v>52</v>
      </c>
      <c r="BE98" t="s">
        <v>52</v>
      </c>
      <c r="BF98" t="s">
        <v>52</v>
      </c>
      <c r="BG98" t="s">
        <v>52</v>
      </c>
      <c r="BH98" t="s">
        <v>52</v>
      </c>
      <c r="BI98" t="s">
        <v>52</v>
      </c>
      <c r="BJ98" t="s">
        <v>52</v>
      </c>
      <c r="BK98" t="s">
        <v>52</v>
      </c>
      <c r="BL98" t="s">
        <v>52</v>
      </c>
      <c r="BM98" t="s">
        <v>52</v>
      </c>
      <c r="BN98" t="s">
        <v>52</v>
      </c>
      <c r="BO98" t="s">
        <v>52</v>
      </c>
      <c r="BP98" t="s">
        <v>52</v>
      </c>
      <c r="BQ98" t="s">
        <v>52</v>
      </c>
      <c r="BR98" t="s">
        <v>52</v>
      </c>
      <c r="BS98" t="s">
        <v>52</v>
      </c>
      <c r="BT98" t="s">
        <v>52</v>
      </c>
      <c r="BU98" t="s">
        <v>52</v>
      </c>
      <c r="BV98" t="s">
        <v>52</v>
      </c>
      <c r="BW98" t="s">
        <v>52</v>
      </c>
      <c r="BX98" t="s">
        <v>52</v>
      </c>
      <c r="BY98" t="s">
        <v>52</v>
      </c>
      <c r="BZ98" t="s">
        <v>52</v>
      </c>
      <c r="CA98" t="s">
        <v>52</v>
      </c>
      <c r="CB98" t="s">
        <v>52</v>
      </c>
      <c r="CC98" t="s">
        <v>52</v>
      </c>
      <c r="CD98" t="s">
        <v>52</v>
      </c>
      <c r="CE98" t="s">
        <v>52</v>
      </c>
      <c r="CF98" t="s">
        <v>52</v>
      </c>
      <c r="CG98" t="s">
        <v>52</v>
      </c>
      <c r="CH98" t="s">
        <v>52</v>
      </c>
      <c r="CI98" t="s">
        <v>52</v>
      </c>
      <c r="CJ98" t="s">
        <v>52</v>
      </c>
      <c r="CK98" t="s">
        <v>52</v>
      </c>
      <c r="CL98" t="s">
        <v>52</v>
      </c>
      <c r="CM98" t="s">
        <v>52</v>
      </c>
      <c r="CN98" t="s">
        <v>52</v>
      </c>
      <c r="CO98" t="s">
        <v>52</v>
      </c>
      <c r="CP98" t="s">
        <v>52</v>
      </c>
      <c r="CQ98" t="s">
        <v>52</v>
      </c>
      <c r="CR98" t="s">
        <v>52</v>
      </c>
      <c r="CS98" t="s">
        <v>52</v>
      </c>
      <c r="CT98" t="s">
        <v>52</v>
      </c>
      <c r="CU98" t="s">
        <v>52</v>
      </c>
      <c r="CV98" t="s">
        <v>52</v>
      </c>
      <c r="CW98" t="s">
        <v>52</v>
      </c>
      <c r="CX98" t="s">
        <v>52</v>
      </c>
      <c r="CY98" t="s">
        <v>52</v>
      </c>
      <c r="CZ98" t="s">
        <v>52</v>
      </c>
      <c r="DA98" t="s">
        <v>52</v>
      </c>
      <c r="DB98" t="s">
        <v>52</v>
      </c>
      <c r="DC98" t="s">
        <v>52</v>
      </c>
      <c r="DD98" t="s">
        <v>52</v>
      </c>
      <c r="DE98" t="s">
        <v>52</v>
      </c>
      <c r="DF98" t="s">
        <v>52</v>
      </c>
      <c r="DG98" t="s">
        <v>52</v>
      </c>
      <c r="DH98" t="s">
        <v>52</v>
      </c>
      <c r="DI98" t="s">
        <v>52</v>
      </c>
      <c r="DJ98" t="s">
        <v>52</v>
      </c>
      <c r="DK98" t="s">
        <v>52</v>
      </c>
      <c r="DL98" t="s">
        <v>52</v>
      </c>
      <c r="DM98" t="s">
        <v>52</v>
      </c>
      <c r="DN98" t="s">
        <v>52</v>
      </c>
      <c r="DO98" t="s">
        <v>52</v>
      </c>
      <c r="DP98" t="s">
        <v>52</v>
      </c>
      <c r="DQ98" t="s">
        <v>52</v>
      </c>
      <c r="DR98" t="s">
        <v>52</v>
      </c>
      <c r="DS98" t="s">
        <v>52</v>
      </c>
      <c r="DT98" t="s">
        <v>52</v>
      </c>
      <c r="DU98" t="s">
        <v>52</v>
      </c>
      <c r="DV98" t="s">
        <v>52</v>
      </c>
      <c r="DW98" t="s">
        <v>52</v>
      </c>
      <c r="DX98" t="s">
        <v>52</v>
      </c>
      <c r="DY98" t="s">
        <v>52</v>
      </c>
      <c r="DZ98" t="s">
        <v>52</v>
      </c>
      <c r="EA98" t="s">
        <v>52</v>
      </c>
    </row>
    <row r="99" spans="1:131" x14ac:dyDescent="0.35">
      <c r="A99" t="s">
        <v>491</v>
      </c>
      <c r="B99" t="s">
        <v>55</v>
      </c>
      <c r="C99" t="s">
        <v>492</v>
      </c>
      <c r="D99" t="s">
        <v>52</v>
      </c>
      <c r="E99" t="s">
        <v>52</v>
      </c>
      <c r="F99" t="s">
        <v>52</v>
      </c>
      <c r="G99" t="s">
        <v>52</v>
      </c>
      <c r="H99" t="s">
        <v>52</v>
      </c>
      <c r="I99" t="s">
        <v>52</v>
      </c>
      <c r="J99" t="s">
        <v>52</v>
      </c>
      <c r="K99" t="s">
        <v>52</v>
      </c>
      <c r="L99" t="s">
        <v>52</v>
      </c>
      <c r="M99" t="s">
        <v>52</v>
      </c>
      <c r="N99" t="s">
        <v>52</v>
      </c>
      <c r="O99" t="s">
        <v>52</v>
      </c>
      <c r="P99" t="s">
        <v>52</v>
      </c>
      <c r="Q99" t="s">
        <v>52</v>
      </c>
      <c r="R99" t="s">
        <v>52</v>
      </c>
      <c r="S99" t="s">
        <v>52</v>
      </c>
      <c r="T99" t="s">
        <v>52</v>
      </c>
      <c r="U99" t="s">
        <v>52</v>
      </c>
      <c r="V99" t="s">
        <v>52</v>
      </c>
      <c r="W99" t="s">
        <v>52</v>
      </c>
      <c r="X99" t="s">
        <v>52</v>
      </c>
      <c r="Y99" t="s">
        <v>52</v>
      </c>
      <c r="Z99" t="s">
        <v>52</v>
      </c>
      <c r="AA99" t="s">
        <v>52</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52</v>
      </c>
      <c r="AR99" t="s">
        <v>52</v>
      </c>
      <c r="AS99" t="s">
        <v>52</v>
      </c>
      <c r="AT99" t="s">
        <v>52</v>
      </c>
      <c r="AU99" t="s">
        <v>52</v>
      </c>
      <c r="AV99" t="s">
        <v>52</v>
      </c>
      <c r="AW99" t="s">
        <v>52</v>
      </c>
      <c r="AX99" t="s">
        <v>52</v>
      </c>
      <c r="AY99" t="s">
        <v>52</v>
      </c>
      <c r="AZ99" t="s">
        <v>52</v>
      </c>
      <c r="BA99" t="s">
        <v>52</v>
      </c>
      <c r="BB99" t="s">
        <v>52</v>
      </c>
      <c r="BC99" t="s">
        <v>52</v>
      </c>
      <c r="BD99" t="s">
        <v>52</v>
      </c>
      <c r="BE99" t="s">
        <v>52</v>
      </c>
      <c r="BF99" t="s">
        <v>52</v>
      </c>
      <c r="BG99" t="s">
        <v>52</v>
      </c>
      <c r="BH99" t="s">
        <v>52</v>
      </c>
      <c r="BI99" t="s">
        <v>52</v>
      </c>
      <c r="BJ99" t="s">
        <v>52</v>
      </c>
      <c r="BK99" t="s">
        <v>52</v>
      </c>
      <c r="BL99" t="s">
        <v>52</v>
      </c>
      <c r="BM99" t="s">
        <v>52</v>
      </c>
      <c r="BN99" t="s">
        <v>52</v>
      </c>
      <c r="BO99" t="s">
        <v>52</v>
      </c>
      <c r="BP99" t="s">
        <v>52</v>
      </c>
      <c r="BQ99" t="s">
        <v>52</v>
      </c>
      <c r="BR99" t="s">
        <v>52</v>
      </c>
      <c r="BS99" t="s">
        <v>52</v>
      </c>
      <c r="BT99" t="s">
        <v>52</v>
      </c>
      <c r="BU99" t="s">
        <v>52</v>
      </c>
      <c r="BV99" t="s">
        <v>52</v>
      </c>
      <c r="BW99" t="s">
        <v>52</v>
      </c>
      <c r="BX99" t="s">
        <v>52</v>
      </c>
      <c r="BY99" t="s">
        <v>52</v>
      </c>
      <c r="BZ99" t="s">
        <v>52</v>
      </c>
      <c r="CA99" t="s">
        <v>52</v>
      </c>
      <c r="CB99" t="s">
        <v>52</v>
      </c>
      <c r="CC99" t="s">
        <v>52</v>
      </c>
      <c r="CD99" t="s">
        <v>52</v>
      </c>
      <c r="CE99" t="s">
        <v>52</v>
      </c>
      <c r="CF99" t="s">
        <v>52</v>
      </c>
      <c r="CG99" t="s">
        <v>52</v>
      </c>
      <c r="CH99" t="s">
        <v>52</v>
      </c>
      <c r="CI99" t="s">
        <v>52</v>
      </c>
      <c r="CJ99" t="s">
        <v>52</v>
      </c>
      <c r="CK99" t="s">
        <v>52</v>
      </c>
      <c r="CL99" t="s">
        <v>52</v>
      </c>
      <c r="CM99" t="s">
        <v>52</v>
      </c>
      <c r="CN99" t="s">
        <v>52</v>
      </c>
      <c r="CO99" t="s">
        <v>52</v>
      </c>
      <c r="CP99" t="s">
        <v>52</v>
      </c>
      <c r="CQ99" t="s">
        <v>52</v>
      </c>
      <c r="CR99" t="s">
        <v>52</v>
      </c>
      <c r="CS99" t="s">
        <v>52</v>
      </c>
      <c r="CT99" t="s">
        <v>52</v>
      </c>
      <c r="CU99" t="s">
        <v>52</v>
      </c>
      <c r="CV99" t="s">
        <v>52</v>
      </c>
      <c r="CW99" t="s">
        <v>52</v>
      </c>
      <c r="CX99" t="s">
        <v>52</v>
      </c>
      <c r="CY99" t="s">
        <v>52</v>
      </c>
      <c r="CZ99" t="s">
        <v>52</v>
      </c>
      <c r="DA99" t="s">
        <v>52</v>
      </c>
      <c r="DB99" t="s">
        <v>52</v>
      </c>
      <c r="DC99" t="s">
        <v>52</v>
      </c>
      <c r="DD99" t="s">
        <v>52</v>
      </c>
      <c r="DE99" t="s">
        <v>52</v>
      </c>
      <c r="DF99" t="s">
        <v>52</v>
      </c>
      <c r="DG99" t="s">
        <v>52</v>
      </c>
      <c r="DH99" t="s">
        <v>52</v>
      </c>
      <c r="DI99" t="s">
        <v>1180</v>
      </c>
      <c r="DJ99" t="s">
        <v>52</v>
      </c>
      <c r="DK99" t="s">
        <v>52</v>
      </c>
      <c r="DL99" t="s">
        <v>52</v>
      </c>
      <c r="DM99" t="s">
        <v>1181</v>
      </c>
      <c r="DN99" t="s">
        <v>52</v>
      </c>
      <c r="DO99" t="s">
        <v>52</v>
      </c>
      <c r="DP99" t="s">
        <v>52</v>
      </c>
      <c r="DQ99">
        <v>13.00938111</v>
      </c>
      <c r="DR99" t="s">
        <v>52</v>
      </c>
      <c r="DS99" t="s">
        <v>52</v>
      </c>
      <c r="DT99" t="s">
        <v>52</v>
      </c>
      <c r="DU99" t="s">
        <v>1182</v>
      </c>
      <c r="DV99" t="s">
        <v>52</v>
      </c>
      <c r="DW99" t="s">
        <v>52</v>
      </c>
      <c r="DX99" t="s">
        <v>52</v>
      </c>
      <c r="DY99" t="s">
        <v>1183</v>
      </c>
      <c r="DZ99" t="s">
        <v>52</v>
      </c>
      <c r="EA99" t="s">
        <v>52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B936E-7EE5-4EF0-AEA5-3428D48104C6}">
  <dimension ref="A2:AH71"/>
  <sheetViews>
    <sheetView workbookViewId="0">
      <pane xSplit="1" ySplit="3" topLeftCell="R4" activePane="bottomRight" state="frozen"/>
      <selection pane="topRight"/>
      <selection pane="bottomLeft"/>
      <selection pane="bottomRight" activeCell="AA13" sqref="AA13"/>
    </sheetView>
  </sheetViews>
  <sheetFormatPr defaultRowHeight="14.5" x14ac:dyDescent="0.35"/>
  <cols>
    <col min="1" max="1" width="16.453125" customWidth="1"/>
    <col min="2" max="2" width="10.54296875" bestFit="1" customWidth="1"/>
    <col min="3" max="18" width="9.36328125" bestFit="1" customWidth="1"/>
    <col min="19" max="19" width="8.81640625" bestFit="1" customWidth="1"/>
    <col min="20" max="24" width="9.36328125" bestFit="1" customWidth="1"/>
    <col min="25" max="29" width="8.81640625" bestFit="1" customWidth="1"/>
    <col min="30" max="33" width="9.36328125" bestFit="1" customWidth="1"/>
  </cols>
  <sheetData>
    <row r="2" spans="1:34" x14ac:dyDescent="0.35">
      <c r="A2" s="18" t="s">
        <v>1184</v>
      </c>
      <c r="B2" s="25" cm="1">
        <f t="array" ref="B2">SUM(B4:B71)/SUMPRODUCT(--ISNUMBER(B4:B71),Data_Emissions!B4:B71)</f>
        <v>1.1988449926666669</v>
      </c>
      <c r="C2" s="25" cm="1">
        <f t="array" ref="C2">SUM(C4:C71)/SUMPRODUCT(--ISNUMBER(C4:C71),Data_Emissions!C4:C71)</f>
        <v>23.91758369055556</v>
      </c>
      <c r="D2" s="25" cm="1">
        <f t="array" ref="D2">SUM(D4:D71)/SUMPRODUCT(--ISNUMBER(D4:D71),Data_Emissions!D4:D71)</f>
        <v>25.806267215326084</v>
      </c>
      <c r="E2" s="25" cm="1">
        <f t="array" ref="E2">SUM(E4:E71)/SUMPRODUCT(--ISNUMBER(E4:E71),Data_Emissions!E4:E71)</f>
        <v>26.174811429680851</v>
      </c>
      <c r="F2" s="25" cm="1">
        <f t="array" ref="F2">SUM(F4:F71)/SUMPRODUCT(--ISNUMBER(F4:F71),Data_Emissions!F4:F71)</f>
        <v>25.805723295270834</v>
      </c>
      <c r="G2" s="25" cm="1">
        <f t="array" ref="G2">SUM(G4:G71)/SUMPRODUCT(--ISNUMBER(G4:G71),Data_Emissions!G4:G71)</f>
        <v>30.873018951382981</v>
      </c>
      <c r="H2" s="25" cm="1">
        <f t="array" ref="H2">SUM(H4:H71)/SUMPRODUCT(--ISNUMBER(H4:H71),Data_Emissions!H4:H71)</f>
        <v>33.965978315224483</v>
      </c>
      <c r="I2" s="25" cm="1">
        <f t="array" ref="I2">SUM(I4:I71)/SUMPRODUCT(--ISNUMBER(I4:I71),Data_Emissions!I4:I71)</f>
        <v>33.780414087857146</v>
      </c>
      <c r="J2" s="25" cm="1">
        <f t="array" ref="J2">SUM(J4:J71)/SUMPRODUCT(--ISNUMBER(J4:J71),Data_Emissions!J4:J71)</f>
        <v>30.162196673416666</v>
      </c>
      <c r="K2" s="25" cm="1">
        <f t="array" ref="K2">SUM(K4:K71)/SUMPRODUCT(--ISNUMBER(K4:K71),Data_Emissions!K4:K71)</f>
        <v>31.116036480130433</v>
      </c>
      <c r="L2" s="25" cm="1">
        <f t="array" ref="L2">SUM(L4:L71)/SUMPRODUCT(--ISNUMBER(L4:L71),Data_Emissions!L4:L71)</f>
        <v>28.465150406755559</v>
      </c>
      <c r="M2" s="25" cm="1">
        <f t="array" ref="M2">SUM(M4:M71)/SUMPRODUCT(--ISNUMBER(M4:M71),Data_Emissions!M4:M71)</f>
        <v>26.639834285199999</v>
      </c>
      <c r="N2" s="25" cm="1">
        <f t="array" ref="N2">SUM(N4:N71)/SUMPRODUCT(--ISNUMBER(N4:N71),Data_Emissions!N4:N71)</f>
        <v>28.950696194217386</v>
      </c>
      <c r="O2" s="25" cm="1">
        <f t="array" ref="O2">SUM(O4:O71)/SUMPRODUCT(--ISNUMBER(O4:O71),Data_Emissions!O4:O71)</f>
        <v>39.646814932521742</v>
      </c>
      <c r="P2" s="25" cm="1">
        <f t="array" ref="P2">SUM(P4:P71)/SUMPRODUCT(--ISNUMBER(P4:P71),Data_Emissions!P4:P71)</f>
        <v>46.81077114066666</v>
      </c>
      <c r="Q2" s="25" cm="1">
        <f t="array" ref="Q2">SUM(Q4:Q71)/SUMPRODUCT(--ISNUMBER(Q4:Q71),Data_Emissions!Q4:Q71)</f>
        <v>21.594609925504688</v>
      </c>
      <c r="R2" s="25" cm="1">
        <f t="array" ref="R2">SUM(R4:R71)/SUMPRODUCT(--ISNUMBER(R4:R71),Data_Emissions!R4:R71)</f>
        <v>33.475936213718391</v>
      </c>
      <c r="S2" s="25" cm="1">
        <f t="array" ref="S2">SUM(S4:S71)/SUMPRODUCT(--ISNUMBER(S4:S71),Data_Emissions!S4:S71)</f>
        <v>5.9583376163100192</v>
      </c>
      <c r="T2" s="25" cm="1">
        <f t="array" ref="T2">SUM(T4:T71)/SUMPRODUCT(--ISNUMBER(T4:T71),Data_Emissions!T4:T71)</f>
        <v>35.545289689694499</v>
      </c>
      <c r="U2" s="25" cm="1">
        <f t="array" ref="U2">SUM(U4:U71)/SUMPRODUCT(--ISNUMBER(U4:U71),Data_Emissions!U4:U71)</f>
        <v>17.645417849346746</v>
      </c>
      <c r="V2" s="25" cm="1">
        <f t="array" ref="V2">SUM(V4:V71)/SUMPRODUCT(--ISNUMBER(V4:V71),Data_Emissions!V4:V71)</f>
        <v>20.033915085977487</v>
      </c>
      <c r="W2" s="25" cm="1">
        <f t="array" ref="W2">SUM(W4:W71)/SUMPRODUCT(--ISNUMBER(W4:W71),Data_Emissions!W4:W71)</f>
        <v>23.843042695223403</v>
      </c>
      <c r="X2" s="25" cm="1">
        <f t="array" ref="X2">SUM(X4:X71)/SUMPRODUCT(--ISNUMBER(X4:X71),Data_Emissions!X4:X71)</f>
        <v>11.204818231653144</v>
      </c>
      <c r="Y2" s="25" cm="1">
        <f t="array" ref="Y2">SUM(Y4:Y71)/SUMPRODUCT(--ISNUMBER(Y4:Y71),Data_Emissions!Y4:Y71)</f>
        <v>8.4139680779268584</v>
      </c>
      <c r="Z2" s="25" cm="1">
        <f t="array" ref="Z2">SUM(Z4:Z71)/SUMPRODUCT(--ISNUMBER(Z4:Z71),Data_Emissions!Z4:Z71)</f>
        <v>8.7952852274063655</v>
      </c>
      <c r="AA2" s="25" cm="1">
        <f t="array" ref="AA2">SUM(AA4:AA71)/SUMPRODUCT(--ISNUMBER(AA4:AA71),Data_Emissions!AA4:AA71)</f>
        <v>8.4912299810115979</v>
      </c>
      <c r="AB2" s="25" cm="1">
        <f t="array" ref="AB2">SUM(AB4:AB71)/SUMPRODUCT(--ISNUMBER(AB4:AB71),Data_Emissions!AB4:AB71)</f>
        <v>8.4874248464814173</v>
      </c>
      <c r="AC2" s="25" cm="1">
        <f t="array" ref="AC2">SUM(AC4:AC71)/SUMPRODUCT(--ISNUMBER(AC4:AC71),Data_Emissions!AC4:AC71)</f>
        <v>9.7573408096252958</v>
      </c>
      <c r="AD2" s="25" cm="1">
        <f t="array" ref="AD2">SUM(AD4:AD71)/SUMPRODUCT(--ISNUMBER(AD4:AD71),Data_Emissions!AD4:AD71)</f>
        <v>14.07667361959686</v>
      </c>
      <c r="AE2" s="25" cm="1">
        <f t="array" ref="AE2">SUM(AE4:AE71)/SUMPRODUCT(--ISNUMBER(AE4:AE71),Data_Emissions!AE4:AE71)</f>
        <v>16.379831170710133</v>
      </c>
      <c r="AF2" s="25" cm="1">
        <f t="array" ref="AF2">SUM(AF4:AF71)/SUMPRODUCT(--ISNUMBER(AF4:AF71),Data_Emissions!AF4:AF71)</f>
        <v>16.73579364937682</v>
      </c>
      <c r="AG2" s="25" cm="1">
        <f t="array" ref="AG2">SUM(AG4:AG71)/SUMPRODUCT(--ISNUMBER(AG4:AG71),Data_Emissions!AG4:AG71)</f>
        <v>23.587651840373571</v>
      </c>
    </row>
    <row r="3" spans="1:34" x14ac:dyDescent="0.35">
      <c r="A3" t="s">
        <v>1185</v>
      </c>
      <c r="B3" s="22">
        <v>1990</v>
      </c>
      <c r="C3" s="22">
        <v>1991</v>
      </c>
      <c r="D3" s="22">
        <v>1992</v>
      </c>
      <c r="E3" s="22">
        <v>1993</v>
      </c>
      <c r="F3" s="22">
        <v>1994</v>
      </c>
      <c r="G3" s="22">
        <v>1995</v>
      </c>
      <c r="H3" s="22">
        <v>1996</v>
      </c>
      <c r="I3" s="22">
        <v>1997</v>
      </c>
      <c r="J3" s="22">
        <v>1998</v>
      </c>
      <c r="K3" s="22">
        <v>1999</v>
      </c>
      <c r="L3" s="22">
        <v>2000</v>
      </c>
      <c r="M3" s="22">
        <v>2001</v>
      </c>
      <c r="N3" s="22">
        <v>2002</v>
      </c>
      <c r="O3" s="22">
        <v>2003</v>
      </c>
      <c r="P3" s="22">
        <v>2004</v>
      </c>
      <c r="Q3" s="22">
        <v>2005</v>
      </c>
      <c r="R3" s="22">
        <v>2006</v>
      </c>
      <c r="S3" s="22">
        <v>2007</v>
      </c>
      <c r="T3" s="22">
        <v>2008</v>
      </c>
      <c r="U3" s="22">
        <v>2009</v>
      </c>
      <c r="V3" s="22">
        <v>2010</v>
      </c>
      <c r="W3" s="22">
        <v>2011</v>
      </c>
      <c r="X3" s="22">
        <v>2012</v>
      </c>
      <c r="Y3" s="22">
        <v>2013</v>
      </c>
      <c r="Z3" s="22">
        <v>2014</v>
      </c>
      <c r="AA3" s="22">
        <v>2015</v>
      </c>
      <c r="AB3" s="22">
        <v>2016</v>
      </c>
      <c r="AC3" s="22">
        <v>2017</v>
      </c>
      <c r="AD3" s="22">
        <v>2018</v>
      </c>
      <c r="AE3" s="22">
        <v>2019</v>
      </c>
      <c r="AF3" s="22">
        <v>2020</v>
      </c>
      <c r="AG3" s="22">
        <v>2021</v>
      </c>
    </row>
    <row r="4" spans="1:34" x14ac:dyDescent="0.35">
      <c r="A4" t="s">
        <v>173</v>
      </c>
      <c r="B4" s="17">
        <f>IFERROR(Data_Emissions!B4*INDEX(Data_Price!$D$4:$EA$99,MATCH(calculation!$A4,Data_Price!$A$4:$A$99,0),MATCH(calculation!$A$3&amp;calculation!B$3,Data_Price!$D$3:$EA$3,0)),"")</f>
        <v>1.7456359100000002E-3</v>
      </c>
      <c r="C4" s="17">
        <f>IFERROR(Data_Emissions!C4*INDEX(Data_Price!$D$4:$EA$99,MATCH(calculation!$A4,Data_Price!$A$4:$A$99,0),MATCH(calculation!$A$3&amp;calculation!C$3,Data_Price!$D$3:$EA$3,0)),"")</f>
        <v>1.7326732670000001E-3</v>
      </c>
      <c r="D4" s="17">
        <f>IFERROR(Data_Emissions!D4*INDEX(Data_Price!$D$4:$EA$99,MATCH(calculation!$A4,Data_Price!$A$4:$A$99,0),MATCH(calculation!$A$3&amp;calculation!D$3,Data_Price!$D$3:$EA$3,0)),"")</f>
        <v>1.5521064300000002E-3</v>
      </c>
      <c r="E4" s="17">
        <f>IFERROR(Data_Emissions!E4*INDEX(Data_Price!$D$4:$EA$99,MATCH(calculation!$A4,Data_Price!$A$4:$A$99,0),MATCH(calculation!$A$3&amp;calculation!E$3,Data_Price!$D$3:$EA$3,0)),"")</f>
        <v>2.405498282E-3</v>
      </c>
      <c r="F4" s="17">
        <f>IFERROR(Data_Emissions!F4*INDEX(Data_Price!$D$4:$EA$99,MATCH(calculation!$A4,Data_Price!$A$4:$A$99,0),MATCH(calculation!$A$3&amp;calculation!F$3,Data_Price!$D$3:$EA$3,0)),"")</f>
        <v>4.4523809528000001E-3</v>
      </c>
      <c r="G4" s="17">
        <f>IFERROR(Data_Emissions!G4*INDEX(Data_Price!$D$4:$EA$99,MATCH(calculation!$A4,Data_Price!$A$4:$A$99,0),MATCH(calculation!$A$3&amp;calculation!G$3,Data_Price!$D$3:$EA$3,0)),"")</f>
        <v>8.9277389280000008E-3</v>
      </c>
      <c r="H4" s="17">
        <f>IFERROR(Data_Emissions!H4*INDEX(Data_Price!$D$4:$EA$99,MATCH(calculation!$A4,Data_Price!$A$4:$A$99,0),MATCH(calculation!$A$3&amp;calculation!H$3,Data_Price!$D$3:$EA$3,0)),"")</f>
        <v>8.2721382289999996E-3</v>
      </c>
      <c r="I4" s="17">
        <f>IFERROR(Data_Emissions!I4*INDEX(Data_Price!$D$4:$EA$99,MATCH(calculation!$A4,Data_Price!$A$4:$A$99,0),MATCH(calculation!$A$3&amp;calculation!I$3,Data_Price!$D$3:$EA$3,0)),"")</f>
        <v>1.4084507040000001E-2</v>
      </c>
      <c r="J4" s="17">
        <f>IFERROR(Data_Emissions!J4*INDEX(Data_Price!$D$4:$EA$99,MATCH(calculation!$A4,Data_Price!$A$4:$A$99,0),MATCH(calculation!$A$3&amp;calculation!J$3,Data_Price!$D$3:$EA$3,0)),"")</f>
        <v>1.4590747329999999E-2</v>
      </c>
      <c r="K4" s="17">
        <f>IFERROR(Data_Emissions!K4*INDEX(Data_Price!$D$4:$EA$99,MATCH(calculation!$A4,Data_Price!$A$4:$A$99,0),MATCH(calculation!$A$3&amp;calculation!K$3,Data_Price!$D$3:$EA$3,0)),"")</f>
        <v>1.857923497E-2</v>
      </c>
      <c r="L4" s="17">
        <f>IFERROR(Data_Emissions!L4*INDEX(Data_Price!$D$4:$EA$99,MATCH(calculation!$A4,Data_Price!$A$4:$A$99,0),MATCH(calculation!$A$3&amp;calculation!L$3,Data_Price!$D$3:$EA$3,0)),"")</f>
        <v>1.6428913359999998E-2</v>
      </c>
      <c r="M4" s="17">
        <f>IFERROR(Data_Emissions!M4*INDEX(Data_Price!$D$4:$EA$99,MATCH(calculation!$A4,Data_Price!$A$4:$A$99,0),MATCH(calculation!$A$3&amp;calculation!M$3,Data_Price!$D$3:$EA$3,0)),"")</f>
        <v>1.516302907E-2</v>
      </c>
      <c r="N4" s="17">
        <f>IFERROR(Data_Emissions!N4*INDEX(Data_Price!$D$4:$EA$99,MATCH(calculation!$A4,Data_Price!$A$4:$A$99,0),MATCH(calculation!$A$3&amp;calculation!N$3,Data_Price!$D$3:$EA$3,0)),"")</f>
        <v>1.6466893487000003E-2</v>
      </c>
      <c r="O4" s="17">
        <f>IFERROR(Data_Emissions!O4*INDEX(Data_Price!$D$4:$EA$99,MATCH(calculation!$A4,Data_Price!$A$4:$A$99,0),MATCH(calculation!$A$3&amp;calculation!O$3,Data_Price!$D$3:$EA$3,0)),"")</f>
        <v>2.1624080489000001E-2</v>
      </c>
      <c r="P4" s="17">
        <f>IFERROR(Data_Emissions!P4*INDEX(Data_Price!$D$4:$EA$99,MATCH(calculation!$A4,Data_Price!$A$4:$A$99,0),MATCH(calculation!$A$3&amp;calculation!P$3,Data_Price!$D$3:$EA$3,0)),"")</f>
        <v>2.4461359989000002E-2</v>
      </c>
      <c r="Q4" s="17">
        <f>IFERROR(Data_Emissions!Q4*INDEX(Data_Price!$D$4:$EA$99,MATCH(calculation!$A4,Data_Price!$A$4:$A$99,0),MATCH(calculation!$A$3&amp;calculation!Q$3,Data_Price!$D$3:$EA$3,0)),"")</f>
        <v>2.1051895508999999E-2</v>
      </c>
      <c r="R4" s="17">
        <f>IFERROR(Data_Emissions!R4*INDEX(Data_Price!$D$4:$EA$99,MATCH(calculation!$A4,Data_Price!$A$4:$A$99,0),MATCH(calculation!$A$3&amp;calculation!R$3,Data_Price!$D$3:$EA$3,0)),"")</f>
        <v>2.1773714999999999E-2</v>
      </c>
      <c r="S4" s="17">
        <f>IFERROR(Data_Emissions!S4*INDEX(Data_Price!$D$4:$EA$99,MATCH(calculation!$A4,Data_Price!$A$4:$A$99,0),MATCH(calculation!$A$3&amp;calculation!S$3,Data_Price!$D$3:$EA$3,0)),"")</f>
        <v>2.1713066999999999E-2</v>
      </c>
      <c r="T4" s="17">
        <f>IFERROR(Data_Emissions!T4*INDEX(Data_Price!$D$4:$EA$99,MATCH(calculation!$A4,Data_Price!$A$4:$A$99,0),MATCH(calculation!$A$3&amp;calculation!T$3,Data_Price!$D$3:$EA$3,0)),"")</f>
        <v>2.7920213999999999E-2</v>
      </c>
      <c r="U4" s="17">
        <f>IFERROR(Data_Emissions!U4*INDEX(Data_Price!$D$4:$EA$99,MATCH(calculation!$A4,Data_Price!$A$4:$A$99,0),MATCH(calculation!$A$3&amp;calculation!U$3,Data_Price!$D$3:$EA$3,0)),"")</f>
        <v>2.1628068800000001E-2</v>
      </c>
      <c r="V4" s="17">
        <f>IFERROR(Data_Emissions!V4*INDEX(Data_Price!$D$4:$EA$99,MATCH(calculation!$A4,Data_Price!$A$4:$A$99,0),MATCH(calculation!$A$3&amp;calculation!V$3,Data_Price!$D$3:$EA$3,0)),"")</f>
        <v>2.4739369181999999E-2</v>
      </c>
      <c r="W4" s="17">
        <f>IFERROR(Data_Emissions!W4*INDEX(Data_Price!$D$4:$EA$99,MATCH(calculation!$A4,Data_Price!$A$4:$A$99,0),MATCH(calculation!$A$3&amp;calculation!W$3,Data_Price!$D$3:$EA$3,0)),"")</f>
        <v>5.6563999992000007E-2</v>
      </c>
      <c r="X4" s="17">
        <f>IFERROR(Data_Emissions!X4*INDEX(Data_Price!$D$4:$EA$99,MATCH(calculation!$A4,Data_Price!$A$4:$A$99,0),MATCH(calculation!$A$3&amp;calculation!X$3,Data_Price!$D$3:$EA$3,0)),"")</f>
        <v>6.3931199968000008E-2</v>
      </c>
      <c r="Y4" s="17">
        <f>IFERROR(Data_Emissions!Y4*INDEX(Data_Price!$D$4:$EA$99,MATCH(calculation!$A4,Data_Price!$A$4:$A$99,0),MATCH(calculation!$A$3&amp;calculation!Y$3,Data_Price!$D$3:$EA$3,0)),"")</f>
        <v>5.1360000023999999E-2</v>
      </c>
      <c r="Z4" s="17">
        <f>IFERROR(Data_Emissions!Z4*INDEX(Data_Price!$D$4:$EA$99,MATCH(calculation!$A4,Data_Price!$A$4:$A$99,0),MATCH(calculation!$A$3&amp;calculation!Z$3,Data_Price!$D$3:$EA$3,0)),"")</f>
        <v>6.3985599976000007E-2</v>
      </c>
      <c r="AA4" s="17">
        <f>IFERROR(Data_Emissions!AA4*INDEX(Data_Price!$D$4:$EA$99,MATCH(calculation!$A4,Data_Price!$A$4:$A$99,0),MATCH(calculation!$A$3&amp;calculation!AA$3,Data_Price!$D$3:$EA$3,0)),"")</f>
        <v>4.9903200000000002E-2</v>
      </c>
      <c r="AB4" s="17">
        <f>IFERROR(Data_Emissions!AB4*INDEX(Data_Price!$D$4:$EA$99,MATCH(calculation!$A4,Data_Price!$A$4:$A$99,0),MATCH(calculation!$A$3&amp;calculation!AB$3,Data_Price!$D$3:$EA$3,0)),"")</f>
        <v>5.1800997376000003E-2</v>
      </c>
      <c r="AC4" s="17">
        <f>IFERROR(Data_Emissions!AC4*INDEX(Data_Price!$D$4:$EA$99,MATCH(calculation!$A4,Data_Price!$A$4:$A$99,0),MATCH(calculation!$A$3&amp;calculation!AC$3,Data_Price!$D$3:$EA$3,0)),"")</f>
        <v>5.8587546272000003E-2</v>
      </c>
      <c r="AD4" s="17">
        <f>IFERROR(Data_Emissions!AD4*INDEX(Data_Price!$D$4:$EA$99,MATCH(calculation!$A4,Data_Price!$A$4:$A$99,0),MATCH(calculation!$A$3&amp;calculation!AD$3,Data_Price!$D$3:$EA$3,0)),"")</f>
        <v>6.1494057920000005E-2</v>
      </c>
      <c r="AE4" s="17">
        <f>IFERROR(Data_Emissions!AE4*INDEX(Data_Price!$D$4:$EA$99,MATCH(calculation!$A4,Data_Price!$A$4:$A$99,0),MATCH(calculation!$A$3&amp;calculation!AE$3,Data_Price!$D$3:$EA$3,0)),"")</f>
        <v>5.5730528159999994E-2</v>
      </c>
      <c r="AF4" s="17">
        <f>IFERROR(Data_Emissions!AF4*INDEX(Data_Price!$D$4:$EA$99,MATCH(calculation!$A4,Data_Price!$A$4:$A$99,0),MATCH(calculation!$A$3&amp;calculation!AF$3,Data_Price!$D$3:$EA$3,0)),"")</f>
        <v>5.7793556279999998E-2</v>
      </c>
      <c r="AG4" s="17">
        <f>IFERROR(Data_Emissions!AG4*INDEX(Data_Price!$D$4:$EA$99,MATCH(calculation!$A4,Data_Price!$A$4:$A$99,0),MATCH(calculation!$A$3&amp;calculation!AG$3,Data_Price!$D$3:$EA$3,0)),"")</f>
        <v>5.0977639999999998E-2</v>
      </c>
      <c r="AH4" t="s">
        <v>495</v>
      </c>
    </row>
    <row r="5" spans="1:34" x14ac:dyDescent="0.35">
      <c r="A5" t="s">
        <v>343</v>
      </c>
      <c r="B5" s="17">
        <f>IFERROR(Data_Emissions!B5*INDEX(Data_Price!$D$4:$EA$99,MATCH(calculation!$A5,Data_Price!$A$4:$A$99,0),MATCH(calculation!$A$3&amp;calculation!B$3,Data_Price!$D$3:$EA$3,0)),"")</f>
        <v>5.2631579000000002E-5</v>
      </c>
      <c r="C5" s="17">
        <f>IFERROR(Data_Emissions!C5*INDEX(Data_Price!$D$4:$EA$99,MATCH(calculation!$A5,Data_Price!$A$4:$A$99,0),MATCH(calculation!$A$3&amp;calculation!C$3,Data_Price!$D$3:$EA$3,0)),"")</f>
        <v>5.2631579000000002E-5</v>
      </c>
      <c r="D5" s="17">
        <f>IFERROR(Data_Emissions!D5*INDEX(Data_Price!$D$4:$EA$99,MATCH(calculation!$A5,Data_Price!$A$4:$A$99,0),MATCH(calculation!$A$3&amp;calculation!D$3,Data_Price!$D$3:$EA$3,0)),"")</f>
        <v>3.7056251499999997E-5</v>
      </c>
      <c r="E5" s="17">
        <f>IFERROR(Data_Emissions!E5*INDEX(Data_Price!$D$4:$EA$99,MATCH(calculation!$A5,Data_Price!$A$4:$A$99,0),MATCH(calculation!$A$3&amp;calculation!E$3,Data_Price!$D$3:$EA$3,0)),"")</f>
        <v>3.0204180500000001E-5</v>
      </c>
      <c r="F5" s="17">
        <f>IFERROR(Data_Emissions!F5*INDEX(Data_Price!$D$4:$EA$99,MATCH(calculation!$A5,Data_Price!$A$4:$A$99,0),MATCH(calculation!$A$3&amp;calculation!F$3,Data_Price!$D$3:$EA$3,0)),"")</f>
        <v>2.2644927499999999E-5</v>
      </c>
      <c r="G5" s="17">
        <f>IFERROR(Data_Emissions!G5*INDEX(Data_Price!$D$4:$EA$99,MATCH(calculation!$A5,Data_Price!$A$4:$A$99,0),MATCH(calculation!$A$3&amp;calculation!G$3,Data_Price!$D$3:$EA$3,0)),"")</f>
        <v>2.0815986500000002E-5</v>
      </c>
      <c r="H5" s="17">
        <f>IFERROR(Data_Emissions!H5*INDEX(Data_Price!$D$4:$EA$99,MATCH(calculation!$A5,Data_Price!$A$4:$A$99,0),MATCH(calculation!$A$3&amp;calculation!H$3,Data_Price!$D$3:$EA$3,0)),"")</f>
        <v>2.5120772999999998E-5</v>
      </c>
      <c r="I5" s="17">
        <f>IFERROR(Data_Emissions!I5*INDEX(Data_Price!$D$4:$EA$99,MATCH(calculation!$A5,Data_Price!$A$4:$A$99,0),MATCH(calculation!$A$3&amp;calculation!I$3,Data_Price!$D$3:$EA$3,0)),"")</f>
        <v>2.4433947000000002E-5</v>
      </c>
      <c r="J5" s="17">
        <f>IFERROR(Data_Emissions!J5*INDEX(Data_Price!$D$4:$EA$99,MATCH(calculation!$A5,Data_Price!$A$4:$A$99,0),MATCH(calculation!$A$3&amp;calculation!J$3,Data_Price!$D$3:$EA$3,0)),"")</f>
        <v>1.7388784400000001E-5</v>
      </c>
      <c r="K5" s="17">
        <f>IFERROR(Data_Emissions!K5*INDEX(Data_Price!$D$4:$EA$99,MATCH(calculation!$A5,Data_Price!$A$4:$A$99,0),MATCH(calculation!$A$3&amp;calculation!K$3,Data_Price!$D$3:$EA$3,0)),"")</f>
        <v>1.49625936E-5</v>
      </c>
      <c r="L5" s="17">
        <f>IFERROR(Data_Emissions!L5*INDEX(Data_Price!$D$4:$EA$99,MATCH(calculation!$A5,Data_Price!$A$4:$A$99,0),MATCH(calculation!$A$3&amp;calculation!L$3,Data_Price!$D$3:$EA$3,0)),"")</f>
        <v>1.4482958400000002E-5</v>
      </c>
      <c r="M5" s="17">
        <f>IFERROR(Data_Emissions!M5*INDEX(Data_Price!$D$4:$EA$99,MATCH(calculation!$A5,Data_Price!$A$4:$A$99,0),MATCH(calculation!$A$3&amp;calculation!M$3,Data_Price!$D$3:$EA$3,0)),"")</f>
        <v>1.4634146400000002E-5</v>
      </c>
      <c r="N5" s="17">
        <f>IFERROR(Data_Emissions!N5*INDEX(Data_Price!$D$4:$EA$99,MATCH(calculation!$A5,Data_Price!$A$4:$A$99,0),MATCH(calculation!$A$3&amp;calculation!N$3,Data_Price!$D$3:$EA$3,0)),"")</f>
        <v>2.0328646399999999E-5</v>
      </c>
      <c r="O5" s="17">
        <f>IFERROR(Data_Emissions!O5*INDEX(Data_Price!$D$4:$EA$99,MATCH(calculation!$A5,Data_Price!$A$4:$A$99,0),MATCH(calculation!$A$3&amp;calculation!O$3,Data_Price!$D$3:$EA$3,0)),"")</f>
        <v>2.0576635600000001E-5</v>
      </c>
      <c r="P5" s="17">
        <f>IFERROR(Data_Emissions!P5*INDEX(Data_Price!$D$4:$EA$99,MATCH(calculation!$A5,Data_Price!$A$4:$A$99,0),MATCH(calculation!$A$3&amp;calculation!P$3,Data_Price!$D$3:$EA$3,0)),"")</f>
        <v>2.1774068000000001E-5</v>
      </c>
      <c r="Q5" s="17">
        <f>IFERROR(Data_Emissions!Q5*INDEX(Data_Price!$D$4:$EA$99,MATCH(calculation!$A5,Data_Price!$A$4:$A$99,0),MATCH(calculation!$A$3&amp;calculation!Q$3,Data_Price!$D$3:$EA$3,0)),"")</f>
        <v>2.6685304000000001E-5</v>
      </c>
      <c r="R5" s="17">
        <f>IFERROR(Data_Emissions!R5*INDEX(Data_Price!$D$4:$EA$99,MATCH(calculation!$A5,Data_Price!$A$4:$A$99,0),MATCH(calculation!$A$3&amp;calculation!R$3,Data_Price!$D$3:$EA$3,0)),"")</f>
        <v>2.70453008E-5</v>
      </c>
      <c r="S5" s="17">
        <f>IFERROR(Data_Emissions!S5*INDEX(Data_Price!$D$4:$EA$99,MATCH(calculation!$A5,Data_Price!$A$4:$A$99,0),MATCH(calculation!$A$3&amp;calculation!S$3,Data_Price!$D$3:$EA$3,0)),"")</f>
        <v>2.28136881E-5</v>
      </c>
      <c r="T5" s="17">
        <f>IFERROR(Data_Emissions!T5*INDEX(Data_Price!$D$4:$EA$99,MATCH(calculation!$A5,Data_Price!$A$4:$A$99,0),MATCH(calculation!$A$3&amp;calculation!T$3,Data_Price!$D$3:$EA$3,0)),"")</f>
        <v>3.2214764999999993E-5</v>
      </c>
      <c r="U5" s="17">
        <f>IFERROR(Data_Emissions!U5*INDEX(Data_Price!$D$4:$EA$99,MATCH(calculation!$A5,Data_Price!$A$4:$A$99,0),MATCH(calculation!$A$3&amp;calculation!U$3,Data_Price!$D$3:$EA$3,0)),"")</f>
        <v>2.0441769299999998E-5</v>
      </c>
      <c r="V5" s="17">
        <f>IFERROR(Data_Emissions!V5*INDEX(Data_Price!$D$4:$EA$99,MATCH(calculation!$A5,Data_Price!$A$4:$A$99,0),MATCH(calculation!$A$3&amp;calculation!V$3,Data_Price!$D$3:$EA$3,0)),"")</f>
        <v>2.5257840599999996E-5</v>
      </c>
      <c r="W5" s="17">
        <f>IFERROR(Data_Emissions!W5*INDEX(Data_Price!$D$4:$EA$99,MATCH(calculation!$A5,Data_Price!$A$4:$A$99,0),MATCH(calculation!$A$3&amp;calculation!W$3,Data_Price!$D$3:$EA$3,0)),"")</f>
        <v>2.7411702599999996E-5</v>
      </c>
      <c r="X5" s="17">
        <f>IFERROR(Data_Emissions!X5*INDEX(Data_Price!$D$4:$EA$99,MATCH(calculation!$A5,Data_Price!$A$4:$A$99,0),MATCH(calculation!$A$3&amp;calculation!X$3,Data_Price!$D$3:$EA$3,0)),"")</f>
        <v>2.6114711399999996E-5</v>
      </c>
      <c r="Y5" s="17">
        <f>IFERROR(Data_Emissions!Y5*INDEX(Data_Price!$D$4:$EA$99,MATCH(calculation!$A5,Data_Price!$A$4:$A$99,0),MATCH(calculation!$A$3&amp;calculation!Y$3,Data_Price!$D$3:$EA$3,0)),"")</f>
        <v>2.5804865999999998E-5</v>
      </c>
      <c r="Z5" s="17">
        <f>IFERROR(Data_Emissions!Z5*INDEX(Data_Price!$D$4:$EA$99,MATCH(calculation!$A5,Data_Price!$A$4:$A$99,0),MATCH(calculation!$A$3&amp;calculation!Z$3,Data_Price!$D$3:$EA$3,0)),"")</f>
        <v>2.8733734199999999E-5</v>
      </c>
      <c r="AA5" s="17">
        <f>IFERROR(Data_Emissions!AA5*INDEX(Data_Price!$D$4:$EA$99,MATCH(calculation!$A5,Data_Price!$A$4:$A$99,0),MATCH(calculation!$A$3&amp;calculation!AA$3,Data_Price!$D$3:$EA$3,0)),"")</f>
        <v>2.2961203499999999E-5</v>
      </c>
      <c r="AB5" s="17">
        <f>IFERROR(Data_Emissions!AB5*INDEX(Data_Price!$D$4:$EA$99,MATCH(calculation!$A5,Data_Price!$A$4:$A$99,0),MATCH(calculation!$A$3&amp;calculation!AB$3,Data_Price!$D$3:$EA$3,0)),"")</f>
        <v>2.2101412499999996E-5</v>
      </c>
      <c r="AC5" s="17">
        <f>IFERROR(Data_Emissions!AC5*INDEX(Data_Price!$D$4:$EA$99,MATCH(calculation!$A5,Data_Price!$A$4:$A$99,0),MATCH(calculation!$A$3&amp;calculation!AC$3,Data_Price!$D$3:$EA$3,0)),"")</f>
        <v>2.4172658399999995E-5</v>
      </c>
      <c r="AD5" s="17">
        <f>IFERROR(Data_Emissions!AD5*INDEX(Data_Price!$D$4:$EA$99,MATCH(calculation!$A5,Data_Price!$A$4:$A$99,0),MATCH(calculation!$A$3&amp;calculation!AD$3,Data_Price!$D$3:$EA$3,0)),"")</f>
        <v>2.5621436699999995E-5</v>
      </c>
      <c r="AE5" s="17">
        <f>IFERROR(Data_Emissions!AE5*INDEX(Data_Price!$D$4:$EA$99,MATCH(calculation!$A5,Data_Price!$A$4:$A$99,0),MATCH(calculation!$A$3&amp;calculation!AE$3,Data_Price!$D$3:$EA$3,0)),"")</f>
        <v>2.3518956599999996E-5</v>
      </c>
      <c r="AF5" s="17">
        <f>IFERROR(Data_Emissions!AF5*INDEX(Data_Price!$D$4:$EA$99,MATCH(calculation!$A5,Data_Price!$A$4:$A$99,0),MATCH(calculation!$A$3&amp;calculation!AF$3,Data_Price!$D$3:$EA$3,0)),"")</f>
        <v>2.2751934899999996E-5</v>
      </c>
      <c r="AG5" s="17">
        <f>IFERROR(Data_Emissions!AG5*INDEX(Data_Price!$D$4:$EA$99,MATCH(calculation!$A5,Data_Price!$A$4:$A$99,0),MATCH(calculation!$A$3&amp;calculation!AG$3,Data_Price!$D$3:$EA$3,0)),"")</f>
        <v>2.3587298399999995E-5</v>
      </c>
      <c r="AH5" t="s">
        <v>495</v>
      </c>
    </row>
    <row r="6" spans="1:34" x14ac:dyDescent="0.35">
      <c r="A6" t="s">
        <v>320</v>
      </c>
      <c r="B6" s="17" t="str">
        <f>IFERROR(Data_Emissions!B6*INDEX(Data_Price!$D$4:$EA$99,MATCH(calculation!$A6,Data_Price!$A$4:$A$99,0),MATCH(calculation!$A$3&amp;calculation!B$3,Data_Price!$D$3:$EA$3,0)),"")</f>
        <v/>
      </c>
      <c r="C6" s="17">
        <f>IFERROR(Data_Emissions!C6*INDEX(Data_Price!$D$4:$EA$99,MATCH(calculation!$A6,Data_Price!$A$4:$A$99,0),MATCH(calculation!$A$3&amp;calculation!C$3,Data_Price!$D$3:$EA$3,0)),"")</f>
        <v>3.8979607190000001E-2</v>
      </c>
      <c r="D6" s="17">
        <f>IFERROR(Data_Emissions!D6*INDEX(Data_Price!$D$4:$EA$99,MATCH(calculation!$A6,Data_Price!$A$4:$A$99,0),MATCH(calculation!$A$3&amp;calculation!D$3,Data_Price!$D$3:$EA$3,0)),"")</f>
        <v>5.312596243E-2</v>
      </c>
      <c r="E6" s="17">
        <f>IFERROR(Data_Emissions!E6*INDEX(Data_Price!$D$4:$EA$99,MATCH(calculation!$A6,Data_Price!$A$4:$A$99,0),MATCH(calculation!$A$3&amp;calculation!E$3,Data_Price!$D$3:$EA$3,0)),"")</f>
        <v>5.5624770981999999E-2</v>
      </c>
      <c r="F6" s="17">
        <f>IFERROR(Data_Emissions!F6*INDEX(Data_Price!$D$4:$EA$99,MATCH(calculation!$A6,Data_Price!$A$4:$A$99,0),MATCH(calculation!$A$3&amp;calculation!F$3,Data_Price!$D$3:$EA$3,0)),"")</f>
        <v>5.3489010993000005E-2</v>
      </c>
      <c r="G6" s="17">
        <f>IFERROR(Data_Emissions!G6*INDEX(Data_Price!$D$4:$EA$99,MATCH(calculation!$A6,Data_Price!$A$4:$A$99,0),MATCH(calculation!$A$3&amp;calculation!G$3,Data_Price!$D$3:$EA$3,0)),"")</f>
        <v>6.4220482711000004E-2</v>
      </c>
      <c r="H6" s="17">
        <f>IFERROR(Data_Emissions!H6*INDEX(Data_Price!$D$4:$EA$99,MATCH(calculation!$A6,Data_Price!$A$4:$A$99,0),MATCH(calculation!$A$3&amp;calculation!H$3,Data_Price!$D$3:$EA$3,0)),"")</f>
        <v>7.3250042789000006E-2</v>
      </c>
      <c r="I6" s="17">
        <f>IFERROR(Data_Emissions!I6*INDEX(Data_Price!$D$4:$EA$99,MATCH(calculation!$A6,Data_Price!$A$4:$A$99,0),MATCH(calculation!$A$3&amp;calculation!I$3,Data_Price!$D$3:$EA$3,0)),"")</f>
        <v>7.8232912595999987E-2</v>
      </c>
      <c r="J6" s="17">
        <f>IFERROR(Data_Emissions!J6*INDEX(Data_Price!$D$4:$EA$99,MATCH(calculation!$A6,Data_Price!$A$4:$A$99,0),MATCH(calculation!$A$3&amp;calculation!J$3,Data_Price!$D$3:$EA$3,0)),"")</f>
        <v>6.0299929331999999E-2</v>
      </c>
      <c r="K6" s="17">
        <f>IFERROR(Data_Emissions!K6*INDEX(Data_Price!$D$4:$EA$99,MATCH(calculation!$A6,Data_Price!$A$4:$A$99,0),MATCH(calculation!$A$3&amp;calculation!K$3,Data_Price!$D$3:$EA$3,0)),"")</f>
        <v>6.1681081355999999E-2</v>
      </c>
      <c r="L6" s="17">
        <f>IFERROR(Data_Emissions!L6*INDEX(Data_Price!$D$4:$EA$99,MATCH(calculation!$A6,Data_Price!$A$4:$A$99,0),MATCH(calculation!$A$3&amp;calculation!L$3,Data_Price!$D$3:$EA$3,0)),"")</f>
        <v>5.281690141200001E-2</v>
      </c>
      <c r="M6" s="17">
        <f>IFERROR(Data_Emissions!M6*INDEX(Data_Price!$D$4:$EA$99,MATCH(calculation!$A6,Data_Price!$A$4:$A$99,0),MATCH(calculation!$A$3&amp;calculation!M$3,Data_Price!$D$3:$EA$3,0)),"")</f>
        <v>3.7515489802999999E-2</v>
      </c>
      <c r="N6" s="17">
        <f>IFERROR(Data_Emissions!N6*INDEX(Data_Price!$D$4:$EA$99,MATCH(calculation!$A6,Data_Price!$A$4:$A$99,0),MATCH(calculation!$A$3&amp;calculation!N$3,Data_Price!$D$3:$EA$3,0)),"")</f>
        <v>3.9235002378000004E-2</v>
      </c>
      <c r="O6" s="17">
        <f>IFERROR(Data_Emissions!O6*INDEX(Data_Price!$D$4:$EA$99,MATCH(calculation!$A6,Data_Price!$A$4:$A$99,0),MATCH(calculation!$A$3&amp;calculation!O$3,Data_Price!$D$3:$EA$3,0)),"")</f>
        <v>4.8978245635000001E-2</v>
      </c>
      <c r="P6" s="17">
        <f>IFERROR(Data_Emissions!P6*INDEX(Data_Price!$D$4:$EA$99,MATCH(calculation!$A6,Data_Price!$A$4:$A$99,0),MATCH(calculation!$A$3&amp;calculation!P$3,Data_Price!$D$3:$EA$3,0)),"")</f>
        <v>5.2455584313E-2</v>
      </c>
      <c r="Q6" s="17">
        <f>IFERROR(Data_Emissions!Q6*INDEX(Data_Price!$D$4:$EA$99,MATCH(calculation!$A6,Data_Price!$A$4:$A$99,0),MATCH(calculation!$A$3&amp;calculation!Q$3,Data_Price!$D$3:$EA$3,0)),"")</f>
        <v>5.3132610140000001E-2</v>
      </c>
      <c r="R6" s="17">
        <f>IFERROR(Data_Emissions!R6*INDEX(Data_Price!$D$4:$EA$99,MATCH(calculation!$A6,Data_Price!$A$4:$A$99,0),MATCH(calculation!$A$3&amp;calculation!R$3,Data_Price!$D$3:$EA$3,0)),"")</f>
        <v>5.1961112970000001E-2</v>
      </c>
      <c r="S6" s="17">
        <f>IFERROR(Data_Emissions!S6*INDEX(Data_Price!$D$4:$EA$99,MATCH(calculation!$A6,Data_Price!$A$4:$A$99,0),MATCH(calculation!$A$3&amp;calculation!S$3,Data_Price!$D$3:$EA$3,0)),"")</f>
        <v>5.6848899879999998E-2</v>
      </c>
      <c r="T6" s="17">
        <f>IFERROR(Data_Emissions!T6*INDEX(Data_Price!$D$4:$EA$99,MATCH(calculation!$A6,Data_Price!$A$4:$A$99,0),MATCH(calculation!$A$3&amp;calculation!T$3,Data_Price!$D$3:$EA$3,0)),"")</f>
        <v>6.8677854300000007E-2</v>
      </c>
      <c r="U6" s="17">
        <f>IFERROR(Data_Emissions!U6*INDEX(Data_Price!$D$4:$EA$99,MATCH(calculation!$A6,Data_Price!$A$4:$A$99,0),MATCH(calculation!$A$3&amp;calculation!U$3,Data_Price!$D$3:$EA$3,0)),"")</f>
        <v>5.4116910420000004E-2</v>
      </c>
      <c r="V6" s="17">
        <f>IFERROR(Data_Emissions!V6*INDEX(Data_Price!$D$4:$EA$99,MATCH(calculation!$A6,Data_Price!$A$4:$A$99,0),MATCH(calculation!$A$3&amp;calculation!V$3,Data_Price!$D$3:$EA$3,0)),"")</f>
        <v>6.2027686750000005E-2</v>
      </c>
      <c r="W6" s="17">
        <f>IFERROR(Data_Emissions!W6*INDEX(Data_Price!$D$4:$EA$99,MATCH(calculation!$A6,Data_Price!$A$4:$A$99,0),MATCH(calculation!$A$3&amp;calculation!W$3,Data_Price!$D$3:$EA$3,0)),"")</f>
        <v>6.1958766618000004E-2</v>
      </c>
      <c r="X6" s="17">
        <f>IFERROR(Data_Emissions!X6*INDEX(Data_Price!$D$4:$EA$99,MATCH(calculation!$A6,Data_Price!$A$4:$A$99,0),MATCH(calculation!$A$3&amp;calculation!X$3,Data_Price!$D$3:$EA$3,0)),"")</f>
        <v>6.0963132824999995E-2</v>
      </c>
      <c r="Y6" s="17">
        <f>IFERROR(Data_Emissions!Y6*INDEX(Data_Price!$D$4:$EA$99,MATCH(calculation!$A6,Data_Price!$A$4:$A$99,0),MATCH(calculation!$A$3&amp;calculation!Y$3,Data_Price!$D$3:$EA$3,0)),"")</f>
        <v>5.6401967191999997E-2</v>
      </c>
      <c r="Z6" s="17">
        <f>IFERROR(Data_Emissions!Z6*INDEX(Data_Price!$D$4:$EA$99,MATCH(calculation!$A6,Data_Price!$A$4:$A$99,0),MATCH(calculation!$A$3&amp;calculation!Z$3,Data_Price!$D$3:$EA$3,0)),"")</f>
        <v>5.6185990376E-2</v>
      </c>
      <c r="AA6" s="17">
        <f>IFERROR(Data_Emissions!AA6*INDEX(Data_Price!$D$4:$EA$99,MATCH(calculation!$A6,Data_Price!$A$4:$A$99,0),MATCH(calculation!$A$3&amp;calculation!AA$3,Data_Price!$D$3:$EA$3,0)),"")</f>
        <v>4.8563755398000001E-2</v>
      </c>
      <c r="AB6" s="17">
        <f>IFERROR(Data_Emissions!AB6*INDEX(Data_Price!$D$4:$EA$99,MATCH(calculation!$A6,Data_Price!$A$4:$A$99,0),MATCH(calculation!$A$3&amp;calculation!AB$3,Data_Price!$D$3:$EA$3,0)),"")</f>
        <v>4.6379163383999999E-2</v>
      </c>
      <c r="AC6" s="17">
        <f>IFERROR(Data_Emissions!AC6*INDEX(Data_Price!$D$4:$EA$99,MATCH(calculation!$A6,Data_Price!$A$4:$A$99,0),MATCH(calculation!$A$3&amp;calculation!AC$3,Data_Price!$D$3:$EA$3,0)),"")</f>
        <v>5.0629456826999999E-2</v>
      </c>
      <c r="AD6" s="17">
        <f>IFERROR(Data_Emissions!AD6*INDEX(Data_Price!$D$4:$EA$99,MATCH(calculation!$A6,Data_Price!$A$4:$A$99,0),MATCH(calculation!$A$3&amp;calculation!AD$3,Data_Price!$D$3:$EA$3,0)),"")</f>
        <v>5.7860694125999992E-2</v>
      </c>
      <c r="AE6" s="17">
        <f>IFERROR(Data_Emissions!AE6*INDEX(Data_Price!$D$4:$EA$99,MATCH(calculation!$A6,Data_Price!$A$4:$A$99,0),MATCH(calculation!$A$3&amp;calculation!AE$3,Data_Price!$D$3:$EA$3,0)),"")</f>
        <v>5.3300397122999998E-2</v>
      </c>
      <c r="AF6" s="17">
        <f>IFERROR(Data_Emissions!AF6*INDEX(Data_Price!$D$4:$EA$99,MATCH(calculation!$A6,Data_Price!$A$4:$A$99,0),MATCH(calculation!$A$3&amp;calculation!AF$3,Data_Price!$D$3:$EA$3,0)),"")</f>
        <v>5.1430118705999998E-2</v>
      </c>
      <c r="AG6" s="17">
        <f>IFERROR(Data_Emissions!AG6*INDEX(Data_Price!$D$4:$EA$99,MATCH(calculation!$A6,Data_Price!$A$4:$A$99,0),MATCH(calculation!$A$3&amp;calculation!AG$3,Data_Price!$D$3:$EA$3,0)),"")</f>
        <v>6.2393693768999989E-2</v>
      </c>
      <c r="AH6" t="s">
        <v>495</v>
      </c>
    </row>
    <row r="7" spans="1:34" x14ac:dyDescent="0.35">
      <c r="A7" t="s">
        <v>428</v>
      </c>
      <c r="B7" s="17" t="str">
        <f>IFERROR(Data_Emissions!B7*INDEX(Data_Price!$D$4:$EA$99,MATCH(calculation!$A7,Data_Price!$A$4:$A$99,0),MATCH(calculation!$A$3&amp;calculation!B$3,Data_Price!$D$3:$EA$3,0)),"")</f>
        <v/>
      </c>
      <c r="C7" s="17">
        <f>IFERROR(Data_Emissions!C7*INDEX(Data_Price!$D$4:$EA$99,MATCH(calculation!$A7,Data_Price!$A$4:$A$99,0),MATCH(calculation!$A$3&amp;calculation!C$3,Data_Price!$D$3:$EA$3,0)),"")</f>
        <v>4.5338389250000007E-2</v>
      </c>
      <c r="D7" s="17">
        <f>IFERROR(Data_Emissions!D7*INDEX(Data_Price!$D$4:$EA$99,MATCH(calculation!$A7,Data_Price!$A$4:$A$99,0),MATCH(calculation!$A$3&amp;calculation!D$3,Data_Price!$D$3:$EA$3,0)),"")</f>
        <v>4.9975012487999994E-2</v>
      </c>
      <c r="E7" s="17">
        <f>IFERROR(Data_Emissions!E7*INDEX(Data_Price!$D$4:$EA$99,MATCH(calculation!$A7,Data_Price!$A$4:$A$99,0),MATCH(calculation!$A$3&amp;calculation!E$3,Data_Price!$D$3:$EA$3,0)),"")</f>
        <v>5.0350750667999995E-2</v>
      </c>
      <c r="F7" s="17">
        <f>IFERROR(Data_Emissions!F7*INDEX(Data_Price!$D$4:$EA$99,MATCH(calculation!$A7,Data_Price!$A$4:$A$99,0),MATCH(calculation!$A$3&amp;calculation!F$3,Data_Price!$D$3:$EA$3,0)),"")</f>
        <v>5.2183922747999996E-2</v>
      </c>
      <c r="G7" s="17">
        <f>IFERROR(Data_Emissions!G7*INDEX(Data_Price!$D$4:$EA$99,MATCH(calculation!$A7,Data_Price!$A$4:$A$99,0),MATCH(calculation!$A$3&amp;calculation!G$3,Data_Price!$D$3:$EA$3,0)),"")</f>
        <v>5.5359565811999994E-2</v>
      </c>
      <c r="H7" s="17">
        <f>IFERROR(Data_Emissions!H7*INDEX(Data_Price!$D$4:$EA$99,MATCH(calculation!$A7,Data_Price!$A$4:$A$99,0),MATCH(calculation!$A$3&amp;calculation!H$3,Data_Price!$D$3:$EA$3,0)),"")</f>
        <v>6.6657658871999995E-2</v>
      </c>
      <c r="I7" s="17">
        <f>IFERROR(Data_Emissions!I7*INDEX(Data_Price!$D$4:$EA$99,MATCH(calculation!$A7,Data_Price!$A$4:$A$99,0),MATCH(calculation!$A$3&amp;calculation!I$3,Data_Price!$D$3:$EA$3,0)),"")</f>
        <v>5.8375734623999996E-2</v>
      </c>
      <c r="J7" s="17">
        <f>IFERROR(Data_Emissions!J7*INDEX(Data_Price!$D$4:$EA$99,MATCH(calculation!$A7,Data_Price!$A$4:$A$99,0),MATCH(calculation!$A$3&amp;calculation!J$3,Data_Price!$D$3:$EA$3,0)),"")</f>
        <v>5.5380930995999993E-2</v>
      </c>
      <c r="K7" s="17">
        <f>IFERROR(Data_Emissions!K7*INDEX(Data_Price!$D$4:$EA$99,MATCH(calculation!$A7,Data_Price!$A$4:$A$99,0),MATCH(calculation!$A$3&amp;calculation!K$3,Data_Price!$D$3:$EA$3,0)),"")</f>
        <v>4.9517598823000004E-2</v>
      </c>
      <c r="L7" s="17">
        <f>IFERROR(Data_Emissions!L7*INDEX(Data_Price!$D$4:$EA$99,MATCH(calculation!$A7,Data_Price!$A$4:$A$99,0),MATCH(calculation!$A$3&amp;calculation!L$3,Data_Price!$D$3:$EA$3,0)),"")</f>
        <v>4.7132666295000007E-2</v>
      </c>
      <c r="M7" s="17">
        <f>IFERROR(Data_Emissions!M7*INDEX(Data_Price!$D$4:$EA$99,MATCH(calculation!$A7,Data_Price!$A$4:$A$99,0),MATCH(calculation!$A$3&amp;calculation!M$3,Data_Price!$D$3:$EA$3,0)),"")</f>
        <v>5.6478566243000003E-2</v>
      </c>
      <c r="N7" s="17">
        <f>IFERROR(Data_Emissions!N7*INDEX(Data_Price!$D$4:$EA$99,MATCH(calculation!$A7,Data_Price!$A$4:$A$99,0),MATCH(calculation!$A$3&amp;calculation!N$3,Data_Price!$D$3:$EA$3,0)),"")</f>
        <v>6.6895120424000004E-2</v>
      </c>
      <c r="O7" s="17">
        <f>IFERROR(Data_Emissions!O7*INDEX(Data_Price!$D$4:$EA$99,MATCH(calculation!$A7,Data_Price!$A$4:$A$99,0),MATCH(calculation!$A$3&amp;calculation!O$3,Data_Price!$D$3:$EA$3,0)),"")</f>
        <v>9.8613978177000017E-2</v>
      </c>
      <c r="P7" s="17">
        <f>IFERROR(Data_Emissions!P7*INDEX(Data_Price!$D$4:$EA$99,MATCH(calculation!$A7,Data_Price!$A$4:$A$99,0),MATCH(calculation!$A$3&amp;calculation!P$3,Data_Price!$D$3:$EA$3,0)),"")</f>
        <v>0.1205298013</v>
      </c>
      <c r="Q7" s="17">
        <f>IFERROR(Data_Emissions!Q7*INDEX(Data_Price!$D$4:$EA$99,MATCH(calculation!$A7,Data_Price!$A$4:$A$99,0),MATCH(calculation!$A$3&amp;calculation!Q$3,Data_Price!$D$3:$EA$3,0)),"")</f>
        <v>0.12880396320000001</v>
      </c>
      <c r="R7" s="17">
        <f>IFERROR(Data_Emissions!R7*INDEX(Data_Price!$D$4:$EA$99,MATCH(calculation!$A7,Data_Price!$A$4:$A$99,0),MATCH(calculation!$A$3&amp;calculation!R$3,Data_Price!$D$3:$EA$3,0)),"")</f>
        <v>0.1174593042</v>
      </c>
      <c r="S7" s="17">
        <f>IFERROR(Data_Emissions!S7*INDEX(Data_Price!$D$4:$EA$99,MATCH(calculation!$A7,Data_Price!$A$4:$A$99,0),MATCH(calculation!$A$3&amp;calculation!S$3,Data_Price!$D$3:$EA$3,0)),"")</f>
        <v>0.13290460880000002</v>
      </c>
      <c r="T7" s="17">
        <f>IFERROR(Data_Emissions!T7*INDEX(Data_Price!$D$4:$EA$99,MATCH(calculation!$A7,Data_Price!$A$4:$A$99,0),MATCH(calculation!$A$3&amp;calculation!T$3,Data_Price!$D$3:$EA$3,0)),"")</f>
        <v>0.15194316753000001</v>
      </c>
      <c r="U7" s="17">
        <f>IFERROR(Data_Emissions!U7*INDEX(Data_Price!$D$4:$EA$99,MATCH(calculation!$A7,Data_Price!$A$4:$A$99,0),MATCH(calculation!$A$3&amp;calculation!U$3,Data_Price!$D$3:$EA$3,0)),"")</f>
        <v>0.11392405065</v>
      </c>
      <c r="V7" s="17">
        <f>IFERROR(Data_Emissions!V7*INDEX(Data_Price!$D$4:$EA$99,MATCH(calculation!$A7,Data_Price!$A$4:$A$99,0),MATCH(calculation!$A$3&amp;calculation!V$3,Data_Price!$D$3:$EA$3,0)),"")</f>
        <v>0.14547973680000001</v>
      </c>
      <c r="W7" s="17">
        <f>IFERROR(Data_Emissions!W7*INDEX(Data_Price!$D$4:$EA$99,MATCH(calculation!$A7,Data_Price!$A$4:$A$99,0),MATCH(calculation!$A$3&amp;calculation!W$3,Data_Price!$D$3:$EA$3,0)),"")</f>
        <v>0.14946619220999999</v>
      </c>
      <c r="X7" s="17">
        <f>IFERROR(Data_Emissions!X7*INDEX(Data_Price!$D$4:$EA$99,MATCH(calculation!$A7,Data_Price!$A$4:$A$99,0),MATCH(calculation!$A$3&amp;calculation!X$3,Data_Price!$D$3:$EA$3,0)),"")</f>
        <v>0.14717015414999998</v>
      </c>
      <c r="Y7" s="17">
        <f>IFERROR(Data_Emissions!Y7*INDEX(Data_Price!$D$4:$EA$99,MATCH(calculation!$A7,Data_Price!$A$4:$A$99,0),MATCH(calculation!$A$3&amp;calculation!Y$3,Data_Price!$D$3:$EA$3,0)),"")</f>
        <v>0.13330864656000002</v>
      </c>
      <c r="Z7" s="17">
        <f>IFERROR(Data_Emissions!Z7*INDEX(Data_Price!$D$4:$EA$99,MATCH(calculation!$A7,Data_Price!$A$4:$A$99,0),MATCH(calculation!$A$3&amp;calculation!Z$3,Data_Price!$D$3:$EA$3,0)),"")</f>
        <v>0.13393687608000002</v>
      </c>
      <c r="AA7" s="17">
        <f>IFERROR(Data_Emissions!AA7*INDEX(Data_Price!$D$4:$EA$99,MATCH(calculation!$A7,Data_Price!$A$4:$A$99,0),MATCH(calculation!$A$3&amp;calculation!AA$3,Data_Price!$D$3:$EA$3,0)),"")</f>
        <v>0.10384914056000001</v>
      </c>
      <c r="AB7" s="17">
        <f>IFERROR(Data_Emissions!AB7*INDEX(Data_Price!$D$4:$EA$99,MATCH(calculation!$A7,Data_Price!$A$4:$A$99,0),MATCH(calculation!$A$3&amp;calculation!AB$3,Data_Price!$D$3:$EA$3,0)),"")</f>
        <v>0.10440072936</v>
      </c>
      <c r="AC7" s="17">
        <f>IFERROR(Data_Emissions!AC7*INDEX(Data_Price!$D$4:$EA$99,MATCH(calculation!$A7,Data_Price!$A$4:$A$99,0),MATCH(calculation!$A$3&amp;calculation!AC$3,Data_Price!$D$3:$EA$3,0)),"")</f>
        <v>0.11187008616000001</v>
      </c>
      <c r="AD7" s="17">
        <f>IFERROR(Data_Emissions!AD7*INDEX(Data_Price!$D$4:$EA$99,MATCH(calculation!$A7,Data_Price!$A$4:$A$99,0),MATCH(calculation!$A$3&amp;calculation!AD$3,Data_Price!$D$3:$EA$3,0)),"")</f>
        <v>0.11129125912</v>
      </c>
      <c r="AE7" s="17">
        <f>IFERROR(Data_Emissions!AE7*INDEX(Data_Price!$D$4:$EA$99,MATCH(calculation!$A7,Data_Price!$A$4:$A$99,0),MATCH(calculation!$A$3&amp;calculation!AE$3,Data_Price!$D$3:$EA$3,0)),"")</f>
        <v>0.10142239872</v>
      </c>
      <c r="AF7" s="17">
        <f>IFERROR(Data_Emissions!AF7*INDEX(Data_Price!$D$4:$EA$99,MATCH(calculation!$A7,Data_Price!$A$4:$A$99,0),MATCH(calculation!$A$3&amp;calculation!AF$3,Data_Price!$D$3:$EA$3,0)),"")</f>
        <v>0.10660693952</v>
      </c>
      <c r="AG7" s="17">
        <f>IFERROR(Data_Emissions!AG7*INDEX(Data_Price!$D$4:$EA$99,MATCH(calculation!$A7,Data_Price!$A$4:$A$99,0),MATCH(calculation!$A$3&amp;calculation!AG$3,Data_Price!$D$3:$EA$3,0)),"")</f>
        <v>0.10979459264000001</v>
      </c>
      <c r="AH7" t="s">
        <v>495</v>
      </c>
    </row>
    <row r="8" spans="1:34" x14ac:dyDescent="0.35">
      <c r="A8" t="s">
        <v>149</v>
      </c>
      <c r="B8" s="17" t="str">
        <f>IFERROR(Data_Emissions!B8*INDEX(Data_Price!$D$4:$EA$99,MATCH(calculation!$A8,Data_Price!$A$4:$A$99,0),MATCH(calculation!$A$3&amp;calculation!B$3,Data_Price!$D$3:$EA$3,0)),"")</f>
        <v/>
      </c>
      <c r="C8" s="17" t="str">
        <f>IFERROR(Data_Emissions!C8*INDEX(Data_Price!$D$4:$EA$99,MATCH(calculation!$A8,Data_Price!$A$4:$A$99,0),MATCH(calculation!$A$3&amp;calculation!C$3,Data_Price!$D$3:$EA$3,0)),"")</f>
        <v/>
      </c>
      <c r="D8" s="17">
        <f>IFERROR(Data_Emissions!D8*INDEX(Data_Price!$D$4:$EA$99,MATCH(calculation!$A8,Data_Price!$A$4:$A$99,0),MATCH(calculation!$A$3&amp;calculation!D$3,Data_Price!$D$3:$EA$3,0)),"")</f>
        <v>1.4018691591E-2</v>
      </c>
      <c r="E8" s="17">
        <f>IFERROR(Data_Emissions!E8*INDEX(Data_Price!$D$4:$EA$99,MATCH(calculation!$A8,Data_Price!$A$4:$A$99,0),MATCH(calculation!$A$3&amp;calculation!E$3,Data_Price!$D$3:$EA$3,0)),"")</f>
        <v>1.4610389607E-2</v>
      </c>
      <c r="F8" s="17">
        <f>IFERROR(Data_Emissions!F8*INDEX(Data_Price!$D$4:$EA$99,MATCH(calculation!$A8,Data_Price!$A$4:$A$99,0),MATCH(calculation!$A$3&amp;calculation!F$3,Data_Price!$D$3:$EA$3,0)),"")</f>
        <v>1.3719512195999999E-2</v>
      </c>
      <c r="G8" s="17">
        <f>IFERROR(Data_Emissions!G8*INDEX(Data_Price!$D$4:$EA$99,MATCH(calculation!$A8,Data_Price!$A$4:$A$99,0),MATCH(calculation!$A$3&amp;calculation!G$3,Data_Price!$D$3:$EA$3,0)),"")</f>
        <v>1.6574585633999998E-2</v>
      </c>
      <c r="H8" s="17">
        <f>IFERROR(Data_Emissions!H8*INDEX(Data_Price!$D$4:$EA$99,MATCH(calculation!$A8,Data_Price!$A$4:$A$99,0),MATCH(calculation!$A$3&amp;calculation!H$3,Data_Price!$D$3:$EA$3,0)),"")</f>
        <v>1.7482517479999998E-2</v>
      </c>
      <c r="I8" s="17">
        <f>IFERROR(Data_Emissions!I8*INDEX(Data_Price!$D$4:$EA$99,MATCH(calculation!$A8,Data_Price!$A$4:$A$99,0),MATCH(calculation!$A$3&amp;calculation!I$3,Data_Price!$D$3:$EA$3,0)),"")</f>
        <v>1.4150943395999999E-2</v>
      </c>
      <c r="J8" s="17">
        <f>IFERROR(Data_Emissions!J8*INDEX(Data_Price!$D$4:$EA$99,MATCH(calculation!$A8,Data_Price!$A$4:$A$99,0),MATCH(calculation!$A$3&amp;calculation!J$3,Data_Price!$D$3:$EA$3,0)),"")</f>
        <v>1.2765957444E-2</v>
      </c>
      <c r="K8" s="17">
        <f>IFERROR(Data_Emissions!K8*INDEX(Data_Price!$D$4:$EA$99,MATCH(calculation!$A8,Data_Price!$A$4:$A$99,0),MATCH(calculation!$A$3&amp;calculation!K$3,Data_Price!$D$3:$EA$3,0)),"")</f>
        <v>1.1644832608E-2</v>
      </c>
      <c r="L8" s="17">
        <f>IFERROR(Data_Emissions!L8*INDEX(Data_Price!$D$4:$EA$99,MATCH(calculation!$A8,Data_Price!$A$4:$A$99,0),MATCH(calculation!$A$3&amp;calculation!L$3,Data_Price!$D$3:$EA$3,0)),"")</f>
        <v>1.0282776352000001E-2</v>
      </c>
      <c r="M8" s="17">
        <f>IFERROR(Data_Emissions!M8*INDEX(Data_Price!$D$4:$EA$99,MATCH(calculation!$A8,Data_Price!$A$4:$A$99,0),MATCH(calculation!$A$3&amp;calculation!M$3,Data_Price!$D$3:$EA$3,0)),"")</f>
        <v>9.4786729840000018E-3</v>
      </c>
      <c r="N8" s="17">
        <f>IFERROR(Data_Emissions!N8*INDEX(Data_Price!$D$4:$EA$99,MATCH(calculation!$A8,Data_Price!$A$4:$A$99,0),MATCH(calculation!$A$3&amp;calculation!N$3,Data_Price!$D$3:$EA$3,0)),"")</f>
        <v>9.3896713600000008E-3</v>
      </c>
      <c r="O8" s="17">
        <f>IFERROR(Data_Emissions!O8*INDEX(Data_Price!$D$4:$EA$99,MATCH(calculation!$A8,Data_Price!$A$4:$A$99,0),MATCH(calculation!$A$3&amp;calculation!O$3,Data_Price!$D$3:$EA$3,0)),"")</f>
        <v>1.1732097552000002E-2</v>
      </c>
      <c r="P8" s="17">
        <f>IFERROR(Data_Emissions!P8*INDEX(Data_Price!$D$4:$EA$99,MATCH(calculation!$A8,Data_Price!$A$4:$A$99,0),MATCH(calculation!$A$3&amp;calculation!P$3,Data_Price!$D$3:$EA$3,0)),"")</f>
        <v>1.158230885E-2</v>
      </c>
      <c r="Q8" s="17">
        <f>IFERROR(Data_Emissions!Q8*INDEX(Data_Price!$D$4:$EA$99,MATCH(calculation!$A8,Data_Price!$A$4:$A$99,0),MATCH(calculation!$A$3&amp;calculation!Q$3,Data_Price!$D$3:$EA$3,0)),"")</f>
        <v>1.0958236940000001E-2</v>
      </c>
      <c r="R8" s="17">
        <f>IFERROR(Data_Emissions!R8*INDEX(Data_Price!$D$4:$EA$99,MATCH(calculation!$A8,Data_Price!$A$4:$A$99,0),MATCH(calculation!$A$3&amp;calculation!R$3,Data_Price!$D$3:$EA$3,0)),"")</f>
        <v>1.0184122466000001E-2</v>
      </c>
      <c r="S8" s="17">
        <f>IFERROR(Data_Emissions!S8*INDEX(Data_Price!$D$4:$EA$99,MATCH(calculation!$A8,Data_Price!$A$4:$A$99,0),MATCH(calculation!$A$3&amp;calculation!S$3,Data_Price!$D$3:$EA$3,0)),"")</f>
        <v>1.1409016703000001E-2</v>
      </c>
      <c r="T8" s="17">
        <f>IFERROR(Data_Emissions!T8*INDEX(Data_Price!$D$4:$EA$99,MATCH(calculation!$A8,Data_Price!$A$4:$A$99,0),MATCH(calculation!$A$3&amp;calculation!T$3,Data_Price!$D$3:$EA$3,0)),"")</f>
        <v>1.8901209677999999E-2</v>
      </c>
      <c r="U8" s="17">
        <f>IFERROR(Data_Emissions!U8*INDEX(Data_Price!$D$4:$EA$99,MATCH(calculation!$A8,Data_Price!$A$4:$A$99,0),MATCH(calculation!$A$3&amp;calculation!U$3,Data_Price!$D$3:$EA$3,0)),"")</f>
        <v>1.6293793349999999E-2</v>
      </c>
      <c r="V8" s="17">
        <f>IFERROR(Data_Emissions!V8*INDEX(Data_Price!$D$4:$EA$99,MATCH(calculation!$A8,Data_Price!$A$4:$A$99,0),MATCH(calculation!$A$3&amp;calculation!V$3,Data_Price!$D$3:$EA$3,0)),"")</f>
        <v>1.6778837501999998E-2</v>
      </c>
      <c r="W8" s="17">
        <f>IFERROR(Data_Emissions!W8*INDEX(Data_Price!$D$4:$EA$99,MATCH(calculation!$A8,Data_Price!$A$4:$A$99,0),MATCH(calculation!$A$3&amp;calculation!W$3,Data_Price!$D$3:$EA$3,0)),"")</f>
        <v>1.8001479264E-2</v>
      </c>
      <c r="X8" s="17">
        <f>IFERROR(Data_Emissions!X8*INDEX(Data_Price!$D$4:$EA$99,MATCH(calculation!$A8,Data_Price!$A$4:$A$99,0),MATCH(calculation!$A$3&amp;calculation!X$3,Data_Price!$D$3:$EA$3,0)),"")</f>
        <v>1.441868791E-2</v>
      </c>
      <c r="Y8" s="17">
        <f>IFERROR(Data_Emissions!Y8*INDEX(Data_Price!$D$4:$EA$99,MATCH(calculation!$A8,Data_Price!$A$4:$A$99,0),MATCH(calculation!$A$3&amp;calculation!Y$3,Data_Price!$D$3:$EA$3,0)),"")</f>
        <v>1.412356396E-2</v>
      </c>
      <c r="Z8" s="17">
        <f>IFERROR(Data_Emissions!Z8*INDEX(Data_Price!$D$4:$EA$99,MATCH(calculation!$A8,Data_Price!$A$4:$A$99,0),MATCH(calculation!$A$3&amp;calculation!Z$3,Data_Price!$D$3:$EA$3,0)),"")</f>
        <v>1.54145963E-2</v>
      </c>
      <c r="AA8" s="17">
        <f>IFERROR(Data_Emissions!AA8*INDEX(Data_Price!$D$4:$EA$99,MATCH(calculation!$A8,Data_Price!$A$4:$A$99,0),MATCH(calculation!$A$3&amp;calculation!AA$3,Data_Price!$D$3:$EA$3,0)),"")</f>
        <v>1.2236554185E-2</v>
      </c>
      <c r="AB8" s="17">
        <f>IFERROR(Data_Emissions!AB8*INDEX(Data_Price!$D$4:$EA$99,MATCH(calculation!$A8,Data_Price!$A$4:$A$99,0),MATCH(calculation!$A$3&amp;calculation!AB$3,Data_Price!$D$3:$EA$3,0)),"")</f>
        <v>1.2805379155000001E-2</v>
      </c>
      <c r="AC8" s="17">
        <f>IFERROR(Data_Emissions!AC8*INDEX(Data_Price!$D$4:$EA$99,MATCH(calculation!$A8,Data_Price!$A$4:$A$99,0),MATCH(calculation!$A$3&amp;calculation!AC$3,Data_Price!$D$3:$EA$3,0)),"")</f>
        <v>1.3691026385000001E-2</v>
      </c>
      <c r="AD8" s="17">
        <f>IFERROR(Data_Emissions!AD8*INDEX(Data_Price!$D$4:$EA$99,MATCH(calculation!$A8,Data_Price!$A$4:$A$99,0),MATCH(calculation!$A$3&amp;calculation!AD$3,Data_Price!$D$3:$EA$3,0)),"")</f>
        <v>1.4409034900000001E-2</v>
      </c>
      <c r="AE8" s="17">
        <f>IFERROR(Data_Emissions!AE8*INDEX(Data_Price!$D$4:$EA$99,MATCH(calculation!$A8,Data_Price!$A$4:$A$99,0),MATCH(calculation!$A$3&amp;calculation!AE$3,Data_Price!$D$3:$EA$3,0)),"")</f>
        <v>1.319439209E-2</v>
      </c>
      <c r="AF8" s="17">
        <f>IFERROR(Data_Emissions!AF8*INDEX(Data_Price!$D$4:$EA$99,MATCH(calculation!$A8,Data_Price!$A$4:$A$99,0),MATCH(calculation!$A$3&amp;calculation!AF$3,Data_Price!$D$3:$EA$3,0)),"")</f>
        <v>1.3850012489999999E-2</v>
      </c>
      <c r="AG8" s="17">
        <f>IFERROR(Data_Emissions!AG8*INDEX(Data_Price!$D$4:$EA$99,MATCH(calculation!$A8,Data_Price!$A$4:$A$99,0),MATCH(calculation!$A$3&amp;calculation!AG$3,Data_Price!$D$3:$EA$3,0)),"")</f>
        <v>1.1256325772E-2</v>
      </c>
      <c r="AH8" t="s">
        <v>495</v>
      </c>
    </row>
    <row r="9" spans="1:34" x14ac:dyDescent="0.35">
      <c r="A9" t="s">
        <v>409</v>
      </c>
      <c r="B9" s="17" t="str">
        <f>IFERROR(Data_Emissions!B9*INDEX(Data_Price!$D$4:$EA$99,MATCH(calculation!$A9,Data_Price!$A$4:$A$99,0),MATCH(calculation!$A$3&amp;calculation!B$3,Data_Price!$D$3:$EA$3,0)),"")</f>
        <v/>
      </c>
      <c r="C9" s="17" t="str">
        <f>IFERROR(Data_Emissions!C9*INDEX(Data_Price!$D$4:$EA$99,MATCH(calculation!$A9,Data_Price!$A$4:$A$99,0),MATCH(calculation!$A$3&amp;calculation!C$3,Data_Price!$D$3:$EA$3,0)),"")</f>
        <v/>
      </c>
      <c r="D9" s="17" t="str">
        <f>IFERROR(Data_Emissions!D9*INDEX(Data_Price!$D$4:$EA$99,MATCH(calculation!$A9,Data_Price!$A$4:$A$99,0),MATCH(calculation!$A$3&amp;calculation!D$3,Data_Price!$D$3:$EA$3,0)),"")</f>
        <v/>
      </c>
      <c r="E9" s="17" t="str">
        <f>IFERROR(Data_Emissions!E9*INDEX(Data_Price!$D$4:$EA$99,MATCH(calculation!$A9,Data_Price!$A$4:$A$99,0),MATCH(calculation!$A$3&amp;calculation!E$3,Data_Price!$D$3:$EA$3,0)),"")</f>
        <v/>
      </c>
      <c r="F9" s="17" t="str">
        <f>IFERROR(Data_Emissions!F9*INDEX(Data_Price!$D$4:$EA$99,MATCH(calculation!$A9,Data_Price!$A$4:$A$99,0),MATCH(calculation!$A$3&amp;calculation!F$3,Data_Price!$D$3:$EA$3,0)),"")</f>
        <v/>
      </c>
      <c r="G9" s="17" t="str">
        <f>IFERROR(Data_Emissions!G9*INDEX(Data_Price!$D$4:$EA$99,MATCH(calculation!$A9,Data_Price!$A$4:$A$99,0),MATCH(calculation!$A$3&amp;calculation!G$3,Data_Price!$D$3:$EA$3,0)),"")</f>
        <v/>
      </c>
      <c r="H9" s="17">
        <f>IFERROR(Data_Emissions!H9*INDEX(Data_Price!$D$4:$EA$99,MATCH(calculation!$A9,Data_Price!$A$4:$A$99,0),MATCH(calculation!$A$3&amp;calculation!H$3,Data_Price!$D$3:$EA$3,0)),"")</f>
        <v>7.4581560160000011E-4</v>
      </c>
      <c r="I9" s="17">
        <f>IFERROR(Data_Emissions!I9*INDEX(Data_Price!$D$4:$EA$99,MATCH(calculation!$A9,Data_Price!$A$4:$A$99,0),MATCH(calculation!$A$3&amp;calculation!I$3,Data_Price!$D$3:$EA$3,0)),"")</f>
        <v>6.5549742750000003E-4</v>
      </c>
      <c r="J9" s="17">
        <f>IFERROR(Data_Emissions!J9*INDEX(Data_Price!$D$4:$EA$99,MATCH(calculation!$A9,Data_Price!$A$4:$A$99,0),MATCH(calculation!$A$3&amp;calculation!J$3,Data_Price!$D$3:$EA$3,0)),"")</f>
        <v>1.7235901460000002E-3</v>
      </c>
      <c r="K9" s="17">
        <f>IFERROR(Data_Emissions!K9*INDEX(Data_Price!$D$4:$EA$99,MATCH(calculation!$A9,Data_Price!$A$4:$A$99,0),MATCH(calculation!$A$3&amp;calculation!K$3,Data_Price!$D$3:$EA$3,0)),"")</f>
        <v>1.6960574580000001E-3</v>
      </c>
      <c r="L9" s="17">
        <f>IFERROR(Data_Emissions!L9*INDEX(Data_Price!$D$4:$EA$99,MATCH(calculation!$A9,Data_Price!$A$4:$A$99,0),MATCH(calculation!$A$3&amp;calculation!L$3,Data_Price!$D$3:$EA$3,0)),"")</f>
        <v>1.4174364530000001E-3</v>
      </c>
      <c r="M9" s="17">
        <f>IFERROR(Data_Emissions!M9*INDEX(Data_Price!$D$4:$EA$99,MATCH(calculation!$A9,Data_Price!$A$4:$A$99,0),MATCH(calculation!$A$3&amp;calculation!M$3,Data_Price!$D$3:$EA$3,0)),"")</f>
        <v>1.2288620370000001E-3</v>
      </c>
      <c r="N9" s="17">
        <f>IFERROR(Data_Emissions!N9*INDEX(Data_Price!$D$4:$EA$99,MATCH(calculation!$A9,Data_Price!$A$4:$A$99,0),MATCH(calculation!$A$3&amp;calculation!N$3,Data_Price!$D$3:$EA$3,0)),"")</f>
        <v>1.1661861979999999E-3</v>
      </c>
      <c r="O9" s="17">
        <f>IFERROR(Data_Emissions!O9*INDEX(Data_Price!$D$4:$EA$99,MATCH(calculation!$A9,Data_Price!$A$4:$A$99,0),MATCH(calculation!$A$3&amp;calculation!O$3,Data_Price!$D$3:$EA$3,0)),"")</f>
        <v>1.4063702010000002E-3</v>
      </c>
      <c r="P9" s="17">
        <f>IFERROR(Data_Emissions!P9*INDEX(Data_Price!$D$4:$EA$99,MATCH(calculation!$A9,Data_Price!$A$4:$A$99,0),MATCH(calculation!$A$3&amp;calculation!P$3,Data_Price!$D$3:$EA$3,0)),"")</f>
        <v>1.5412294280000001E-3</v>
      </c>
      <c r="Q9" s="17">
        <f>IFERROR(Data_Emissions!Q9*INDEX(Data_Price!$D$4:$EA$99,MATCH(calculation!$A9,Data_Price!$A$4:$A$99,0),MATCH(calculation!$A$3&amp;calculation!Q$3,Data_Price!$D$3:$EA$3,0)),"")</f>
        <v>1.6217189250000001E-3</v>
      </c>
      <c r="R9" s="17">
        <f>IFERROR(Data_Emissions!R9*INDEX(Data_Price!$D$4:$EA$99,MATCH(calculation!$A9,Data_Price!$A$4:$A$99,0),MATCH(calculation!$A$3&amp;calculation!R$3,Data_Price!$D$3:$EA$3,0)),"")</f>
        <v>1.5144730620000001E-3</v>
      </c>
      <c r="S9" s="17">
        <f>IFERROR(Data_Emissions!S9*INDEX(Data_Price!$D$4:$EA$99,MATCH(calculation!$A9,Data_Price!$A$4:$A$99,0),MATCH(calculation!$A$3&amp;calculation!S$3,Data_Price!$D$3:$EA$3,0)),"")</f>
        <v>1.6707500000000001E-3</v>
      </c>
      <c r="T9" s="17">
        <f>IFERROR(Data_Emissions!T9*INDEX(Data_Price!$D$4:$EA$99,MATCH(calculation!$A9,Data_Price!$A$4:$A$99,0),MATCH(calculation!$A$3&amp;calculation!T$3,Data_Price!$D$3:$EA$3,0)),"")</f>
        <v>1.9575E-3</v>
      </c>
      <c r="U9" s="17">
        <f>IFERROR(Data_Emissions!U9*INDEX(Data_Price!$D$4:$EA$99,MATCH(calculation!$A9,Data_Price!$A$4:$A$99,0),MATCH(calculation!$A$3&amp;calculation!U$3,Data_Price!$D$3:$EA$3,0)),"")</f>
        <v>1.6557500000000001E-3</v>
      </c>
      <c r="V9" s="17">
        <f>IFERROR(Data_Emissions!V9*INDEX(Data_Price!$D$4:$EA$99,MATCH(calculation!$A9,Data_Price!$A$4:$A$99,0),MATCH(calculation!$A$3&amp;calculation!V$3,Data_Price!$D$3:$EA$3,0)),"")</f>
        <v>1.6834999990000001E-3</v>
      </c>
      <c r="W9" s="17">
        <f>IFERROR(Data_Emissions!W9*INDEX(Data_Price!$D$4:$EA$99,MATCH(calculation!$A9,Data_Price!$A$4:$A$99,0),MATCH(calculation!$A$3&amp;calculation!W$3,Data_Price!$D$3:$EA$3,0)),"")</f>
        <v>1.7676250000000001E-3</v>
      </c>
      <c r="X9" s="17">
        <f>IFERROR(Data_Emissions!X9*INDEX(Data_Price!$D$4:$EA$99,MATCH(calculation!$A9,Data_Price!$A$4:$A$99,0),MATCH(calculation!$A$3&amp;calculation!X$3,Data_Price!$D$3:$EA$3,0)),"")</f>
        <v>1.9179359989999999E-3</v>
      </c>
      <c r="Y9" s="17">
        <f>IFERROR(Data_Emissions!Y9*INDEX(Data_Price!$D$4:$EA$99,MATCH(calculation!$A9,Data_Price!$A$4:$A$99,0),MATCH(calculation!$A$3&amp;calculation!Y$3,Data_Price!$D$3:$EA$3,0)),"")</f>
        <v>1.8489600010000002E-3</v>
      </c>
      <c r="Z9" s="17">
        <f>IFERROR(Data_Emissions!Z9*INDEX(Data_Price!$D$4:$EA$99,MATCH(calculation!$A9,Data_Price!$A$4:$A$99,0),MATCH(calculation!$A$3&amp;calculation!Z$3,Data_Price!$D$3:$EA$3,0)),"")</f>
        <v>1.985759999E-3</v>
      </c>
      <c r="AA9" s="17">
        <f>IFERROR(Data_Emissions!AA9*INDEX(Data_Price!$D$4:$EA$99,MATCH(calculation!$A9,Data_Price!$A$4:$A$99,0),MATCH(calculation!$A$3&amp;calculation!AA$3,Data_Price!$D$3:$EA$3,0)),"")</f>
        <v>1.8584640000000002E-3</v>
      </c>
      <c r="AB9" s="17">
        <f>IFERROR(Data_Emissions!AB9*INDEX(Data_Price!$D$4:$EA$99,MATCH(calculation!$A9,Data_Price!$A$4:$A$99,0),MATCH(calculation!$A$3&amp;calculation!AB$3,Data_Price!$D$3:$EA$3,0)),"")</f>
        <v>1.9313733940000001E-3</v>
      </c>
      <c r="AC9" s="17">
        <f>IFERROR(Data_Emissions!AC9*INDEX(Data_Price!$D$4:$EA$99,MATCH(calculation!$A9,Data_Price!$A$4:$A$99,0),MATCH(calculation!$A$3&amp;calculation!AC$3,Data_Price!$D$3:$EA$3,0)),"")</f>
        <v>2.043476916E-3</v>
      </c>
      <c r="AD9" s="17">
        <f>IFERROR(Data_Emissions!AD9*INDEX(Data_Price!$D$4:$EA$99,MATCH(calculation!$A9,Data_Price!$A$4:$A$99,0),MATCH(calculation!$A$3&amp;calculation!AD$3,Data_Price!$D$3:$EA$3,0)),"")</f>
        <v>2.1448532299999999E-3</v>
      </c>
      <c r="AE9" s="17">
        <f>IFERROR(Data_Emissions!AE9*INDEX(Data_Price!$D$4:$EA$99,MATCH(calculation!$A9,Data_Price!$A$4:$A$99,0),MATCH(calculation!$A$3&amp;calculation!AE$3,Data_Price!$D$3:$EA$3,0)),"")</f>
        <v>1.9438268900000002E-3</v>
      </c>
      <c r="AF9" s="17" t="str">
        <f>IFERROR(Data_Emissions!AF9*INDEX(Data_Price!$D$4:$EA$99,MATCH(calculation!$A9,Data_Price!$A$4:$A$99,0),MATCH(calculation!$A$3&amp;calculation!AF$3,Data_Price!$D$3:$EA$3,0)),"")</f>
        <v/>
      </c>
      <c r="AG9" s="17">
        <f>IFERROR(Data_Emissions!AG9*INDEX(Data_Price!$D$4:$EA$99,MATCH(calculation!$A9,Data_Price!$A$4:$A$99,0),MATCH(calculation!$A$3&amp;calculation!AG$3,Data_Price!$D$3:$EA$3,0)),"")</f>
        <v>4.0641160000000004E-3</v>
      </c>
      <c r="AH9" t="s">
        <v>495</v>
      </c>
    </row>
    <row r="10" spans="1:34" x14ac:dyDescent="0.35">
      <c r="A10" t="s">
        <v>166</v>
      </c>
      <c r="B10" s="17" t="str">
        <f>IFERROR(Data_Emissions!B10*INDEX(Data_Price!$D$4:$EA$99,MATCH(calculation!$A10,Data_Price!$A$4:$A$99,0),MATCH(calculation!$A$3&amp;calculation!B$3,Data_Price!$D$3:$EA$3,0)),"")</f>
        <v/>
      </c>
      <c r="C10" s="17" t="str">
        <f>IFERROR(Data_Emissions!C10*INDEX(Data_Price!$D$4:$EA$99,MATCH(calculation!$A10,Data_Price!$A$4:$A$99,0),MATCH(calculation!$A$3&amp;calculation!C$3,Data_Price!$D$3:$EA$3,0)),"")</f>
        <v/>
      </c>
      <c r="D10" s="17" t="str">
        <f>IFERROR(Data_Emissions!D10*INDEX(Data_Price!$D$4:$EA$99,MATCH(calculation!$A10,Data_Price!$A$4:$A$99,0),MATCH(calculation!$A$3&amp;calculation!D$3,Data_Price!$D$3:$EA$3,0)),"")</f>
        <v/>
      </c>
      <c r="E10" s="17" t="str">
        <f>IFERROR(Data_Emissions!E10*INDEX(Data_Price!$D$4:$EA$99,MATCH(calculation!$A10,Data_Price!$A$4:$A$99,0),MATCH(calculation!$A$3&amp;calculation!E$3,Data_Price!$D$3:$EA$3,0)),"")</f>
        <v/>
      </c>
      <c r="F10" s="17" t="str">
        <f>IFERROR(Data_Emissions!F10*INDEX(Data_Price!$D$4:$EA$99,MATCH(calculation!$A10,Data_Price!$A$4:$A$99,0),MATCH(calculation!$A$3&amp;calculation!F$3,Data_Price!$D$3:$EA$3,0)),"")</f>
        <v/>
      </c>
      <c r="G10" s="17" t="str">
        <f>IFERROR(Data_Emissions!G10*INDEX(Data_Price!$D$4:$EA$99,MATCH(calculation!$A10,Data_Price!$A$4:$A$99,0),MATCH(calculation!$A$3&amp;calculation!G$3,Data_Price!$D$3:$EA$3,0)),"")</f>
        <v/>
      </c>
      <c r="H10" s="17" t="str">
        <f>IFERROR(Data_Emissions!H10*INDEX(Data_Price!$D$4:$EA$99,MATCH(calculation!$A10,Data_Price!$A$4:$A$99,0),MATCH(calculation!$A$3&amp;calculation!H$3,Data_Price!$D$3:$EA$3,0)),"")</f>
        <v/>
      </c>
      <c r="I10" s="17" t="str">
        <f>IFERROR(Data_Emissions!I10*INDEX(Data_Price!$D$4:$EA$99,MATCH(calculation!$A10,Data_Price!$A$4:$A$99,0),MATCH(calculation!$A$3&amp;calculation!I$3,Data_Price!$D$3:$EA$3,0)),"")</f>
        <v/>
      </c>
      <c r="J10" s="17" t="str">
        <f>IFERROR(Data_Emissions!J10*INDEX(Data_Price!$D$4:$EA$99,MATCH(calculation!$A10,Data_Price!$A$4:$A$99,0),MATCH(calculation!$A$3&amp;calculation!J$3,Data_Price!$D$3:$EA$3,0)),"")</f>
        <v/>
      </c>
      <c r="K10" s="17" t="str">
        <f>IFERROR(Data_Emissions!K10*INDEX(Data_Price!$D$4:$EA$99,MATCH(calculation!$A10,Data_Price!$A$4:$A$99,0),MATCH(calculation!$A$3&amp;calculation!K$3,Data_Price!$D$3:$EA$3,0)),"")</f>
        <v/>
      </c>
      <c r="L10" s="17">
        <f>IFERROR(Data_Emissions!L10*INDEX(Data_Price!$D$4:$EA$99,MATCH(calculation!$A10,Data_Price!$A$4:$A$99,0),MATCH(calculation!$A$3&amp;calculation!L$3,Data_Price!$D$3:$EA$3,0)),"")</f>
        <v>0</v>
      </c>
      <c r="M10" s="17">
        <f>IFERROR(Data_Emissions!M10*INDEX(Data_Price!$D$4:$EA$99,MATCH(calculation!$A10,Data_Price!$A$4:$A$99,0),MATCH(calculation!$A$3&amp;calculation!M$3,Data_Price!$D$3:$EA$3,0)),"")</f>
        <v>0</v>
      </c>
      <c r="N10" s="17">
        <f>IFERROR(Data_Emissions!N10*INDEX(Data_Price!$D$4:$EA$99,MATCH(calculation!$A10,Data_Price!$A$4:$A$99,0),MATCH(calculation!$A$3&amp;calculation!N$3,Data_Price!$D$3:$EA$3,0)),"")</f>
        <v>0</v>
      </c>
      <c r="O10" s="17">
        <f>IFERROR(Data_Emissions!O10*INDEX(Data_Price!$D$4:$EA$99,MATCH(calculation!$A10,Data_Price!$A$4:$A$99,0),MATCH(calculation!$A$3&amp;calculation!O$3,Data_Price!$D$3:$EA$3,0)),"")</f>
        <v>0</v>
      </c>
      <c r="P10" s="17">
        <f>IFERROR(Data_Emissions!P10*INDEX(Data_Price!$D$4:$EA$99,MATCH(calculation!$A10,Data_Price!$A$4:$A$99,0),MATCH(calculation!$A$3&amp;calculation!P$3,Data_Price!$D$3:$EA$3,0)),"")</f>
        <v>0</v>
      </c>
      <c r="Q10" s="17">
        <f>IFERROR(Data_Emissions!Q10*INDEX(Data_Price!$D$4:$EA$99,MATCH(calculation!$A10,Data_Price!$A$4:$A$99,0),MATCH(calculation!$A$3&amp;calculation!Q$3,Data_Price!$D$3:$EA$3,0)),"")</f>
        <v>0</v>
      </c>
      <c r="R10" s="17">
        <f>IFERROR(Data_Emissions!R10*INDEX(Data_Price!$D$4:$EA$99,MATCH(calculation!$A10,Data_Price!$A$4:$A$99,0),MATCH(calculation!$A$3&amp;calculation!R$3,Data_Price!$D$3:$EA$3,0)),"")</f>
        <v>0</v>
      </c>
      <c r="S10" s="17">
        <f>IFERROR(Data_Emissions!S10*INDEX(Data_Price!$D$4:$EA$99,MATCH(calculation!$A10,Data_Price!$A$4:$A$99,0),MATCH(calculation!$A$3&amp;calculation!S$3,Data_Price!$D$3:$EA$3,0)),"")</f>
        <v>0</v>
      </c>
      <c r="T10" s="17">
        <f>IFERROR(Data_Emissions!T10*INDEX(Data_Price!$D$4:$EA$99,MATCH(calculation!$A10,Data_Price!$A$4:$A$99,0),MATCH(calculation!$A$3&amp;calculation!T$3,Data_Price!$D$3:$EA$3,0)),"")</f>
        <v>0</v>
      </c>
      <c r="U10" s="17">
        <f>IFERROR(Data_Emissions!U10*INDEX(Data_Price!$D$4:$EA$99,MATCH(calculation!$A10,Data_Price!$A$4:$A$99,0),MATCH(calculation!$A$3&amp;calculation!U$3,Data_Price!$D$3:$EA$3,0)),"")</f>
        <v>0</v>
      </c>
      <c r="V10" s="17">
        <f>IFERROR(Data_Emissions!V10*INDEX(Data_Price!$D$4:$EA$99,MATCH(calculation!$A10,Data_Price!$A$4:$A$99,0),MATCH(calculation!$A$3&amp;calculation!V$3,Data_Price!$D$3:$EA$3,0)),"")</f>
        <v>0</v>
      </c>
      <c r="W10" s="17">
        <f>IFERROR(Data_Emissions!W10*INDEX(Data_Price!$D$4:$EA$99,MATCH(calculation!$A10,Data_Price!$A$4:$A$99,0),MATCH(calculation!$A$3&amp;calculation!W$3,Data_Price!$D$3:$EA$3,0)),"")</f>
        <v>0</v>
      </c>
      <c r="X10" s="17">
        <f>IFERROR(Data_Emissions!X10*INDEX(Data_Price!$D$4:$EA$99,MATCH(calculation!$A10,Data_Price!$A$4:$A$99,0),MATCH(calculation!$A$3&amp;calculation!X$3,Data_Price!$D$3:$EA$3,0)),"")</f>
        <v>0</v>
      </c>
      <c r="Y10" s="17">
        <f>IFERROR(Data_Emissions!Y10*INDEX(Data_Price!$D$4:$EA$99,MATCH(calculation!$A10,Data_Price!$A$4:$A$99,0),MATCH(calculation!$A$3&amp;calculation!Y$3,Data_Price!$D$3:$EA$3,0)),"")</f>
        <v>0</v>
      </c>
      <c r="Z10" s="17">
        <f>IFERROR(Data_Emissions!Z10*INDEX(Data_Price!$D$4:$EA$99,MATCH(calculation!$A10,Data_Price!$A$4:$A$99,0),MATCH(calculation!$A$3&amp;calculation!Z$3,Data_Price!$D$3:$EA$3,0)),"")</f>
        <v>0</v>
      </c>
      <c r="AA10" s="17">
        <f>IFERROR(Data_Emissions!AA10*INDEX(Data_Price!$D$4:$EA$99,MATCH(calculation!$A10,Data_Price!$A$4:$A$99,0),MATCH(calculation!$A$3&amp;calculation!AA$3,Data_Price!$D$3:$EA$3,0)),"")</f>
        <v>0</v>
      </c>
      <c r="AB10" s="17">
        <f>IFERROR(Data_Emissions!AB10*INDEX(Data_Price!$D$4:$EA$99,MATCH(calculation!$A10,Data_Price!$A$4:$A$99,0),MATCH(calculation!$A$3&amp;calculation!AB$3,Data_Price!$D$3:$EA$3,0)),"")</f>
        <v>0</v>
      </c>
      <c r="AC10" s="17">
        <f>IFERROR(Data_Emissions!AC10*INDEX(Data_Price!$D$4:$EA$99,MATCH(calculation!$A10,Data_Price!$A$4:$A$99,0),MATCH(calculation!$A$3&amp;calculation!AC$3,Data_Price!$D$3:$EA$3,0)),"")</f>
        <v>0</v>
      </c>
      <c r="AD10" s="17">
        <f>IFERROR(Data_Emissions!AD10*INDEX(Data_Price!$D$4:$EA$99,MATCH(calculation!$A10,Data_Price!$A$4:$A$99,0),MATCH(calculation!$A$3&amp;calculation!AD$3,Data_Price!$D$3:$EA$3,0)),"")</f>
        <v>0</v>
      </c>
      <c r="AE10" s="17">
        <f>IFERROR(Data_Emissions!AE10*INDEX(Data_Price!$D$4:$EA$99,MATCH(calculation!$A10,Data_Price!$A$4:$A$99,0),MATCH(calculation!$A$3&amp;calculation!AE$3,Data_Price!$D$3:$EA$3,0)),"")</f>
        <v>0</v>
      </c>
      <c r="AF10" s="17" t="str">
        <f>IFERROR(Data_Emissions!AF10*INDEX(Data_Price!$D$4:$EA$99,MATCH(calculation!$A10,Data_Price!$A$4:$A$99,0),MATCH(calculation!$A$3&amp;calculation!AF$3,Data_Price!$D$3:$EA$3,0)),"")</f>
        <v/>
      </c>
      <c r="AG10" s="17">
        <f>IFERROR(Data_Emissions!AG10*INDEX(Data_Price!$D$4:$EA$99,MATCH(calculation!$A10,Data_Price!$A$4:$A$99,0),MATCH(calculation!$A$3&amp;calculation!AG$3,Data_Price!$D$3:$EA$3,0)),"")</f>
        <v>0</v>
      </c>
      <c r="AH10" t="s">
        <v>495</v>
      </c>
    </row>
    <row r="11" spans="1:34" x14ac:dyDescent="0.35">
      <c r="A11" t="s">
        <v>250</v>
      </c>
      <c r="B11" s="17" t="str">
        <f>IFERROR(Data_Emissions!B11*INDEX(Data_Price!$D$4:$EA$99,MATCH(calculation!$A11,Data_Price!$A$4:$A$99,0),MATCH(calculation!$A$3&amp;calculation!B$3,Data_Price!$D$3:$EA$3,0)),"")</f>
        <v/>
      </c>
      <c r="C11" s="17" t="str">
        <f>IFERROR(Data_Emissions!C11*INDEX(Data_Price!$D$4:$EA$99,MATCH(calculation!$A11,Data_Price!$A$4:$A$99,0),MATCH(calculation!$A$3&amp;calculation!C$3,Data_Price!$D$3:$EA$3,0)),"")</f>
        <v/>
      </c>
      <c r="D11" s="17" t="str">
        <f>IFERROR(Data_Emissions!D11*INDEX(Data_Price!$D$4:$EA$99,MATCH(calculation!$A11,Data_Price!$A$4:$A$99,0),MATCH(calculation!$A$3&amp;calculation!D$3,Data_Price!$D$3:$EA$3,0)),"")</f>
        <v/>
      </c>
      <c r="E11" s="17" t="str">
        <f>IFERROR(Data_Emissions!E11*INDEX(Data_Price!$D$4:$EA$99,MATCH(calculation!$A11,Data_Price!$A$4:$A$99,0),MATCH(calculation!$A$3&amp;calculation!E$3,Data_Price!$D$3:$EA$3,0)),"")</f>
        <v/>
      </c>
      <c r="F11" s="17" t="str">
        <f>IFERROR(Data_Emissions!F11*INDEX(Data_Price!$D$4:$EA$99,MATCH(calculation!$A11,Data_Price!$A$4:$A$99,0),MATCH(calculation!$A$3&amp;calculation!F$3,Data_Price!$D$3:$EA$3,0)),"")</f>
        <v/>
      </c>
      <c r="G11" s="17" t="str">
        <f>IFERROR(Data_Emissions!G11*INDEX(Data_Price!$D$4:$EA$99,MATCH(calculation!$A11,Data_Price!$A$4:$A$99,0),MATCH(calculation!$A$3&amp;calculation!G$3,Data_Price!$D$3:$EA$3,0)),"")</f>
        <v/>
      </c>
      <c r="H11" s="17" t="str">
        <f>IFERROR(Data_Emissions!H11*INDEX(Data_Price!$D$4:$EA$99,MATCH(calculation!$A11,Data_Price!$A$4:$A$99,0),MATCH(calculation!$A$3&amp;calculation!H$3,Data_Price!$D$3:$EA$3,0)),"")</f>
        <v/>
      </c>
      <c r="I11" s="17" t="str">
        <f>IFERROR(Data_Emissions!I11*INDEX(Data_Price!$D$4:$EA$99,MATCH(calculation!$A11,Data_Price!$A$4:$A$99,0),MATCH(calculation!$A$3&amp;calculation!I$3,Data_Price!$D$3:$EA$3,0)),"")</f>
        <v/>
      </c>
      <c r="J11" s="17" t="str">
        <f>IFERROR(Data_Emissions!J11*INDEX(Data_Price!$D$4:$EA$99,MATCH(calculation!$A11,Data_Price!$A$4:$A$99,0),MATCH(calculation!$A$3&amp;calculation!J$3,Data_Price!$D$3:$EA$3,0)),"")</f>
        <v/>
      </c>
      <c r="K11" s="17" t="str">
        <f>IFERROR(Data_Emissions!K11*INDEX(Data_Price!$D$4:$EA$99,MATCH(calculation!$A11,Data_Price!$A$4:$A$99,0),MATCH(calculation!$A$3&amp;calculation!K$3,Data_Price!$D$3:$EA$3,0)),"")</f>
        <v/>
      </c>
      <c r="L11" s="17" t="str">
        <f>IFERROR(Data_Emissions!L11*INDEX(Data_Price!$D$4:$EA$99,MATCH(calculation!$A11,Data_Price!$A$4:$A$99,0),MATCH(calculation!$A$3&amp;calculation!L$3,Data_Price!$D$3:$EA$3,0)),"")</f>
        <v/>
      </c>
      <c r="M11" s="17" t="str">
        <f>IFERROR(Data_Emissions!M11*INDEX(Data_Price!$D$4:$EA$99,MATCH(calculation!$A11,Data_Price!$A$4:$A$99,0),MATCH(calculation!$A$3&amp;calculation!M$3,Data_Price!$D$3:$EA$3,0)),"")</f>
        <v/>
      </c>
      <c r="N11" s="17" t="str">
        <f>IFERROR(Data_Emissions!N11*INDEX(Data_Price!$D$4:$EA$99,MATCH(calculation!$A11,Data_Price!$A$4:$A$99,0),MATCH(calculation!$A$3&amp;calculation!N$3,Data_Price!$D$3:$EA$3,0)),"")</f>
        <v/>
      </c>
      <c r="O11" s="17" t="str">
        <f>IFERROR(Data_Emissions!O11*INDEX(Data_Price!$D$4:$EA$99,MATCH(calculation!$A11,Data_Price!$A$4:$A$99,0),MATCH(calculation!$A$3&amp;calculation!O$3,Data_Price!$D$3:$EA$3,0)),"")</f>
        <v/>
      </c>
      <c r="P11" s="17">
        <f>IFERROR(Data_Emissions!P11*INDEX(Data_Price!$D$4:$EA$99,MATCH(calculation!$A11,Data_Price!$A$4:$A$99,0),MATCH(calculation!$A$3&amp;calculation!P$3,Data_Price!$D$3:$EA$3,0)),"")</f>
        <v>5.6412185000000007E-5</v>
      </c>
      <c r="Q11" s="17">
        <f>IFERROR(Data_Emissions!Q11*INDEX(Data_Price!$D$4:$EA$99,MATCH(calculation!$A11,Data_Price!$A$4:$A$99,0),MATCH(calculation!$A$3&amp;calculation!Q$3,Data_Price!$D$3:$EA$3,0)),"")</f>
        <v>5.5855520400000009E-5</v>
      </c>
      <c r="R11" s="17">
        <f>IFERROR(Data_Emissions!R11*INDEX(Data_Price!$D$4:$EA$99,MATCH(calculation!$A11,Data_Price!$A$4:$A$99,0),MATCH(calculation!$A$3&amp;calculation!R$3,Data_Price!$D$3:$EA$3,0)),"")</f>
        <v>1.7385257300000002E-5</v>
      </c>
      <c r="S11" s="17">
        <f>IFERROR(Data_Emissions!S11*INDEX(Data_Price!$D$4:$EA$99,MATCH(calculation!$A11,Data_Price!$A$4:$A$99,0),MATCH(calculation!$A$3&amp;calculation!S$3,Data_Price!$D$3:$EA$3,0)),"")</f>
        <v>1.87582067E-5</v>
      </c>
      <c r="T11" s="17">
        <f>IFERROR(Data_Emissions!T11*INDEX(Data_Price!$D$4:$EA$99,MATCH(calculation!$A11,Data_Price!$A$4:$A$99,0),MATCH(calculation!$A$3&amp;calculation!T$3,Data_Price!$D$3:$EA$3,0)),"")</f>
        <v>2.2351363399999999E-5</v>
      </c>
      <c r="U11" s="17">
        <f>IFERROR(Data_Emissions!U11*INDEX(Data_Price!$D$4:$EA$99,MATCH(calculation!$A11,Data_Price!$A$4:$A$99,0),MATCH(calculation!$A$3&amp;calculation!U$3,Data_Price!$D$3:$EA$3,0)),"")</f>
        <v>5.5959709000000004E-5</v>
      </c>
      <c r="V11" s="17">
        <f>IFERROR(Data_Emissions!V11*INDEX(Data_Price!$D$4:$EA$99,MATCH(calculation!$A11,Data_Price!$A$4:$A$99,0),MATCH(calculation!$A$3&amp;calculation!V$3,Data_Price!$D$3:$EA$3,0)),"")</f>
        <v>7.6394194000000012E-5</v>
      </c>
      <c r="W11" s="17">
        <f>IFERROR(Data_Emissions!W11*INDEX(Data_Price!$D$4:$EA$99,MATCH(calculation!$A11,Data_Price!$A$4:$A$99,0),MATCH(calculation!$A$3&amp;calculation!W$3,Data_Price!$D$3:$EA$3,0)),"")</f>
        <v>0</v>
      </c>
      <c r="X11" s="17">
        <f>IFERROR(Data_Emissions!X11*INDEX(Data_Price!$D$4:$EA$99,MATCH(calculation!$A11,Data_Price!$A$4:$A$99,0),MATCH(calculation!$A$3&amp;calculation!X$3,Data_Price!$D$3:$EA$3,0)),"")</f>
        <v>0</v>
      </c>
      <c r="Y11" s="17">
        <f>IFERROR(Data_Emissions!Y11*INDEX(Data_Price!$D$4:$EA$99,MATCH(calculation!$A11,Data_Price!$A$4:$A$99,0),MATCH(calculation!$A$3&amp;calculation!Y$3,Data_Price!$D$3:$EA$3,0)),"")</f>
        <v>0</v>
      </c>
      <c r="Z11" s="17">
        <f>IFERROR(Data_Emissions!Z11*INDEX(Data_Price!$D$4:$EA$99,MATCH(calculation!$A11,Data_Price!$A$4:$A$99,0),MATCH(calculation!$A$3&amp;calculation!Z$3,Data_Price!$D$3:$EA$3,0)),"")</f>
        <v>0</v>
      </c>
      <c r="AA11" s="17">
        <f>IFERROR(Data_Emissions!AA11*INDEX(Data_Price!$D$4:$EA$99,MATCH(calculation!$A11,Data_Price!$A$4:$A$99,0),MATCH(calculation!$A$3&amp;calculation!AA$3,Data_Price!$D$3:$EA$3,0)),"")</f>
        <v>0</v>
      </c>
      <c r="AB11" s="17">
        <f>IFERROR(Data_Emissions!AB11*INDEX(Data_Price!$D$4:$EA$99,MATCH(calculation!$A11,Data_Price!$A$4:$A$99,0),MATCH(calculation!$A$3&amp;calculation!AB$3,Data_Price!$D$3:$EA$3,0)),"")</f>
        <v>0</v>
      </c>
      <c r="AC11" s="17">
        <f>IFERROR(Data_Emissions!AC11*INDEX(Data_Price!$D$4:$EA$99,MATCH(calculation!$A11,Data_Price!$A$4:$A$99,0),MATCH(calculation!$A$3&amp;calculation!AC$3,Data_Price!$D$3:$EA$3,0)),"")</f>
        <v>0</v>
      </c>
      <c r="AD11" s="17">
        <f>IFERROR(Data_Emissions!AD11*INDEX(Data_Price!$D$4:$EA$99,MATCH(calculation!$A11,Data_Price!$A$4:$A$99,0),MATCH(calculation!$A$3&amp;calculation!AD$3,Data_Price!$D$3:$EA$3,0)),"")</f>
        <v>0</v>
      </c>
      <c r="AE11" s="17">
        <f>IFERROR(Data_Emissions!AE11*INDEX(Data_Price!$D$4:$EA$99,MATCH(calculation!$A11,Data_Price!$A$4:$A$99,0),MATCH(calculation!$A$3&amp;calculation!AE$3,Data_Price!$D$3:$EA$3,0)),"")</f>
        <v>0</v>
      </c>
      <c r="AF11" s="17">
        <f>IFERROR(Data_Emissions!AF11*INDEX(Data_Price!$D$4:$EA$99,MATCH(calculation!$A11,Data_Price!$A$4:$A$99,0),MATCH(calculation!$A$3&amp;calculation!AF$3,Data_Price!$D$3:$EA$3,0)),"")</f>
        <v>0</v>
      </c>
      <c r="AG11" s="17">
        <f>IFERROR(Data_Emissions!AG11*INDEX(Data_Price!$D$4:$EA$99,MATCH(calculation!$A11,Data_Price!$A$4:$A$99,0),MATCH(calculation!$A$3&amp;calculation!AG$3,Data_Price!$D$3:$EA$3,0)),"")</f>
        <v>0</v>
      </c>
      <c r="AH11" t="s">
        <v>495</v>
      </c>
    </row>
    <row r="12" spans="1:34" x14ac:dyDescent="0.35">
      <c r="A12" t="s">
        <v>156</v>
      </c>
      <c r="B12" s="17" t="str">
        <f>IFERROR(Data_Emissions!B12*INDEX(Data_Price!$D$4:$EA$99,MATCH(calculation!$A12,Data_Price!$A$4:$A$99,0),MATCH(calculation!$A$3&amp;calculation!B$3,Data_Price!$D$3:$EA$3,0)),"")</f>
        <v/>
      </c>
      <c r="C12" s="17" t="str">
        <f>IFERROR(Data_Emissions!C12*INDEX(Data_Price!$D$4:$EA$99,MATCH(calculation!$A12,Data_Price!$A$4:$A$99,0),MATCH(calculation!$A$3&amp;calculation!C$3,Data_Price!$D$3:$EA$3,0)),"")</f>
        <v/>
      </c>
      <c r="D12" s="17" t="str">
        <f>IFERROR(Data_Emissions!D12*INDEX(Data_Price!$D$4:$EA$99,MATCH(calculation!$A12,Data_Price!$A$4:$A$99,0),MATCH(calculation!$A$3&amp;calculation!D$3,Data_Price!$D$3:$EA$3,0)),"")</f>
        <v/>
      </c>
      <c r="E12" s="17" t="str">
        <f>IFERROR(Data_Emissions!E12*INDEX(Data_Price!$D$4:$EA$99,MATCH(calculation!$A12,Data_Price!$A$4:$A$99,0),MATCH(calculation!$A$3&amp;calculation!E$3,Data_Price!$D$3:$EA$3,0)),"")</f>
        <v/>
      </c>
      <c r="F12" s="17" t="str">
        <f>IFERROR(Data_Emissions!F12*INDEX(Data_Price!$D$4:$EA$99,MATCH(calculation!$A12,Data_Price!$A$4:$A$99,0),MATCH(calculation!$A$3&amp;calculation!F$3,Data_Price!$D$3:$EA$3,0)),"")</f>
        <v/>
      </c>
      <c r="G12" s="17" t="str">
        <f>IFERROR(Data_Emissions!G12*INDEX(Data_Price!$D$4:$EA$99,MATCH(calculation!$A12,Data_Price!$A$4:$A$99,0),MATCH(calculation!$A$3&amp;calculation!G$3,Data_Price!$D$3:$EA$3,0)),"")</f>
        <v/>
      </c>
      <c r="H12" s="17" t="str">
        <f>IFERROR(Data_Emissions!H12*INDEX(Data_Price!$D$4:$EA$99,MATCH(calculation!$A12,Data_Price!$A$4:$A$99,0),MATCH(calculation!$A$3&amp;calculation!H$3,Data_Price!$D$3:$EA$3,0)),"")</f>
        <v/>
      </c>
      <c r="I12" s="17" t="str">
        <f>IFERROR(Data_Emissions!I12*INDEX(Data_Price!$D$4:$EA$99,MATCH(calculation!$A12,Data_Price!$A$4:$A$99,0),MATCH(calculation!$A$3&amp;calculation!I$3,Data_Price!$D$3:$EA$3,0)),"")</f>
        <v/>
      </c>
      <c r="J12" s="17" t="str">
        <f>IFERROR(Data_Emissions!J12*INDEX(Data_Price!$D$4:$EA$99,MATCH(calculation!$A12,Data_Price!$A$4:$A$99,0),MATCH(calculation!$A$3&amp;calculation!J$3,Data_Price!$D$3:$EA$3,0)),"")</f>
        <v/>
      </c>
      <c r="K12" s="17" t="str">
        <f>IFERROR(Data_Emissions!K12*INDEX(Data_Price!$D$4:$EA$99,MATCH(calculation!$A12,Data_Price!$A$4:$A$99,0),MATCH(calculation!$A$3&amp;calculation!K$3,Data_Price!$D$3:$EA$3,0)),"")</f>
        <v/>
      </c>
      <c r="L12" s="17" t="str">
        <f>IFERROR(Data_Emissions!L12*INDEX(Data_Price!$D$4:$EA$99,MATCH(calculation!$A12,Data_Price!$A$4:$A$99,0),MATCH(calculation!$A$3&amp;calculation!L$3,Data_Price!$D$3:$EA$3,0)),"")</f>
        <v/>
      </c>
      <c r="M12" s="17" t="str">
        <f>IFERROR(Data_Emissions!M12*INDEX(Data_Price!$D$4:$EA$99,MATCH(calculation!$A12,Data_Price!$A$4:$A$99,0),MATCH(calculation!$A$3&amp;calculation!M$3,Data_Price!$D$3:$EA$3,0)),"")</f>
        <v/>
      </c>
      <c r="N12" s="17" t="str">
        <f>IFERROR(Data_Emissions!N12*INDEX(Data_Price!$D$4:$EA$99,MATCH(calculation!$A12,Data_Price!$A$4:$A$99,0),MATCH(calculation!$A$3&amp;calculation!N$3,Data_Price!$D$3:$EA$3,0)),"")</f>
        <v/>
      </c>
      <c r="O12" s="17" t="str">
        <f>IFERROR(Data_Emissions!O12*INDEX(Data_Price!$D$4:$EA$99,MATCH(calculation!$A12,Data_Price!$A$4:$A$99,0),MATCH(calculation!$A$3&amp;calculation!O$3,Data_Price!$D$3:$EA$3,0)),"")</f>
        <v/>
      </c>
      <c r="P12" s="17" t="str">
        <f>IFERROR(Data_Emissions!P12*INDEX(Data_Price!$D$4:$EA$99,MATCH(calculation!$A12,Data_Price!$A$4:$A$99,0),MATCH(calculation!$A$3&amp;calculation!P$3,Data_Price!$D$3:$EA$3,0)),"")</f>
        <v/>
      </c>
      <c r="Q12" s="17">
        <f>IFERROR(Data_Emissions!Q12*INDEX(Data_Price!$D$4:$EA$99,MATCH(calculation!$A12,Data_Price!$A$4:$A$99,0),MATCH(calculation!$A$3&amp;calculation!Q$3,Data_Price!$D$3:$EA$3,0)),"")</f>
        <v>0.93534174349099997</v>
      </c>
      <c r="R12" s="17">
        <f>IFERROR(Data_Emissions!R12*INDEX(Data_Price!$D$4:$EA$99,MATCH(calculation!$A12,Data_Price!$A$4:$A$99,0),MATCH(calculation!$A$3&amp;calculation!R$3,Data_Price!$D$3:$EA$3,0)),"")</f>
        <v>1.5445067121</v>
      </c>
      <c r="S12" s="17">
        <f>IFERROR(Data_Emissions!S12*INDEX(Data_Price!$D$4:$EA$99,MATCH(calculation!$A12,Data_Price!$A$4:$A$99,0),MATCH(calculation!$A$3&amp;calculation!S$3,Data_Price!$D$3:$EA$3,0)),"")</f>
        <v>5.8171505200000008E-2</v>
      </c>
      <c r="T12" s="17">
        <f>IFERROR(Data_Emissions!T12*INDEX(Data_Price!$D$4:$EA$99,MATCH(calculation!$A12,Data_Price!$A$4:$A$99,0),MATCH(calculation!$A$3&amp;calculation!T$3,Data_Price!$D$3:$EA$3,0)),"")</f>
        <v>1.5551977320000001</v>
      </c>
      <c r="U12" s="17">
        <f>IFERROR(Data_Emissions!U12*INDEX(Data_Price!$D$4:$EA$99,MATCH(calculation!$A12,Data_Price!$A$4:$A$99,0),MATCH(calculation!$A$3&amp;calculation!U$3,Data_Price!$D$3:$EA$3,0)),"")</f>
        <v>0.66246425040000001</v>
      </c>
      <c r="V12" s="17">
        <f>IFERROR(Data_Emissions!V12*INDEX(Data_Price!$D$4:$EA$99,MATCH(calculation!$A12,Data_Price!$A$4:$A$99,0),MATCH(calculation!$A$3&amp;calculation!V$3,Data_Price!$D$3:$EA$3,0)),"")</f>
        <v>0.72862418677800012</v>
      </c>
      <c r="W12" s="17">
        <f>IFERROR(Data_Emissions!W12*INDEX(Data_Price!$D$4:$EA$99,MATCH(calculation!$A12,Data_Price!$A$4:$A$99,0),MATCH(calculation!$A$3&amp;calculation!W$3,Data_Price!$D$3:$EA$3,0)),"")</f>
        <v>0.94552382400000001</v>
      </c>
      <c r="X12" s="17">
        <f>IFERROR(Data_Emissions!X12*INDEX(Data_Price!$D$4:$EA$99,MATCH(calculation!$A12,Data_Price!$A$4:$A$99,0),MATCH(calculation!$A$3&amp;calculation!X$3,Data_Price!$D$3:$EA$3,0)),"")</f>
        <v>0.3634994840436</v>
      </c>
      <c r="Y12" s="17">
        <f>IFERROR(Data_Emissions!Y12*INDEX(Data_Price!$D$4:$EA$99,MATCH(calculation!$A12,Data_Price!$A$4:$A$99,0),MATCH(calculation!$A$3&amp;calculation!Y$3,Data_Price!$D$3:$EA$3,0)),"")</f>
        <v>0.2581764481278</v>
      </c>
      <c r="Z12" s="17">
        <f>IFERROR(Data_Emissions!Z12*INDEX(Data_Price!$D$4:$EA$99,MATCH(calculation!$A12,Data_Price!$A$4:$A$99,0),MATCH(calculation!$A$3&amp;calculation!Z$3,Data_Price!$D$3:$EA$3,0)),"")</f>
        <v>0.27433825987819999</v>
      </c>
      <c r="AA12" s="17">
        <f>IFERROR(Data_Emissions!AA12*INDEX(Data_Price!$D$4:$EA$99,MATCH(calculation!$A12,Data_Price!$A$4:$A$99,0),MATCH(calculation!$A$3&amp;calculation!AA$3,Data_Price!$D$3:$EA$3,0)),"")</f>
        <v>0.3160518075</v>
      </c>
      <c r="AB12" s="17">
        <f>IFERROR(Data_Emissions!AB12*INDEX(Data_Price!$D$4:$EA$99,MATCH(calculation!$A12,Data_Price!$A$4:$A$99,0),MATCH(calculation!$A$3&amp;calculation!AB$3,Data_Price!$D$3:$EA$3,0)),"")</f>
        <v>0.200513399472</v>
      </c>
      <c r="AC12" s="17">
        <f>IFERROR(Data_Emissions!AC12*INDEX(Data_Price!$D$4:$EA$99,MATCH(calculation!$A12,Data_Price!$A$4:$A$99,0),MATCH(calculation!$A$3&amp;calculation!AC$3,Data_Price!$D$3:$EA$3,0)),"")</f>
        <v>0.25632996455669999</v>
      </c>
      <c r="AD12" s="17">
        <f>IFERROR(Data_Emissions!AD12*INDEX(Data_Price!$D$4:$EA$99,MATCH(calculation!$A12,Data_Price!$A$4:$A$99,0),MATCH(calculation!$A$3&amp;calculation!AD$3,Data_Price!$D$3:$EA$3,0)),"")</f>
        <v>0.67261605433199989</v>
      </c>
      <c r="AE12" s="17">
        <f>IFERROR(Data_Emissions!AE12*INDEX(Data_Price!$D$4:$EA$99,MATCH(calculation!$A12,Data_Price!$A$4:$A$99,0),MATCH(calculation!$A$3&amp;calculation!AE$3,Data_Price!$D$3:$EA$3,0)),"")</f>
        <v>1.0071843521999999</v>
      </c>
      <c r="AF12" s="17">
        <f>IFERROR(Data_Emissions!AF12*INDEX(Data_Price!$D$4:$EA$99,MATCH(calculation!$A12,Data_Price!$A$4:$A$99,0),MATCH(calculation!$A$3&amp;calculation!AF$3,Data_Price!$D$3:$EA$3,0)),"")</f>
        <v>1.238899259319</v>
      </c>
      <c r="AG12" s="17">
        <f>IFERROR(Data_Emissions!AG12*INDEX(Data_Price!$D$4:$EA$99,MATCH(calculation!$A12,Data_Price!$A$4:$A$99,0),MATCH(calculation!$A$3&amp;calculation!AG$3,Data_Price!$D$3:$EA$3,0)),"")</f>
        <v>1.5630778071999998</v>
      </c>
      <c r="AH12" t="s">
        <v>495</v>
      </c>
    </row>
    <row r="13" spans="1:34" x14ac:dyDescent="0.35">
      <c r="A13" t="s">
        <v>40</v>
      </c>
      <c r="B13" s="17" t="str">
        <f>IFERROR(Data_Emissions!B13*INDEX(Data_Price!$D$4:$EA$99,MATCH(calculation!$A13,Data_Price!$A$4:$A$99,0),MATCH(calculation!$A$3&amp;calculation!B$3,Data_Price!$D$3:$EA$3,0)),"")</f>
        <v/>
      </c>
      <c r="C13" s="17" t="str">
        <f>IFERROR(Data_Emissions!C13*INDEX(Data_Price!$D$4:$EA$99,MATCH(calculation!$A13,Data_Price!$A$4:$A$99,0),MATCH(calculation!$A$3&amp;calculation!C$3,Data_Price!$D$3:$EA$3,0)),"")</f>
        <v/>
      </c>
      <c r="D13" s="17" t="str">
        <f>IFERROR(Data_Emissions!D13*INDEX(Data_Price!$D$4:$EA$99,MATCH(calculation!$A13,Data_Price!$A$4:$A$99,0),MATCH(calculation!$A$3&amp;calculation!D$3,Data_Price!$D$3:$EA$3,0)),"")</f>
        <v/>
      </c>
      <c r="E13" s="17" t="str">
        <f>IFERROR(Data_Emissions!E13*INDEX(Data_Price!$D$4:$EA$99,MATCH(calculation!$A13,Data_Price!$A$4:$A$99,0),MATCH(calculation!$A$3&amp;calculation!E$3,Data_Price!$D$3:$EA$3,0)),"")</f>
        <v/>
      </c>
      <c r="F13" s="17" t="str">
        <f>IFERROR(Data_Emissions!F13*INDEX(Data_Price!$D$4:$EA$99,MATCH(calculation!$A13,Data_Price!$A$4:$A$99,0),MATCH(calculation!$A$3&amp;calculation!F$3,Data_Price!$D$3:$EA$3,0)),"")</f>
        <v/>
      </c>
      <c r="G13" s="17" t="str">
        <f>IFERROR(Data_Emissions!G13*INDEX(Data_Price!$D$4:$EA$99,MATCH(calculation!$A13,Data_Price!$A$4:$A$99,0),MATCH(calculation!$A$3&amp;calculation!G$3,Data_Price!$D$3:$EA$3,0)),"")</f>
        <v/>
      </c>
      <c r="H13" s="17" t="str">
        <f>IFERROR(Data_Emissions!H13*INDEX(Data_Price!$D$4:$EA$99,MATCH(calculation!$A13,Data_Price!$A$4:$A$99,0),MATCH(calculation!$A$3&amp;calculation!H$3,Data_Price!$D$3:$EA$3,0)),"")</f>
        <v/>
      </c>
      <c r="I13" s="17" t="str">
        <f>IFERROR(Data_Emissions!I13*INDEX(Data_Price!$D$4:$EA$99,MATCH(calculation!$A13,Data_Price!$A$4:$A$99,0),MATCH(calculation!$A$3&amp;calculation!I$3,Data_Price!$D$3:$EA$3,0)),"")</f>
        <v/>
      </c>
      <c r="J13" s="17" t="str">
        <f>IFERROR(Data_Emissions!J13*INDEX(Data_Price!$D$4:$EA$99,MATCH(calculation!$A13,Data_Price!$A$4:$A$99,0),MATCH(calculation!$A$3&amp;calculation!J$3,Data_Price!$D$3:$EA$3,0)),"")</f>
        <v/>
      </c>
      <c r="K13" s="17" t="str">
        <f>IFERROR(Data_Emissions!K13*INDEX(Data_Price!$D$4:$EA$99,MATCH(calculation!$A13,Data_Price!$A$4:$A$99,0),MATCH(calculation!$A$3&amp;calculation!K$3,Data_Price!$D$3:$EA$3,0)),"")</f>
        <v/>
      </c>
      <c r="L13" s="17" t="str">
        <f>IFERROR(Data_Emissions!L13*INDEX(Data_Price!$D$4:$EA$99,MATCH(calculation!$A13,Data_Price!$A$4:$A$99,0),MATCH(calculation!$A$3&amp;calculation!L$3,Data_Price!$D$3:$EA$3,0)),"")</f>
        <v/>
      </c>
      <c r="M13" s="17" t="str">
        <f>IFERROR(Data_Emissions!M13*INDEX(Data_Price!$D$4:$EA$99,MATCH(calculation!$A13,Data_Price!$A$4:$A$99,0),MATCH(calculation!$A$3&amp;calculation!M$3,Data_Price!$D$3:$EA$3,0)),"")</f>
        <v/>
      </c>
      <c r="N13" s="17" t="str">
        <f>IFERROR(Data_Emissions!N13*INDEX(Data_Price!$D$4:$EA$99,MATCH(calculation!$A13,Data_Price!$A$4:$A$99,0),MATCH(calculation!$A$3&amp;calculation!N$3,Data_Price!$D$3:$EA$3,0)),"")</f>
        <v/>
      </c>
      <c r="O13" s="17" t="str">
        <f>IFERROR(Data_Emissions!O13*INDEX(Data_Price!$D$4:$EA$99,MATCH(calculation!$A13,Data_Price!$A$4:$A$99,0),MATCH(calculation!$A$3&amp;calculation!O$3,Data_Price!$D$3:$EA$3,0)),"")</f>
        <v/>
      </c>
      <c r="P13" s="17" t="str">
        <f>IFERROR(Data_Emissions!P13*INDEX(Data_Price!$D$4:$EA$99,MATCH(calculation!$A13,Data_Price!$A$4:$A$99,0),MATCH(calculation!$A$3&amp;calculation!P$3,Data_Price!$D$3:$EA$3,0)),"")</f>
        <v/>
      </c>
      <c r="Q13" s="17" t="str">
        <f>IFERROR(Data_Emissions!Q13*INDEX(Data_Price!$D$4:$EA$99,MATCH(calculation!$A13,Data_Price!$A$4:$A$99,0),MATCH(calculation!$A$3&amp;calculation!Q$3,Data_Price!$D$3:$EA$3,0)),"")</f>
        <v/>
      </c>
      <c r="R13" s="17" t="str">
        <f>IFERROR(Data_Emissions!R13*INDEX(Data_Price!$D$4:$EA$99,MATCH(calculation!$A13,Data_Price!$A$4:$A$99,0),MATCH(calculation!$A$3&amp;calculation!R$3,Data_Price!$D$3:$EA$3,0)),"")</f>
        <v/>
      </c>
      <c r="S13" s="17">
        <f>IFERROR(Data_Emissions!S13*INDEX(Data_Price!$D$4:$EA$99,MATCH(calculation!$A13,Data_Price!$A$4:$A$99,0),MATCH(calculation!$A$3&amp;calculation!S$3,Data_Price!$D$3:$EA$3,0)),"")</f>
        <v>3.2436640424999996E-2</v>
      </c>
      <c r="T13" s="17">
        <f>IFERROR(Data_Emissions!T13*INDEX(Data_Price!$D$4:$EA$99,MATCH(calculation!$A13,Data_Price!$A$4:$A$99,0),MATCH(calculation!$A$3&amp;calculation!T$3,Data_Price!$D$3:$EA$3,0)),"")</f>
        <v>3.5053554047999994E-2</v>
      </c>
      <c r="U13" s="17">
        <f>IFERROR(Data_Emissions!U13*INDEX(Data_Price!$D$4:$EA$99,MATCH(calculation!$A13,Data_Price!$A$4:$A$99,0),MATCH(calculation!$A$3&amp;calculation!U$3,Data_Price!$D$3:$EA$3,0)),"")</f>
        <v>2.7287827256E-2</v>
      </c>
      <c r="V13" s="17">
        <f>IFERROR(Data_Emissions!V13*INDEX(Data_Price!$D$4:$EA$99,MATCH(calculation!$A13,Data_Price!$A$4:$A$99,0),MATCH(calculation!$A$3&amp;calculation!V$3,Data_Price!$D$3:$EA$3,0)),"")</f>
        <v>3.4243176181E-2</v>
      </c>
      <c r="W13" s="17">
        <f>IFERROR(Data_Emissions!W13*INDEX(Data_Price!$D$4:$EA$99,MATCH(calculation!$A13,Data_Price!$A$4:$A$99,0),MATCH(calculation!$A$3&amp;calculation!W$3,Data_Price!$D$3:$EA$3,0)),"")</f>
        <v>3.5829265749E-2</v>
      </c>
      <c r="X13" s="17">
        <f>IFERROR(Data_Emissions!X13*INDEX(Data_Price!$D$4:$EA$99,MATCH(calculation!$A13,Data_Price!$A$4:$A$99,0),MATCH(calculation!$A$3&amp;calculation!X$3,Data_Price!$D$3:$EA$3,0)),"")</f>
        <v>3.6301300799999998E-2</v>
      </c>
      <c r="Y13" s="17">
        <f>IFERROR(Data_Emissions!Y13*INDEX(Data_Price!$D$4:$EA$99,MATCH(calculation!$A13,Data_Price!$A$4:$A$99,0),MATCH(calculation!$A$3&amp;calculation!Y$3,Data_Price!$D$3:$EA$3,0)),"")</f>
        <v>3.5408675135999997E-2</v>
      </c>
      <c r="Z13" s="17">
        <f>IFERROR(Data_Emissions!Z13*INDEX(Data_Price!$D$4:$EA$99,MATCH(calculation!$A13,Data_Price!$A$4:$A$99,0),MATCH(calculation!$A$3&amp;calculation!Z$3,Data_Price!$D$3:$EA$3,0)),"")</f>
        <v>3.4007436299999999E-2</v>
      </c>
      <c r="AA13" s="17">
        <f>IFERROR(Data_Emissions!AA13*INDEX(Data_Price!$D$4:$EA$99,MATCH(calculation!$A13,Data_Price!$A$4:$A$99,0),MATCH(calculation!$A$3&amp;calculation!AA$3,Data_Price!$D$3:$EA$3,0)),"")</f>
        <v>2.8544243567999995E-2</v>
      </c>
      <c r="AB13" s="17">
        <f>IFERROR(Data_Emissions!AB13*INDEX(Data_Price!$D$4:$EA$99,MATCH(calculation!$A13,Data_Price!$A$4:$A$99,0),MATCH(calculation!$A$3&amp;calculation!AB$3,Data_Price!$D$3:$EA$3,0)),"")</f>
        <v>3.6900704975999996E-2</v>
      </c>
      <c r="AC13" s="17">
        <f>IFERROR(Data_Emissions!AC13*INDEX(Data_Price!$D$4:$EA$99,MATCH(calculation!$A13,Data_Price!$A$4:$A$99,0),MATCH(calculation!$A$3&amp;calculation!AC$3,Data_Price!$D$3:$EA$3,0)),"")</f>
        <v>5.7535528223999995E-2</v>
      </c>
      <c r="AD13" s="17">
        <f>IFERROR(Data_Emissions!AD13*INDEX(Data_Price!$D$4:$EA$99,MATCH(calculation!$A13,Data_Price!$A$4:$A$99,0),MATCH(calculation!$A$3&amp;calculation!AD$3,Data_Price!$D$3:$EA$3,0)),"")</f>
        <v>5.5805291855999993E-2</v>
      </c>
      <c r="AE13" s="17">
        <f>IFERROR(Data_Emissions!AE13*INDEX(Data_Price!$D$4:$EA$99,MATCH(calculation!$A13,Data_Price!$A$4:$A$99,0),MATCH(calculation!$A$3&amp;calculation!AE$3,Data_Price!$D$3:$EA$3,0)),"")</f>
        <v>5.3985107951999997E-2</v>
      </c>
      <c r="AF13" s="17">
        <f>IFERROR(Data_Emissions!AF13*INDEX(Data_Price!$D$4:$EA$99,MATCH(calculation!$A13,Data_Price!$A$4:$A$99,0),MATCH(calculation!$A$3&amp;calculation!AF$3,Data_Price!$D$3:$EA$3,0)),"")</f>
        <v>5.4310808135999998E-2</v>
      </c>
      <c r="AG13" s="17">
        <f>IFERROR(Data_Emissions!AG13*INDEX(Data_Price!$D$4:$EA$99,MATCH(calculation!$A13,Data_Price!$A$4:$A$99,0),MATCH(calculation!$A$3&amp;calculation!AG$3,Data_Price!$D$3:$EA$3,0)),"")</f>
        <v>8.9136490239999991E-2</v>
      </c>
      <c r="AH13" t="s">
        <v>495</v>
      </c>
    </row>
    <row r="14" spans="1:34" x14ac:dyDescent="0.35">
      <c r="A14" t="s">
        <v>434</v>
      </c>
      <c r="B14" s="17" t="str">
        <f>IFERROR(Data_Emissions!B14*INDEX(Data_Price!$D$4:$EA$99,MATCH(calculation!$A14,Data_Price!$A$4:$A$99,0),MATCH(calculation!$A$3&amp;calculation!B$3,Data_Price!$D$3:$EA$3,0)),"")</f>
        <v/>
      </c>
      <c r="C14" s="17" t="str">
        <f>IFERROR(Data_Emissions!C14*INDEX(Data_Price!$D$4:$EA$99,MATCH(calculation!$A14,Data_Price!$A$4:$A$99,0),MATCH(calculation!$A$3&amp;calculation!C$3,Data_Price!$D$3:$EA$3,0)),"")</f>
        <v/>
      </c>
      <c r="D14" s="17" t="str">
        <f>IFERROR(Data_Emissions!D14*INDEX(Data_Price!$D$4:$EA$99,MATCH(calculation!$A14,Data_Price!$A$4:$A$99,0),MATCH(calculation!$A$3&amp;calculation!D$3,Data_Price!$D$3:$EA$3,0)),"")</f>
        <v/>
      </c>
      <c r="E14" s="17" t="str">
        <f>IFERROR(Data_Emissions!E14*INDEX(Data_Price!$D$4:$EA$99,MATCH(calculation!$A14,Data_Price!$A$4:$A$99,0),MATCH(calculation!$A$3&amp;calculation!E$3,Data_Price!$D$3:$EA$3,0)),"")</f>
        <v/>
      </c>
      <c r="F14" s="17" t="str">
        <f>IFERROR(Data_Emissions!F14*INDEX(Data_Price!$D$4:$EA$99,MATCH(calculation!$A14,Data_Price!$A$4:$A$99,0),MATCH(calculation!$A$3&amp;calculation!F$3,Data_Price!$D$3:$EA$3,0)),"")</f>
        <v/>
      </c>
      <c r="G14" s="17" t="str">
        <f>IFERROR(Data_Emissions!G14*INDEX(Data_Price!$D$4:$EA$99,MATCH(calculation!$A14,Data_Price!$A$4:$A$99,0),MATCH(calculation!$A$3&amp;calculation!G$3,Data_Price!$D$3:$EA$3,0)),"")</f>
        <v/>
      </c>
      <c r="H14" s="17" t="str">
        <f>IFERROR(Data_Emissions!H14*INDEX(Data_Price!$D$4:$EA$99,MATCH(calculation!$A14,Data_Price!$A$4:$A$99,0),MATCH(calculation!$A$3&amp;calculation!H$3,Data_Price!$D$3:$EA$3,0)),"")</f>
        <v/>
      </c>
      <c r="I14" s="17" t="str">
        <f>IFERROR(Data_Emissions!I14*INDEX(Data_Price!$D$4:$EA$99,MATCH(calculation!$A14,Data_Price!$A$4:$A$99,0),MATCH(calculation!$A$3&amp;calculation!I$3,Data_Price!$D$3:$EA$3,0)),"")</f>
        <v/>
      </c>
      <c r="J14" s="17" t="str">
        <f>IFERROR(Data_Emissions!J14*INDEX(Data_Price!$D$4:$EA$99,MATCH(calculation!$A14,Data_Price!$A$4:$A$99,0),MATCH(calculation!$A$3&amp;calculation!J$3,Data_Price!$D$3:$EA$3,0)),"")</f>
        <v/>
      </c>
      <c r="K14" s="17" t="str">
        <f>IFERROR(Data_Emissions!K14*INDEX(Data_Price!$D$4:$EA$99,MATCH(calculation!$A14,Data_Price!$A$4:$A$99,0),MATCH(calculation!$A$3&amp;calculation!K$3,Data_Price!$D$3:$EA$3,0)),"")</f>
        <v/>
      </c>
      <c r="L14" s="17" t="str">
        <f>IFERROR(Data_Emissions!L14*INDEX(Data_Price!$D$4:$EA$99,MATCH(calculation!$A14,Data_Price!$A$4:$A$99,0),MATCH(calculation!$A$3&amp;calculation!L$3,Data_Price!$D$3:$EA$3,0)),"")</f>
        <v/>
      </c>
      <c r="M14" s="17" t="str">
        <f>IFERROR(Data_Emissions!M14*INDEX(Data_Price!$D$4:$EA$99,MATCH(calculation!$A14,Data_Price!$A$4:$A$99,0),MATCH(calculation!$A$3&amp;calculation!M$3,Data_Price!$D$3:$EA$3,0)),"")</f>
        <v/>
      </c>
      <c r="N14" s="17" t="str">
        <f>IFERROR(Data_Emissions!N14*INDEX(Data_Price!$D$4:$EA$99,MATCH(calculation!$A14,Data_Price!$A$4:$A$99,0),MATCH(calculation!$A$3&amp;calculation!N$3,Data_Price!$D$3:$EA$3,0)),"")</f>
        <v/>
      </c>
      <c r="O14" s="17" t="str">
        <f>IFERROR(Data_Emissions!O14*INDEX(Data_Price!$D$4:$EA$99,MATCH(calculation!$A14,Data_Price!$A$4:$A$99,0),MATCH(calculation!$A$3&amp;calculation!O$3,Data_Price!$D$3:$EA$3,0)),"")</f>
        <v/>
      </c>
      <c r="P14" s="17" t="str">
        <f>IFERROR(Data_Emissions!P14*INDEX(Data_Price!$D$4:$EA$99,MATCH(calculation!$A14,Data_Price!$A$4:$A$99,0),MATCH(calculation!$A$3&amp;calculation!P$3,Data_Price!$D$3:$EA$3,0)),"")</f>
        <v/>
      </c>
      <c r="Q14" s="17" t="str">
        <f>IFERROR(Data_Emissions!Q14*INDEX(Data_Price!$D$4:$EA$99,MATCH(calculation!$A14,Data_Price!$A$4:$A$99,0),MATCH(calculation!$A$3&amp;calculation!Q$3,Data_Price!$D$3:$EA$3,0)),"")</f>
        <v/>
      </c>
      <c r="R14" s="17" t="str">
        <f>IFERROR(Data_Emissions!R14*INDEX(Data_Price!$D$4:$EA$99,MATCH(calculation!$A14,Data_Price!$A$4:$A$99,0),MATCH(calculation!$A$3&amp;calculation!R$3,Data_Price!$D$3:$EA$3,0)),"")</f>
        <v/>
      </c>
      <c r="S14" s="17" t="str">
        <f>IFERROR(Data_Emissions!S14*INDEX(Data_Price!$D$4:$EA$99,MATCH(calculation!$A14,Data_Price!$A$4:$A$99,0),MATCH(calculation!$A$3&amp;calculation!S$3,Data_Price!$D$3:$EA$3,0)),"")</f>
        <v/>
      </c>
      <c r="T14" s="17" t="str">
        <f>IFERROR(Data_Emissions!T14*INDEX(Data_Price!$D$4:$EA$99,MATCH(calculation!$A14,Data_Price!$A$4:$A$99,0),MATCH(calculation!$A$3&amp;calculation!T$3,Data_Price!$D$3:$EA$3,0)),"")</f>
        <v/>
      </c>
      <c r="U14" s="17" t="str">
        <f>IFERROR(Data_Emissions!U14*INDEX(Data_Price!$D$4:$EA$99,MATCH(calculation!$A14,Data_Price!$A$4:$A$99,0),MATCH(calculation!$A$3&amp;calculation!U$3,Data_Price!$D$3:$EA$3,0)),"")</f>
        <v/>
      </c>
      <c r="V14" s="17" t="str">
        <f>IFERROR(Data_Emissions!V14*INDEX(Data_Price!$D$4:$EA$99,MATCH(calculation!$A14,Data_Price!$A$4:$A$99,0),MATCH(calculation!$A$3&amp;calculation!V$3,Data_Price!$D$3:$EA$3,0)),"")</f>
        <v/>
      </c>
      <c r="W14" s="17">
        <f>IFERROR(Data_Emissions!W14*INDEX(Data_Price!$D$4:$EA$99,MATCH(calculation!$A14,Data_Price!$A$4:$A$99,0),MATCH(calculation!$A$3&amp;calculation!W$3,Data_Price!$D$3:$EA$3,0)),"")</f>
        <v>1.9507965750000002E-3</v>
      </c>
      <c r="X14" s="17">
        <f>IFERROR(Data_Emissions!X14*INDEX(Data_Price!$D$4:$EA$99,MATCH(calculation!$A14,Data_Price!$A$4:$A$99,0),MATCH(calculation!$A$3&amp;calculation!X$3,Data_Price!$D$3:$EA$3,0)),"")</f>
        <v>1.994017946E-3</v>
      </c>
      <c r="Y14" s="17">
        <f>IFERROR(Data_Emissions!Y14*INDEX(Data_Price!$D$4:$EA$99,MATCH(calculation!$A14,Data_Price!$A$4:$A$99,0),MATCH(calculation!$A$3&amp;calculation!Y$3,Data_Price!$D$3:$EA$3,0)),"")</f>
        <v>1.8973331930000001E-3</v>
      </c>
      <c r="Z14" s="17">
        <f>IFERROR(Data_Emissions!Z14*INDEX(Data_Price!$D$4:$EA$99,MATCH(calculation!$A14,Data_Price!$A$4:$A$99,0),MATCH(calculation!$A$3&amp;calculation!Z$3,Data_Price!$D$3:$EA$3,0)),"")</f>
        <v>4.5578077229999998E-3</v>
      </c>
      <c r="AA14" s="17">
        <f>IFERROR(Data_Emissions!AA14*INDEX(Data_Price!$D$4:$EA$99,MATCH(calculation!$A14,Data_Price!$A$4:$A$99,0),MATCH(calculation!$A$3&amp;calculation!AA$3,Data_Price!$D$3:$EA$3,0)),"")</f>
        <v>1.2391573730000001E-3</v>
      </c>
      <c r="AB14" s="17">
        <f>IFERROR(Data_Emissions!AB14*INDEX(Data_Price!$D$4:$EA$99,MATCH(calculation!$A14,Data_Price!$A$4:$A$99,0),MATCH(calculation!$A$3&amp;calculation!AB$3,Data_Price!$D$3:$EA$3,0)),"")</f>
        <v>9.2345577670000011E-4</v>
      </c>
      <c r="AC14" s="17">
        <f>IFERROR(Data_Emissions!AC14*INDEX(Data_Price!$D$4:$EA$99,MATCH(calculation!$A14,Data_Price!$A$4:$A$99,0),MATCH(calculation!$A$3&amp;calculation!AC$3,Data_Price!$D$3:$EA$3,0)),"")</f>
        <v>6.7280791920000006E-4</v>
      </c>
      <c r="AD14" s="17">
        <f>IFERROR(Data_Emissions!AD14*INDEX(Data_Price!$D$4:$EA$99,MATCH(calculation!$A14,Data_Price!$A$4:$A$99,0),MATCH(calculation!$A$3&amp;calculation!AD$3,Data_Price!$D$3:$EA$3,0)),"")</f>
        <v>7.8831152080000011E-4</v>
      </c>
      <c r="AE14" s="17">
        <f>IFERROR(Data_Emissions!AE14*INDEX(Data_Price!$D$4:$EA$99,MATCH(calculation!$A14,Data_Price!$A$4:$A$99,0),MATCH(calculation!$A$3&amp;calculation!AE$3,Data_Price!$D$3:$EA$3,0)),"")</f>
        <v>7.1844902859999999E-4</v>
      </c>
      <c r="AF14" s="17">
        <f>IFERROR(Data_Emissions!AF14*INDEX(Data_Price!$D$4:$EA$99,MATCH(calculation!$A14,Data_Price!$A$4:$A$99,0),MATCH(calculation!$A$3&amp;calculation!AF$3,Data_Price!$D$3:$EA$3,0)),"")</f>
        <v>1.9786270630000003E-3</v>
      </c>
      <c r="AG14" s="17">
        <f>IFERROR(Data_Emissions!AG14*INDEX(Data_Price!$D$4:$EA$99,MATCH(calculation!$A14,Data_Price!$A$4:$A$99,0),MATCH(calculation!$A$3&amp;calculation!AG$3,Data_Price!$D$3:$EA$3,0)),"")</f>
        <v>4.6103050000000003E-3</v>
      </c>
      <c r="AH14" t="s">
        <v>495</v>
      </c>
    </row>
    <row r="15" spans="1:34" x14ac:dyDescent="0.35">
      <c r="A15" t="s">
        <v>300</v>
      </c>
      <c r="B15" s="17" t="str">
        <f>IFERROR(Data_Emissions!B15*INDEX(Data_Price!$D$4:$EA$99,MATCH(calculation!$A15,Data_Price!$A$4:$A$99,0),MATCH(calculation!$A$3&amp;calculation!B$3,Data_Price!$D$3:$EA$3,0)),"")</f>
        <v/>
      </c>
      <c r="C15" s="17" t="str">
        <f>IFERROR(Data_Emissions!C15*INDEX(Data_Price!$D$4:$EA$99,MATCH(calculation!$A15,Data_Price!$A$4:$A$99,0),MATCH(calculation!$A$3&amp;calculation!C$3,Data_Price!$D$3:$EA$3,0)),"")</f>
        <v/>
      </c>
      <c r="D15" s="17" t="str">
        <f>IFERROR(Data_Emissions!D15*INDEX(Data_Price!$D$4:$EA$99,MATCH(calculation!$A15,Data_Price!$A$4:$A$99,0),MATCH(calculation!$A$3&amp;calculation!D$3,Data_Price!$D$3:$EA$3,0)),"")</f>
        <v/>
      </c>
      <c r="E15" s="17" t="str">
        <f>IFERROR(Data_Emissions!E15*INDEX(Data_Price!$D$4:$EA$99,MATCH(calculation!$A15,Data_Price!$A$4:$A$99,0),MATCH(calculation!$A$3&amp;calculation!E$3,Data_Price!$D$3:$EA$3,0)),"")</f>
        <v/>
      </c>
      <c r="F15" s="17" t="str">
        <f>IFERROR(Data_Emissions!F15*INDEX(Data_Price!$D$4:$EA$99,MATCH(calculation!$A15,Data_Price!$A$4:$A$99,0),MATCH(calculation!$A$3&amp;calculation!F$3,Data_Price!$D$3:$EA$3,0)),"")</f>
        <v/>
      </c>
      <c r="G15" s="17" t="str">
        <f>IFERROR(Data_Emissions!G15*INDEX(Data_Price!$D$4:$EA$99,MATCH(calculation!$A15,Data_Price!$A$4:$A$99,0),MATCH(calculation!$A$3&amp;calculation!G$3,Data_Price!$D$3:$EA$3,0)),"")</f>
        <v/>
      </c>
      <c r="H15" s="17" t="str">
        <f>IFERROR(Data_Emissions!H15*INDEX(Data_Price!$D$4:$EA$99,MATCH(calculation!$A15,Data_Price!$A$4:$A$99,0),MATCH(calculation!$A$3&amp;calculation!H$3,Data_Price!$D$3:$EA$3,0)),"")</f>
        <v/>
      </c>
      <c r="I15" s="17" t="str">
        <f>IFERROR(Data_Emissions!I15*INDEX(Data_Price!$D$4:$EA$99,MATCH(calculation!$A15,Data_Price!$A$4:$A$99,0),MATCH(calculation!$A$3&amp;calculation!I$3,Data_Price!$D$3:$EA$3,0)),"")</f>
        <v/>
      </c>
      <c r="J15" s="17" t="str">
        <f>IFERROR(Data_Emissions!J15*INDEX(Data_Price!$D$4:$EA$99,MATCH(calculation!$A15,Data_Price!$A$4:$A$99,0),MATCH(calculation!$A$3&amp;calculation!J$3,Data_Price!$D$3:$EA$3,0)),"")</f>
        <v/>
      </c>
      <c r="K15" s="17" t="str">
        <f>IFERROR(Data_Emissions!K15*INDEX(Data_Price!$D$4:$EA$99,MATCH(calculation!$A15,Data_Price!$A$4:$A$99,0),MATCH(calculation!$A$3&amp;calculation!K$3,Data_Price!$D$3:$EA$3,0)),"")</f>
        <v/>
      </c>
      <c r="L15" s="17" t="str">
        <f>IFERROR(Data_Emissions!L15*INDEX(Data_Price!$D$4:$EA$99,MATCH(calculation!$A15,Data_Price!$A$4:$A$99,0),MATCH(calculation!$A$3&amp;calculation!L$3,Data_Price!$D$3:$EA$3,0)),"")</f>
        <v/>
      </c>
      <c r="M15" s="17" t="str">
        <f>IFERROR(Data_Emissions!M15*INDEX(Data_Price!$D$4:$EA$99,MATCH(calculation!$A15,Data_Price!$A$4:$A$99,0),MATCH(calculation!$A$3&amp;calculation!M$3,Data_Price!$D$3:$EA$3,0)),"")</f>
        <v/>
      </c>
      <c r="N15" s="17" t="str">
        <f>IFERROR(Data_Emissions!N15*INDEX(Data_Price!$D$4:$EA$99,MATCH(calculation!$A15,Data_Price!$A$4:$A$99,0),MATCH(calculation!$A$3&amp;calculation!N$3,Data_Price!$D$3:$EA$3,0)),"")</f>
        <v/>
      </c>
      <c r="O15" s="17" t="str">
        <f>IFERROR(Data_Emissions!O15*INDEX(Data_Price!$D$4:$EA$99,MATCH(calculation!$A15,Data_Price!$A$4:$A$99,0),MATCH(calculation!$A$3&amp;calculation!O$3,Data_Price!$D$3:$EA$3,0)),"")</f>
        <v/>
      </c>
      <c r="P15" s="17" t="str">
        <f>IFERROR(Data_Emissions!P15*INDEX(Data_Price!$D$4:$EA$99,MATCH(calculation!$A15,Data_Price!$A$4:$A$99,0),MATCH(calculation!$A$3&amp;calculation!P$3,Data_Price!$D$3:$EA$3,0)),"")</f>
        <v/>
      </c>
      <c r="Q15" s="17" t="str">
        <f>IFERROR(Data_Emissions!Q15*INDEX(Data_Price!$D$4:$EA$99,MATCH(calculation!$A15,Data_Price!$A$4:$A$99,0),MATCH(calculation!$A$3&amp;calculation!Q$3,Data_Price!$D$3:$EA$3,0)),"")</f>
        <v/>
      </c>
      <c r="R15" s="17" t="str">
        <f>IFERROR(Data_Emissions!R15*INDEX(Data_Price!$D$4:$EA$99,MATCH(calculation!$A15,Data_Price!$A$4:$A$99,0),MATCH(calculation!$A$3&amp;calculation!R$3,Data_Price!$D$3:$EA$3,0)),"")</f>
        <v/>
      </c>
      <c r="S15" s="17" t="str">
        <f>IFERROR(Data_Emissions!S15*INDEX(Data_Price!$D$4:$EA$99,MATCH(calculation!$A15,Data_Price!$A$4:$A$99,0),MATCH(calculation!$A$3&amp;calculation!S$3,Data_Price!$D$3:$EA$3,0)),"")</f>
        <v/>
      </c>
      <c r="T15" s="17" t="str">
        <f>IFERROR(Data_Emissions!T15*INDEX(Data_Price!$D$4:$EA$99,MATCH(calculation!$A15,Data_Price!$A$4:$A$99,0),MATCH(calculation!$A$3&amp;calculation!T$3,Data_Price!$D$3:$EA$3,0)),"")</f>
        <v/>
      </c>
      <c r="U15" s="17" t="str">
        <f>IFERROR(Data_Emissions!U15*INDEX(Data_Price!$D$4:$EA$99,MATCH(calculation!$A15,Data_Price!$A$4:$A$99,0),MATCH(calculation!$A$3&amp;calculation!U$3,Data_Price!$D$3:$EA$3,0)),"")</f>
        <v/>
      </c>
      <c r="V15" s="17">
        <f>IFERROR(Data_Emissions!V15*INDEX(Data_Price!$D$4:$EA$99,MATCH(calculation!$A15,Data_Price!$A$4:$A$99,0),MATCH(calculation!$A$3&amp;calculation!V$3,Data_Price!$D$3:$EA$3,0)),"")</f>
        <v>1.1193525000000001E-2</v>
      </c>
      <c r="W15" s="17">
        <f>IFERROR(Data_Emissions!W15*INDEX(Data_Price!$D$4:$EA$99,MATCH(calculation!$A15,Data_Price!$A$4:$A$99,0),MATCH(calculation!$A$3&amp;calculation!W$3,Data_Price!$D$3:$EA$3,0)),"")</f>
        <v>1.2296144E-2</v>
      </c>
      <c r="X15" s="17">
        <f>IFERROR(Data_Emissions!X15*INDEX(Data_Price!$D$4:$EA$99,MATCH(calculation!$A15,Data_Price!$A$4:$A$99,0),MATCH(calculation!$A$3&amp;calculation!X$3,Data_Price!$D$3:$EA$3,0)),"")</f>
        <v>5.1836399999999998E-3</v>
      </c>
      <c r="Y15" s="17">
        <f>IFERROR(Data_Emissions!Y15*INDEX(Data_Price!$D$4:$EA$99,MATCH(calculation!$A15,Data_Price!$A$4:$A$99,0),MATCH(calculation!$A$3&amp;calculation!Y$3,Data_Price!$D$3:$EA$3,0)),"")</f>
        <v>1.3403200008000001E-3</v>
      </c>
      <c r="Z15" s="17">
        <f>IFERROR(Data_Emissions!Z15*INDEX(Data_Price!$D$4:$EA$99,MATCH(calculation!$A15,Data_Price!$A$4:$A$99,0),MATCH(calculation!$A$3&amp;calculation!Z$3,Data_Price!$D$3:$EA$3,0)),"")</f>
        <v>2.1511520000000004E-3</v>
      </c>
      <c r="AA15" s="17">
        <f>IFERROR(Data_Emissions!AA15*INDEX(Data_Price!$D$4:$EA$99,MATCH(calculation!$A15,Data_Price!$A$4:$A$99,0),MATCH(calculation!$A$3&amp;calculation!AA$3,Data_Price!$D$3:$EA$3,0)),"")</f>
        <v>3.9452160016000002E-3</v>
      </c>
      <c r="AB15" s="17">
        <f>IFERROR(Data_Emissions!AB15*INDEX(Data_Price!$D$4:$EA$99,MATCH(calculation!$A15,Data_Price!$A$4:$A$99,0),MATCH(calculation!$A$3&amp;calculation!AB$3,Data_Price!$D$3:$EA$3,0)),"")</f>
        <v>1.0425679592000001E-2</v>
      </c>
      <c r="AC15" s="17">
        <f>IFERROR(Data_Emissions!AC15*INDEX(Data_Price!$D$4:$EA$99,MATCH(calculation!$A15,Data_Price!$A$4:$A$99,0),MATCH(calculation!$A$3&amp;calculation!AC$3,Data_Price!$D$3:$EA$3,0)),"")</f>
        <v>1.0765768776000001E-2</v>
      </c>
      <c r="AD15" s="17">
        <f>IFERROR(Data_Emissions!AD15*INDEX(Data_Price!$D$4:$EA$99,MATCH(calculation!$A15,Data_Price!$A$4:$A$99,0),MATCH(calculation!$A$3&amp;calculation!AD$3,Data_Price!$D$3:$EA$3,0)),"")</f>
        <v>1.2179485912E-2</v>
      </c>
      <c r="AE15" s="17">
        <f>IFERROR(Data_Emissions!AE15*INDEX(Data_Price!$D$4:$EA$99,MATCH(calculation!$A15,Data_Price!$A$4:$A$99,0),MATCH(calculation!$A$3&amp;calculation!AE$3,Data_Price!$D$3:$EA$3,0)),"")</f>
        <v>1.4026033008E-2</v>
      </c>
      <c r="AF15" s="17">
        <f>IFERROR(Data_Emissions!AF15*INDEX(Data_Price!$D$4:$EA$99,MATCH(calculation!$A15,Data_Price!$A$4:$A$99,0),MATCH(calculation!$A$3&amp;calculation!AF$3,Data_Price!$D$3:$EA$3,0)),"")</f>
        <v>1.7961996543999999E-2</v>
      </c>
      <c r="AG15" s="17">
        <f>IFERROR(Data_Emissions!AG15*INDEX(Data_Price!$D$4:$EA$99,MATCH(calculation!$A15,Data_Price!$A$4:$A$99,0),MATCH(calculation!$A$3&amp;calculation!AG$3,Data_Price!$D$3:$EA$3,0)),"")</f>
        <v>2.0607911999999999E-2</v>
      </c>
      <c r="AH15" t="s">
        <v>495</v>
      </c>
    </row>
    <row r="16" spans="1:34" x14ac:dyDescent="0.35">
      <c r="A16" t="s">
        <v>440</v>
      </c>
      <c r="B16" s="17" t="str">
        <f>IFERROR(Data_Emissions!B16*INDEX(Data_Price!$D$4:$EA$99,MATCH(calculation!$A16,Data_Price!$A$4:$A$99,0),MATCH(calculation!$A$3&amp;calculation!B$3,Data_Price!$D$3:$EA$3,0)),"")</f>
        <v/>
      </c>
      <c r="C16" s="17" t="str">
        <f>IFERROR(Data_Emissions!C16*INDEX(Data_Price!$D$4:$EA$99,MATCH(calculation!$A16,Data_Price!$A$4:$A$99,0),MATCH(calculation!$A$3&amp;calculation!C$3,Data_Price!$D$3:$EA$3,0)),"")</f>
        <v/>
      </c>
      <c r="D16" s="17" t="str">
        <f>IFERROR(Data_Emissions!D16*INDEX(Data_Price!$D$4:$EA$99,MATCH(calculation!$A16,Data_Price!$A$4:$A$99,0),MATCH(calculation!$A$3&amp;calculation!D$3,Data_Price!$D$3:$EA$3,0)),"")</f>
        <v/>
      </c>
      <c r="E16" s="17" t="str">
        <f>IFERROR(Data_Emissions!E16*INDEX(Data_Price!$D$4:$EA$99,MATCH(calculation!$A16,Data_Price!$A$4:$A$99,0),MATCH(calculation!$A$3&amp;calculation!E$3,Data_Price!$D$3:$EA$3,0)),"")</f>
        <v/>
      </c>
      <c r="F16" s="17" t="str">
        <f>IFERROR(Data_Emissions!F16*INDEX(Data_Price!$D$4:$EA$99,MATCH(calculation!$A16,Data_Price!$A$4:$A$99,0),MATCH(calculation!$A$3&amp;calculation!F$3,Data_Price!$D$3:$EA$3,0)),"")</f>
        <v/>
      </c>
      <c r="G16" s="17" t="str">
        <f>IFERROR(Data_Emissions!G16*INDEX(Data_Price!$D$4:$EA$99,MATCH(calculation!$A16,Data_Price!$A$4:$A$99,0),MATCH(calculation!$A$3&amp;calculation!G$3,Data_Price!$D$3:$EA$3,0)),"")</f>
        <v/>
      </c>
      <c r="H16" s="17" t="str">
        <f>IFERROR(Data_Emissions!H16*INDEX(Data_Price!$D$4:$EA$99,MATCH(calculation!$A16,Data_Price!$A$4:$A$99,0),MATCH(calculation!$A$3&amp;calculation!H$3,Data_Price!$D$3:$EA$3,0)),"")</f>
        <v/>
      </c>
      <c r="I16" s="17" t="str">
        <f>IFERROR(Data_Emissions!I16*INDEX(Data_Price!$D$4:$EA$99,MATCH(calculation!$A16,Data_Price!$A$4:$A$99,0),MATCH(calculation!$A$3&amp;calculation!I$3,Data_Price!$D$3:$EA$3,0)),"")</f>
        <v/>
      </c>
      <c r="J16" s="17" t="str">
        <f>IFERROR(Data_Emissions!J16*INDEX(Data_Price!$D$4:$EA$99,MATCH(calculation!$A16,Data_Price!$A$4:$A$99,0),MATCH(calculation!$A$3&amp;calculation!J$3,Data_Price!$D$3:$EA$3,0)),"")</f>
        <v/>
      </c>
      <c r="K16" s="17" t="str">
        <f>IFERROR(Data_Emissions!K16*INDEX(Data_Price!$D$4:$EA$99,MATCH(calculation!$A16,Data_Price!$A$4:$A$99,0),MATCH(calculation!$A$3&amp;calculation!K$3,Data_Price!$D$3:$EA$3,0)),"")</f>
        <v/>
      </c>
      <c r="L16" s="17" t="str">
        <f>IFERROR(Data_Emissions!L16*INDEX(Data_Price!$D$4:$EA$99,MATCH(calculation!$A16,Data_Price!$A$4:$A$99,0),MATCH(calculation!$A$3&amp;calculation!L$3,Data_Price!$D$3:$EA$3,0)),"")</f>
        <v/>
      </c>
      <c r="M16" s="17" t="str">
        <f>IFERROR(Data_Emissions!M16*INDEX(Data_Price!$D$4:$EA$99,MATCH(calculation!$A16,Data_Price!$A$4:$A$99,0),MATCH(calculation!$A$3&amp;calculation!M$3,Data_Price!$D$3:$EA$3,0)),"")</f>
        <v/>
      </c>
      <c r="N16" s="17" t="str">
        <f>IFERROR(Data_Emissions!N16*INDEX(Data_Price!$D$4:$EA$99,MATCH(calculation!$A16,Data_Price!$A$4:$A$99,0),MATCH(calculation!$A$3&amp;calculation!N$3,Data_Price!$D$3:$EA$3,0)),"")</f>
        <v/>
      </c>
      <c r="O16" s="17" t="str">
        <f>IFERROR(Data_Emissions!O16*INDEX(Data_Price!$D$4:$EA$99,MATCH(calculation!$A16,Data_Price!$A$4:$A$99,0),MATCH(calculation!$A$3&amp;calculation!O$3,Data_Price!$D$3:$EA$3,0)),"")</f>
        <v/>
      </c>
      <c r="P16" s="17" t="str">
        <f>IFERROR(Data_Emissions!P16*INDEX(Data_Price!$D$4:$EA$99,MATCH(calculation!$A16,Data_Price!$A$4:$A$99,0),MATCH(calculation!$A$3&amp;calculation!P$3,Data_Price!$D$3:$EA$3,0)),"")</f>
        <v/>
      </c>
      <c r="Q16" s="17" t="str">
        <f>IFERROR(Data_Emissions!Q16*INDEX(Data_Price!$D$4:$EA$99,MATCH(calculation!$A16,Data_Price!$A$4:$A$99,0),MATCH(calculation!$A$3&amp;calculation!Q$3,Data_Price!$D$3:$EA$3,0)),"")</f>
        <v/>
      </c>
      <c r="R16" s="17" t="str">
        <f>IFERROR(Data_Emissions!R16*INDEX(Data_Price!$D$4:$EA$99,MATCH(calculation!$A16,Data_Price!$A$4:$A$99,0),MATCH(calculation!$A$3&amp;calculation!R$3,Data_Price!$D$3:$EA$3,0)),"")</f>
        <v/>
      </c>
      <c r="S16" s="17" t="str">
        <f>IFERROR(Data_Emissions!S16*INDEX(Data_Price!$D$4:$EA$99,MATCH(calculation!$A16,Data_Price!$A$4:$A$99,0),MATCH(calculation!$A$3&amp;calculation!S$3,Data_Price!$D$3:$EA$3,0)),"")</f>
        <v/>
      </c>
      <c r="T16" s="17">
        <f>IFERROR(Data_Emissions!T16*INDEX(Data_Price!$D$4:$EA$99,MATCH(calculation!$A16,Data_Price!$A$4:$A$99,0),MATCH(calculation!$A$3&amp;calculation!T$3,Data_Price!$D$3:$EA$3,0)),"")</f>
        <v>4.7675804520000004E-3</v>
      </c>
      <c r="U16" s="17">
        <f>IFERROR(Data_Emissions!U16*INDEX(Data_Price!$D$4:$EA$99,MATCH(calculation!$A16,Data_Price!$A$4:$A$99,0),MATCH(calculation!$A$3&amp;calculation!U$3,Data_Price!$D$3:$EA$3,0)),"")</f>
        <v>8.4151472640000002E-3</v>
      </c>
      <c r="V16" s="17">
        <f>IFERROR(Data_Emissions!V16*INDEX(Data_Price!$D$4:$EA$99,MATCH(calculation!$A16,Data_Price!$A$4:$A$99,0),MATCH(calculation!$A$3&amp;calculation!V$3,Data_Price!$D$3:$EA$3,0)),"")</f>
        <v>1.3684310556000001E-2</v>
      </c>
      <c r="W16" s="17">
        <f>IFERROR(Data_Emissions!W16*INDEX(Data_Price!$D$4:$EA$99,MATCH(calculation!$A16,Data_Price!$A$4:$A$99,0),MATCH(calculation!$A$3&amp;calculation!W$3,Data_Price!$D$3:$EA$3,0)),"")</f>
        <v>1.5606372604000001E-2</v>
      </c>
      <c r="X16" s="17">
        <f>IFERROR(Data_Emissions!X16*INDEX(Data_Price!$D$4:$EA$99,MATCH(calculation!$A16,Data_Price!$A$4:$A$99,0),MATCH(calculation!$A$3&amp;calculation!X$3,Data_Price!$D$3:$EA$3,0)),"")</f>
        <v>1.5952143568E-2</v>
      </c>
      <c r="Y16" s="17">
        <f>IFERROR(Data_Emissions!Y16*INDEX(Data_Price!$D$4:$EA$99,MATCH(calculation!$A16,Data_Price!$A$4:$A$99,0),MATCH(calculation!$A$3&amp;calculation!Y$3,Data_Price!$D$3:$EA$3,0)),"")</f>
        <v>1.5178665544E-2</v>
      </c>
      <c r="Z16" s="17">
        <f>IFERROR(Data_Emissions!Z16*INDEX(Data_Price!$D$4:$EA$99,MATCH(calculation!$A16,Data_Price!$A$4:$A$99,0),MATCH(calculation!$A$3&amp;calculation!Z$3,Data_Price!$D$3:$EA$3,0)),"")</f>
        <v>2.0382742610999996E-2</v>
      </c>
      <c r="AA16" s="17">
        <f>IFERROR(Data_Emissions!AA16*INDEX(Data_Price!$D$4:$EA$99,MATCH(calculation!$A16,Data_Price!$A$4:$A$99,0),MATCH(calculation!$A$3&amp;calculation!AA$3,Data_Price!$D$3:$EA$3,0)),"")</f>
        <v>1.8587360594999998E-2</v>
      </c>
      <c r="AB16" s="17">
        <f>IFERROR(Data_Emissions!AB16*INDEX(Data_Price!$D$4:$EA$99,MATCH(calculation!$A16,Data_Price!$A$4:$A$99,0),MATCH(calculation!$A$3&amp;calculation!AB$3,Data_Price!$D$3:$EA$3,0)),"")</f>
        <v>2.5856761749E-2</v>
      </c>
      <c r="AC16" s="17">
        <f>IFERROR(Data_Emissions!AC16*INDEX(Data_Price!$D$4:$EA$99,MATCH(calculation!$A16,Data_Price!$A$4:$A$99,0),MATCH(calculation!$A$3&amp;calculation!AC$3,Data_Price!$D$3:$EA$3,0)),"")</f>
        <v>2.6084245481999998E-2</v>
      </c>
      <c r="AD16" s="17">
        <f>IFERROR(Data_Emissions!AD16*INDEX(Data_Price!$D$4:$EA$99,MATCH(calculation!$A16,Data_Price!$A$4:$A$99,0),MATCH(calculation!$A$3&amp;calculation!AD$3,Data_Price!$D$3:$EA$3,0)),"")</f>
        <v>3.0271162409999997E-2</v>
      </c>
      <c r="AE16" s="17">
        <f>IFERROR(Data_Emissions!AE16*INDEX(Data_Price!$D$4:$EA$99,MATCH(calculation!$A16,Data_Price!$A$4:$A$99,0),MATCH(calculation!$A$3&amp;calculation!AE$3,Data_Price!$D$3:$EA$3,0)),"")</f>
        <v>2.8938925904999996E-2</v>
      </c>
      <c r="AF16" s="17" t="str">
        <f>IFERROR(Data_Emissions!AF16*INDEX(Data_Price!$D$4:$EA$99,MATCH(calculation!$A16,Data_Price!$A$4:$A$99,0),MATCH(calculation!$A$3&amp;calculation!AF$3,Data_Price!$D$3:$EA$3,0)),"")</f>
        <v/>
      </c>
      <c r="AG16" s="17">
        <f>IFERROR(Data_Emissions!AG16*INDEX(Data_Price!$D$4:$EA$99,MATCH(calculation!$A16,Data_Price!$A$4:$A$99,0),MATCH(calculation!$A$3&amp;calculation!AG$3,Data_Price!$D$3:$EA$3,0)),"")</f>
        <v>3.0442365629999996E-2</v>
      </c>
      <c r="AH16" t="s">
        <v>495</v>
      </c>
    </row>
    <row r="17" spans="1:34" x14ac:dyDescent="0.35">
      <c r="A17" t="s">
        <v>257</v>
      </c>
      <c r="B17" s="17" t="str">
        <f>IFERROR(Data_Emissions!B17*INDEX(Data_Price!$D$4:$EA$99,MATCH(calculation!$A17,Data_Price!$A$4:$A$99,0),MATCH(calculation!$A$3&amp;calculation!B$3,Data_Price!$D$3:$EA$3,0)),"")</f>
        <v/>
      </c>
      <c r="C17" s="17" t="str">
        <f>IFERROR(Data_Emissions!C17*INDEX(Data_Price!$D$4:$EA$99,MATCH(calculation!$A17,Data_Price!$A$4:$A$99,0),MATCH(calculation!$A$3&amp;calculation!C$3,Data_Price!$D$3:$EA$3,0)),"")</f>
        <v/>
      </c>
      <c r="D17" s="17" t="str">
        <f>IFERROR(Data_Emissions!D17*INDEX(Data_Price!$D$4:$EA$99,MATCH(calculation!$A17,Data_Price!$A$4:$A$99,0),MATCH(calculation!$A$3&amp;calculation!D$3,Data_Price!$D$3:$EA$3,0)),"")</f>
        <v/>
      </c>
      <c r="E17" s="17" t="str">
        <f>IFERROR(Data_Emissions!E17*INDEX(Data_Price!$D$4:$EA$99,MATCH(calculation!$A17,Data_Price!$A$4:$A$99,0),MATCH(calculation!$A$3&amp;calculation!E$3,Data_Price!$D$3:$EA$3,0)),"")</f>
        <v/>
      </c>
      <c r="F17" s="17" t="str">
        <f>IFERROR(Data_Emissions!F17*INDEX(Data_Price!$D$4:$EA$99,MATCH(calculation!$A17,Data_Price!$A$4:$A$99,0),MATCH(calculation!$A$3&amp;calculation!F$3,Data_Price!$D$3:$EA$3,0)),"")</f>
        <v/>
      </c>
      <c r="G17" s="17" t="str">
        <f>IFERROR(Data_Emissions!G17*INDEX(Data_Price!$D$4:$EA$99,MATCH(calculation!$A17,Data_Price!$A$4:$A$99,0),MATCH(calculation!$A$3&amp;calculation!G$3,Data_Price!$D$3:$EA$3,0)),"")</f>
        <v/>
      </c>
      <c r="H17" s="17" t="str">
        <f>IFERROR(Data_Emissions!H17*INDEX(Data_Price!$D$4:$EA$99,MATCH(calculation!$A17,Data_Price!$A$4:$A$99,0),MATCH(calculation!$A$3&amp;calculation!H$3,Data_Price!$D$3:$EA$3,0)),"")</f>
        <v/>
      </c>
      <c r="I17" s="17" t="str">
        <f>IFERROR(Data_Emissions!I17*INDEX(Data_Price!$D$4:$EA$99,MATCH(calculation!$A17,Data_Price!$A$4:$A$99,0),MATCH(calculation!$A$3&amp;calculation!I$3,Data_Price!$D$3:$EA$3,0)),"")</f>
        <v/>
      </c>
      <c r="J17" s="17" t="str">
        <f>IFERROR(Data_Emissions!J17*INDEX(Data_Price!$D$4:$EA$99,MATCH(calculation!$A17,Data_Price!$A$4:$A$99,0),MATCH(calculation!$A$3&amp;calculation!J$3,Data_Price!$D$3:$EA$3,0)),"")</f>
        <v/>
      </c>
      <c r="K17" s="17" t="str">
        <f>IFERROR(Data_Emissions!K17*INDEX(Data_Price!$D$4:$EA$99,MATCH(calculation!$A17,Data_Price!$A$4:$A$99,0),MATCH(calculation!$A$3&amp;calculation!K$3,Data_Price!$D$3:$EA$3,0)),"")</f>
        <v/>
      </c>
      <c r="L17" s="17" t="str">
        <f>IFERROR(Data_Emissions!L17*INDEX(Data_Price!$D$4:$EA$99,MATCH(calculation!$A17,Data_Price!$A$4:$A$99,0),MATCH(calculation!$A$3&amp;calculation!L$3,Data_Price!$D$3:$EA$3,0)),"")</f>
        <v/>
      </c>
      <c r="M17" s="17" t="str">
        <f>IFERROR(Data_Emissions!M17*INDEX(Data_Price!$D$4:$EA$99,MATCH(calculation!$A17,Data_Price!$A$4:$A$99,0),MATCH(calculation!$A$3&amp;calculation!M$3,Data_Price!$D$3:$EA$3,0)),"")</f>
        <v/>
      </c>
      <c r="N17" s="17" t="str">
        <f>IFERROR(Data_Emissions!N17*INDEX(Data_Price!$D$4:$EA$99,MATCH(calculation!$A17,Data_Price!$A$4:$A$99,0),MATCH(calculation!$A$3&amp;calculation!N$3,Data_Price!$D$3:$EA$3,0)),"")</f>
        <v/>
      </c>
      <c r="O17" s="17" t="str">
        <f>IFERROR(Data_Emissions!O17*INDEX(Data_Price!$D$4:$EA$99,MATCH(calculation!$A17,Data_Price!$A$4:$A$99,0),MATCH(calculation!$A$3&amp;calculation!O$3,Data_Price!$D$3:$EA$3,0)),"")</f>
        <v/>
      </c>
      <c r="P17" s="17" t="str">
        <f>IFERROR(Data_Emissions!P17*INDEX(Data_Price!$D$4:$EA$99,MATCH(calculation!$A17,Data_Price!$A$4:$A$99,0),MATCH(calculation!$A$3&amp;calculation!P$3,Data_Price!$D$3:$EA$3,0)),"")</f>
        <v/>
      </c>
      <c r="Q17" s="17" t="str">
        <f>IFERROR(Data_Emissions!Q17*INDEX(Data_Price!$D$4:$EA$99,MATCH(calculation!$A17,Data_Price!$A$4:$A$99,0),MATCH(calculation!$A$3&amp;calculation!Q$3,Data_Price!$D$3:$EA$3,0)),"")</f>
        <v/>
      </c>
      <c r="R17" s="17" t="str">
        <f>IFERROR(Data_Emissions!R17*INDEX(Data_Price!$D$4:$EA$99,MATCH(calculation!$A17,Data_Price!$A$4:$A$99,0),MATCH(calculation!$A$3&amp;calculation!R$3,Data_Price!$D$3:$EA$3,0)),"")</f>
        <v/>
      </c>
      <c r="S17" s="17" t="str">
        <f>IFERROR(Data_Emissions!S17*INDEX(Data_Price!$D$4:$EA$99,MATCH(calculation!$A17,Data_Price!$A$4:$A$99,0),MATCH(calculation!$A$3&amp;calculation!S$3,Data_Price!$D$3:$EA$3,0)),"")</f>
        <v/>
      </c>
      <c r="T17" s="17">
        <f>IFERROR(Data_Emissions!T17*INDEX(Data_Price!$D$4:$EA$99,MATCH(calculation!$A17,Data_Price!$A$4:$A$99,0),MATCH(calculation!$A$3&amp;calculation!T$3,Data_Price!$D$3:$EA$3,0)),"")</f>
        <v>0</v>
      </c>
      <c r="U17" s="17">
        <f>IFERROR(Data_Emissions!U17*INDEX(Data_Price!$D$4:$EA$99,MATCH(calculation!$A17,Data_Price!$A$4:$A$99,0),MATCH(calculation!$A$3&amp;calculation!U$3,Data_Price!$D$3:$EA$3,0)),"")</f>
        <v>0</v>
      </c>
      <c r="V17" s="17">
        <f>IFERROR(Data_Emissions!V17*INDEX(Data_Price!$D$4:$EA$99,MATCH(calculation!$A17,Data_Price!$A$4:$A$99,0),MATCH(calculation!$A$3&amp;calculation!V$3,Data_Price!$D$3:$EA$3,0)),"")</f>
        <v>0</v>
      </c>
      <c r="W17" s="17">
        <f>IFERROR(Data_Emissions!W17*INDEX(Data_Price!$D$4:$EA$99,MATCH(calculation!$A17,Data_Price!$A$4:$A$99,0),MATCH(calculation!$A$3&amp;calculation!W$3,Data_Price!$D$3:$EA$3,0)),"")</f>
        <v>0</v>
      </c>
      <c r="X17" s="17">
        <f>IFERROR(Data_Emissions!X17*INDEX(Data_Price!$D$4:$EA$99,MATCH(calculation!$A17,Data_Price!$A$4:$A$99,0),MATCH(calculation!$A$3&amp;calculation!X$3,Data_Price!$D$3:$EA$3,0)),"")</f>
        <v>0</v>
      </c>
      <c r="Y17" s="17">
        <f>IFERROR(Data_Emissions!Y17*INDEX(Data_Price!$D$4:$EA$99,MATCH(calculation!$A17,Data_Price!$A$4:$A$99,0),MATCH(calculation!$A$3&amp;calculation!Y$3,Data_Price!$D$3:$EA$3,0)),"")</f>
        <v>0</v>
      </c>
      <c r="Z17" s="17">
        <f>IFERROR(Data_Emissions!Z17*INDEX(Data_Price!$D$4:$EA$99,MATCH(calculation!$A17,Data_Price!$A$4:$A$99,0),MATCH(calculation!$A$3&amp;calculation!Z$3,Data_Price!$D$3:$EA$3,0)),"")</f>
        <v>0</v>
      </c>
      <c r="AA17" s="17">
        <f>IFERROR(Data_Emissions!AA17*INDEX(Data_Price!$D$4:$EA$99,MATCH(calculation!$A17,Data_Price!$A$4:$A$99,0),MATCH(calculation!$A$3&amp;calculation!AA$3,Data_Price!$D$3:$EA$3,0)),"")</f>
        <v>0</v>
      </c>
      <c r="AB17" s="17" t="str">
        <f>IFERROR(Data_Emissions!AB17*INDEX(Data_Price!$D$4:$EA$99,MATCH(calculation!$A17,Data_Price!$A$4:$A$99,0),MATCH(calculation!$A$3&amp;calculation!AB$3,Data_Price!$D$3:$EA$3,0)),"")</f>
        <v/>
      </c>
      <c r="AC17" s="17">
        <f>IFERROR(Data_Emissions!AC17*INDEX(Data_Price!$D$4:$EA$99,MATCH(calculation!$A17,Data_Price!$A$4:$A$99,0),MATCH(calculation!$A$3&amp;calculation!AC$3,Data_Price!$D$3:$EA$3,0)),"")</f>
        <v>0</v>
      </c>
      <c r="AD17" s="17">
        <f>IFERROR(Data_Emissions!AD17*INDEX(Data_Price!$D$4:$EA$99,MATCH(calculation!$A17,Data_Price!$A$4:$A$99,0),MATCH(calculation!$A$3&amp;calculation!AD$3,Data_Price!$D$3:$EA$3,0)),"")</f>
        <v>0</v>
      </c>
      <c r="AE17" s="17">
        <f>IFERROR(Data_Emissions!AE17*INDEX(Data_Price!$D$4:$EA$99,MATCH(calculation!$A17,Data_Price!$A$4:$A$99,0),MATCH(calculation!$A$3&amp;calculation!AE$3,Data_Price!$D$3:$EA$3,0)),"")</f>
        <v>0</v>
      </c>
      <c r="AF17" s="17" t="str">
        <f>IFERROR(Data_Emissions!AF17*INDEX(Data_Price!$D$4:$EA$99,MATCH(calculation!$A17,Data_Price!$A$4:$A$99,0),MATCH(calculation!$A$3&amp;calculation!AF$3,Data_Price!$D$3:$EA$3,0)),"")</f>
        <v/>
      </c>
      <c r="AG17" s="17">
        <f>IFERROR(Data_Emissions!AG17*INDEX(Data_Price!$D$4:$EA$99,MATCH(calculation!$A17,Data_Price!$A$4:$A$99,0),MATCH(calculation!$A$3&amp;calculation!AG$3,Data_Price!$D$3:$EA$3,0)),"")</f>
        <v>0</v>
      </c>
      <c r="AH17" t="s">
        <v>495</v>
      </c>
    </row>
    <row r="18" spans="1:34" x14ac:dyDescent="0.35">
      <c r="A18" t="s">
        <v>82</v>
      </c>
      <c r="B18" s="17" t="str">
        <f>IFERROR(Data_Emissions!B18*INDEX(Data_Price!$D$4:$EA$99,MATCH(calculation!$A18,Data_Price!$A$4:$A$99,0),MATCH(calculation!$A$3&amp;calculation!B$3,Data_Price!$D$3:$EA$3,0)),"")</f>
        <v/>
      </c>
      <c r="C18" s="17" t="str">
        <f>IFERROR(Data_Emissions!C18*INDEX(Data_Price!$D$4:$EA$99,MATCH(calculation!$A18,Data_Price!$A$4:$A$99,0),MATCH(calculation!$A$3&amp;calculation!C$3,Data_Price!$D$3:$EA$3,0)),"")</f>
        <v/>
      </c>
      <c r="D18" s="17" t="str">
        <f>IFERROR(Data_Emissions!D18*INDEX(Data_Price!$D$4:$EA$99,MATCH(calculation!$A18,Data_Price!$A$4:$A$99,0),MATCH(calculation!$A$3&amp;calculation!D$3,Data_Price!$D$3:$EA$3,0)),"")</f>
        <v/>
      </c>
      <c r="E18" s="17" t="str">
        <f>IFERROR(Data_Emissions!E18*INDEX(Data_Price!$D$4:$EA$99,MATCH(calculation!$A18,Data_Price!$A$4:$A$99,0),MATCH(calculation!$A$3&amp;calculation!E$3,Data_Price!$D$3:$EA$3,0)),"")</f>
        <v/>
      </c>
      <c r="F18" s="17" t="str">
        <f>IFERROR(Data_Emissions!F18*INDEX(Data_Price!$D$4:$EA$99,MATCH(calculation!$A18,Data_Price!$A$4:$A$99,0),MATCH(calculation!$A$3&amp;calculation!F$3,Data_Price!$D$3:$EA$3,0)),"")</f>
        <v/>
      </c>
      <c r="G18" s="17" t="str">
        <f>IFERROR(Data_Emissions!G18*INDEX(Data_Price!$D$4:$EA$99,MATCH(calculation!$A18,Data_Price!$A$4:$A$99,0),MATCH(calculation!$A$3&amp;calculation!G$3,Data_Price!$D$3:$EA$3,0)),"")</f>
        <v/>
      </c>
      <c r="H18" s="17" t="str">
        <f>IFERROR(Data_Emissions!H18*INDEX(Data_Price!$D$4:$EA$99,MATCH(calculation!$A18,Data_Price!$A$4:$A$99,0),MATCH(calculation!$A$3&amp;calculation!H$3,Data_Price!$D$3:$EA$3,0)),"")</f>
        <v/>
      </c>
      <c r="I18" s="17" t="str">
        <f>IFERROR(Data_Emissions!I18*INDEX(Data_Price!$D$4:$EA$99,MATCH(calculation!$A18,Data_Price!$A$4:$A$99,0),MATCH(calculation!$A$3&amp;calculation!I$3,Data_Price!$D$3:$EA$3,0)),"")</f>
        <v/>
      </c>
      <c r="J18" s="17" t="str">
        <f>IFERROR(Data_Emissions!J18*INDEX(Data_Price!$D$4:$EA$99,MATCH(calculation!$A18,Data_Price!$A$4:$A$99,0),MATCH(calculation!$A$3&amp;calculation!J$3,Data_Price!$D$3:$EA$3,0)),"")</f>
        <v/>
      </c>
      <c r="K18" s="17" t="str">
        <f>IFERROR(Data_Emissions!K18*INDEX(Data_Price!$D$4:$EA$99,MATCH(calculation!$A18,Data_Price!$A$4:$A$99,0),MATCH(calculation!$A$3&amp;calculation!K$3,Data_Price!$D$3:$EA$3,0)),"")</f>
        <v/>
      </c>
      <c r="L18" s="17" t="str">
        <f>IFERROR(Data_Emissions!L18*INDEX(Data_Price!$D$4:$EA$99,MATCH(calculation!$A18,Data_Price!$A$4:$A$99,0),MATCH(calculation!$A$3&amp;calculation!L$3,Data_Price!$D$3:$EA$3,0)),"")</f>
        <v/>
      </c>
      <c r="M18" s="17" t="str">
        <f>IFERROR(Data_Emissions!M18*INDEX(Data_Price!$D$4:$EA$99,MATCH(calculation!$A18,Data_Price!$A$4:$A$99,0),MATCH(calculation!$A$3&amp;calculation!M$3,Data_Price!$D$3:$EA$3,0)),"")</f>
        <v/>
      </c>
      <c r="N18" s="17" t="str">
        <f>IFERROR(Data_Emissions!N18*INDEX(Data_Price!$D$4:$EA$99,MATCH(calculation!$A18,Data_Price!$A$4:$A$99,0),MATCH(calculation!$A$3&amp;calculation!N$3,Data_Price!$D$3:$EA$3,0)),"")</f>
        <v/>
      </c>
      <c r="O18" s="17" t="str">
        <f>IFERROR(Data_Emissions!O18*INDEX(Data_Price!$D$4:$EA$99,MATCH(calculation!$A18,Data_Price!$A$4:$A$99,0),MATCH(calculation!$A$3&amp;calculation!O$3,Data_Price!$D$3:$EA$3,0)),"")</f>
        <v/>
      </c>
      <c r="P18" s="17" t="str">
        <f>IFERROR(Data_Emissions!P18*INDEX(Data_Price!$D$4:$EA$99,MATCH(calculation!$A18,Data_Price!$A$4:$A$99,0),MATCH(calculation!$A$3&amp;calculation!P$3,Data_Price!$D$3:$EA$3,0)),"")</f>
        <v/>
      </c>
      <c r="Q18" s="17" t="str">
        <f>IFERROR(Data_Emissions!Q18*INDEX(Data_Price!$D$4:$EA$99,MATCH(calculation!$A18,Data_Price!$A$4:$A$99,0),MATCH(calculation!$A$3&amp;calculation!Q$3,Data_Price!$D$3:$EA$3,0)),"")</f>
        <v/>
      </c>
      <c r="R18" s="17" t="str">
        <f>IFERROR(Data_Emissions!R18*INDEX(Data_Price!$D$4:$EA$99,MATCH(calculation!$A18,Data_Price!$A$4:$A$99,0),MATCH(calculation!$A$3&amp;calculation!R$3,Data_Price!$D$3:$EA$3,0)),"")</f>
        <v/>
      </c>
      <c r="S18" s="17" t="str">
        <f>IFERROR(Data_Emissions!S18*INDEX(Data_Price!$D$4:$EA$99,MATCH(calculation!$A18,Data_Price!$A$4:$A$99,0),MATCH(calculation!$A$3&amp;calculation!S$3,Data_Price!$D$3:$EA$3,0)),"")</f>
        <v/>
      </c>
      <c r="T18" s="17">
        <f>IFERROR(Data_Emissions!T18*INDEX(Data_Price!$D$4:$EA$99,MATCH(calculation!$A18,Data_Price!$A$4:$A$99,0),MATCH(calculation!$A$3&amp;calculation!T$3,Data_Price!$D$3:$EA$3,0)),"")</f>
        <v>8.7633885105000003E-3</v>
      </c>
      <c r="U18" s="17">
        <f>IFERROR(Data_Emissions!U18*INDEX(Data_Price!$D$4:$EA$99,MATCH(calculation!$A18,Data_Price!$A$4:$A$99,0),MATCH(calculation!$A$3&amp;calculation!U$3,Data_Price!$D$3:$EA$3,0)),"")</f>
        <v>6.3276121175999999E-3</v>
      </c>
      <c r="V18" s="17">
        <f>IFERROR(Data_Emissions!V18*INDEX(Data_Price!$D$4:$EA$99,MATCH(calculation!$A18,Data_Price!$A$4:$A$99,0),MATCH(calculation!$A$3&amp;calculation!V$3,Data_Price!$D$3:$EA$3,0)),"")</f>
        <v>1.5880893304000002E-2</v>
      </c>
      <c r="W18" s="17">
        <f>IFERROR(Data_Emissions!W18*INDEX(Data_Price!$D$4:$EA$99,MATCH(calculation!$A18,Data_Price!$A$4:$A$99,0),MATCH(calculation!$A$3&amp;calculation!W$3,Data_Price!$D$3:$EA$3,0)),"")</f>
        <v>2.0770588848E-2</v>
      </c>
      <c r="X18" s="17">
        <f>IFERROR(Data_Emissions!X18*INDEX(Data_Price!$D$4:$EA$99,MATCH(calculation!$A18,Data_Price!$A$4:$A$99,0),MATCH(calculation!$A$3&amp;calculation!X$3,Data_Price!$D$3:$EA$3,0)),"")</f>
        <v>2.42008672E-2</v>
      </c>
      <c r="Y18" s="17">
        <f>IFERROR(Data_Emissions!Y18*INDEX(Data_Price!$D$4:$EA$99,MATCH(calculation!$A18,Data_Price!$A$4:$A$99,0),MATCH(calculation!$A$3&amp;calculation!Y$3,Data_Price!$D$3:$EA$3,0)),"")</f>
        <v>2.3605783416E-2</v>
      </c>
      <c r="Z18" s="17">
        <f>IFERROR(Data_Emissions!Z18*INDEX(Data_Price!$D$4:$EA$99,MATCH(calculation!$A18,Data_Price!$A$4:$A$99,0),MATCH(calculation!$A$3&amp;calculation!Z$3,Data_Price!$D$3:$EA$3,0)),"")</f>
        <v>2.1764759224000001E-2</v>
      </c>
      <c r="AA18" s="17">
        <f>IFERROR(Data_Emissions!AA18*INDEX(Data_Price!$D$4:$EA$99,MATCH(calculation!$A18,Data_Price!$A$4:$A$99,0),MATCH(calculation!$A$3&amp;calculation!AA$3,Data_Price!$D$3:$EA$3,0)),"")</f>
        <v>1.9029495720000001E-2</v>
      </c>
      <c r="AB18" s="17">
        <f>IFERROR(Data_Emissions!AB18*INDEX(Data_Price!$D$4:$EA$99,MATCH(calculation!$A18,Data_Price!$A$4:$A$99,0),MATCH(calculation!$A$3&amp;calculation!AB$3,Data_Price!$D$3:$EA$3,0)),"")</f>
        <v>1.8450352480000001E-2</v>
      </c>
      <c r="AC18" s="17">
        <f>IFERROR(Data_Emissions!AC18*INDEX(Data_Price!$D$4:$EA$99,MATCH(calculation!$A18,Data_Price!$A$4:$A$99,0),MATCH(calculation!$A$3&amp;calculation!AC$3,Data_Price!$D$3:$EA$3,0)),"")</f>
        <v>1.9178509408000002E-2</v>
      </c>
      <c r="AD18" s="17">
        <f>IFERROR(Data_Emissions!AD18*INDEX(Data_Price!$D$4:$EA$99,MATCH(calculation!$A18,Data_Price!$A$4:$A$99,0),MATCH(calculation!$A$3&amp;calculation!AD$3,Data_Price!$D$3:$EA$3,0)),"")</f>
        <v>2.1702057944E-2</v>
      </c>
      <c r="AE18" s="17">
        <f>IFERROR(Data_Emissions!AE18*INDEX(Data_Price!$D$4:$EA$99,MATCH(calculation!$A18,Data_Price!$A$4:$A$99,0),MATCH(calculation!$A$3&amp;calculation!AE$3,Data_Price!$D$3:$EA$3,0)),"")</f>
        <v>2.3993381304E-2</v>
      </c>
      <c r="AF18" s="17">
        <f>IFERROR(Data_Emissions!AF18*INDEX(Data_Price!$D$4:$EA$99,MATCH(calculation!$A18,Data_Price!$A$4:$A$99,0),MATCH(calculation!$A$3&amp;calculation!AF$3,Data_Price!$D$3:$EA$3,0)),"")</f>
        <v>2.4138136952000001E-2</v>
      </c>
      <c r="AG18" s="17">
        <f>IFERROR(Data_Emissions!AG18*INDEX(Data_Price!$D$4:$EA$99,MATCH(calculation!$A18,Data_Price!$A$4:$A$99,0),MATCH(calculation!$A$3&amp;calculation!AG$3,Data_Price!$D$3:$EA$3,0)),"")</f>
        <v>3.2232391559999997E-2</v>
      </c>
      <c r="AH18" t="s">
        <v>495</v>
      </c>
    </row>
    <row r="19" spans="1:34" x14ac:dyDescent="0.35">
      <c r="A19" t="s">
        <v>273</v>
      </c>
      <c r="B19" s="17" t="str">
        <f>IFERROR(Data_Emissions!B19*INDEX(Data_Price!$D$4:$EA$99,MATCH(calculation!$A19,Data_Price!$A$4:$A$99,0),MATCH(calculation!$A$3&amp;calculation!B$3,Data_Price!$D$3:$EA$3,0)),"")</f>
        <v/>
      </c>
      <c r="C19" s="17" t="str">
        <f>IFERROR(Data_Emissions!C19*INDEX(Data_Price!$D$4:$EA$99,MATCH(calculation!$A19,Data_Price!$A$4:$A$99,0),MATCH(calculation!$A$3&amp;calculation!C$3,Data_Price!$D$3:$EA$3,0)),"")</f>
        <v/>
      </c>
      <c r="D19" s="17" t="str">
        <f>IFERROR(Data_Emissions!D19*INDEX(Data_Price!$D$4:$EA$99,MATCH(calculation!$A19,Data_Price!$A$4:$A$99,0),MATCH(calculation!$A$3&amp;calculation!D$3,Data_Price!$D$3:$EA$3,0)),"")</f>
        <v/>
      </c>
      <c r="E19" s="17" t="str">
        <f>IFERROR(Data_Emissions!E19*INDEX(Data_Price!$D$4:$EA$99,MATCH(calculation!$A19,Data_Price!$A$4:$A$99,0),MATCH(calculation!$A$3&amp;calculation!E$3,Data_Price!$D$3:$EA$3,0)),"")</f>
        <v/>
      </c>
      <c r="F19" s="17" t="str">
        <f>IFERROR(Data_Emissions!F19*INDEX(Data_Price!$D$4:$EA$99,MATCH(calculation!$A19,Data_Price!$A$4:$A$99,0),MATCH(calculation!$A$3&amp;calculation!F$3,Data_Price!$D$3:$EA$3,0)),"")</f>
        <v/>
      </c>
      <c r="G19" s="17" t="str">
        <f>IFERROR(Data_Emissions!G19*INDEX(Data_Price!$D$4:$EA$99,MATCH(calculation!$A19,Data_Price!$A$4:$A$99,0),MATCH(calculation!$A$3&amp;calculation!G$3,Data_Price!$D$3:$EA$3,0)),"")</f>
        <v/>
      </c>
      <c r="H19" s="17" t="str">
        <f>IFERROR(Data_Emissions!H19*INDEX(Data_Price!$D$4:$EA$99,MATCH(calculation!$A19,Data_Price!$A$4:$A$99,0),MATCH(calculation!$A$3&amp;calculation!H$3,Data_Price!$D$3:$EA$3,0)),"")</f>
        <v/>
      </c>
      <c r="I19" s="17" t="str">
        <f>IFERROR(Data_Emissions!I19*INDEX(Data_Price!$D$4:$EA$99,MATCH(calculation!$A19,Data_Price!$A$4:$A$99,0),MATCH(calculation!$A$3&amp;calculation!I$3,Data_Price!$D$3:$EA$3,0)),"")</f>
        <v/>
      </c>
      <c r="J19" s="17" t="str">
        <f>IFERROR(Data_Emissions!J19*INDEX(Data_Price!$D$4:$EA$99,MATCH(calculation!$A19,Data_Price!$A$4:$A$99,0),MATCH(calculation!$A$3&amp;calculation!J$3,Data_Price!$D$3:$EA$3,0)),"")</f>
        <v/>
      </c>
      <c r="K19" s="17" t="str">
        <f>IFERROR(Data_Emissions!K19*INDEX(Data_Price!$D$4:$EA$99,MATCH(calculation!$A19,Data_Price!$A$4:$A$99,0),MATCH(calculation!$A$3&amp;calculation!K$3,Data_Price!$D$3:$EA$3,0)),"")</f>
        <v/>
      </c>
      <c r="L19" s="17" t="str">
        <f>IFERROR(Data_Emissions!L19*INDEX(Data_Price!$D$4:$EA$99,MATCH(calculation!$A19,Data_Price!$A$4:$A$99,0),MATCH(calculation!$A$3&amp;calculation!L$3,Data_Price!$D$3:$EA$3,0)),"")</f>
        <v/>
      </c>
      <c r="M19" s="17" t="str">
        <f>IFERROR(Data_Emissions!M19*INDEX(Data_Price!$D$4:$EA$99,MATCH(calculation!$A19,Data_Price!$A$4:$A$99,0),MATCH(calculation!$A$3&amp;calculation!M$3,Data_Price!$D$3:$EA$3,0)),"")</f>
        <v/>
      </c>
      <c r="N19" s="17" t="str">
        <f>IFERROR(Data_Emissions!N19*INDEX(Data_Price!$D$4:$EA$99,MATCH(calculation!$A19,Data_Price!$A$4:$A$99,0),MATCH(calculation!$A$3&amp;calculation!N$3,Data_Price!$D$3:$EA$3,0)),"")</f>
        <v/>
      </c>
      <c r="O19" s="17" t="str">
        <f>IFERROR(Data_Emissions!O19*INDEX(Data_Price!$D$4:$EA$99,MATCH(calculation!$A19,Data_Price!$A$4:$A$99,0),MATCH(calculation!$A$3&amp;calculation!O$3,Data_Price!$D$3:$EA$3,0)),"")</f>
        <v/>
      </c>
      <c r="P19" s="17" t="str">
        <f>IFERROR(Data_Emissions!P19*INDEX(Data_Price!$D$4:$EA$99,MATCH(calculation!$A19,Data_Price!$A$4:$A$99,0),MATCH(calculation!$A$3&amp;calculation!P$3,Data_Price!$D$3:$EA$3,0)),"")</f>
        <v/>
      </c>
      <c r="Q19" s="17" t="str">
        <f>IFERROR(Data_Emissions!Q19*INDEX(Data_Price!$D$4:$EA$99,MATCH(calculation!$A19,Data_Price!$A$4:$A$99,0),MATCH(calculation!$A$3&amp;calculation!Q$3,Data_Price!$D$3:$EA$3,0)),"")</f>
        <v/>
      </c>
      <c r="R19" s="17" t="str">
        <f>IFERROR(Data_Emissions!R19*INDEX(Data_Price!$D$4:$EA$99,MATCH(calculation!$A19,Data_Price!$A$4:$A$99,0),MATCH(calculation!$A$3&amp;calculation!R$3,Data_Price!$D$3:$EA$3,0)),"")</f>
        <v/>
      </c>
      <c r="S19" s="17" t="str">
        <f>IFERROR(Data_Emissions!S19*INDEX(Data_Price!$D$4:$EA$99,MATCH(calculation!$A19,Data_Price!$A$4:$A$99,0),MATCH(calculation!$A$3&amp;calculation!S$3,Data_Price!$D$3:$EA$3,0)),"")</f>
        <v/>
      </c>
      <c r="T19" s="17" t="str">
        <f>IFERROR(Data_Emissions!T19*INDEX(Data_Price!$D$4:$EA$99,MATCH(calculation!$A19,Data_Price!$A$4:$A$99,0),MATCH(calculation!$A$3&amp;calculation!T$3,Data_Price!$D$3:$EA$3,0)),"")</f>
        <v/>
      </c>
      <c r="U19" s="17">
        <f>IFERROR(Data_Emissions!U19*INDEX(Data_Price!$D$4:$EA$99,MATCH(calculation!$A19,Data_Price!$A$4:$A$99,0),MATCH(calculation!$A$3&amp;calculation!U$3,Data_Price!$D$3:$EA$3,0)),"")</f>
        <v>8.9010000000000009E-3</v>
      </c>
      <c r="V19" s="17">
        <f>IFERROR(Data_Emissions!V19*INDEX(Data_Price!$D$4:$EA$99,MATCH(calculation!$A19,Data_Price!$A$4:$A$99,0),MATCH(calculation!$A$3&amp;calculation!V$3,Data_Price!$D$3:$EA$3,0)),"")</f>
        <v>5.2899999999999996E-3</v>
      </c>
      <c r="W19" s="17">
        <f>IFERROR(Data_Emissions!W19*INDEX(Data_Price!$D$4:$EA$99,MATCH(calculation!$A19,Data_Price!$A$4:$A$99,0),MATCH(calculation!$A$3&amp;calculation!W$3,Data_Price!$D$3:$EA$3,0)),"")</f>
        <v>4.3679999999999995E-3</v>
      </c>
      <c r="X19" s="17">
        <f>IFERROR(Data_Emissions!X19*INDEX(Data_Price!$D$4:$EA$99,MATCH(calculation!$A19,Data_Price!$A$4:$A$99,0),MATCH(calculation!$A$3&amp;calculation!X$3,Data_Price!$D$3:$EA$3,0)),"")</f>
        <v>4.2599999999999999E-3</v>
      </c>
      <c r="Y19" s="17">
        <f>IFERROR(Data_Emissions!Y19*INDEX(Data_Price!$D$4:$EA$99,MATCH(calculation!$A19,Data_Price!$A$4:$A$99,0),MATCH(calculation!$A$3&amp;calculation!Y$3,Data_Price!$D$3:$EA$3,0)),"")</f>
        <v>7.7000000000000002E-3</v>
      </c>
      <c r="Z19" s="17">
        <f>IFERROR(Data_Emissions!Z19*INDEX(Data_Price!$D$4:$EA$99,MATCH(calculation!$A19,Data_Price!$A$4:$A$99,0),MATCH(calculation!$A$3&amp;calculation!Z$3,Data_Price!$D$3:$EA$3,0)),"")</f>
        <v>7.8600000000000007E-3</v>
      </c>
      <c r="AA19" s="17">
        <f>IFERROR(Data_Emissions!AA19*INDEX(Data_Price!$D$4:$EA$99,MATCH(calculation!$A19,Data_Price!$A$4:$A$99,0),MATCH(calculation!$A$3&amp;calculation!AA$3,Data_Price!$D$3:$EA$3,0)),"")</f>
        <v>1.1800000000000001E-2</v>
      </c>
      <c r="AB19" s="17">
        <f>IFERROR(Data_Emissions!AB19*INDEX(Data_Price!$D$4:$EA$99,MATCH(calculation!$A19,Data_Price!$A$4:$A$99,0),MATCH(calculation!$A$3&amp;calculation!AB$3,Data_Price!$D$3:$EA$3,0)),"")</f>
        <v>1.0474090408E-2</v>
      </c>
      <c r="AC19" s="17">
        <f>IFERROR(Data_Emissions!AC19*INDEX(Data_Price!$D$4:$EA$99,MATCH(calculation!$A19,Data_Price!$A$4:$A$99,0),MATCH(calculation!$A$3&amp;calculation!AC$3,Data_Price!$D$3:$EA$3,0)),"")</f>
        <v>7.8799999999999999E-3</v>
      </c>
      <c r="AD19" s="17">
        <f>IFERROR(Data_Emissions!AD19*INDEX(Data_Price!$D$4:$EA$99,MATCH(calculation!$A19,Data_Price!$A$4:$A$99,0),MATCH(calculation!$A$3&amp;calculation!AD$3,Data_Price!$D$3:$EA$3,0)),"")</f>
        <v>8.6E-3</v>
      </c>
      <c r="AE19" s="17">
        <f>IFERROR(Data_Emissions!AE19*INDEX(Data_Price!$D$4:$EA$99,MATCH(calculation!$A19,Data_Price!$A$4:$A$99,0),MATCH(calculation!$A$3&amp;calculation!AE$3,Data_Price!$D$3:$EA$3,0)),"")</f>
        <v>9.8800000000000016E-3</v>
      </c>
      <c r="AF19" s="17">
        <f>IFERROR(Data_Emissions!AF19*INDEX(Data_Price!$D$4:$EA$99,MATCH(calculation!$A19,Data_Price!$A$4:$A$99,0),MATCH(calculation!$A$3&amp;calculation!AF$3,Data_Price!$D$3:$EA$3,0)),"")</f>
        <v>1.1880000000000002E-2</v>
      </c>
      <c r="AG19" s="17">
        <f>IFERROR(Data_Emissions!AG19*INDEX(Data_Price!$D$4:$EA$99,MATCH(calculation!$A19,Data_Price!$A$4:$A$99,0),MATCH(calculation!$A$3&amp;calculation!AG$3,Data_Price!$D$3:$EA$3,0)),"")</f>
        <v>2.6069999999999999E-2</v>
      </c>
      <c r="AH19" t="s">
        <v>495</v>
      </c>
    </row>
    <row r="20" spans="1:34" x14ac:dyDescent="0.35">
      <c r="A20" t="s">
        <v>210</v>
      </c>
      <c r="B20" s="17" t="str">
        <f>IFERROR(Data_Emissions!B20*INDEX(Data_Price!$D$4:$EA$99,MATCH(calculation!$A20,Data_Price!$A$4:$A$99,0),MATCH(calculation!$A$3&amp;calculation!B$3,Data_Price!$D$3:$EA$3,0)),"")</f>
        <v/>
      </c>
      <c r="C20" s="17" t="str">
        <f>IFERROR(Data_Emissions!C20*INDEX(Data_Price!$D$4:$EA$99,MATCH(calculation!$A20,Data_Price!$A$4:$A$99,0),MATCH(calculation!$A$3&amp;calculation!C$3,Data_Price!$D$3:$EA$3,0)),"")</f>
        <v/>
      </c>
      <c r="D20" s="17" t="str">
        <f>IFERROR(Data_Emissions!D20*INDEX(Data_Price!$D$4:$EA$99,MATCH(calculation!$A20,Data_Price!$A$4:$A$99,0),MATCH(calculation!$A$3&amp;calculation!D$3,Data_Price!$D$3:$EA$3,0)),"")</f>
        <v/>
      </c>
      <c r="E20" s="17" t="str">
        <f>IFERROR(Data_Emissions!E20*INDEX(Data_Price!$D$4:$EA$99,MATCH(calculation!$A20,Data_Price!$A$4:$A$99,0),MATCH(calculation!$A$3&amp;calculation!E$3,Data_Price!$D$3:$EA$3,0)),"")</f>
        <v/>
      </c>
      <c r="F20" s="17" t="str">
        <f>IFERROR(Data_Emissions!F20*INDEX(Data_Price!$D$4:$EA$99,MATCH(calculation!$A20,Data_Price!$A$4:$A$99,0),MATCH(calculation!$A$3&amp;calculation!F$3,Data_Price!$D$3:$EA$3,0)),"")</f>
        <v/>
      </c>
      <c r="G20" s="17" t="str">
        <f>IFERROR(Data_Emissions!G20*INDEX(Data_Price!$D$4:$EA$99,MATCH(calculation!$A20,Data_Price!$A$4:$A$99,0),MATCH(calculation!$A$3&amp;calculation!G$3,Data_Price!$D$3:$EA$3,0)),"")</f>
        <v/>
      </c>
      <c r="H20" s="17" t="str">
        <f>IFERROR(Data_Emissions!H20*INDEX(Data_Price!$D$4:$EA$99,MATCH(calculation!$A20,Data_Price!$A$4:$A$99,0),MATCH(calculation!$A$3&amp;calculation!H$3,Data_Price!$D$3:$EA$3,0)),"")</f>
        <v/>
      </c>
      <c r="I20" s="17" t="str">
        <f>IFERROR(Data_Emissions!I20*INDEX(Data_Price!$D$4:$EA$99,MATCH(calculation!$A20,Data_Price!$A$4:$A$99,0),MATCH(calculation!$A$3&amp;calculation!I$3,Data_Price!$D$3:$EA$3,0)),"")</f>
        <v/>
      </c>
      <c r="J20" s="17" t="str">
        <f>IFERROR(Data_Emissions!J20*INDEX(Data_Price!$D$4:$EA$99,MATCH(calculation!$A20,Data_Price!$A$4:$A$99,0),MATCH(calculation!$A$3&amp;calculation!J$3,Data_Price!$D$3:$EA$3,0)),"")</f>
        <v/>
      </c>
      <c r="K20" s="17" t="str">
        <f>IFERROR(Data_Emissions!K20*INDEX(Data_Price!$D$4:$EA$99,MATCH(calculation!$A20,Data_Price!$A$4:$A$99,0),MATCH(calculation!$A$3&amp;calculation!K$3,Data_Price!$D$3:$EA$3,0)),"")</f>
        <v/>
      </c>
      <c r="L20" s="17" t="str">
        <f>IFERROR(Data_Emissions!L20*INDEX(Data_Price!$D$4:$EA$99,MATCH(calculation!$A20,Data_Price!$A$4:$A$99,0),MATCH(calculation!$A$3&amp;calculation!L$3,Data_Price!$D$3:$EA$3,0)),"")</f>
        <v/>
      </c>
      <c r="M20" s="17" t="str">
        <f>IFERROR(Data_Emissions!M20*INDEX(Data_Price!$D$4:$EA$99,MATCH(calculation!$A20,Data_Price!$A$4:$A$99,0),MATCH(calculation!$A$3&amp;calculation!M$3,Data_Price!$D$3:$EA$3,0)),"")</f>
        <v/>
      </c>
      <c r="N20" s="17" t="str">
        <f>IFERROR(Data_Emissions!N20*INDEX(Data_Price!$D$4:$EA$99,MATCH(calculation!$A20,Data_Price!$A$4:$A$99,0),MATCH(calculation!$A$3&amp;calculation!N$3,Data_Price!$D$3:$EA$3,0)),"")</f>
        <v/>
      </c>
      <c r="O20" s="17" t="str">
        <f>IFERROR(Data_Emissions!O20*INDEX(Data_Price!$D$4:$EA$99,MATCH(calculation!$A20,Data_Price!$A$4:$A$99,0),MATCH(calculation!$A$3&amp;calculation!O$3,Data_Price!$D$3:$EA$3,0)),"")</f>
        <v/>
      </c>
      <c r="P20" s="17" t="str">
        <f>IFERROR(Data_Emissions!P20*INDEX(Data_Price!$D$4:$EA$99,MATCH(calculation!$A20,Data_Price!$A$4:$A$99,0),MATCH(calculation!$A$3&amp;calculation!P$3,Data_Price!$D$3:$EA$3,0)),"")</f>
        <v/>
      </c>
      <c r="Q20" s="17" t="str">
        <f>IFERROR(Data_Emissions!Q20*INDEX(Data_Price!$D$4:$EA$99,MATCH(calculation!$A20,Data_Price!$A$4:$A$99,0),MATCH(calculation!$A$3&amp;calculation!Q$3,Data_Price!$D$3:$EA$3,0)),"")</f>
        <v/>
      </c>
      <c r="R20" s="17" t="str">
        <f>IFERROR(Data_Emissions!R20*INDEX(Data_Price!$D$4:$EA$99,MATCH(calculation!$A20,Data_Price!$A$4:$A$99,0),MATCH(calculation!$A$3&amp;calculation!R$3,Data_Price!$D$3:$EA$3,0)),"")</f>
        <v/>
      </c>
      <c r="S20" s="17" t="str">
        <f>IFERROR(Data_Emissions!S20*INDEX(Data_Price!$D$4:$EA$99,MATCH(calculation!$A20,Data_Price!$A$4:$A$99,0),MATCH(calculation!$A$3&amp;calculation!S$3,Data_Price!$D$3:$EA$3,0)),"")</f>
        <v/>
      </c>
      <c r="T20" s="17" t="str">
        <f>IFERROR(Data_Emissions!T20*INDEX(Data_Price!$D$4:$EA$99,MATCH(calculation!$A20,Data_Price!$A$4:$A$99,0),MATCH(calculation!$A$3&amp;calculation!T$3,Data_Price!$D$3:$EA$3,0)),"")</f>
        <v/>
      </c>
      <c r="U20" s="17" t="str">
        <f>IFERROR(Data_Emissions!U20*INDEX(Data_Price!$D$4:$EA$99,MATCH(calculation!$A20,Data_Price!$A$4:$A$99,0),MATCH(calculation!$A$3&amp;calculation!U$3,Data_Price!$D$3:$EA$3,0)),"")</f>
        <v/>
      </c>
      <c r="V20" s="17">
        <f>IFERROR(Data_Emissions!V20*INDEX(Data_Price!$D$4:$EA$99,MATCH(calculation!$A20,Data_Price!$A$4:$A$99,0),MATCH(calculation!$A$3&amp;calculation!V$3,Data_Price!$D$3:$EA$3,0)),"")</f>
        <v>0</v>
      </c>
      <c r="W20" s="17">
        <f>IFERROR(Data_Emissions!W20*INDEX(Data_Price!$D$4:$EA$99,MATCH(calculation!$A20,Data_Price!$A$4:$A$99,0),MATCH(calculation!$A$3&amp;calculation!W$3,Data_Price!$D$3:$EA$3,0)),"")</f>
        <v>0</v>
      </c>
      <c r="X20" s="17">
        <f>IFERROR(Data_Emissions!X20*INDEX(Data_Price!$D$4:$EA$99,MATCH(calculation!$A20,Data_Price!$A$4:$A$99,0),MATCH(calculation!$A$3&amp;calculation!X$3,Data_Price!$D$3:$EA$3,0)),"")</f>
        <v>0</v>
      </c>
      <c r="Y20" s="17">
        <f>IFERROR(Data_Emissions!Y20*INDEX(Data_Price!$D$4:$EA$99,MATCH(calculation!$A20,Data_Price!$A$4:$A$99,0),MATCH(calculation!$A$3&amp;calculation!Y$3,Data_Price!$D$3:$EA$3,0)),"")</f>
        <v>0</v>
      </c>
      <c r="Z20" s="17">
        <f>IFERROR(Data_Emissions!Z20*INDEX(Data_Price!$D$4:$EA$99,MATCH(calculation!$A20,Data_Price!$A$4:$A$99,0),MATCH(calculation!$A$3&amp;calculation!Z$3,Data_Price!$D$3:$EA$3,0)),"")</f>
        <v>0</v>
      </c>
      <c r="AA20" s="17">
        <f>IFERROR(Data_Emissions!AA20*INDEX(Data_Price!$D$4:$EA$99,MATCH(calculation!$A20,Data_Price!$A$4:$A$99,0),MATCH(calculation!$A$3&amp;calculation!AA$3,Data_Price!$D$3:$EA$3,0)),"")</f>
        <v>0</v>
      </c>
      <c r="AB20" s="17">
        <f>IFERROR(Data_Emissions!AB20*INDEX(Data_Price!$D$4:$EA$99,MATCH(calculation!$A20,Data_Price!$A$4:$A$99,0),MATCH(calculation!$A$3&amp;calculation!AB$3,Data_Price!$D$3:$EA$3,0)),"")</f>
        <v>0</v>
      </c>
      <c r="AC20" s="17">
        <f>IFERROR(Data_Emissions!AC20*INDEX(Data_Price!$D$4:$EA$99,MATCH(calculation!$A20,Data_Price!$A$4:$A$99,0),MATCH(calculation!$A$3&amp;calculation!AC$3,Data_Price!$D$3:$EA$3,0)),"")</f>
        <v>0</v>
      </c>
      <c r="AD20" s="17">
        <f>IFERROR(Data_Emissions!AD20*INDEX(Data_Price!$D$4:$EA$99,MATCH(calculation!$A20,Data_Price!$A$4:$A$99,0),MATCH(calculation!$A$3&amp;calculation!AD$3,Data_Price!$D$3:$EA$3,0)),"")</f>
        <v>0</v>
      </c>
      <c r="AE20" s="17">
        <f>IFERROR(Data_Emissions!AE20*INDEX(Data_Price!$D$4:$EA$99,MATCH(calculation!$A20,Data_Price!$A$4:$A$99,0),MATCH(calculation!$A$3&amp;calculation!AE$3,Data_Price!$D$3:$EA$3,0)),"")</f>
        <v>0</v>
      </c>
      <c r="AF20" s="17">
        <f>IFERROR(Data_Emissions!AF20*INDEX(Data_Price!$D$4:$EA$99,MATCH(calculation!$A20,Data_Price!$A$4:$A$99,0),MATCH(calculation!$A$3&amp;calculation!AF$3,Data_Price!$D$3:$EA$3,0)),"")</f>
        <v>0</v>
      </c>
      <c r="AG20" s="17">
        <f>IFERROR(Data_Emissions!AG20*INDEX(Data_Price!$D$4:$EA$99,MATCH(calculation!$A20,Data_Price!$A$4:$A$99,0),MATCH(calculation!$A$3&amp;calculation!AG$3,Data_Price!$D$3:$EA$3,0)),"")</f>
        <v>0</v>
      </c>
      <c r="AH20" t="s">
        <v>495</v>
      </c>
    </row>
    <row r="21" spans="1:34" x14ac:dyDescent="0.35">
      <c r="A21" t="s">
        <v>459</v>
      </c>
      <c r="B21" s="17" t="str">
        <f>IFERROR(Data_Emissions!B21*INDEX(Data_Price!$D$4:$EA$99,MATCH(calculation!$A21,Data_Price!$A$4:$A$99,0),MATCH(calculation!$A$3&amp;calculation!B$3,Data_Price!$D$3:$EA$3,0)),"")</f>
        <v/>
      </c>
      <c r="C21" s="17" t="str">
        <f>IFERROR(Data_Emissions!C21*INDEX(Data_Price!$D$4:$EA$99,MATCH(calculation!$A21,Data_Price!$A$4:$A$99,0),MATCH(calculation!$A$3&amp;calculation!C$3,Data_Price!$D$3:$EA$3,0)),"")</f>
        <v/>
      </c>
      <c r="D21" s="17" t="str">
        <f>IFERROR(Data_Emissions!D21*INDEX(Data_Price!$D$4:$EA$99,MATCH(calculation!$A21,Data_Price!$A$4:$A$99,0),MATCH(calculation!$A$3&amp;calculation!D$3,Data_Price!$D$3:$EA$3,0)),"")</f>
        <v/>
      </c>
      <c r="E21" s="17" t="str">
        <f>IFERROR(Data_Emissions!E21*INDEX(Data_Price!$D$4:$EA$99,MATCH(calculation!$A21,Data_Price!$A$4:$A$99,0),MATCH(calculation!$A$3&amp;calculation!E$3,Data_Price!$D$3:$EA$3,0)),"")</f>
        <v/>
      </c>
      <c r="F21" s="17" t="str">
        <f>IFERROR(Data_Emissions!F21*INDEX(Data_Price!$D$4:$EA$99,MATCH(calculation!$A21,Data_Price!$A$4:$A$99,0),MATCH(calculation!$A$3&amp;calculation!F$3,Data_Price!$D$3:$EA$3,0)),"")</f>
        <v/>
      </c>
      <c r="G21" s="17" t="str">
        <f>IFERROR(Data_Emissions!G21*INDEX(Data_Price!$D$4:$EA$99,MATCH(calculation!$A21,Data_Price!$A$4:$A$99,0),MATCH(calculation!$A$3&amp;calculation!G$3,Data_Price!$D$3:$EA$3,0)),"")</f>
        <v/>
      </c>
      <c r="H21" s="17" t="str">
        <f>IFERROR(Data_Emissions!H21*INDEX(Data_Price!$D$4:$EA$99,MATCH(calculation!$A21,Data_Price!$A$4:$A$99,0),MATCH(calculation!$A$3&amp;calculation!H$3,Data_Price!$D$3:$EA$3,0)),"")</f>
        <v/>
      </c>
      <c r="I21" s="17" t="str">
        <f>IFERROR(Data_Emissions!I21*INDEX(Data_Price!$D$4:$EA$99,MATCH(calculation!$A21,Data_Price!$A$4:$A$99,0),MATCH(calculation!$A$3&amp;calculation!I$3,Data_Price!$D$3:$EA$3,0)),"")</f>
        <v/>
      </c>
      <c r="J21" s="17" t="str">
        <f>IFERROR(Data_Emissions!J21*INDEX(Data_Price!$D$4:$EA$99,MATCH(calculation!$A21,Data_Price!$A$4:$A$99,0),MATCH(calculation!$A$3&amp;calculation!J$3,Data_Price!$D$3:$EA$3,0)),"")</f>
        <v/>
      </c>
      <c r="K21" s="17" t="str">
        <f>IFERROR(Data_Emissions!K21*INDEX(Data_Price!$D$4:$EA$99,MATCH(calculation!$A21,Data_Price!$A$4:$A$99,0),MATCH(calculation!$A$3&amp;calculation!K$3,Data_Price!$D$3:$EA$3,0)),"")</f>
        <v/>
      </c>
      <c r="L21" s="17" t="str">
        <f>IFERROR(Data_Emissions!L21*INDEX(Data_Price!$D$4:$EA$99,MATCH(calculation!$A21,Data_Price!$A$4:$A$99,0),MATCH(calculation!$A$3&amp;calculation!L$3,Data_Price!$D$3:$EA$3,0)),"")</f>
        <v/>
      </c>
      <c r="M21" s="17" t="str">
        <f>IFERROR(Data_Emissions!M21*INDEX(Data_Price!$D$4:$EA$99,MATCH(calculation!$A21,Data_Price!$A$4:$A$99,0),MATCH(calculation!$A$3&amp;calculation!M$3,Data_Price!$D$3:$EA$3,0)),"")</f>
        <v/>
      </c>
      <c r="N21" s="17" t="str">
        <f>IFERROR(Data_Emissions!N21*INDEX(Data_Price!$D$4:$EA$99,MATCH(calculation!$A21,Data_Price!$A$4:$A$99,0),MATCH(calculation!$A$3&amp;calculation!N$3,Data_Price!$D$3:$EA$3,0)),"")</f>
        <v/>
      </c>
      <c r="O21" s="17" t="str">
        <f>IFERROR(Data_Emissions!O21*INDEX(Data_Price!$D$4:$EA$99,MATCH(calculation!$A21,Data_Price!$A$4:$A$99,0),MATCH(calculation!$A$3&amp;calculation!O$3,Data_Price!$D$3:$EA$3,0)),"")</f>
        <v/>
      </c>
      <c r="P21" s="17" t="str">
        <f>IFERROR(Data_Emissions!P21*INDEX(Data_Price!$D$4:$EA$99,MATCH(calculation!$A21,Data_Price!$A$4:$A$99,0),MATCH(calculation!$A$3&amp;calculation!P$3,Data_Price!$D$3:$EA$3,0)),"")</f>
        <v/>
      </c>
      <c r="Q21" s="17" t="str">
        <f>IFERROR(Data_Emissions!Q21*INDEX(Data_Price!$D$4:$EA$99,MATCH(calculation!$A21,Data_Price!$A$4:$A$99,0),MATCH(calculation!$A$3&amp;calculation!Q$3,Data_Price!$D$3:$EA$3,0)),"")</f>
        <v/>
      </c>
      <c r="R21" s="17" t="str">
        <f>IFERROR(Data_Emissions!R21*INDEX(Data_Price!$D$4:$EA$99,MATCH(calculation!$A21,Data_Price!$A$4:$A$99,0),MATCH(calculation!$A$3&amp;calculation!R$3,Data_Price!$D$3:$EA$3,0)),"")</f>
        <v/>
      </c>
      <c r="S21" s="17" t="str">
        <f>IFERROR(Data_Emissions!S21*INDEX(Data_Price!$D$4:$EA$99,MATCH(calculation!$A21,Data_Price!$A$4:$A$99,0),MATCH(calculation!$A$3&amp;calculation!S$3,Data_Price!$D$3:$EA$3,0)),"")</f>
        <v/>
      </c>
      <c r="T21" s="17" t="str">
        <f>IFERROR(Data_Emissions!T21*INDEX(Data_Price!$D$4:$EA$99,MATCH(calculation!$A21,Data_Price!$A$4:$A$99,0),MATCH(calculation!$A$3&amp;calculation!T$3,Data_Price!$D$3:$EA$3,0)),"")</f>
        <v/>
      </c>
      <c r="U21" s="17" t="str">
        <f>IFERROR(Data_Emissions!U21*INDEX(Data_Price!$D$4:$EA$99,MATCH(calculation!$A21,Data_Price!$A$4:$A$99,0),MATCH(calculation!$A$3&amp;calculation!U$3,Data_Price!$D$3:$EA$3,0)),"")</f>
        <v/>
      </c>
      <c r="V21" s="17" t="str">
        <f>IFERROR(Data_Emissions!V21*INDEX(Data_Price!$D$4:$EA$99,MATCH(calculation!$A21,Data_Price!$A$4:$A$99,0),MATCH(calculation!$A$3&amp;calculation!V$3,Data_Price!$D$3:$EA$3,0)),"")</f>
        <v/>
      </c>
      <c r="W21" s="17" t="str">
        <f>IFERROR(Data_Emissions!W21*INDEX(Data_Price!$D$4:$EA$99,MATCH(calculation!$A21,Data_Price!$A$4:$A$99,0),MATCH(calculation!$A$3&amp;calculation!W$3,Data_Price!$D$3:$EA$3,0)),"")</f>
        <v/>
      </c>
      <c r="X21" s="17">
        <f>IFERROR(Data_Emissions!X21*INDEX(Data_Price!$D$4:$EA$99,MATCH(calculation!$A21,Data_Price!$A$4:$A$99,0),MATCH(calculation!$A$3&amp;calculation!X$3,Data_Price!$D$3:$EA$3,0)),"")</f>
        <v>3.4698795179999999E-2</v>
      </c>
      <c r="Y21" s="17">
        <f>IFERROR(Data_Emissions!Y21*INDEX(Data_Price!$D$4:$EA$99,MATCH(calculation!$A21,Data_Price!$A$4:$A$99,0),MATCH(calculation!$A$3&amp;calculation!Y$3,Data_Price!$D$3:$EA$3,0)),"")</f>
        <v>2.5881350516999999E-2</v>
      </c>
      <c r="Z21" s="17">
        <f>IFERROR(Data_Emissions!Z21*INDEX(Data_Price!$D$4:$EA$99,MATCH(calculation!$A21,Data_Price!$A$4:$A$99,0),MATCH(calculation!$A$3&amp;calculation!Z$3,Data_Price!$D$3:$EA$3,0)),"")</f>
        <v>2.0335044059999998E-2</v>
      </c>
      <c r="AA21" s="17">
        <f>IFERROR(Data_Emissions!AA21*INDEX(Data_Price!$D$4:$EA$99,MATCH(calculation!$A21,Data_Price!$A$4:$A$99,0),MATCH(calculation!$A$3&amp;calculation!AA$3,Data_Price!$D$3:$EA$3,0)),"")</f>
        <v>7.5031263020000002E-3</v>
      </c>
      <c r="AB21" s="17">
        <f>IFERROR(Data_Emissions!AB21*INDEX(Data_Price!$D$4:$EA$99,MATCH(calculation!$A21,Data_Price!$A$4:$A$99,0),MATCH(calculation!$A$3&amp;calculation!AB$3,Data_Price!$D$3:$EA$3,0)),"")</f>
        <v>2.9285334939999999E-3</v>
      </c>
      <c r="AC21" s="17">
        <f>IFERROR(Data_Emissions!AC21*INDEX(Data_Price!$D$4:$EA$99,MATCH(calculation!$A21,Data_Price!$A$4:$A$99,0),MATCH(calculation!$A$3&amp;calculation!AC$3,Data_Price!$D$3:$EA$3,0)),"")</f>
        <v>2.7198547420000004E-3</v>
      </c>
      <c r="AD21" s="17">
        <f>IFERROR(Data_Emissions!AD21*INDEX(Data_Price!$D$4:$EA$99,MATCH(calculation!$A21,Data_Price!$A$4:$A$99,0),MATCH(calculation!$A$3&amp;calculation!AD$3,Data_Price!$D$3:$EA$3,0)),"")</f>
        <v>1.1376556140000002E-3</v>
      </c>
      <c r="AE21" s="17">
        <f>IFERROR(Data_Emissions!AE21*INDEX(Data_Price!$D$4:$EA$99,MATCH(calculation!$A21,Data_Price!$A$4:$A$99,0),MATCH(calculation!$A$3&amp;calculation!AE$3,Data_Price!$D$3:$EA$3,0)),"")</f>
        <v>1.1703273532000001E-3</v>
      </c>
      <c r="AF21" s="17">
        <f>IFERROR(Data_Emissions!AF21*INDEX(Data_Price!$D$4:$EA$99,MATCH(calculation!$A21,Data_Price!$A$4:$A$99,0),MATCH(calculation!$A$3&amp;calculation!AF$3,Data_Price!$D$3:$EA$3,0)),"")</f>
        <v>1.1456946646000001E-3</v>
      </c>
      <c r="AG21" s="17">
        <f>IFERROR(Data_Emissions!AG21*INDEX(Data_Price!$D$4:$EA$99,MATCH(calculation!$A21,Data_Price!$A$4:$A$99,0),MATCH(calculation!$A$3&amp;calculation!AG$3,Data_Price!$D$3:$EA$3,0)),"")</f>
        <v>9.7481722180000013E-4</v>
      </c>
      <c r="AH21" t="s">
        <v>495</v>
      </c>
    </row>
    <row r="22" spans="1:34" x14ac:dyDescent="0.35">
      <c r="A22" t="s">
        <v>221</v>
      </c>
      <c r="B22" s="17" t="str">
        <f>IFERROR(Data_Emissions!B22*INDEX(Data_Price!$D$4:$EA$99,MATCH(calculation!$A22,Data_Price!$A$4:$A$99,0),MATCH(calculation!$A$3&amp;calculation!B$3,Data_Price!$D$3:$EA$3,0)),"")</f>
        <v/>
      </c>
      <c r="C22" s="17" t="str">
        <f>IFERROR(Data_Emissions!C22*INDEX(Data_Price!$D$4:$EA$99,MATCH(calculation!$A22,Data_Price!$A$4:$A$99,0),MATCH(calculation!$A$3&amp;calculation!C$3,Data_Price!$D$3:$EA$3,0)),"")</f>
        <v/>
      </c>
      <c r="D22" s="17" t="str">
        <f>IFERROR(Data_Emissions!D22*INDEX(Data_Price!$D$4:$EA$99,MATCH(calculation!$A22,Data_Price!$A$4:$A$99,0),MATCH(calculation!$A$3&amp;calculation!D$3,Data_Price!$D$3:$EA$3,0)),"")</f>
        <v/>
      </c>
      <c r="E22" s="17" t="str">
        <f>IFERROR(Data_Emissions!E22*INDEX(Data_Price!$D$4:$EA$99,MATCH(calculation!$A22,Data_Price!$A$4:$A$99,0),MATCH(calculation!$A$3&amp;calculation!E$3,Data_Price!$D$3:$EA$3,0)),"")</f>
        <v/>
      </c>
      <c r="F22" s="17" t="str">
        <f>IFERROR(Data_Emissions!F22*INDEX(Data_Price!$D$4:$EA$99,MATCH(calculation!$A22,Data_Price!$A$4:$A$99,0),MATCH(calculation!$A$3&amp;calculation!F$3,Data_Price!$D$3:$EA$3,0)),"")</f>
        <v/>
      </c>
      <c r="G22" s="17" t="str">
        <f>IFERROR(Data_Emissions!G22*INDEX(Data_Price!$D$4:$EA$99,MATCH(calculation!$A22,Data_Price!$A$4:$A$99,0),MATCH(calculation!$A$3&amp;calculation!G$3,Data_Price!$D$3:$EA$3,0)),"")</f>
        <v/>
      </c>
      <c r="H22" s="17" t="str">
        <f>IFERROR(Data_Emissions!H22*INDEX(Data_Price!$D$4:$EA$99,MATCH(calculation!$A22,Data_Price!$A$4:$A$99,0),MATCH(calculation!$A$3&amp;calculation!H$3,Data_Price!$D$3:$EA$3,0)),"")</f>
        <v/>
      </c>
      <c r="I22" s="17" t="str">
        <f>IFERROR(Data_Emissions!I22*INDEX(Data_Price!$D$4:$EA$99,MATCH(calculation!$A22,Data_Price!$A$4:$A$99,0),MATCH(calculation!$A$3&amp;calculation!I$3,Data_Price!$D$3:$EA$3,0)),"")</f>
        <v/>
      </c>
      <c r="J22" s="17" t="str">
        <f>IFERROR(Data_Emissions!J22*INDEX(Data_Price!$D$4:$EA$99,MATCH(calculation!$A22,Data_Price!$A$4:$A$99,0),MATCH(calculation!$A$3&amp;calculation!J$3,Data_Price!$D$3:$EA$3,0)),"")</f>
        <v/>
      </c>
      <c r="K22" s="17" t="str">
        <f>IFERROR(Data_Emissions!K22*INDEX(Data_Price!$D$4:$EA$99,MATCH(calculation!$A22,Data_Price!$A$4:$A$99,0),MATCH(calculation!$A$3&amp;calculation!K$3,Data_Price!$D$3:$EA$3,0)),"")</f>
        <v/>
      </c>
      <c r="L22" s="17" t="str">
        <f>IFERROR(Data_Emissions!L22*INDEX(Data_Price!$D$4:$EA$99,MATCH(calculation!$A22,Data_Price!$A$4:$A$99,0),MATCH(calculation!$A$3&amp;calculation!L$3,Data_Price!$D$3:$EA$3,0)),"")</f>
        <v/>
      </c>
      <c r="M22" s="17" t="str">
        <f>IFERROR(Data_Emissions!M22*INDEX(Data_Price!$D$4:$EA$99,MATCH(calculation!$A22,Data_Price!$A$4:$A$99,0),MATCH(calculation!$A$3&amp;calculation!M$3,Data_Price!$D$3:$EA$3,0)),"")</f>
        <v/>
      </c>
      <c r="N22" s="17" t="str">
        <f>IFERROR(Data_Emissions!N22*INDEX(Data_Price!$D$4:$EA$99,MATCH(calculation!$A22,Data_Price!$A$4:$A$99,0),MATCH(calculation!$A$3&amp;calculation!N$3,Data_Price!$D$3:$EA$3,0)),"")</f>
        <v/>
      </c>
      <c r="O22" s="17" t="str">
        <f>IFERROR(Data_Emissions!O22*INDEX(Data_Price!$D$4:$EA$99,MATCH(calculation!$A22,Data_Price!$A$4:$A$99,0),MATCH(calculation!$A$3&amp;calculation!O$3,Data_Price!$D$3:$EA$3,0)),"")</f>
        <v/>
      </c>
      <c r="P22" s="17" t="str">
        <f>IFERROR(Data_Emissions!P22*INDEX(Data_Price!$D$4:$EA$99,MATCH(calculation!$A22,Data_Price!$A$4:$A$99,0),MATCH(calculation!$A$3&amp;calculation!P$3,Data_Price!$D$3:$EA$3,0)),"")</f>
        <v/>
      </c>
      <c r="Q22" s="17" t="str">
        <f>IFERROR(Data_Emissions!Q22*INDEX(Data_Price!$D$4:$EA$99,MATCH(calculation!$A22,Data_Price!$A$4:$A$99,0),MATCH(calculation!$A$3&amp;calculation!Q$3,Data_Price!$D$3:$EA$3,0)),"")</f>
        <v/>
      </c>
      <c r="R22" s="17" t="str">
        <f>IFERROR(Data_Emissions!R22*INDEX(Data_Price!$D$4:$EA$99,MATCH(calculation!$A22,Data_Price!$A$4:$A$99,0),MATCH(calculation!$A$3&amp;calculation!R$3,Data_Price!$D$3:$EA$3,0)),"")</f>
        <v/>
      </c>
      <c r="S22" s="17" t="str">
        <f>IFERROR(Data_Emissions!S22*INDEX(Data_Price!$D$4:$EA$99,MATCH(calculation!$A22,Data_Price!$A$4:$A$99,0),MATCH(calculation!$A$3&amp;calculation!S$3,Data_Price!$D$3:$EA$3,0)),"")</f>
        <v/>
      </c>
      <c r="T22" s="17" t="str">
        <f>IFERROR(Data_Emissions!T22*INDEX(Data_Price!$D$4:$EA$99,MATCH(calculation!$A22,Data_Price!$A$4:$A$99,0),MATCH(calculation!$A$3&amp;calculation!T$3,Data_Price!$D$3:$EA$3,0)),"")</f>
        <v/>
      </c>
      <c r="U22" s="17" t="str">
        <f>IFERROR(Data_Emissions!U22*INDEX(Data_Price!$D$4:$EA$99,MATCH(calculation!$A22,Data_Price!$A$4:$A$99,0),MATCH(calculation!$A$3&amp;calculation!U$3,Data_Price!$D$3:$EA$3,0)),"")</f>
        <v/>
      </c>
      <c r="V22" s="17">
        <f>IFERROR(Data_Emissions!V22*INDEX(Data_Price!$D$4:$EA$99,MATCH(calculation!$A22,Data_Price!$A$4:$A$99,0),MATCH(calculation!$A$3&amp;calculation!V$3,Data_Price!$D$3:$EA$3,0)),"")</f>
        <v>8.0807999960000008E-3</v>
      </c>
      <c r="W22" s="17">
        <f>IFERROR(Data_Emissions!W22*INDEX(Data_Price!$D$4:$EA$99,MATCH(calculation!$A22,Data_Price!$A$4:$A$99,0),MATCH(calculation!$A$3&amp;calculation!W$3,Data_Price!$D$3:$EA$3,0)),"")</f>
        <v>8.4846000000000001E-3</v>
      </c>
      <c r="X22" s="17">
        <f>IFERROR(Data_Emissions!X22*INDEX(Data_Price!$D$4:$EA$99,MATCH(calculation!$A22,Data_Price!$A$4:$A$99,0),MATCH(calculation!$A$3&amp;calculation!X$3,Data_Price!$D$3:$EA$3,0)),"")</f>
        <v>7.9913999960000009E-3</v>
      </c>
      <c r="Y22" s="17">
        <f>IFERROR(Data_Emissions!Y22*INDEX(Data_Price!$D$4:$EA$99,MATCH(calculation!$A22,Data_Price!$A$4:$A$99,0),MATCH(calculation!$A$3&amp;calculation!Y$3,Data_Price!$D$3:$EA$3,0)),"")</f>
        <v>1.0272000004E-2</v>
      </c>
      <c r="Z22" s="17">
        <f>IFERROR(Data_Emissions!Z22*INDEX(Data_Price!$D$4:$EA$99,MATCH(calculation!$A22,Data_Price!$A$4:$A$99,0),MATCH(calculation!$A$3&amp;calculation!Z$3,Data_Price!$D$3:$EA$3,0)),"")</f>
        <v>8.2739999969999988E-3</v>
      </c>
      <c r="AA22" s="17">
        <f>IFERROR(Data_Emissions!AA22*INDEX(Data_Price!$D$4:$EA$99,MATCH(calculation!$A22,Data_Price!$A$4:$A$99,0),MATCH(calculation!$A$3&amp;calculation!AA$3,Data_Price!$D$3:$EA$3,0)),"")</f>
        <v>8.6040000000000005E-3</v>
      </c>
      <c r="AB22" s="17">
        <f>IFERROR(Data_Emissions!AB22*INDEX(Data_Price!$D$4:$EA$99,MATCH(calculation!$A22,Data_Price!$A$4:$A$99,0),MATCH(calculation!$A$3&amp;calculation!AB$3,Data_Price!$D$3:$EA$3,0)),"")</f>
        <v>8.9312064440000005E-3</v>
      </c>
      <c r="AC22" s="17">
        <f>IFERROR(Data_Emissions!AC22*INDEX(Data_Price!$D$4:$EA$99,MATCH(calculation!$A22,Data_Price!$A$4:$A$99,0),MATCH(calculation!$A$3&amp;calculation!AC$3,Data_Price!$D$3:$EA$3,0)),"")</f>
        <v>9.4496042399999994E-3</v>
      </c>
      <c r="AD22" s="17">
        <f>IFERROR(Data_Emissions!AD22*INDEX(Data_Price!$D$4:$EA$99,MATCH(calculation!$A22,Data_Price!$A$4:$A$99,0),MATCH(calculation!$A$3&amp;calculation!AD$3,Data_Price!$D$3:$EA$3,0)),"")</f>
        <v>9.9183964399999994E-3</v>
      </c>
      <c r="AE22" s="17">
        <f>IFERROR(Data_Emissions!AE22*INDEX(Data_Price!$D$4:$EA$99,MATCH(calculation!$A22,Data_Price!$A$4:$A$99,0),MATCH(calculation!$A$3&amp;calculation!AE$3,Data_Price!$D$3:$EA$3,0)),"")</f>
        <v>8.9887948640000014E-3</v>
      </c>
      <c r="AF22" s="17">
        <f>IFERROR(Data_Emissions!AF22*INDEX(Data_Price!$D$4:$EA$99,MATCH(calculation!$A22,Data_Price!$A$4:$A$99,0),MATCH(calculation!$A$3&amp;calculation!AF$3,Data_Price!$D$3:$EA$3,0)),"")</f>
        <v>1.2118003736000001E-2</v>
      </c>
      <c r="AG22" s="17">
        <f>IFERROR(Data_Emissions!AG22*INDEX(Data_Price!$D$4:$EA$99,MATCH(calculation!$A22,Data_Price!$A$4:$A$99,0),MATCH(calculation!$A$3&amp;calculation!AG$3,Data_Price!$D$3:$EA$3,0)),"")</f>
        <v>1.5739639999999999E-2</v>
      </c>
      <c r="AH22" t="s">
        <v>495</v>
      </c>
    </row>
    <row r="23" spans="1:34" x14ac:dyDescent="0.35">
      <c r="A23" t="s">
        <v>477</v>
      </c>
      <c r="B23" s="17" t="str">
        <f>IFERROR(Data_Emissions!B23*INDEX(Data_Price!$D$4:$EA$99,MATCH(calculation!$A23,Data_Price!$A$4:$A$99,0),MATCH(calculation!$A$3&amp;calculation!B$3,Data_Price!$D$3:$EA$3,0)),"")</f>
        <v/>
      </c>
      <c r="C23" s="17" t="str">
        <f>IFERROR(Data_Emissions!C23*INDEX(Data_Price!$D$4:$EA$99,MATCH(calculation!$A23,Data_Price!$A$4:$A$99,0),MATCH(calculation!$A$3&amp;calculation!C$3,Data_Price!$D$3:$EA$3,0)),"")</f>
        <v/>
      </c>
      <c r="D23" s="17" t="str">
        <f>IFERROR(Data_Emissions!D23*INDEX(Data_Price!$D$4:$EA$99,MATCH(calculation!$A23,Data_Price!$A$4:$A$99,0),MATCH(calculation!$A$3&amp;calculation!D$3,Data_Price!$D$3:$EA$3,0)),"")</f>
        <v/>
      </c>
      <c r="E23" s="17" t="str">
        <f>IFERROR(Data_Emissions!E23*INDEX(Data_Price!$D$4:$EA$99,MATCH(calculation!$A23,Data_Price!$A$4:$A$99,0),MATCH(calculation!$A$3&amp;calculation!E$3,Data_Price!$D$3:$EA$3,0)),"")</f>
        <v/>
      </c>
      <c r="F23" s="17" t="str">
        <f>IFERROR(Data_Emissions!F23*INDEX(Data_Price!$D$4:$EA$99,MATCH(calculation!$A23,Data_Price!$A$4:$A$99,0),MATCH(calculation!$A$3&amp;calculation!F$3,Data_Price!$D$3:$EA$3,0)),"")</f>
        <v/>
      </c>
      <c r="G23" s="17" t="str">
        <f>IFERROR(Data_Emissions!G23*INDEX(Data_Price!$D$4:$EA$99,MATCH(calculation!$A23,Data_Price!$A$4:$A$99,0),MATCH(calculation!$A$3&amp;calculation!G$3,Data_Price!$D$3:$EA$3,0)),"")</f>
        <v/>
      </c>
      <c r="H23" s="17" t="str">
        <f>IFERROR(Data_Emissions!H23*INDEX(Data_Price!$D$4:$EA$99,MATCH(calculation!$A23,Data_Price!$A$4:$A$99,0),MATCH(calculation!$A$3&amp;calculation!H$3,Data_Price!$D$3:$EA$3,0)),"")</f>
        <v/>
      </c>
      <c r="I23" s="17" t="str">
        <f>IFERROR(Data_Emissions!I23*INDEX(Data_Price!$D$4:$EA$99,MATCH(calculation!$A23,Data_Price!$A$4:$A$99,0),MATCH(calculation!$A$3&amp;calculation!I$3,Data_Price!$D$3:$EA$3,0)),"")</f>
        <v/>
      </c>
      <c r="J23" s="17" t="str">
        <f>IFERROR(Data_Emissions!J23*INDEX(Data_Price!$D$4:$EA$99,MATCH(calculation!$A23,Data_Price!$A$4:$A$99,0),MATCH(calculation!$A$3&amp;calculation!J$3,Data_Price!$D$3:$EA$3,0)),"")</f>
        <v/>
      </c>
      <c r="K23" s="17" t="str">
        <f>IFERROR(Data_Emissions!K23*INDEX(Data_Price!$D$4:$EA$99,MATCH(calculation!$A23,Data_Price!$A$4:$A$99,0),MATCH(calculation!$A$3&amp;calculation!K$3,Data_Price!$D$3:$EA$3,0)),"")</f>
        <v/>
      </c>
      <c r="L23" s="17" t="str">
        <f>IFERROR(Data_Emissions!L23*INDEX(Data_Price!$D$4:$EA$99,MATCH(calculation!$A23,Data_Price!$A$4:$A$99,0),MATCH(calculation!$A$3&amp;calculation!L$3,Data_Price!$D$3:$EA$3,0)),"")</f>
        <v/>
      </c>
      <c r="M23" s="17" t="str">
        <f>IFERROR(Data_Emissions!M23*INDEX(Data_Price!$D$4:$EA$99,MATCH(calculation!$A23,Data_Price!$A$4:$A$99,0),MATCH(calculation!$A$3&amp;calculation!M$3,Data_Price!$D$3:$EA$3,0)),"")</f>
        <v/>
      </c>
      <c r="N23" s="17" t="str">
        <f>IFERROR(Data_Emissions!N23*INDEX(Data_Price!$D$4:$EA$99,MATCH(calculation!$A23,Data_Price!$A$4:$A$99,0),MATCH(calculation!$A$3&amp;calculation!N$3,Data_Price!$D$3:$EA$3,0)),"")</f>
        <v/>
      </c>
      <c r="O23" s="17" t="str">
        <f>IFERROR(Data_Emissions!O23*INDEX(Data_Price!$D$4:$EA$99,MATCH(calculation!$A23,Data_Price!$A$4:$A$99,0),MATCH(calculation!$A$3&amp;calculation!O$3,Data_Price!$D$3:$EA$3,0)),"")</f>
        <v/>
      </c>
      <c r="P23" s="17" t="str">
        <f>IFERROR(Data_Emissions!P23*INDEX(Data_Price!$D$4:$EA$99,MATCH(calculation!$A23,Data_Price!$A$4:$A$99,0),MATCH(calculation!$A$3&amp;calculation!P$3,Data_Price!$D$3:$EA$3,0)),"")</f>
        <v/>
      </c>
      <c r="Q23" s="17" t="str">
        <f>IFERROR(Data_Emissions!Q23*INDEX(Data_Price!$D$4:$EA$99,MATCH(calculation!$A23,Data_Price!$A$4:$A$99,0),MATCH(calculation!$A$3&amp;calculation!Q$3,Data_Price!$D$3:$EA$3,0)),"")</f>
        <v/>
      </c>
      <c r="R23" s="17" t="str">
        <f>IFERROR(Data_Emissions!R23*INDEX(Data_Price!$D$4:$EA$99,MATCH(calculation!$A23,Data_Price!$A$4:$A$99,0),MATCH(calculation!$A$3&amp;calculation!R$3,Data_Price!$D$3:$EA$3,0)),"")</f>
        <v/>
      </c>
      <c r="S23" s="17" t="str">
        <f>IFERROR(Data_Emissions!S23*INDEX(Data_Price!$D$4:$EA$99,MATCH(calculation!$A23,Data_Price!$A$4:$A$99,0),MATCH(calculation!$A$3&amp;calculation!S$3,Data_Price!$D$3:$EA$3,0)),"")</f>
        <v/>
      </c>
      <c r="T23" s="17" t="str">
        <f>IFERROR(Data_Emissions!T23*INDEX(Data_Price!$D$4:$EA$99,MATCH(calculation!$A23,Data_Price!$A$4:$A$99,0),MATCH(calculation!$A$3&amp;calculation!T$3,Data_Price!$D$3:$EA$3,0)),"")</f>
        <v/>
      </c>
      <c r="U23" s="17" t="str">
        <f>IFERROR(Data_Emissions!U23*INDEX(Data_Price!$D$4:$EA$99,MATCH(calculation!$A23,Data_Price!$A$4:$A$99,0),MATCH(calculation!$A$3&amp;calculation!U$3,Data_Price!$D$3:$EA$3,0)),"")</f>
        <v/>
      </c>
      <c r="V23" s="17" t="str">
        <f>IFERROR(Data_Emissions!V23*INDEX(Data_Price!$D$4:$EA$99,MATCH(calculation!$A23,Data_Price!$A$4:$A$99,0),MATCH(calculation!$A$3&amp;calculation!V$3,Data_Price!$D$3:$EA$3,0)),"")</f>
        <v/>
      </c>
      <c r="W23" s="17">
        <f>IFERROR(Data_Emissions!W23*INDEX(Data_Price!$D$4:$EA$99,MATCH(calculation!$A23,Data_Price!$A$4:$A$99,0),MATCH(calculation!$A$3&amp;calculation!W$3,Data_Price!$D$3:$EA$3,0)),"")</f>
        <v>1.5075376800000002E-4</v>
      </c>
      <c r="X23" s="17">
        <f>IFERROR(Data_Emissions!X23*INDEX(Data_Price!$D$4:$EA$99,MATCH(calculation!$A23,Data_Price!$A$4:$A$99,0),MATCH(calculation!$A$3&amp;calculation!X$3,Data_Price!$D$3:$EA$3,0)),"")</f>
        <v>1.5610606530000001E-4</v>
      </c>
      <c r="Y23" s="17">
        <f>IFERROR(Data_Emissions!Y23*INDEX(Data_Price!$D$4:$EA$99,MATCH(calculation!$A23,Data_Price!$A$4:$A$99,0),MATCH(calculation!$A$3&amp;calculation!Y$3,Data_Price!$D$3:$EA$3,0)),"")</f>
        <v>1.6218208599999998E-4</v>
      </c>
      <c r="Z23" s="17">
        <f>IFERROR(Data_Emissions!Z23*INDEX(Data_Price!$D$4:$EA$99,MATCH(calculation!$A23,Data_Price!$A$4:$A$99,0),MATCH(calculation!$A$3&amp;calculation!Z$3,Data_Price!$D$3:$EA$3,0)),"")</f>
        <v>1.1624617899999999E-4</v>
      </c>
      <c r="AA23" s="17">
        <f>IFERROR(Data_Emissions!AA23*INDEX(Data_Price!$D$4:$EA$99,MATCH(calculation!$A23,Data_Price!$A$4:$A$99,0),MATCH(calculation!$A$3&amp;calculation!AA$3,Data_Price!$D$3:$EA$3,0)),"")</f>
        <v>4.5478766199999999E-5</v>
      </c>
      <c r="AB23" s="17" t="str">
        <f>IFERROR(Data_Emissions!AB23*INDEX(Data_Price!$D$4:$EA$99,MATCH(calculation!$A23,Data_Price!$A$4:$A$99,0),MATCH(calculation!$A$3&amp;calculation!AB$3,Data_Price!$D$3:$EA$3,0)),"")</f>
        <v/>
      </c>
      <c r="AC23" s="17">
        <f>IFERROR(Data_Emissions!AC23*INDEX(Data_Price!$D$4:$EA$99,MATCH(calculation!$A23,Data_Price!$A$4:$A$99,0),MATCH(calculation!$A$3&amp;calculation!AC$3,Data_Price!$D$3:$EA$3,0)),"")</f>
        <v>5.8679839600000003E-5</v>
      </c>
      <c r="AD23" s="17">
        <f>IFERROR(Data_Emissions!AD23*INDEX(Data_Price!$D$4:$EA$99,MATCH(calculation!$A23,Data_Price!$A$4:$A$99,0),MATCH(calculation!$A$3&amp;calculation!AD$3,Data_Price!$D$3:$EA$3,0)),"")</f>
        <v>6.331450010000001E-5</v>
      </c>
      <c r="AE23" s="17">
        <f>IFERROR(Data_Emissions!AE23*INDEX(Data_Price!$D$4:$EA$99,MATCH(calculation!$A23,Data_Price!$A$4:$A$99,0),MATCH(calculation!$A$3&amp;calculation!AE$3,Data_Price!$D$3:$EA$3,0)),"")</f>
        <v>1.5103147327000003E-3</v>
      </c>
      <c r="AF23" s="17" t="str">
        <f>IFERROR(Data_Emissions!AF23*INDEX(Data_Price!$D$4:$EA$99,MATCH(calculation!$A23,Data_Price!$A$4:$A$99,0),MATCH(calculation!$A$3&amp;calculation!AF$3,Data_Price!$D$3:$EA$3,0)),"")</f>
        <v/>
      </c>
      <c r="AG23" s="17">
        <f>IFERROR(Data_Emissions!AG23*INDEX(Data_Price!$D$4:$EA$99,MATCH(calculation!$A23,Data_Price!$A$4:$A$99,0),MATCH(calculation!$A$3&amp;calculation!AG$3,Data_Price!$D$3:$EA$3,0)),"")</f>
        <v>1.4736221640000002E-3</v>
      </c>
      <c r="AH23" t="s">
        <v>495</v>
      </c>
    </row>
    <row r="24" spans="1:34" x14ac:dyDescent="0.35">
      <c r="A24" t="s">
        <v>373</v>
      </c>
      <c r="B24" s="17" t="str">
        <f>IFERROR(Data_Emissions!B24*INDEX(Data_Price!$D$4:$EA$99,MATCH(calculation!$A24,Data_Price!$A$4:$A$99,0),MATCH(calculation!$A$3&amp;calculation!B$3,Data_Price!$D$3:$EA$3,0)),"")</f>
        <v/>
      </c>
      <c r="C24" s="17" t="str">
        <f>IFERROR(Data_Emissions!C24*INDEX(Data_Price!$D$4:$EA$99,MATCH(calculation!$A24,Data_Price!$A$4:$A$99,0),MATCH(calculation!$A$3&amp;calculation!C$3,Data_Price!$D$3:$EA$3,0)),"")</f>
        <v/>
      </c>
      <c r="D24" s="17" t="str">
        <f>IFERROR(Data_Emissions!D24*INDEX(Data_Price!$D$4:$EA$99,MATCH(calculation!$A24,Data_Price!$A$4:$A$99,0),MATCH(calculation!$A$3&amp;calculation!D$3,Data_Price!$D$3:$EA$3,0)),"")</f>
        <v/>
      </c>
      <c r="E24" s="17" t="str">
        <f>IFERROR(Data_Emissions!E24*INDEX(Data_Price!$D$4:$EA$99,MATCH(calculation!$A24,Data_Price!$A$4:$A$99,0),MATCH(calculation!$A$3&amp;calculation!E$3,Data_Price!$D$3:$EA$3,0)),"")</f>
        <v/>
      </c>
      <c r="F24" s="17" t="str">
        <f>IFERROR(Data_Emissions!F24*INDEX(Data_Price!$D$4:$EA$99,MATCH(calculation!$A24,Data_Price!$A$4:$A$99,0),MATCH(calculation!$A$3&amp;calculation!F$3,Data_Price!$D$3:$EA$3,0)),"")</f>
        <v/>
      </c>
      <c r="G24" s="17" t="str">
        <f>IFERROR(Data_Emissions!G24*INDEX(Data_Price!$D$4:$EA$99,MATCH(calculation!$A24,Data_Price!$A$4:$A$99,0),MATCH(calculation!$A$3&amp;calculation!G$3,Data_Price!$D$3:$EA$3,0)),"")</f>
        <v/>
      </c>
      <c r="H24" s="17" t="str">
        <f>IFERROR(Data_Emissions!H24*INDEX(Data_Price!$D$4:$EA$99,MATCH(calculation!$A24,Data_Price!$A$4:$A$99,0),MATCH(calculation!$A$3&amp;calculation!H$3,Data_Price!$D$3:$EA$3,0)),"")</f>
        <v/>
      </c>
      <c r="I24" s="17" t="str">
        <f>IFERROR(Data_Emissions!I24*INDEX(Data_Price!$D$4:$EA$99,MATCH(calculation!$A24,Data_Price!$A$4:$A$99,0),MATCH(calculation!$A$3&amp;calculation!I$3,Data_Price!$D$3:$EA$3,0)),"")</f>
        <v/>
      </c>
      <c r="J24" s="17" t="str">
        <f>IFERROR(Data_Emissions!J24*INDEX(Data_Price!$D$4:$EA$99,MATCH(calculation!$A24,Data_Price!$A$4:$A$99,0),MATCH(calculation!$A$3&amp;calculation!J$3,Data_Price!$D$3:$EA$3,0)),"")</f>
        <v/>
      </c>
      <c r="K24" s="17" t="str">
        <f>IFERROR(Data_Emissions!K24*INDEX(Data_Price!$D$4:$EA$99,MATCH(calculation!$A24,Data_Price!$A$4:$A$99,0),MATCH(calculation!$A$3&amp;calculation!K$3,Data_Price!$D$3:$EA$3,0)),"")</f>
        <v/>
      </c>
      <c r="L24" s="17" t="str">
        <f>IFERROR(Data_Emissions!L24*INDEX(Data_Price!$D$4:$EA$99,MATCH(calculation!$A24,Data_Price!$A$4:$A$99,0),MATCH(calculation!$A$3&amp;calculation!L$3,Data_Price!$D$3:$EA$3,0)),"")</f>
        <v/>
      </c>
      <c r="M24" s="17" t="str">
        <f>IFERROR(Data_Emissions!M24*INDEX(Data_Price!$D$4:$EA$99,MATCH(calculation!$A24,Data_Price!$A$4:$A$99,0),MATCH(calculation!$A$3&amp;calculation!M$3,Data_Price!$D$3:$EA$3,0)),"")</f>
        <v/>
      </c>
      <c r="N24" s="17" t="str">
        <f>IFERROR(Data_Emissions!N24*INDEX(Data_Price!$D$4:$EA$99,MATCH(calculation!$A24,Data_Price!$A$4:$A$99,0),MATCH(calculation!$A$3&amp;calculation!N$3,Data_Price!$D$3:$EA$3,0)),"")</f>
        <v/>
      </c>
      <c r="O24" s="17" t="str">
        <f>IFERROR(Data_Emissions!O24*INDEX(Data_Price!$D$4:$EA$99,MATCH(calculation!$A24,Data_Price!$A$4:$A$99,0),MATCH(calculation!$A$3&amp;calculation!O$3,Data_Price!$D$3:$EA$3,0)),"")</f>
        <v/>
      </c>
      <c r="P24" s="17" t="str">
        <f>IFERROR(Data_Emissions!P24*INDEX(Data_Price!$D$4:$EA$99,MATCH(calculation!$A24,Data_Price!$A$4:$A$99,0),MATCH(calculation!$A$3&amp;calculation!P$3,Data_Price!$D$3:$EA$3,0)),"")</f>
        <v/>
      </c>
      <c r="Q24" s="17" t="str">
        <f>IFERROR(Data_Emissions!Q24*INDEX(Data_Price!$D$4:$EA$99,MATCH(calculation!$A24,Data_Price!$A$4:$A$99,0),MATCH(calculation!$A$3&amp;calculation!Q$3,Data_Price!$D$3:$EA$3,0)),"")</f>
        <v/>
      </c>
      <c r="R24" s="17" t="str">
        <f>IFERROR(Data_Emissions!R24*INDEX(Data_Price!$D$4:$EA$99,MATCH(calculation!$A24,Data_Price!$A$4:$A$99,0),MATCH(calculation!$A$3&amp;calculation!R$3,Data_Price!$D$3:$EA$3,0)),"")</f>
        <v/>
      </c>
      <c r="S24" s="17" t="str">
        <f>IFERROR(Data_Emissions!S24*INDEX(Data_Price!$D$4:$EA$99,MATCH(calculation!$A24,Data_Price!$A$4:$A$99,0),MATCH(calculation!$A$3&amp;calculation!S$3,Data_Price!$D$3:$EA$3,0)),"")</f>
        <v/>
      </c>
      <c r="T24" s="17" t="str">
        <f>IFERROR(Data_Emissions!T24*INDEX(Data_Price!$D$4:$EA$99,MATCH(calculation!$A24,Data_Price!$A$4:$A$99,0),MATCH(calculation!$A$3&amp;calculation!T$3,Data_Price!$D$3:$EA$3,0)),"")</f>
        <v/>
      </c>
      <c r="U24" s="17" t="str">
        <f>IFERROR(Data_Emissions!U24*INDEX(Data_Price!$D$4:$EA$99,MATCH(calculation!$A24,Data_Price!$A$4:$A$99,0),MATCH(calculation!$A$3&amp;calculation!U$3,Data_Price!$D$3:$EA$3,0)),"")</f>
        <v/>
      </c>
      <c r="V24" s="17" t="str">
        <f>IFERROR(Data_Emissions!V24*INDEX(Data_Price!$D$4:$EA$99,MATCH(calculation!$A24,Data_Price!$A$4:$A$99,0),MATCH(calculation!$A$3&amp;calculation!V$3,Data_Price!$D$3:$EA$3,0)),"")</f>
        <v/>
      </c>
      <c r="W24" s="17">
        <f>IFERROR(Data_Emissions!W24*INDEX(Data_Price!$D$4:$EA$99,MATCH(calculation!$A24,Data_Price!$A$4:$A$99,0),MATCH(calculation!$A$3&amp;calculation!W$3,Data_Price!$D$3:$EA$3,0)),"")</f>
        <v>1.198178768E-2</v>
      </c>
      <c r="X24" s="17">
        <f>IFERROR(Data_Emissions!X24*INDEX(Data_Price!$D$4:$EA$99,MATCH(calculation!$A24,Data_Price!$A$4:$A$99,0),MATCH(calculation!$A$3&amp;calculation!X$3,Data_Price!$D$3:$EA$3,0)),"")</f>
        <v>2.3132530120000001E-2</v>
      </c>
      <c r="Y24" s="17">
        <f>IFERROR(Data_Emissions!Y24*INDEX(Data_Price!$D$4:$EA$99,MATCH(calculation!$A24,Data_Price!$A$4:$A$99,0),MATCH(calculation!$A$3&amp;calculation!Y$3,Data_Price!$D$3:$EA$3,0)),"")</f>
        <v>8.6271168390000003E-3</v>
      </c>
      <c r="Z24" s="17">
        <f>IFERROR(Data_Emissions!Z24*INDEX(Data_Price!$D$4:$EA$99,MATCH(calculation!$A24,Data_Price!$A$4:$A$99,0),MATCH(calculation!$A$3&amp;calculation!Z$3,Data_Price!$D$3:$EA$3,0)),"")</f>
        <v>6.7783480199999999E-3</v>
      </c>
      <c r="AA24" s="17">
        <f>IFERROR(Data_Emissions!AA24*INDEX(Data_Price!$D$4:$EA$99,MATCH(calculation!$A24,Data_Price!$A$4:$A$99,0),MATCH(calculation!$A$3&amp;calculation!AA$3,Data_Price!$D$3:$EA$3,0)),"")</f>
        <v>3.7515631510000001E-3</v>
      </c>
      <c r="AB24" s="17">
        <f>IFERROR(Data_Emissions!AB24*INDEX(Data_Price!$D$4:$EA$99,MATCH(calculation!$A24,Data_Price!$A$4:$A$99,0),MATCH(calculation!$A$3&amp;calculation!AB$3,Data_Price!$D$3:$EA$3,0)),"")</f>
        <v>1.4642667469999999E-3</v>
      </c>
      <c r="AC24" s="17">
        <f>IFERROR(Data_Emissions!AC24*INDEX(Data_Price!$D$4:$EA$99,MATCH(calculation!$A24,Data_Price!$A$4:$A$99,0),MATCH(calculation!$A$3&amp;calculation!AC$3,Data_Price!$D$3:$EA$3,0)),"")</f>
        <v>1.3599273710000002E-3</v>
      </c>
      <c r="AD24" s="17">
        <f>IFERROR(Data_Emissions!AD24*INDEX(Data_Price!$D$4:$EA$99,MATCH(calculation!$A24,Data_Price!$A$4:$A$99,0),MATCH(calculation!$A$3&amp;calculation!AD$3,Data_Price!$D$3:$EA$3,0)),"")</f>
        <v>5.6882780700000008E-4</v>
      </c>
      <c r="AE24" s="17">
        <f>IFERROR(Data_Emissions!AE24*INDEX(Data_Price!$D$4:$EA$99,MATCH(calculation!$A24,Data_Price!$A$4:$A$99,0),MATCH(calculation!$A$3&amp;calculation!AE$3,Data_Price!$D$3:$EA$3,0)),"")</f>
        <v>5.8516367660000007E-4</v>
      </c>
      <c r="AF24" s="17">
        <f>IFERROR(Data_Emissions!AF24*INDEX(Data_Price!$D$4:$EA$99,MATCH(calculation!$A24,Data_Price!$A$4:$A$99,0),MATCH(calculation!$A$3&amp;calculation!AF$3,Data_Price!$D$3:$EA$3,0)),"")</f>
        <v>5.7284733230000004E-4</v>
      </c>
      <c r="AG24" s="17">
        <f>IFERROR(Data_Emissions!AG24*INDEX(Data_Price!$D$4:$EA$99,MATCH(calculation!$A24,Data_Price!$A$4:$A$99,0),MATCH(calculation!$A$3&amp;calculation!AG$3,Data_Price!$D$3:$EA$3,0)),"")</f>
        <v>5.4156512320000004E-4</v>
      </c>
      <c r="AH24" t="s">
        <v>495</v>
      </c>
    </row>
    <row r="25" spans="1:34" x14ac:dyDescent="0.35">
      <c r="A25" t="s">
        <v>102</v>
      </c>
      <c r="B25" s="17" t="str">
        <f>IFERROR(Data_Emissions!B25*INDEX(Data_Price!$D$4:$EA$99,MATCH(calculation!$A25,Data_Price!$A$4:$A$99,0),MATCH(calculation!$A$3&amp;calculation!B$3,Data_Price!$D$3:$EA$3,0)),"")</f>
        <v/>
      </c>
      <c r="C25" s="17" t="str">
        <f>IFERROR(Data_Emissions!C25*INDEX(Data_Price!$D$4:$EA$99,MATCH(calculation!$A25,Data_Price!$A$4:$A$99,0),MATCH(calculation!$A$3&amp;calculation!C$3,Data_Price!$D$3:$EA$3,0)),"")</f>
        <v/>
      </c>
      <c r="D25" s="17" t="str">
        <f>IFERROR(Data_Emissions!D25*INDEX(Data_Price!$D$4:$EA$99,MATCH(calculation!$A25,Data_Price!$A$4:$A$99,0),MATCH(calculation!$A$3&amp;calculation!D$3,Data_Price!$D$3:$EA$3,0)),"")</f>
        <v/>
      </c>
      <c r="E25" s="17" t="str">
        <f>IFERROR(Data_Emissions!E25*INDEX(Data_Price!$D$4:$EA$99,MATCH(calculation!$A25,Data_Price!$A$4:$A$99,0),MATCH(calculation!$A$3&amp;calculation!E$3,Data_Price!$D$3:$EA$3,0)),"")</f>
        <v/>
      </c>
      <c r="F25" s="17" t="str">
        <f>IFERROR(Data_Emissions!F25*INDEX(Data_Price!$D$4:$EA$99,MATCH(calculation!$A25,Data_Price!$A$4:$A$99,0),MATCH(calculation!$A$3&amp;calculation!F$3,Data_Price!$D$3:$EA$3,0)),"")</f>
        <v/>
      </c>
      <c r="G25" s="17" t="str">
        <f>IFERROR(Data_Emissions!G25*INDEX(Data_Price!$D$4:$EA$99,MATCH(calculation!$A25,Data_Price!$A$4:$A$99,0),MATCH(calculation!$A$3&amp;calculation!G$3,Data_Price!$D$3:$EA$3,0)),"")</f>
        <v/>
      </c>
      <c r="H25" s="17" t="str">
        <f>IFERROR(Data_Emissions!H25*INDEX(Data_Price!$D$4:$EA$99,MATCH(calculation!$A25,Data_Price!$A$4:$A$99,0),MATCH(calculation!$A$3&amp;calculation!H$3,Data_Price!$D$3:$EA$3,0)),"")</f>
        <v/>
      </c>
      <c r="I25" s="17" t="str">
        <f>IFERROR(Data_Emissions!I25*INDEX(Data_Price!$D$4:$EA$99,MATCH(calculation!$A25,Data_Price!$A$4:$A$99,0),MATCH(calculation!$A$3&amp;calculation!I$3,Data_Price!$D$3:$EA$3,0)),"")</f>
        <v/>
      </c>
      <c r="J25" s="17" t="str">
        <f>IFERROR(Data_Emissions!J25*INDEX(Data_Price!$D$4:$EA$99,MATCH(calculation!$A25,Data_Price!$A$4:$A$99,0),MATCH(calculation!$A$3&amp;calculation!J$3,Data_Price!$D$3:$EA$3,0)),"")</f>
        <v/>
      </c>
      <c r="K25" s="17" t="str">
        <f>IFERROR(Data_Emissions!K25*INDEX(Data_Price!$D$4:$EA$99,MATCH(calculation!$A25,Data_Price!$A$4:$A$99,0),MATCH(calculation!$A$3&amp;calculation!K$3,Data_Price!$D$3:$EA$3,0)),"")</f>
        <v/>
      </c>
      <c r="L25" s="17" t="str">
        <f>IFERROR(Data_Emissions!L25*INDEX(Data_Price!$D$4:$EA$99,MATCH(calculation!$A25,Data_Price!$A$4:$A$99,0),MATCH(calculation!$A$3&amp;calculation!L$3,Data_Price!$D$3:$EA$3,0)),"")</f>
        <v/>
      </c>
      <c r="M25" s="17" t="str">
        <f>IFERROR(Data_Emissions!M25*INDEX(Data_Price!$D$4:$EA$99,MATCH(calculation!$A25,Data_Price!$A$4:$A$99,0),MATCH(calculation!$A$3&amp;calculation!M$3,Data_Price!$D$3:$EA$3,0)),"")</f>
        <v/>
      </c>
      <c r="N25" s="17" t="str">
        <f>IFERROR(Data_Emissions!N25*INDEX(Data_Price!$D$4:$EA$99,MATCH(calculation!$A25,Data_Price!$A$4:$A$99,0),MATCH(calculation!$A$3&amp;calculation!N$3,Data_Price!$D$3:$EA$3,0)),"")</f>
        <v/>
      </c>
      <c r="O25" s="17" t="str">
        <f>IFERROR(Data_Emissions!O25*INDEX(Data_Price!$D$4:$EA$99,MATCH(calculation!$A25,Data_Price!$A$4:$A$99,0),MATCH(calculation!$A$3&amp;calculation!O$3,Data_Price!$D$3:$EA$3,0)),"")</f>
        <v/>
      </c>
      <c r="P25" s="17" t="str">
        <f>IFERROR(Data_Emissions!P25*INDEX(Data_Price!$D$4:$EA$99,MATCH(calculation!$A25,Data_Price!$A$4:$A$99,0),MATCH(calculation!$A$3&amp;calculation!P$3,Data_Price!$D$3:$EA$3,0)),"")</f>
        <v/>
      </c>
      <c r="Q25" s="17" t="str">
        <f>IFERROR(Data_Emissions!Q25*INDEX(Data_Price!$D$4:$EA$99,MATCH(calculation!$A25,Data_Price!$A$4:$A$99,0),MATCH(calculation!$A$3&amp;calculation!Q$3,Data_Price!$D$3:$EA$3,0)),"")</f>
        <v/>
      </c>
      <c r="R25" s="17" t="str">
        <f>IFERROR(Data_Emissions!R25*INDEX(Data_Price!$D$4:$EA$99,MATCH(calculation!$A25,Data_Price!$A$4:$A$99,0),MATCH(calculation!$A$3&amp;calculation!R$3,Data_Price!$D$3:$EA$3,0)),"")</f>
        <v/>
      </c>
      <c r="S25" s="17" t="str">
        <f>IFERROR(Data_Emissions!S25*INDEX(Data_Price!$D$4:$EA$99,MATCH(calculation!$A25,Data_Price!$A$4:$A$99,0),MATCH(calculation!$A$3&amp;calculation!S$3,Data_Price!$D$3:$EA$3,0)),"")</f>
        <v/>
      </c>
      <c r="T25" s="17" t="str">
        <f>IFERROR(Data_Emissions!T25*INDEX(Data_Price!$D$4:$EA$99,MATCH(calculation!$A25,Data_Price!$A$4:$A$99,0),MATCH(calculation!$A$3&amp;calculation!T$3,Data_Price!$D$3:$EA$3,0)),"")</f>
        <v/>
      </c>
      <c r="U25" s="17" t="str">
        <f>IFERROR(Data_Emissions!U25*INDEX(Data_Price!$D$4:$EA$99,MATCH(calculation!$A25,Data_Price!$A$4:$A$99,0),MATCH(calculation!$A$3&amp;calculation!U$3,Data_Price!$D$3:$EA$3,0)),"")</f>
        <v/>
      </c>
      <c r="V25" s="17" t="str">
        <f>IFERROR(Data_Emissions!V25*INDEX(Data_Price!$D$4:$EA$99,MATCH(calculation!$A25,Data_Price!$A$4:$A$99,0),MATCH(calculation!$A$3&amp;calculation!V$3,Data_Price!$D$3:$EA$3,0)),"")</f>
        <v/>
      </c>
      <c r="W25" s="17" t="str">
        <f>IFERROR(Data_Emissions!W25*INDEX(Data_Price!$D$4:$EA$99,MATCH(calculation!$A25,Data_Price!$A$4:$A$99,0),MATCH(calculation!$A$3&amp;calculation!W$3,Data_Price!$D$3:$EA$3,0)),"")</f>
        <v/>
      </c>
      <c r="X25" s="17">
        <f>IFERROR(Data_Emissions!X25*INDEX(Data_Price!$D$4:$EA$99,MATCH(calculation!$A25,Data_Price!$A$4:$A$99,0),MATCH(calculation!$A$3&amp;calculation!X$3,Data_Price!$D$3:$EA$3,0)),"")</f>
        <v>0.03</v>
      </c>
      <c r="Y25" s="17">
        <f>IFERROR(Data_Emissions!Y25*INDEX(Data_Price!$D$4:$EA$99,MATCH(calculation!$A25,Data_Price!$A$4:$A$99,0),MATCH(calculation!$A$3&amp;calculation!Y$3,Data_Price!$D$3:$EA$3,0)),"")</f>
        <v>3.3304E-2</v>
      </c>
      <c r="Z25" s="17">
        <f>IFERROR(Data_Emissions!Z25*INDEX(Data_Price!$D$4:$EA$99,MATCH(calculation!$A25,Data_Price!$A$4:$A$99,0),MATCH(calculation!$A$3&amp;calculation!Z$3,Data_Price!$D$3:$EA$3,0)),"")</f>
        <v>2.6886999999999998E-2</v>
      </c>
      <c r="AA25" s="17">
        <f>IFERROR(Data_Emissions!AA25*INDEX(Data_Price!$D$4:$EA$99,MATCH(calculation!$A25,Data_Price!$A$4:$A$99,0),MATCH(calculation!$A$3&amp;calculation!AA$3,Data_Price!$D$3:$EA$3,0)),"")</f>
        <v>8.6180999999999994E-2</v>
      </c>
      <c r="AB25" s="17">
        <f>IFERROR(Data_Emissions!AB25*INDEX(Data_Price!$D$4:$EA$99,MATCH(calculation!$A25,Data_Price!$A$4:$A$99,0),MATCH(calculation!$A$3&amp;calculation!AB$3,Data_Price!$D$3:$EA$3,0)),"")</f>
        <v>8.832000000000001E-2</v>
      </c>
      <c r="AC25" s="17">
        <f>IFERROR(Data_Emissions!AC25*INDEX(Data_Price!$D$4:$EA$99,MATCH(calculation!$A25,Data_Price!$A$4:$A$99,0),MATCH(calculation!$A$3&amp;calculation!AC$3,Data_Price!$D$3:$EA$3,0)),"")</f>
        <v>0.10405200000000001</v>
      </c>
      <c r="AD25" s="17">
        <f>IFERROR(Data_Emissions!AD25*INDEX(Data_Price!$D$4:$EA$99,MATCH(calculation!$A25,Data_Price!$A$4:$A$99,0),MATCH(calculation!$A$3&amp;calculation!AD$3,Data_Price!$D$3:$EA$3,0)),"")</f>
        <v>0.10418999999999999</v>
      </c>
      <c r="AE25" s="17">
        <f>IFERROR(Data_Emissions!AE25*INDEX(Data_Price!$D$4:$EA$99,MATCH(calculation!$A25,Data_Price!$A$4:$A$99,0),MATCH(calculation!$A$3&amp;calculation!AE$3,Data_Price!$D$3:$EA$3,0)),"")</f>
        <v>0.10881299999999999</v>
      </c>
      <c r="AF25" s="17">
        <f>IFERROR(Data_Emissions!AF25*INDEX(Data_Price!$D$4:$EA$99,MATCH(calculation!$A25,Data_Price!$A$4:$A$99,0),MATCH(calculation!$A$3&amp;calculation!AF$3,Data_Price!$D$3:$EA$3,0)),"")</f>
        <v>0.11654100000000001</v>
      </c>
      <c r="AG25" s="17">
        <f>IFERROR(Data_Emissions!AG25*INDEX(Data_Price!$D$4:$EA$99,MATCH(calculation!$A25,Data_Price!$A$4:$A$99,0),MATCH(calculation!$A$3&amp;calculation!AG$3,Data_Price!$D$3:$EA$3,0)),"")</f>
        <v>0.11661000000000001</v>
      </c>
      <c r="AH25" t="s">
        <v>495</v>
      </c>
    </row>
    <row r="26" spans="1:34" x14ac:dyDescent="0.35">
      <c r="A26" t="s">
        <v>232</v>
      </c>
      <c r="B26" s="17" t="str">
        <f>IFERROR(Data_Emissions!B26*INDEX(Data_Price!$D$4:$EA$99,MATCH(calculation!$A26,Data_Price!$A$4:$A$99,0),MATCH(calculation!$A$3&amp;calculation!B$3,Data_Price!$D$3:$EA$3,0)),"")</f>
        <v/>
      </c>
      <c r="C26" s="17" t="str">
        <f>IFERROR(Data_Emissions!C26*INDEX(Data_Price!$D$4:$EA$99,MATCH(calculation!$A26,Data_Price!$A$4:$A$99,0),MATCH(calculation!$A$3&amp;calculation!C$3,Data_Price!$D$3:$EA$3,0)),"")</f>
        <v/>
      </c>
      <c r="D26" s="17" t="str">
        <f>IFERROR(Data_Emissions!D26*INDEX(Data_Price!$D$4:$EA$99,MATCH(calculation!$A26,Data_Price!$A$4:$A$99,0),MATCH(calculation!$A$3&amp;calculation!D$3,Data_Price!$D$3:$EA$3,0)),"")</f>
        <v/>
      </c>
      <c r="E26" s="17" t="str">
        <f>IFERROR(Data_Emissions!E26*INDEX(Data_Price!$D$4:$EA$99,MATCH(calculation!$A26,Data_Price!$A$4:$A$99,0),MATCH(calculation!$A$3&amp;calculation!E$3,Data_Price!$D$3:$EA$3,0)),"")</f>
        <v/>
      </c>
      <c r="F26" s="17" t="str">
        <f>IFERROR(Data_Emissions!F26*INDEX(Data_Price!$D$4:$EA$99,MATCH(calculation!$A26,Data_Price!$A$4:$A$99,0),MATCH(calculation!$A$3&amp;calculation!F$3,Data_Price!$D$3:$EA$3,0)),"")</f>
        <v/>
      </c>
      <c r="G26" s="17" t="str">
        <f>IFERROR(Data_Emissions!G26*INDEX(Data_Price!$D$4:$EA$99,MATCH(calculation!$A26,Data_Price!$A$4:$A$99,0),MATCH(calculation!$A$3&amp;calculation!G$3,Data_Price!$D$3:$EA$3,0)),"")</f>
        <v/>
      </c>
      <c r="H26" s="17" t="str">
        <f>IFERROR(Data_Emissions!H26*INDEX(Data_Price!$D$4:$EA$99,MATCH(calculation!$A26,Data_Price!$A$4:$A$99,0),MATCH(calculation!$A$3&amp;calculation!H$3,Data_Price!$D$3:$EA$3,0)),"")</f>
        <v/>
      </c>
      <c r="I26" s="17" t="str">
        <f>IFERROR(Data_Emissions!I26*INDEX(Data_Price!$D$4:$EA$99,MATCH(calculation!$A26,Data_Price!$A$4:$A$99,0),MATCH(calculation!$A$3&amp;calculation!I$3,Data_Price!$D$3:$EA$3,0)),"")</f>
        <v/>
      </c>
      <c r="J26" s="17" t="str">
        <f>IFERROR(Data_Emissions!J26*INDEX(Data_Price!$D$4:$EA$99,MATCH(calculation!$A26,Data_Price!$A$4:$A$99,0),MATCH(calculation!$A$3&amp;calculation!J$3,Data_Price!$D$3:$EA$3,0)),"")</f>
        <v/>
      </c>
      <c r="K26" s="17" t="str">
        <f>IFERROR(Data_Emissions!K26*INDEX(Data_Price!$D$4:$EA$99,MATCH(calculation!$A26,Data_Price!$A$4:$A$99,0),MATCH(calculation!$A$3&amp;calculation!K$3,Data_Price!$D$3:$EA$3,0)),"")</f>
        <v/>
      </c>
      <c r="L26" s="17" t="str">
        <f>IFERROR(Data_Emissions!L26*INDEX(Data_Price!$D$4:$EA$99,MATCH(calculation!$A26,Data_Price!$A$4:$A$99,0),MATCH(calculation!$A$3&amp;calculation!L$3,Data_Price!$D$3:$EA$3,0)),"")</f>
        <v/>
      </c>
      <c r="M26" s="17" t="str">
        <f>IFERROR(Data_Emissions!M26*INDEX(Data_Price!$D$4:$EA$99,MATCH(calculation!$A26,Data_Price!$A$4:$A$99,0),MATCH(calculation!$A$3&amp;calculation!M$3,Data_Price!$D$3:$EA$3,0)),"")</f>
        <v/>
      </c>
      <c r="N26" s="17" t="str">
        <f>IFERROR(Data_Emissions!N26*INDEX(Data_Price!$D$4:$EA$99,MATCH(calculation!$A26,Data_Price!$A$4:$A$99,0),MATCH(calculation!$A$3&amp;calculation!N$3,Data_Price!$D$3:$EA$3,0)),"")</f>
        <v/>
      </c>
      <c r="O26" s="17" t="str">
        <f>IFERROR(Data_Emissions!O26*INDEX(Data_Price!$D$4:$EA$99,MATCH(calculation!$A26,Data_Price!$A$4:$A$99,0),MATCH(calculation!$A$3&amp;calculation!O$3,Data_Price!$D$3:$EA$3,0)),"")</f>
        <v/>
      </c>
      <c r="P26" s="17" t="str">
        <f>IFERROR(Data_Emissions!P26*INDEX(Data_Price!$D$4:$EA$99,MATCH(calculation!$A26,Data_Price!$A$4:$A$99,0),MATCH(calculation!$A$3&amp;calculation!P$3,Data_Price!$D$3:$EA$3,0)),"")</f>
        <v/>
      </c>
      <c r="Q26" s="17" t="str">
        <f>IFERROR(Data_Emissions!Q26*INDEX(Data_Price!$D$4:$EA$99,MATCH(calculation!$A26,Data_Price!$A$4:$A$99,0),MATCH(calculation!$A$3&amp;calculation!Q$3,Data_Price!$D$3:$EA$3,0)),"")</f>
        <v/>
      </c>
      <c r="R26" s="17" t="str">
        <f>IFERROR(Data_Emissions!R26*INDEX(Data_Price!$D$4:$EA$99,MATCH(calculation!$A26,Data_Price!$A$4:$A$99,0),MATCH(calculation!$A$3&amp;calculation!R$3,Data_Price!$D$3:$EA$3,0)),"")</f>
        <v/>
      </c>
      <c r="S26" s="17" t="str">
        <f>IFERROR(Data_Emissions!S26*INDEX(Data_Price!$D$4:$EA$99,MATCH(calculation!$A26,Data_Price!$A$4:$A$99,0),MATCH(calculation!$A$3&amp;calculation!S$3,Data_Price!$D$3:$EA$3,0)),"")</f>
        <v/>
      </c>
      <c r="T26" s="17" t="str">
        <f>IFERROR(Data_Emissions!T26*INDEX(Data_Price!$D$4:$EA$99,MATCH(calculation!$A26,Data_Price!$A$4:$A$99,0),MATCH(calculation!$A$3&amp;calculation!T$3,Data_Price!$D$3:$EA$3,0)),"")</f>
        <v/>
      </c>
      <c r="U26" s="17" t="str">
        <f>IFERROR(Data_Emissions!U26*INDEX(Data_Price!$D$4:$EA$99,MATCH(calculation!$A26,Data_Price!$A$4:$A$99,0),MATCH(calculation!$A$3&amp;calculation!U$3,Data_Price!$D$3:$EA$3,0)),"")</f>
        <v/>
      </c>
      <c r="V26" s="17" t="str">
        <f>IFERROR(Data_Emissions!V26*INDEX(Data_Price!$D$4:$EA$99,MATCH(calculation!$A26,Data_Price!$A$4:$A$99,0),MATCH(calculation!$A$3&amp;calculation!V$3,Data_Price!$D$3:$EA$3,0)),"")</f>
        <v/>
      </c>
      <c r="W26" s="17" t="str">
        <f>IFERROR(Data_Emissions!W26*INDEX(Data_Price!$D$4:$EA$99,MATCH(calculation!$A26,Data_Price!$A$4:$A$99,0),MATCH(calculation!$A$3&amp;calculation!W$3,Data_Price!$D$3:$EA$3,0)),"")</f>
        <v/>
      </c>
      <c r="X26" s="17">
        <f>IFERROR(Data_Emissions!X26*INDEX(Data_Price!$D$4:$EA$99,MATCH(calculation!$A26,Data_Price!$A$4:$A$99,0),MATCH(calculation!$A$3&amp;calculation!X$3,Data_Price!$D$3:$EA$3,0)),"")</f>
        <v>2.0250602416000001E-2</v>
      </c>
      <c r="Y26" s="17">
        <f>IFERROR(Data_Emissions!Y26*INDEX(Data_Price!$D$4:$EA$99,MATCH(calculation!$A26,Data_Price!$A$4:$A$99,0),MATCH(calculation!$A$3&amp;calculation!Y$3,Data_Price!$D$3:$EA$3,0)),"")</f>
        <v>1.8003514750199998E-2</v>
      </c>
      <c r="Z26" s="17">
        <f>IFERROR(Data_Emissions!Z26*INDEX(Data_Price!$D$4:$EA$99,MATCH(calculation!$A26,Data_Price!$A$4:$A$99,0),MATCH(calculation!$A$3&amp;calculation!Z$3,Data_Price!$D$3:$EA$3,0)),"")</f>
        <v>3.1441851458000006E-2</v>
      </c>
      <c r="AA26" s="17">
        <f>IFERROR(Data_Emissions!AA26*INDEX(Data_Price!$D$4:$EA$99,MATCH(calculation!$A26,Data_Price!$A$4:$A$99,0),MATCH(calculation!$A$3&amp;calculation!AA$3,Data_Price!$D$3:$EA$3,0)),"")</f>
        <v>2.61142142632E-2</v>
      </c>
      <c r="AB26" s="17">
        <f>IFERROR(Data_Emissions!AB26*INDEX(Data_Price!$D$4:$EA$99,MATCH(calculation!$A26,Data_Price!$A$4:$A$99,0),MATCH(calculation!$A$3&amp;calculation!AB$3,Data_Price!$D$3:$EA$3,0)),"")</f>
        <v>4.6266924484800007E-2</v>
      </c>
      <c r="AC26" s="17">
        <f>IFERROR(Data_Emissions!AC26*INDEX(Data_Price!$D$4:$EA$99,MATCH(calculation!$A26,Data_Price!$A$4:$A$99,0),MATCH(calculation!$A$3&amp;calculation!AC$3,Data_Price!$D$3:$EA$3,0)),"")</f>
        <v>4.29700784376E-2</v>
      </c>
      <c r="AD26" s="17">
        <f>IFERROR(Data_Emissions!AD26*INDEX(Data_Price!$D$4:$EA$99,MATCH(calculation!$A26,Data_Price!$A$4:$A$99,0),MATCH(calculation!$A$3&amp;calculation!AD$3,Data_Price!$D$3:$EA$3,0)),"")</f>
        <v>4.4933604566800005E-2</v>
      </c>
      <c r="AE26" s="17">
        <f>IFERROR(Data_Emissions!AE26*INDEX(Data_Price!$D$4:$EA$99,MATCH(calculation!$A26,Data_Price!$A$4:$A$99,0),MATCH(calculation!$A$3&amp;calculation!AE$3,Data_Price!$D$3:$EA$3,0)),"")</f>
        <v>4.26683347884E-2</v>
      </c>
      <c r="AF26" s="17">
        <f>IFERROR(Data_Emissions!AF26*INDEX(Data_Price!$D$4:$EA$99,MATCH(calculation!$A26,Data_Price!$A$4:$A$99,0),MATCH(calculation!$A$3&amp;calculation!AF$3,Data_Price!$D$3:$EA$3,0)),"")</f>
        <v>4.5251120260000006E-2</v>
      </c>
      <c r="AG26" s="17">
        <f>IFERROR(Data_Emissions!AG26*INDEX(Data_Price!$D$4:$EA$99,MATCH(calculation!$A26,Data_Price!$A$4:$A$99,0),MATCH(calculation!$A$3&amp;calculation!AG$3,Data_Price!$D$3:$EA$3,0)),"")</f>
        <v>4.74754098E-2</v>
      </c>
      <c r="AH26" t="s">
        <v>495</v>
      </c>
    </row>
    <row r="27" spans="1:34" x14ac:dyDescent="0.35">
      <c r="A27" t="s">
        <v>361</v>
      </c>
      <c r="B27" s="17" t="str">
        <f>IFERROR(Data_Emissions!B27*INDEX(Data_Price!$D$4:$EA$99,MATCH(calculation!$A27,Data_Price!$A$4:$A$99,0),MATCH(calculation!$A$3&amp;calculation!B$3,Data_Price!$D$3:$EA$3,0)),"")</f>
        <v/>
      </c>
      <c r="C27" s="17" t="str">
        <f>IFERROR(Data_Emissions!C27*INDEX(Data_Price!$D$4:$EA$99,MATCH(calculation!$A27,Data_Price!$A$4:$A$99,0),MATCH(calculation!$A$3&amp;calculation!C$3,Data_Price!$D$3:$EA$3,0)),"")</f>
        <v/>
      </c>
      <c r="D27" s="17" t="str">
        <f>IFERROR(Data_Emissions!D27*INDEX(Data_Price!$D$4:$EA$99,MATCH(calculation!$A27,Data_Price!$A$4:$A$99,0),MATCH(calculation!$A$3&amp;calculation!D$3,Data_Price!$D$3:$EA$3,0)),"")</f>
        <v/>
      </c>
      <c r="E27" s="17" t="str">
        <f>IFERROR(Data_Emissions!E27*INDEX(Data_Price!$D$4:$EA$99,MATCH(calculation!$A27,Data_Price!$A$4:$A$99,0),MATCH(calculation!$A$3&amp;calculation!E$3,Data_Price!$D$3:$EA$3,0)),"")</f>
        <v/>
      </c>
      <c r="F27" s="17" t="str">
        <f>IFERROR(Data_Emissions!F27*INDEX(Data_Price!$D$4:$EA$99,MATCH(calculation!$A27,Data_Price!$A$4:$A$99,0),MATCH(calculation!$A$3&amp;calculation!F$3,Data_Price!$D$3:$EA$3,0)),"")</f>
        <v/>
      </c>
      <c r="G27" s="17" t="str">
        <f>IFERROR(Data_Emissions!G27*INDEX(Data_Price!$D$4:$EA$99,MATCH(calculation!$A27,Data_Price!$A$4:$A$99,0),MATCH(calculation!$A$3&amp;calculation!G$3,Data_Price!$D$3:$EA$3,0)),"")</f>
        <v/>
      </c>
      <c r="H27" s="17" t="str">
        <f>IFERROR(Data_Emissions!H27*INDEX(Data_Price!$D$4:$EA$99,MATCH(calculation!$A27,Data_Price!$A$4:$A$99,0),MATCH(calculation!$A$3&amp;calculation!H$3,Data_Price!$D$3:$EA$3,0)),"")</f>
        <v/>
      </c>
      <c r="I27" s="17" t="str">
        <f>IFERROR(Data_Emissions!I27*INDEX(Data_Price!$D$4:$EA$99,MATCH(calculation!$A27,Data_Price!$A$4:$A$99,0),MATCH(calculation!$A$3&amp;calculation!I$3,Data_Price!$D$3:$EA$3,0)),"")</f>
        <v/>
      </c>
      <c r="J27" s="17" t="str">
        <f>IFERROR(Data_Emissions!J27*INDEX(Data_Price!$D$4:$EA$99,MATCH(calculation!$A27,Data_Price!$A$4:$A$99,0),MATCH(calculation!$A$3&amp;calculation!J$3,Data_Price!$D$3:$EA$3,0)),"")</f>
        <v/>
      </c>
      <c r="K27" s="17" t="str">
        <f>IFERROR(Data_Emissions!K27*INDEX(Data_Price!$D$4:$EA$99,MATCH(calculation!$A27,Data_Price!$A$4:$A$99,0),MATCH(calculation!$A$3&amp;calculation!K$3,Data_Price!$D$3:$EA$3,0)),"")</f>
        <v/>
      </c>
      <c r="L27" s="17" t="str">
        <f>IFERROR(Data_Emissions!L27*INDEX(Data_Price!$D$4:$EA$99,MATCH(calculation!$A27,Data_Price!$A$4:$A$99,0),MATCH(calculation!$A$3&amp;calculation!L$3,Data_Price!$D$3:$EA$3,0)),"")</f>
        <v/>
      </c>
      <c r="M27" s="17" t="str">
        <f>IFERROR(Data_Emissions!M27*INDEX(Data_Price!$D$4:$EA$99,MATCH(calculation!$A27,Data_Price!$A$4:$A$99,0),MATCH(calculation!$A$3&amp;calculation!M$3,Data_Price!$D$3:$EA$3,0)),"")</f>
        <v/>
      </c>
      <c r="N27" s="17" t="str">
        <f>IFERROR(Data_Emissions!N27*INDEX(Data_Price!$D$4:$EA$99,MATCH(calculation!$A27,Data_Price!$A$4:$A$99,0),MATCH(calculation!$A$3&amp;calculation!N$3,Data_Price!$D$3:$EA$3,0)),"")</f>
        <v/>
      </c>
      <c r="O27" s="17" t="str">
        <f>IFERROR(Data_Emissions!O27*INDEX(Data_Price!$D$4:$EA$99,MATCH(calculation!$A27,Data_Price!$A$4:$A$99,0),MATCH(calculation!$A$3&amp;calculation!O$3,Data_Price!$D$3:$EA$3,0)),"")</f>
        <v/>
      </c>
      <c r="P27" s="17" t="str">
        <f>IFERROR(Data_Emissions!P27*INDEX(Data_Price!$D$4:$EA$99,MATCH(calculation!$A27,Data_Price!$A$4:$A$99,0),MATCH(calculation!$A$3&amp;calculation!P$3,Data_Price!$D$3:$EA$3,0)),"")</f>
        <v/>
      </c>
      <c r="Q27" s="17" t="str">
        <f>IFERROR(Data_Emissions!Q27*INDEX(Data_Price!$D$4:$EA$99,MATCH(calculation!$A27,Data_Price!$A$4:$A$99,0),MATCH(calculation!$A$3&amp;calculation!Q$3,Data_Price!$D$3:$EA$3,0)),"")</f>
        <v/>
      </c>
      <c r="R27" s="17" t="str">
        <f>IFERROR(Data_Emissions!R27*INDEX(Data_Price!$D$4:$EA$99,MATCH(calculation!$A27,Data_Price!$A$4:$A$99,0),MATCH(calculation!$A$3&amp;calculation!R$3,Data_Price!$D$3:$EA$3,0)),"")</f>
        <v/>
      </c>
      <c r="S27" s="17" t="str">
        <f>IFERROR(Data_Emissions!S27*INDEX(Data_Price!$D$4:$EA$99,MATCH(calculation!$A27,Data_Price!$A$4:$A$99,0),MATCH(calculation!$A$3&amp;calculation!S$3,Data_Price!$D$3:$EA$3,0)),"")</f>
        <v/>
      </c>
      <c r="T27" s="17" t="str">
        <f>IFERROR(Data_Emissions!T27*INDEX(Data_Price!$D$4:$EA$99,MATCH(calculation!$A27,Data_Price!$A$4:$A$99,0),MATCH(calculation!$A$3&amp;calculation!T$3,Data_Price!$D$3:$EA$3,0)),"")</f>
        <v/>
      </c>
      <c r="U27" s="17" t="str">
        <f>IFERROR(Data_Emissions!U27*INDEX(Data_Price!$D$4:$EA$99,MATCH(calculation!$A27,Data_Price!$A$4:$A$99,0),MATCH(calculation!$A$3&amp;calculation!U$3,Data_Price!$D$3:$EA$3,0)),"")</f>
        <v/>
      </c>
      <c r="V27" s="17" t="str">
        <f>IFERROR(Data_Emissions!V27*INDEX(Data_Price!$D$4:$EA$99,MATCH(calculation!$A27,Data_Price!$A$4:$A$99,0),MATCH(calculation!$A$3&amp;calculation!V$3,Data_Price!$D$3:$EA$3,0)),"")</f>
        <v/>
      </c>
      <c r="W27" s="17" t="str">
        <f>IFERROR(Data_Emissions!W27*INDEX(Data_Price!$D$4:$EA$99,MATCH(calculation!$A27,Data_Price!$A$4:$A$99,0),MATCH(calculation!$A$3&amp;calculation!W$3,Data_Price!$D$3:$EA$3,0)),"")</f>
        <v/>
      </c>
      <c r="X27" s="17" t="str">
        <f>IFERROR(Data_Emissions!X27*INDEX(Data_Price!$D$4:$EA$99,MATCH(calculation!$A27,Data_Price!$A$4:$A$99,0),MATCH(calculation!$A$3&amp;calculation!X$3,Data_Price!$D$3:$EA$3,0)),"")</f>
        <v/>
      </c>
      <c r="Y27" s="17" t="str">
        <f>IFERROR(Data_Emissions!Y27*INDEX(Data_Price!$D$4:$EA$99,MATCH(calculation!$A27,Data_Price!$A$4:$A$99,0),MATCH(calculation!$A$3&amp;calculation!Y$3,Data_Price!$D$3:$EA$3,0)),"")</f>
        <v/>
      </c>
      <c r="Z27" s="17">
        <f>IFERROR(Data_Emissions!Z27*INDEX(Data_Price!$D$4:$EA$99,MATCH(calculation!$A27,Data_Price!$A$4:$A$99,0),MATCH(calculation!$A$3&amp;calculation!Z$3,Data_Price!$D$3:$EA$3,0)),"")</f>
        <v>4.6759999999999996E-3</v>
      </c>
      <c r="AA27" s="17">
        <f>IFERROR(Data_Emissions!AA27*INDEX(Data_Price!$D$4:$EA$99,MATCH(calculation!$A27,Data_Price!$A$4:$A$99,0),MATCH(calculation!$A$3&amp;calculation!AA$3,Data_Price!$D$3:$EA$3,0)),"")</f>
        <v>1.4988E-2</v>
      </c>
      <c r="AB27" s="17">
        <f>IFERROR(Data_Emissions!AB27*INDEX(Data_Price!$D$4:$EA$99,MATCH(calculation!$A27,Data_Price!$A$4:$A$99,0),MATCH(calculation!$A$3&amp;calculation!AB$3,Data_Price!$D$3:$EA$3,0)),"")</f>
        <v>1.5359999999999999E-2</v>
      </c>
      <c r="AC27" s="17">
        <f>IFERROR(Data_Emissions!AC27*INDEX(Data_Price!$D$4:$EA$99,MATCH(calculation!$A27,Data_Price!$A$4:$A$99,0),MATCH(calculation!$A$3&amp;calculation!AC$3,Data_Price!$D$3:$EA$3,0)),"")</f>
        <v>1.8095999999999998E-2</v>
      </c>
      <c r="AD27" s="17">
        <f>IFERROR(Data_Emissions!AD27*INDEX(Data_Price!$D$4:$EA$99,MATCH(calculation!$A27,Data_Price!$A$4:$A$99,0),MATCH(calculation!$A$3&amp;calculation!AD$3,Data_Price!$D$3:$EA$3,0)),"")</f>
        <v>1.8119999999999997E-2</v>
      </c>
      <c r="AE27" s="17">
        <f>IFERROR(Data_Emissions!AE27*INDEX(Data_Price!$D$4:$EA$99,MATCH(calculation!$A27,Data_Price!$A$4:$A$99,0),MATCH(calculation!$A$3&amp;calculation!AE$3,Data_Price!$D$3:$EA$3,0)),"")</f>
        <v>1.8923999999999996E-2</v>
      </c>
      <c r="AF27" s="17">
        <f>IFERROR(Data_Emissions!AF27*INDEX(Data_Price!$D$4:$EA$99,MATCH(calculation!$A27,Data_Price!$A$4:$A$99,0),MATCH(calculation!$A$3&amp;calculation!AF$3,Data_Price!$D$3:$EA$3,0)),"")</f>
        <v>2.0267999999999998E-2</v>
      </c>
      <c r="AG27" s="17">
        <f>IFERROR(Data_Emissions!AG27*INDEX(Data_Price!$D$4:$EA$99,MATCH(calculation!$A27,Data_Price!$A$4:$A$99,0),MATCH(calculation!$A$3&amp;calculation!AG$3,Data_Price!$D$3:$EA$3,0)),"")</f>
        <v>1.9734000000000002E-2</v>
      </c>
      <c r="AH27" t="s">
        <v>495</v>
      </c>
    </row>
    <row r="28" spans="1:34" x14ac:dyDescent="0.35">
      <c r="A28" t="s">
        <v>239</v>
      </c>
      <c r="B28" s="17" t="str">
        <f>IFERROR(Data_Emissions!B28*INDEX(Data_Price!$D$4:$EA$99,MATCH(calculation!$A28,Data_Price!$A$4:$A$99,0),MATCH(calculation!$A$3&amp;calculation!B$3,Data_Price!$D$3:$EA$3,0)),"")</f>
        <v/>
      </c>
      <c r="C28" s="17" t="str">
        <f>IFERROR(Data_Emissions!C28*INDEX(Data_Price!$D$4:$EA$99,MATCH(calculation!$A28,Data_Price!$A$4:$A$99,0),MATCH(calculation!$A$3&amp;calculation!C$3,Data_Price!$D$3:$EA$3,0)),"")</f>
        <v/>
      </c>
      <c r="D28" s="17" t="str">
        <f>IFERROR(Data_Emissions!D28*INDEX(Data_Price!$D$4:$EA$99,MATCH(calculation!$A28,Data_Price!$A$4:$A$99,0),MATCH(calculation!$A$3&amp;calculation!D$3,Data_Price!$D$3:$EA$3,0)),"")</f>
        <v/>
      </c>
      <c r="E28" s="17" t="str">
        <f>IFERROR(Data_Emissions!E28*INDEX(Data_Price!$D$4:$EA$99,MATCH(calculation!$A28,Data_Price!$A$4:$A$99,0),MATCH(calculation!$A$3&amp;calculation!E$3,Data_Price!$D$3:$EA$3,0)),"")</f>
        <v/>
      </c>
      <c r="F28" s="17" t="str">
        <f>IFERROR(Data_Emissions!F28*INDEX(Data_Price!$D$4:$EA$99,MATCH(calculation!$A28,Data_Price!$A$4:$A$99,0),MATCH(calculation!$A$3&amp;calculation!F$3,Data_Price!$D$3:$EA$3,0)),"")</f>
        <v/>
      </c>
      <c r="G28" s="17" t="str">
        <f>IFERROR(Data_Emissions!G28*INDEX(Data_Price!$D$4:$EA$99,MATCH(calculation!$A28,Data_Price!$A$4:$A$99,0),MATCH(calculation!$A$3&amp;calculation!G$3,Data_Price!$D$3:$EA$3,0)),"")</f>
        <v/>
      </c>
      <c r="H28" s="17" t="str">
        <f>IFERROR(Data_Emissions!H28*INDEX(Data_Price!$D$4:$EA$99,MATCH(calculation!$A28,Data_Price!$A$4:$A$99,0),MATCH(calculation!$A$3&amp;calculation!H$3,Data_Price!$D$3:$EA$3,0)),"")</f>
        <v/>
      </c>
      <c r="I28" s="17" t="str">
        <f>IFERROR(Data_Emissions!I28*INDEX(Data_Price!$D$4:$EA$99,MATCH(calculation!$A28,Data_Price!$A$4:$A$99,0),MATCH(calculation!$A$3&amp;calculation!I$3,Data_Price!$D$3:$EA$3,0)),"")</f>
        <v/>
      </c>
      <c r="J28" s="17" t="str">
        <f>IFERROR(Data_Emissions!J28*INDEX(Data_Price!$D$4:$EA$99,MATCH(calculation!$A28,Data_Price!$A$4:$A$99,0),MATCH(calculation!$A$3&amp;calculation!J$3,Data_Price!$D$3:$EA$3,0)),"")</f>
        <v/>
      </c>
      <c r="K28" s="17" t="str">
        <f>IFERROR(Data_Emissions!K28*INDEX(Data_Price!$D$4:$EA$99,MATCH(calculation!$A28,Data_Price!$A$4:$A$99,0),MATCH(calculation!$A$3&amp;calculation!K$3,Data_Price!$D$3:$EA$3,0)),"")</f>
        <v/>
      </c>
      <c r="L28" s="17" t="str">
        <f>IFERROR(Data_Emissions!L28*INDEX(Data_Price!$D$4:$EA$99,MATCH(calculation!$A28,Data_Price!$A$4:$A$99,0),MATCH(calculation!$A$3&amp;calculation!L$3,Data_Price!$D$3:$EA$3,0)),"")</f>
        <v/>
      </c>
      <c r="M28" s="17" t="str">
        <f>IFERROR(Data_Emissions!M28*INDEX(Data_Price!$D$4:$EA$99,MATCH(calculation!$A28,Data_Price!$A$4:$A$99,0),MATCH(calculation!$A$3&amp;calculation!M$3,Data_Price!$D$3:$EA$3,0)),"")</f>
        <v/>
      </c>
      <c r="N28" s="17" t="str">
        <f>IFERROR(Data_Emissions!N28*INDEX(Data_Price!$D$4:$EA$99,MATCH(calculation!$A28,Data_Price!$A$4:$A$99,0),MATCH(calculation!$A$3&amp;calculation!N$3,Data_Price!$D$3:$EA$3,0)),"")</f>
        <v/>
      </c>
      <c r="O28" s="17" t="str">
        <f>IFERROR(Data_Emissions!O28*INDEX(Data_Price!$D$4:$EA$99,MATCH(calculation!$A28,Data_Price!$A$4:$A$99,0),MATCH(calculation!$A$3&amp;calculation!O$3,Data_Price!$D$3:$EA$3,0)),"")</f>
        <v/>
      </c>
      <c r="P28" s="17" t="str">
        <f>IFERROR(Data_Emissions!P28*INDEX(Data_Price!$D$4:$EA$99,MATCH(calculation!$A28,Data_Price!$A$4:$A$99,0),MATCH(calculation!$A$3&amp;calculation!P$3,Data_Price!$D$3:$EA$3,0)),"")</f>
        <v/>
      </c>
      <c r="Q28" s="17" t="str">
        <f>IFERROR(Data_Emissions!Q28*INDEX(Data_Price!$D$4:$EA$99,MATCH(calculation!$A28,Data_Price!$A$4:$A$99,0),MATCH(calculation!$A$3&amp;calculation!Q$3,Data_Price!$D$3:$EA$3,0)),"")</f>
        <v/>
      </c>
      <c r="R28" s="17" t="str">
        <f>IFERROR(Data_Emissions!R28*INDEX(Data_Price!$D$4:$EA$99,MATCH(calculation!$A28,Data_Price!$A$4:$A$99,0),MATCH(calculation!$A$3&amp;calculation!R$3,Data_Price!$D$3:$EA$3,0)),"")</f>
        <v/>
      </c>
      <c r="S28" s="17" t="str">
        <f>IFERROR(Data_Emissions!S28*INDEX(Data_Price!$D$4:$EA$99,MATCH(calculation!$A28,Data_Price!$A$4:$A$99,0),MATCH(calculation!$A$3&amp;calculation!S$3,Data_Price!$D$3:$EA$3,0)),"")</f>
        <v/>
      </c>
      <c r="T28" s="17" t="str">
        <f>IFERROR(Data_Emissions!T28*INDEX(Data_Price!$D$4:$EA$99,MATCH(calculation!$A28,Data_Price!$A$4:$A$99,0),MATCH(calculation!$A$3&amp;calculation!T$3,Data_Price!$D$3:$EA$3,0)),"")</f>
        <v/>
      </c>
      <c r="U28" s="17" t="str">
        <f>IFERROR(Data_Emissions!U28*INDEX(Data_Price!$D$4:$EA$99,MATCH(calculation!$A28,Data_Price!$A$4:$A$99,0),MATCH(calculation!$A$3&amp;calculation!U$3,Data_Price!$D$3:$EA$3,0)),"")</f>
        <v/>
      </c>
      <c r="V28" s="17" t="str">
        <f>IFERROR(Data_Emissions!V28*INDEX(Data_Price!$D$4:$EA$99,MATCH(calculation!$A28,Data_Price!$A$4:$A$99,0),MATCH(calculation!$A$3&amp;calculation!V$3,Data_Price!$D$3:$EA$3,0)),"")</f>
        <v/>
      </c>
      <c r="W28" s="17" t="str">
        <f>IFERROR(Data_Emissions!W28*INDEX(Data_Price!$D$4:$EA$99,MATCH(calculation!$A28,Data_Price!$A$4:$A$99,0),MATCH(calculation!$A$3&amp;calculation!W$3,Data_Price!$D$3:$EA$3,0)),"")</f>
        <v/>
      </c>
      <c r="X28" s="17" t="str">
        <f>IFERROR(Data_Emissions!X28*INDEX(Data_Price!$D$4:$EA$99,MATCH(calculation!$A28,Data_Price!$A$4:$A$99,0),MATCH(calculation!$A$3&amp;calculation!X$3,Data_Price!$D$3:$EA$3,0)),"")</f>
        <v/>
      </c>
      <c r="Y28" s="17">
        <f>IFERROR(Data_Emissions!Y28*INDEX(Data_Price!$D$4:$EA$99,MATCH(calculation!$A28,Data_Price!$A$4:$A$99,0),MATCH(calculation!$A$3&amp;calculation!Y$3,Data_Price!$D$3:$EA$3,0)),"")</f>
        <v>0</v>
      </c>
      <c r="Z28" s="17">
        <f>IFERROR(Data_Emissions!Z28*INDEX(Data_Price!$D$4:$EA$99,MATCH(calculation!$A28,Data_Price!$A$4:$A$99,0),MATCH(calculation!$A$3&amp;calculation!Z$3,Data_Price!$D$3:$EA$3,0)),"")</f>
        <v>2.6761507201999999E-3</v>
      </c>
      <c r="AA28" s="17">
        <f>IFERROR(Data_Emissions!AA28*INDEX(Data_Price!$D$4:$EA$99,MATCH(calculation!$A28,Data_Price!$A$4:$A$99,0),MATCH(calculation!$A$3&amp;calculation!AA$3,Data_Price!$D$3:$EA$3,0)),"")</f>
        <v>6.9662914091999989E-3</v>
      </c>
      <c r="AB28" s="17" t="str">
        <f>IFERROR(Data_Emissions!AB28*INDEX(Data_Price!$D$4:$EA$99,MATCH(calculation!$A28,Data_Price!$A$4:$A$99,0),MATCH(calculation!$A$3&amp;calculation!AB$3,Data_Price!$D$3:$EA$3,0)),"")</f>
        <v/>
      </c>
      <c r="AC28" s="17" t="str">
        <f>IFERROR(Data_Emissions!AC28*INDEX(Data_Price!$D$4:$EA$99,MATCH(calculation!$A28,Data_Price!$A$4:$A$99,0),MATCH(calculation!$A$3&amp;calculation!AC$3,Data_Price!$D$3:$EA$3,0)),"")</f>
        <v/>
      </c>
      <c r="AD28" s="17" t="str">
        <f>IFERROR(Data_Emissions!AD28*INDEX(Data_Price!$D$4:$EA$99,MATCH(calculation!$A28,Data_Price!$A$4:$A$99,0),MATCH(calculation!$A$3&amp;calculation!AD$3,Data_Price!$D$3:$EA$3,0)),"")</f>
        <v/>
      </c>
      <c r="AE28" s="17" t="str">
        <f>IFERROR(Data_Emissions!AE28*INDEX(Data_Price!$D$4:$EA$99,MATCH(calculation!$A28,Data_Price!$A$4:$A$99,0),MATCH(calculation!$A$3&amp;calculation!AE$3,Data_Price!$D$3:$EA$3,0)),"")</f>
        <v/>
      </c>
      <c r="AF28" s="17">
        <f>IFERROR(Data_Emissions!AF28*INDEX(Data_Price!$D$4:$EA$99,MATCH(calculation!$A28,Data_Price!$A$4:$A$99,0),MATCH(calculation!$A$3&amp;calculation!AF$3,Data_Price!$D$3:$EA$3,0)),"")</f>
        <v>3.9282646333999999E-3</v>
      </c>
      <c r="AG28" s="17">
        <f>IFERROR(Data_Emissions!AG28*INDEX(Data_Price!$D$4:$EA$99,MATCH(calculation!$A28,Data_Price!$A$4:$A$99,0),MATCH(calculation!$A$3&amp;calculation!AG$3,Data_Price!$D$3:$EA$3,0)),"")</f>
        <v>3.4126479784999998E-3</v>
      </c>
      <c r="AH28" t="s">
        <v>495</v>
      </c>
    </row>
    <row r="29" spans="1:34" x14ac:dyDescent="0.35">
      <c r="A29" t="s">
        <v>470</v>
      </c>
      <c r="B29" s="17" t="str">
        <f>IFERROR(Data_Emissions!B29*INDEX(Data_Price!$D$4:$EA$99,MATCH(calculation!$A29,Data_Price!$A$4:$A$99,0),MATCH(calculation!$A$3&amp;calculation!B$3,Data_Price!$D$3:$EA$3,0)),"")</f>
        <v/>
      </c>
      <c r="C29" s="17" t="str">
        <f>IFERROR(Data_Emissions!C29*INDEX(Data_Price!$D$4:$EA$99,MATCH(calculation!$A29,Data_Price!$A$4:$A$99,0),MATCH(calculation!$A$3&amp;calculation!C$3,Data_Price!$D$3:$EA$3,0)),"")</f>
        <v/>
      </c>
      <c r="D29" s="17" t="str">
        <f>IFERROR(Data_Emissions!D29*INDEX(Data_Price!$D$4:$EA$99,MATCH(calculation!$A29,Data_Price!$A$4:$A$99,0),MATCH(calculation!$A$3&amp;calculation!D$3,Data_Price!$D$3:$EA$3,0)),"")</f>
        <v/>
      </c>
      <c r="E29" s="17" t="str">
        <f>IFERROR(Data_Emissions!E29*INDEX(Data_Price!$D$4:$EA$99,MATCH(calculation!$A29,Data_Price!$A$4:$A$99,0),MATCH(calculation!$A$3&amp;calculation!E$3,Data_Price!$D$3:$EA$3,0)),"")</f>
        <v/>
      </c>
      <c r="F29" s="17" t="str">
        <f>IFERROR(Data_Emissions!F29*INDEX(Data_Price!$D$4:$EA$99,MATCH(calculation!$A29,Data_Price!$A$4:$A$99,0),MATCH(calculation!$A$3&amp;calculation!F$3,Data_Price!$D$3:$EA$3,0)),"")</f>
        <v/>
      </c>
      <c r="G29" s="17" t="str">
        <f>IFERROR(Data_Emissions!G29*INDEX(Data_Price!$D$4:$EA$99,MATCH(calculation!$A29,Data_Price!$A$4:$A$99,0),MATCH(calculation!$A$3&amp;calculation!G$3,Data_Price!$D$3:$EA$3,0)),"")</f>
        <v/>
      </c>
      <c r="H29" s="17" t="str">
        <f>IFERROR(Data_Emissions!H29*INDEX(Data_Price!$D$4:$EA$99,MATCH(calculation!$A29,Data_Price!$A$4:$A$99,0),MATCH(calculation!$A$3&amp;calculation!H$3,Data_Price!$D$3:$EA$3,0)),"")</f>
        <v/>
      </c>
      <c r="I29" s="17" t="str">
        <f>IFERROR(Data_Emissions!I29*INDEX(Data_Price!$D$4:$EA$99,MATCH(calculation!$A29,Data_Price!$A$4:$A$99,0),MATCH(calculation!$A$3&amp;calculation!I$3,Data_Price!$D$3:$EA$3,0)),"")</f>
        <v/>
      </c>
      <c r="J29" s="17" t="str">
        <f>IFERROR(Data_Emissions!J29*INDEX(Data_Price!$D$4:$EA$99,MATCH(calculation!$A29,Data_Price!$A$4:$A$99,0),MATCH(calculation!$A$3&amp;calculation!J$3,Data_Price!$D$3:$EA$3,0)),"")</f>
        <v/>
      </c>
      <c r="K29" s="17" t="str">
        <f>IFERROR(Data_Emissions!K29*INDEX(Data_Price!$D$4:$EA$99,MATCH(calculation!$A29,Data_Price!$A$4:$A$99,0),MATCH(calculation!$A$3&amp;calculation!K$3,Data_Price!$D$3:$EA$3,0)),"")</f>
        <v/>
      </c>
      <c r="L29" s="17" t="str">
        <f>IFERROR(Data_Emissions!L29*INDEX(Data_Price!$D$4:$EA$99,MATCH(calculation!$A29,Data_Price!$A$4:$A$99,0),MATCH(calculation!$A$3&amp;calculation!L$3,Data_Price!$D$3:$EA$3,0)),"")</f>
        <v/>
      </c>
      <c r="M29" s="17" t="str">
        <f>IFERROR(Data_Emissions!M29*INDEX(Data_Price!$D$4:$EA$99,MATCH(calculation!$A29,Data_Price!$A$4:$A$99,0),MATCH(calculation!$A$3&amp;calculation!M$3,Data_Price!$D$3:$EA$3,0)),"")</f>
        <v/>
      </c>
      <c r="N29" s="17" t="str">
        <f>IFERROR(Data_Emissions!N29*INDEX(Data_Price!$D$4:$EA$99,MATCH(calculation!$A29,Data_Price!$A$4:$A$99,0),MATCH(calculation!$A$3&amp;calculation!N$3,Data_Price!$D$3:$EA$3,0)),"")</f>
        <v/>
      </c>
      <c r="O29" s="17" t="str">
        <f>IFERROR(Data_Emissions!O29*INDEX(Data_Price!$D$4:$EA$99,MATCH(calculation!$A29,Data_Price!$A$4:$A$99,0),MATCH(calculation!$A$3&amp;calculation!O$3,Data_Price!$D$3:$EA$3,0)),"")</f>
        <v/>
      </c>
      <c r="P29" s="17" t="str">
        <f>IFERROR(Data_Emissions!P29*INDEX(Data_Price!$D$4:$EA$99,MATCH(calculation!$A29,Data_Price!$A$4:$A$99,0),MATCH(calculation!$A$3&amp;calculation!P$3,Data_Price!$D$3:$EA$3,0)),"")</f>
        <v/>
      </c>
      <c r="Q29" s="17" t="str">
        <f>IFERROR(Data_Emissions!Q29*INDEX(Data_Price!$D$4:$EA$99,MATCH(calculation!$A29,Data_Price!$A$4:$A$99,0),MATCH(calculation!$A$3&amp;calculation!Q$3,Data_Price!$D$3:$EA$3,0)),"")</f>
        <v/>
      </c>
      <c r="R29" s="17" t="str">
        <f>IFERROR(Data_Emissions!R29*INDEX(Data_Price!$D$4:$EA$99,MATCH(calculation!$A29,Data_Price!$A$4:$A$99,0),MATCH(calculation!$A$3&amp;calculation!R$3,Data_Price!$D$3:$EA$3,0)),"")</f>
        <v/>
      </c>
      <c r="S29" s="17" t="str">
        <f>IFERROR(Data_Emissions!S29*INDEX(Data_Price!$D$4:$EA$99,MATCH(calculation!$A29,Data_Price!$A$4:$A$99,0),MATCH(calculation!$A$3&amp;calculation!S$3,Data_Price!$D$3:$EA$3,0)),"")</f>
        <v/>
      </c>
      <c r="T29" s="17" t="str">
        <f>IFERROR(Data_Emissions!T29*INDEX(Data_Price!$D$4:$EA$99,MATCH(calculation!$A29,Data_Price!$A$4:$A$99,0),MATCH(calculation!$A$3&amp;calculation!T$3,Data_Price!$D$3:$EA$3,0)),"")</f>
        <v/>
      </c>
      <c r="U29" s="17" t="str">
        <f>IFERROR(Data_Emissions!U29*INDEX(Data_Price!$D$4:$EA$99,MATCH(calculation!$A29,Data_Price!$A$4:$A$99,0),MATCH(calculation!$A$3&amp;calculation!U$3,Data_Price!$D$3:$EA$3,0)),"")</f>
        <v/>
      </c>
      <c r="V29" s="17" t="str">
        <f>IFERROR(Data_Emissions!V29*INDEX(Data_Price!$D$4:$EA$99,MATCH(calculation!$A29,Data_Price!$A$4:$A$99,0),MATCH(calculation!$A$3&amp;calculation!V$3,Data_Price!$D$3:$EA$3,0)),"")</f>
        <v/>
      </c>
      <c r="W29" s="17" t="str">
        <f>IFERROR(Data_Emissions!W29*INDEX(Data_Price!$D$4:$EA$99,MATCH(calculation!$A29,Data_Price!$A$4:$A$99,0),MATCH(calculation!$A$3&amp;calculation!W$3,Data_Price!$D$3:$EA$3,0)),"")</f>
        <v/>
      </c>
      <c r="X29" s="17" t="str">
        <f>IFERROR(Data_Emissions!X29*INDEX(Data_Price!$D$4:$EA$99,MATCH(calculation!$A29,Data_Price!$A$4:$A$99,0),MATCH(calculation!$A$3&amp;calculation!X$3,Data_Price!$D$3:$EA$3,0)),"")</f>
        <v/>
      </c>
      <c r="Y29" s="17">
        <f>IFERROR(Data_Emissions!Y29*INDEX(Data_Price!$D$4:$EA$99,MATCH(calculation!$A29,Data_Price!$A$4:$A$99,0),MATCH(calculation!$A$3&amp;calculation!Y$3,Data_Price!$D$3:$EA$3,0)),"")</f>
        <v>0</v>
      </c>
      <c r="Z29" s="17">
        <f>IFERROR(Data_Emissions!Z29*INDEX(Data_Price!$D$4:$EA$99,MATCH(calculation!$A29,Data_Price!$A$4:$A$99,0),MATCH(calculation!$A$3&amp;calculation!Z$3,Data_Price!$D$3:$EA$3,0)),"")</f>
        <v>0</v>
      </c>
      <c r="AA29" s="17">
        <f>IFERROR(Data_Emissions!AA29*INDEX(Data_Price!$D$4:$EA$99,MATCH(calculation!$A29,Data_Price!$A$4:$A$99,0),MATCH(calculation!$A$3&amp;calculation!AA$3,Data_Price!$D$3:$EA$3,0)),"")</f>
        <v>0</v>
      </c>
      <c r="AB29" s="17">
        <f>IFERROR(Data_Emissions!AB29*INDEX(Data_Price!$D$4:$EA$99,MATCH(calculation!$A29,Data_Price!$A$4:$A$99,0),MATCH(calculation!$A$3&amp;calculation!AB$3,Data_Price!$D$3:$EA$3,0)),"")</f>
        <v>0</v>
      </c>
      <c r="AC29" s="17">
        <f>IFERROR(Data_Emissions!AC29*INDEX(Data_Price!$D$4:$EA$99,MATCH(calculation!$A29,Data_Price!$A$4:$A$99,0),MATCH(calculation!$A$3&amp;calculation!AC$3,Data_Price!$D$3:$EA$3,0)),"")</f>
        <v>0</v>
      </c>
      <c r="AD29" s="17">
        <f>IFERROR(Data_Emissions!AD29*INDEX(Data_Price!$D$4:$EA$99,MATCH(calculation!$A29,Data_Price!$A$4:$A$99,0),MATCH(calculation!$A$3&amp;calculation!AD$3,Data_Price!$D$3:$EA$3,0)),"")</f>
        <v>0</v>
      </c>
      <c r="AE29" s="17">
        <f>IFERROR(Data_Emissions!AE29*INDEX(Data_Price!$D$4:$EA$99,MATCH(calculation!$A29,Data_Price!$A$4:$A$99,0),MATCH(calculation!$A$3&amp;calculation!AE$3,Data_Price!$D$3:$EA$3,0)),"")</f>
        <v>0</v>
      </c>
      <c r="AF29" s="17" t="str">
        <f>IFERROR(Data_Emissions!AF29*INDEX(Data_Price!$D$4:$EA$99,MATCH(calculation!$A29,Data_Price!$A$4:$A$99,0),MATCH(calculation!$A$3&amp;calculation!AF$3,Data_Price!$D$3:$EA$3,0)),"")</f>
        <v/>
      </c>
      <c r="AG29" s="17">
        <f>IFERROR(Data_Emissions!AG29*INDEX(Data_Price!$D$4:$EA$99,MATCH(calculation!$A29,Data_Price!$A$4:$A$99,0),MATCH(calculation!$A$3&amp;calculation!AG$3,Data_Price!$D$3:$EA$3,0)),"")</f>
        <v>0</v>
      </c>
      <c r="AH29" t="s">
        <v>495</v>
      </c>
    </row>
    <row r="30" spans="1:34" x14ac:dyDescent="0.35">
      <c r="A30" t="s">
        <v>397</v>
      </c>
      <c r="B30" s="17" t="str">
        <f>IFERROR(Data_Emissions!B30*INDEX(Data_Price!$D$4:$EA$99,MATCH(calculation!$A30,Data_Price!$A$4:$A$99,0),MATCH(calculation!$A$3&amp;calculation!B$3,Data_Price!$D$3:$EA$3,0)),"")</f>
        <v/>
      </c>
      <c r="C30" s="17" t="str">
        <f>IFERROR(Data_Emissions!C30*INDEX(Data_Price!$D$4:$EA$99,MATCH(calculation!$A30,Data_Price!$A$4:$A$99,0),MATCH(calculation!$A$3&amp;calculation!C$3,Data_Price!$D$3:$EA$3,0)),"")</f>
        <v/>
      </c>
      <c r="D30" s="17" t="str">
        <f>IFERROR(Data_Emissions!D30*INDEX(Data_Price!$D$4:$EA$99,MATCH(calculation!$A30,Data_Price!$A$4:$A$99,0),MATCH(calculation!$A$3&amp;calculation!D$3,Data_Price!$D$3:$EA$3,0)),"")</f>
        <v/>
      </c>
      <c r="E30" s="17" t="str">
        <f>IFERROR(Data_Emissions!E30*INDEX(Data_Price!$D$4:$EA$99,MATCH(calculation!$A30,Data_Price!$A$4:$A$99,0),MATCH(calculation!$A$3&amp;calculation!E$3,Data_Price!$D$3:$EA$3,0)),"")</f>
        <v/>
      </c>
      <c r="F30" s="17" t="str">
        <f>IFERROR(Data_Emissions!F30*INDEX(Data_Price!$D$4:$EA$99,MATCH(calculation!$A30,Data_Price!$A$4:$A$99,0),MATCH(calculation!$A$3&amp;calculation!F$3,Data_Price!$D$3:$EA$3,0)),"")</f>
        <v/>
      </c>
      <c r="G30" s="17" t="str">
        <f>IFERROR(Data_Emissions!G30*INDEX(Data_Price!$D$4:$EA$99,MATCH(calculation!$A30,Data_Price!$A$4:$A$99,0),MATCH(calculation!$A$3&amp;calculation!G$3,Data_Price!$D$3:$EA$3,0)),"")</f>
        <v/>
      </c>
      <c r="H30" s="17" t="str">
        <f>IFERROR(Data_Emissions!H30*INDEX(Data_Price!$D$4:$EA$99,MATCH(calculation!$A30,Data_Price!$A$4:$A$99,0),MATCH(calculation!$A$3&amp;calculation!H$3,Data_Price!$D$3:$EA$3,0)),"")</f>
        <v/>
      </c>
      <c r="I30" s="17" t="str">
        <f>IFERROR(Data_Emissions!I30*INDEX(Data_Price!$D$4:$EA$99,MATCH(calculation!$A30,Data_Price!$A$4:$A$99,0),MATCH(calculation!$A$3&amp;calculation!I$3,Data_Price!$D$3:$EA$3,0)),"")</f>
        <v/>
      </c>
      <c r="J30" s="17" t="str">
        <f>IFERROR(Data_Emissions!J30*INDEX(Data_Price!$D$4:$EA$99,MATCH(calculation!$A30,Data_Price!$A$4:$A$99,0),MATCH(calculation!$A$3&amp;calculation!J$3,Data_Price!$D$3:$EA$3,0)),"")</f>
        <v/>
      </c>
      <c r="K30" s="17" t="str">
        <f>IFERROR(Data_Emissions!K30*INDEX(Data_Price!$D$4:$EA$99,MATCH(calculation!$A30,Data_Price!$A$4:$A$99,0),MATCH(calculation!$A$3&amp;calculation!K$3,Data_Price!$D$3:$EA$3,0)),"")</f>
        <v/>
      </c>
      <c r="L30" s="17" t="str">
        <f>IFERROR(Data_Emissions!L30*INDEX(Data_Price!$D$4:$EA$99,MATCH(calculation!$A30,Data_Price!$A$4:$A$99,0),MATCH(calculation!$A$3&amp;calculation!L$3,Data_Price!$D$3:$EA$3,0)),"")</f>
        <v/>
      </c>
      <c r="M30" s="17" t="str">
        <f>IFERROR(Data_Emissions!M30*INDEX(Data_Price!$D$4:$EA$99,MATCH(calculation!$A30,Data_Price!$A$4:$A$99,0),MATCH(calculation!$A$3&amp;calculation!M$3,Data_Price!$D$3:$EA$3,0)),"")</f>
        <v/>
      </c>
      <c r="N30" s="17" t="str">
        <f>IFERROR(Data_Emissions!N30*INDEX(Data_Price!$D$4:$EA$99,MATCH(calculation!$A30,Data_Price!$A$4:$A$99,0),MATCH(calculation!$A$3&amp;calculation!N$3,Data_Price!$D$3:$EA$3,0)),"")</f>
        <v/>
      </c>
      <c r="O30" s="17" t="str">
        <f>IFERROR(Data_Emissions!O30*INDEX(Data_Price!$D$4:$EA$99,MATCH(calculation!$A30,Data_Price!$A$4:$A$99,0),MATCH(calculation!$A$3&amp;calculation!O$3,Data_Price!$D$3:$EA$3,0)),"")</f>
        <v/>
      </c>
      <c r="P30" s="17" t="str">
        <f>IFERROR(Data_Emissions!P30*INDEX(Data_Price!$D$4:$EA$99,MATCH(calculation!$A30,Data_Price!$A$4:$A$99,0),MATCH(calculation!$A$3&amp;calculation!P$3,Data_Price!$D$3:$EA$3,0)),"")</f>
        <v/>
      </c>
      <c r="Q30" s="17" t="str">
        <f>IFERROR(Data_Emissions!Q30*INDEX(Data_Price!$D$4:$EA$99,MATCH(calculation!$A30,Data_Price!$A$4:$A$99,0),MATCH(calculation!$A$3&amp;calculation!Q$3,Data_Price!$D$3:$EA$3,0)),"")</f>
        <v/>
      </c>
      <c r="R30" s="17" t="str">
        <f>IFERROR(Data_Emissions!R30*INDEX(Data_Price!$D$4:$EA$99,MATCH(calculation!$A30,Data_Price!$A$4:$A$99,0),MATCH(calculation!$A$3&amp;calculation!R$3,Data_Price!$D$3:$EA$3,0)),"")</f>
        <v/>
      </c>
      <c r="S30" s="17" t="str">
        <f>IFERROR(Data_Emissions!S30*INDEX(Data_Price!$D$4:$EA$99,MATCH(calculation!$A30,Data_Price!$A$4:$A$99,0),MATCH(calculation!$A$3&amp;calculation!S$3,Data_Price!$D$3:$EA$3,0)),"")</f>
        <v/>
      </c>
      <c r="T30" s="17" t="str">
        <f>IFERROR(Data_Emissions!T30*INDEX(Data_Price!$D$4:$EA$99,MATCH(calculation!$A30,Data_Price!$A$4:$A$99,0),MATCH(calculation!$A$3&amp;calculation!T$3,Data_Price!$D$3:$EA$3,0)),"")</f>
        <v/>
      </c>
      <c r="U30" s="17" t="str">
        <f>IFERROR(Data_Emissions!U30*INDEX(Data_Price!$D$4:$EA$99,MATCH(calculation!$A30,Data_Price!$A$4:$A$99,0),MATCH(calculation!$A$3&amp;calculation!U$3,Data_Price!$D$3:$EA$3,0)),"")</f>
        <v/>
      </c>
      <c r="V30" s="17" t="str">
        <f>IFERROR(Data_Emissions!V30*INDEX(Data_Price!$D$4:$EA$99,MATCH(calculation!$A30,Data_Price!$A$4:$A$99,0),MATCH(calculation!$A$3&amp;calculation!V$3,Data_Price!$D$3:$EA$3,0)),"")</f>
        <v/>
      </c>
      <c r="W30" s="17" t="str">
        <f>IFERROR(Data_Emissions!W30*INDEX(Data_Price!$D$4:$EA$99,MATCH(calculation!$A30,Data_Price!$A$4:$A$99,0),MATCH(calculation!$A$3&amp;calculation!W$3,Data_Price!$D$3:$EA$3,0)),"")</f>
        <v/>
      </c>
      <c r="X30" s="17" t="str">
        <f>IFERROR(Data_Emissions!X30*INDEX(Data_Price!$D$4:$EA$99,MATCH(calculation!$A30,Data_Price!$A$4:$A$99,0),MATCH(calculation!$A$3&amp;calculation!X$3,Data_Price!$D$3:$EA$3,0)),"")</f>
        <v/>
      </c>
      <c r="Y30" s="17">
        <f>IFERROR(Data_Emissions!Y30*INDEX(Data_Price!$D$4:$EA$99,MATCH(calculation!$A30,Data_Price!$A$4:$A$99,0),MATCH(calculation!$A$3&amp;calculation!Y$3,Data_Price!$D$3:$EA$3,0)),"")</f>
        <v>5.0986054823000003E-3</v>
      </c>
      <c r="Z30" s="17">
        <f>IFERROR(Data_Emissions!Z30*INDEX(Data_Price!$D$4:$EA$99,MATCH(calculation!$A30,Data_Price!$A$4:$A$99,0),MATCH(calculation!$A$3&amp;calculation!Z$3,Data_Price!$D$3:$EA$3,0)),"")</f>
        <v>1.4290359820000001E-2</v>
      </c>
      <c r="AA30" s="17">
        <f>IFERROR(Data_Emissions!AA30*INDEX(Data_Price!$D$4:$EA$99,MATCH(calculation!$A30,Data_Price!$A$4:$A$99,0),MATCH(calculation!$A$3&amp;calculation!AA$3,Data_Price!$D$3:$EA$3,0)),"")</f>
        <v>6.5820229838000005E-3</v>
      </c>
      <c r="AB30" s="17">
        <f>IFERROR(Data_Emissions!AB30*INDEX(Data_Price!$D$4:$EA$99,MATCH(calculation!$A30,Data_Price!$A$4:$A$99,0),MATCH(calculation!$A$3&amp;calculation!AB$3,Data_Price!$D$3:$EA$3,0)),"")</f>
        <v>6.2093645086E-3</v>
      </c>
      <c r="AC30" s="17">
        <f>IFERROR(Data_Emissions!AC30*INDEX(Data_Price!$D$4:$EA$99,MATCH(calculation!$A30,Data_Price!$A$4:$A$99,0),MATCH(calculation!$A$3&amp;calculation!AC$3,Data_Price!$D$3:$EA$3,0)),"")</f>
        <v>6.0526164402000008E-3</v>
      </c>
      <c r="AD30" s="17">
        <f>IFERROR(Data_Emissions!AD30*INDEX(Data_Price!$D$4:$EA$99,MATCH(calculation!$A30,Data_Price!$A$4:$A$99,0),MATCH(calculation!$A$3&amp;calculation!AD$3,Data_Price!$D$3:$EA$3,0)),"")</f>
        <v>7.4018487113999996E-3</v>
      </c>
      <c r="AE30" s="17">
        <f>IFERROR(Data_Emissions!AE30*INDEX(Data_Price!$D$4:$EA$99,MATCH(calculation!$A30,Data_Price!$A$4:$A$99,0),MATCH(calculation!$A$3&amp;calculation!AE$3,Data_Price!$D$3:$EA$3,0)),"")</f>
        <v>6.0801679070000001E-4</v>
      </c>
      <c r="AF30" s="17">
        <f>IFERROR(Data_Emissions!AF30*INDEX(Data_Price!$D$4:$EA$99,MATCH(calculation!$A30,Data_Price!$A$4:$A$99,0),MATCH(calculation!$A$3&amp;calculation!AF$3,Data_Price!$D$3:$EA$3,0)),"")</f>
        <v>3.8727061956000002E-3</v>
      </c>
      <c r="AG30" s="17">
        <f>IFERROR(Data_Emissions!AG30*INDEX(Data_Price!$D$4:$EA$99,MATCH(calculation!$A30,Data_Price!$A$4:$A$99,0),MATCH(calculation!$A$3&amp;calculation!AG$3,Data_Price!$D$3:$EA$3,0)),"")</f>
        <v>5.6000243499999998E-4</v>
      </c>
      <c r="AH30" t="s">
        <v>495</v>
      </c>
    </row>
    <row r="31" spans="1:34" x14ac:dyDescent="0.35">
      <c r="A31" t="s">
        <v>389</v>
      </c>
      <c r="B31" s="17" t="str">
        <f>IFERROR(Data_Emissions!B31*INDEX(Data_Price!$D$4:$EA$99,MATCH(calculation!$A31,Data_Price!$A$4:$A$99,0),MATCH(calculation!$A$3&amp;calculation!B$3,Data_Price!$D$3:$EA$3,0)),"")</f>
        <v/>
      </c>
      <c r="C31" s="17" t="str">
        <f>IFERROR(Data_Emissions!C31*INDEX(Data_Price!$D$4:$EA$99,MATCH(calculation!$A31,Data_Price!$A$4:$A$99,0),MATCH(calculation!$A$3&amp;calculation!C$3,Data_Price!$D$3:$EA$3,0)),"")</f>
        <v/>
      </c>
      <c r="D31" s="17" t="str">
        <f>IFERROR(Data_Emissions!D31*INDEX(Data_Price!$D$4:$EA$99,MATCH(calculation!$A31,Data_Price!$A$4:$A$99,0),MATCH(calculation!$A$3&amp;calculation!D$3,Data_Price!$D$3:$EA$3,0)),"")</f>
        <v/>
      </c>
      <c r="E31" s="17" t="str">
        <f>IFERROR(Data_Emissions!E31*INDEX(Data_Price!$D$4:$EA$99,MATCH(calculation!$A31,Data_Price!$A$4:$A$99,0),MATCH(calculation!$A$3&amp;calculation!E$3,Data_Price!$D$3:$EA$3,0)),"")</f>
        <v/>
      </c>
      <c r="F31" s="17" t="str">
        <f>IFERROR(Data_Emissions!F31*INDEX(Data_Price!$D$4:$EA$99,MATCH(calculation!$A31,Data_Price!$A$4:$A$99,0),MATCH(calculation!$A$3&amp;calculation!F$3,Data_Price!$D$3:$EA$3,0)),"")</f>
        <v/>
      </c>
      <c r="G31" s="17" t="str">
        <f>IFERROR(Data_Emissions!G31*INDEX(Data_Price!$D$4:$EA$99,MATCH(calculation!$A31,Data_Price!$A$4:$A$99,0),MATCH(calculation!$A$3&amp;calculation!G$3,Data_Price!$D$3:$EA$3,0)),"")</f>
        <v/>
      </c>
      <c r="H31" s="17" t="str">
        <f>IFERROR(Data_Emissions!H31*INDEX(Data_Price!$D$4:$EA$99,MATCH(calculation!$A31,Data_Price!$A$4:$A$99,0),MATCH(calculation!$A$3&amp;calculation!H$3,Data_Price!$D$3:$EA$3,0)),"")</f>
        <v/>
      </c>
      <c r="I31" s="17" t="str">
        <f>IFERROR(Data_Emissions!I31*INDEX(Data_Price!$D$4:$EA$99,MATCH(calculation!$A31,Data_Price!$A$4:$A$99,0),MATCH(calculation!$A$3&amp;calculation!I$3,Data_Price!$D$3:$EA$3,0)),"")</f>
        <v/>
      </c>
      <c r="J31" s="17" t="str">
        <f>IFERROR(Data_Emissions!J31*INDEX(Data_Price!$D$4:$EA$99,MATCH(calculation!$A31,Data_Price!$A$4:$A$99,0),MATCH(calculation!$A$3&amp;calculation!J$3,Data_Price!$D$3:$EA$3,0)),"")</f>
        <v/>
      </c>
      <c r="K31" s="17" t="str">
        <f>IFERROR(Data_Emissions!K31*INDEX(Data_Price!$D$4:$EA$99,MATCH(calculation!$A31,Data_Price!$A$4:$A$99,0),MATCH(calculation!$A$3&amp;calculation!K$3,Data_Price!$D$3:$EA$3,0)),"")</f>
        <v/>
      </c>
      <c r="L31" s="17" t="str">
        <f>IFERROR(Data_Emissions!L31*INDEX(Data_Price!$D$4:$EA$99,MATCH(calculation!$A31,Data_Price!$A$4:$A$99,0),MATCH(calculation!$A$3&amp;calculation!L$3,Data_Price!$D$3:$EA$3,0)),"")</f>
        <v/>
      </c>
      <c r="M31" s="17" t="str">
        <f>IFERROR(Data_Emissions!M31*INDEX(Data_Price!$D$4:$EA$99,MATCH(calculation!$A31,Data_Price!$A$4:$A$99,0),MATCH(calculation!$A$3&amp;calculation!M$3,Data_Price!$D$3:$EA$3,0)),"")</f>
        <v/>
      </c>
      <c r="N31" s="17" t="str">
        <f>IFERROR(Data_Emissions!N31*INDEX(Data_Price!$D$4:$EA$99,MATCH(calculation!$A31,Data_Price!$A$4:$A$99,0),MATCH(calculation!$A$3&amp;calculation!N$3,Data_Price!$D$3:$EA$3,0)),"")</f>
        <v/>
      </c>
      <c r="O31" s="17" t="str">
        <f>IFERROR(Data_Emissions!O31*INDEX(Data_Price!$D$4:$EA$99,MATCH(calculation!$A31,Data_Price!$A$4:$A$99,0),MATCH(calculation!$A$3&amp;calculation!O$3,Data_Price!$D$3:$EA$3,0)),"")</f>
        <v/>
      </c>
      <c r="P31" s="17" t="str">
        <f>IFERROR(Data_Emissions!P31*INDEX(Data_Price!$D$4:$EA$99,MATCH(calculation!$A31,Data_Price!$A$4:$A$99,0),MATCH(calculation!$A$3&amp;calculation!P$3,Data_Price!$D$3:$EA$3,0)),"")</f>
        <v/>
      </c>
      <c r="Q31" s="17" t="str">
        <f>IFERROR(Data_Emissions!Q31*INDEX(Data_Price!$D$4:$EA$99,MATCH(calculation!$A31,Data_Price!$A$4:$A$99,0),MATCH(calculation!$A$3&amp;calculation!Q$3,Data_Price!$D$3:$EA$3,0)),"")</f>
        <v/>
      </c>
      <c r="R31" s="17" t="str">
        <f>IFERROR(Data_Emissions!R31*INDEX(Data_Price!$D$4:$EA$99,MATCH(calculation!$A31,Data_Price!$A$4:$A$99,0),MATCH(calculation!$A$3&amp;calculation!R$3,Data_Price!$D$3:$EA$3,0)),"")</f>
        <v/>
      </c>
      <c r="S31" s="17" t="str">
        <f>IFERROR(Data_Emissions!S31*INDEX(Data_Price!$D$4:$EA$99,MATCH(calculation!$A31,Data_Price!$A$4:$A$99,0),MATCH(calculation!$A$3&amp;calculation!S$3,Data_Price!$D$3:$EA$3,0)),"")</f>
        <v/>
      </c>
      <c r="T31" s="17" t="str">
        <f>IFERROR(Data_Emissions!T31*INDEX(Data_Price!$D$4:$EA$99,MATCH(calculation!$A31,Data_Price!$A$4:$A$99,0),MATCH(calculation!$A$3&amp;calculation!T$3,Data_Price!$D$3:$EA$3,0)),"")</f>
        <v/>
      </c>
      <c r="U31" s="17" t="str">
        <f>IFERROR(Data_Emissions!U31*INDEX(Data_Price!$D$4:$EA$99,MATCH(calculation!$A31,Data_Price!$A$4:$A$99,0),MATCH(calculation!$A$3&amp;calculation!U$3,Data_Price!$D$3:$EA$3,0)),"")</f>
        <v/>
      </c>
      <c r="V31" s="17" t="str">
        <f>IFERROR(Data_Emissions!V31*INDEX(Data_Price!$D$4:$EA$99,MATCH(calculation!$A31,Data_Price!$A$4:$A$99,0),MATCH(calculation!$A$3&amp;calculation!V$3,Data_Price!$D$3:$EA$3,0)),"")</f>
        <v/>
      </c>
      <c r="W31" s="17" t="str">
        <f>IFERROR(Data_Emissions!W31*INDEX(Data_Price!$D$4:$EA$99,MATCH(calculation!$A31,Data_Price!$A$4:$A$99,0),MATCH(calculation!$A$3&amp;calculation!W$3,Data_Price!$D$3:$EA$3,0)),"")</f>
        <v/>
      </c>
      <c r="X31" s="17" t="str">
        <f>IFERROR(Data_Emissions!X31*INDEX(Data_Price!$D$4:$EA$99,MATCH(calculation!$A31,Data_Price!$A$4:$A$99,0),MATCH(calculation!$A$3&amp;calculation!X$3,Data_Price!$D$3:$EA$3,0)),"")</f>
        <v/>
      </c>
      <c r="Y31" s="17" t="str">
        <f>IFERROR(Data_Emissions!Y31*INDEX(Data_Price!$D$4:$EA$99,MATCH(calculation!$A31,Data_Price!$A$4:$A$99,0),MATCH(calculation!$A$3&amp;calculation!Y$3,Data_Price!$D$3:$EA$3,0)),"")</f>
        <v/>
      </c>
      <c r="Z31" s="17">
        <f>IFERROR(Data_Emissions!Z31*INDEX(Data_Price!$D$4:$EA$99,MATCH(calculation!$A31,Data_Price!$A$4:$A$99,0),MATCH(calculation!$A$3&amp;calculation!Z$3,Data_Price!$D$3:$EA$3,0)),"")</f>
        <v>1.99095979047E-2</v>
      </c>
      <c r="AA31" s="17">
        <f>IFERROR(Data_Emissions!AA31*INDEX(Data_Price!$D$4:$EA$99,MATCH(calculation!$A31,Data_Price!$A$4:$A$99,0),MATCH(calculation!$A$3&amp;calculation!AA$3,Data_Price!$D$3:$EA$3,0)),"")</f>
        <v>1.46739590456E-2</v>
      </c>
      <c r="AB31" s="17">
        <f>IFERROR(Data_Emissions!AB31*INDEX(Data_Price!$D$4:$EA$99,MATCH(calculation!$A31,Data_Price!$A$4:$A$99,0),MATCH(calculation!$A$3&amp;calculation!AB$3,Data_Price!$D$3:$EA$3,0)),"")</f>
        <v>4.1004071907000004E-3</v>
      </c>
      <c r="AC31" s="17">
        <f>IFERROR(Data_Emissions!AC31*INDEX(Data_Price!$D$4:$EA$99,MATCH(calculation!$A31,Data_Price!$A$4:$A$99,0),MATCH(calculation!$A$3&amp;calculation!AC$3,Data_Price!$D$3:$EA$3,0)),"")</f>
        <v>1.4533602069200001E-2</v>
      </c>
      <c r="AD31" s="17">
        <f>IFERROR(Data_Emissions!AD31*INDEX(Data_Price!$D$4:$EA$99,MATCH(calculation!$A31,Data_Price!$A$4:$A$99,0),MATCH(calculation!$A$3&amp;calculation!AD$3,Data_Price!$D$3:$EA$3,0)),"")</f>
        <v>1.92469589981E-2</v>
      </c>
      <c r="AE31" s="17">
        <f>IFERROR(Data_Emissions!AE31*INDEX(Data_Price!$D$4:$EA$99,MATCH(calculation!$A31,Data_Price!$A$4:$A$99,0),MATCH(calculation!$A$3&amp;calculation!AE$3,Data_Price!$D$3:$EA$3,0)),"")</f>
        <v>1.8880850746499998E-2</v>
      </c>
      <c r="AF31" s="17">
        <f>IFERROR(Data_Emissions!AF31*INDEX(Data_Price!$D$4:$EA$99,MATCH(calculation!$A31,Data_Price!$A$4:$A$99,0),MATCH(calculation!$A$3&amp;calculation!AF$3,Data_Price!$D$3:$EA$3,0)),"")</f>
        <v>1.8574148696999998E-2</v>
      </c>
      <c r="AG31" s="17">
        <f>IFERROR(Data_Emissions!AG31*INDEX(Data_Price!$D$4:$EA$99,MATCH(calculation!$A31,Data_Price!$A$4:$A$99,0),MATCH(calculation!$A$3&amp;calculation!AG$3,Data_Price!$D$3:$EA$3,0)),"")</f>
        <v>1.19989652131E-2</v>
      </c>
      <c r="AH31" t="s">
        <v>495</v>
      </c>
    </row>
    <row r="32" spans="1:34" x14ac:dyDescent="0.35">
      <c r="A32" t="s">
        <v>90</v>
      </c>
      <c r="B32" s="17" t="str">
        <f>IFERROR(Data_Emissions!B32*INDEX(Data_Price!$D$4:$EA$99,MATCH(calculation!$A32,Data_Price!$A$4:$A$99,0),MATCH(calculation!$A$3&amp;calculation!B$3,Data_Price!$D$3:$EA$3,0)),"")</f>
        <v/>
      </c>
      <c r="C32" s="17" t="str">
        <f>IFERROR(Data_Emissions!C32*INDEX(Data_Price!$D$4:$EA$99,MATCH(calculation!$A32,Data_Price!$A$4:$A$99,0),MATCH(calculation!$A$3&amp;calculation!C$3,Data_Price!$D$3:$EA$3,0)),"")</f>
        <v/>
      </c>
      <c r="D32" s="17" t="str">
        <f>IFERROR(Data_Emissions!D32*INDEX(Data_Price!$D$4:$EA$99,MATCH(calculation!$A32,Data_Price!$A$4:$A$99,0),MATCH(calculation!$A$3&amp;calculation!D$3,Data_Price!$D$3:$EA$3,0)),"")</f>
        <v/>
      </c>
      <c r="E32" s="17" t="str">
        <f>IFERROR(Data_Emissions!E32*INDEX(Data_Price!$D$4:$EA$99,MATCH(calculation!$A32,Data_Price!$A$4:$A$99,0),MATCH(calculation!$A$3&amp;calculation!E$3,Data_Price!$D$3:$EA$3,0)),"")</f>
        <v/>
      </c>
      <c r="F32" s="17" t="str">
        <f>IFERROR(Data_Emissions!F32*INDEX(Data_Price!$D$4:$EA$99,MATCH(calculation!$A32,Data_Price!$A$4:$A$99,0),MATCH(calculation!$A$3&amp;calculation!F$3,Data_Price!$D$3:$EA$3,0)),"")</f>
        <v/>
      </c>
      <c r="G32" s="17" t="str">
        <f>IFERROR(Data_Emissions!G32*INDEX(Data_Price!$D$4:$EA$99,MATCH(calculation!$A32,Data_Price!$A$4:$A$99,0),MATCH(calculation!$A$3&amp;calculation!G$3,Data_Price!$D$3:$EA$3,0)),"")</f>
        <v/>
      </c>
      <c r="H32" s="17" t="str">
        <f>IFERROR(Data_Emissions!H32*INDEX(Data_Price!$D$4:$EA$99,MATCH(calculation!$A32,Data_Price!$A$4:$A$99,0),MATCH(calculation!$A$3&amp;calculation!H$3,Data_Price!$D$3:$EA$3,0)),"")</f>
        <v/>
      </c>
      <c r="I32" s="17" t="str">
        <f>IFERROR(Data_Emissions!I32*INDEX(Data_Price!$D$4:$EA$99,MATCH(calculation!$A32,Data_Price!$A$4:$A$99,0),MATCH(calculation!$A$3&amp;calculation!I$3,Data_Price!$D$3:$EA$3,0)),"")</f>
        <v/>
      </c>
      <c r="J32" s="17" t="str">
        <f>IFERROR(Data_Emissions!J32*INDEX(Data_Price!$D$4:$EA$99,MATCH(calculation!$A32,Data_Price!$A$4:$A$99,0),MATCH(calculation!$A$3&amp;calculation!J$3,Data_Price!$D$3:$EA$3,0)),"")</f>
        <v/>
      </c>
      <c r="K32" s="17" t="str">
        <f>IFERROR(Data_Emissions!K32*INDEX(Data_Price!$D$4:$EA$99,MATCH(calculation!$A32,Data_Price!$A$4:$A$99,0),MATCH(calculation!$A$3&amp;calculation!K$3,Data_Price!$D$3:$EA$3,0)),"")</f>
        <v/>
      </c>
      <c r="L32" s="17" t="str">
        <f>IFERROR(Data_Emissions!L32*INDEX(Data_Price!$D$4:$EA$99,MATCH(calculation!$A32,Data_Price!$A$4:$A$99,0),MATCH(calculation!$A$3&amp;calculation!L$3,Data_Price!$D$3:$EA$3,0)),"")</f>
        <v/>
      </c>
      <c r="M32" s="17" t="str">
        <f>IFERROR(Data_Emissions!M32*INDEX(Data_Price!$D$4:$EA$99,MATCH(calculation!$A32,Data_Price!$A$4:$A$99,0),MATCH(calculation!$A$3&amp;calculation!M$3,Data_Price!$D$3:$EA$3,0)),"")</f>
        <v/>
      </c>
      <c r="N32" s="17" t="str">
        <f>IFERROR(Data_Emissions!N32*INDEX(Data_Price!$D$4:$EA$99,MATCH(calculation!$A32,Data_Price!$A$4:$A$99,0),MATCH(calculation!$A$3&amp;calculation!N$3,Data_Price!$D$3:$EA$3,0)),"")</f>
        <v/>
      </c>
      <c r="O32" s="17" t="str">
        <f>IFERROR(Data_Emissions!O32*INDEX(Data_Price!$D$4:$EA$99,MATCH(calculation!$A32,Data_Price!$A$4:$A$99,0),MATCH(calculation!$A$3&amp;calculation!O$3,Data_Price!$D$3:$EA$3,0)),"")</f>
        <v/>
      </c>
      <c r="P32" s="17" t="str">
        <f>IFERROR(Data_Emissions!P32*INDEX(Data_Price!$D$4:$EA$99,MATCH(calculation!$A32,Data_Price!$A$4:$A$99,0),MATCH(calculation!$A$3&amp;calculation!P$3,Data_Price!$D$3:$EA$3,0)),"")</f>
        <v/>
      </c>
      <c r="Q32" s="17" t="str">
        <f>IFERROR(Data_Emissions!Q32*INDEX(Data_Price!$D$4:$EA$99,MATCH(calculation!$A32,Data_Price!$A$4:$A$99,0),MATCH(calculation!$A$3&amp;calculation!Q$3,Data_Price!$D$3:$EA$3,0)),"")</f>
        <v/>
      </c>
      <c r="R32" s="17" t="str">
        <f>IFERROR(Data_Emissions!R32*INDEX(Data_Price!$D$4:$EA$99,MATCH(calculation!$A32,Data_Price!$A$4:$A$99,0),MATCH(calculation!$A$3&amp;calculation!R$3,Data_Price!$D$3:$EA$3,0)),"")</f>
        <v/>
      </c>
      <c r="S32" s="17" t="str">
        <f>IFERROR(Data_Emissions!S32*INDEX(Data_Price!$D$4:$EA$99,MATCH(calculation!$A32,Data_Price!$A$4:$A$99,0),MATCH(calculation!$A$3&amp;calculation!S$3,Data_Price!$D$3:$EA$3,0)),"")</f>
        <v/>
      </c>
      <c r="T32" s="17" t="str">
        <f>IFERROR(Data_Emissions!T32*INDEX(Data_Price!$D$4:$EA$99,MATCH(calculation!$A32,Data_Price!$A$4:$A$99,0),MATCH(calculation!$A$3&amp;calculation!T$3,Data_Price!$D$3:$EA$3,0)),"")</f>
        <v/>
      </c>
      <c r="U32" s="17" t="str">
        <f>IFERROR(Data_Emissions!U32*INDEX(Data_Price!$D$4:$EA$99,MATCH(calculation!$A32,Data_Price!$A$4:$A$99,0),MATCH(calculation!$A$3&amp;calculation!U$3,Data_Price!$D$3:$EA$3,0)),"")</f>
        <v/>
      </c>
      <c r="V32" s="17" t="str">
        <f>IFERROR(Data_Emissions!V32*INDEX(Data_Price!$D$4:$EA$99,MATCH(calculation!$A32,Data_Price!$A$4:$A$99,0),MATCH(calculation!$A$3&amp;calculation!V$3,Data_Price!$D$3:$EA$3,0)),"")</f>
        <v/>
      </c>
      <c r="W32" s="17" t="str">
        <f>IFERROR(Data_Emissions!W32*INDEX(Data_Price!$D$4:$EA$99,MATCH(calculation!$A32,Data_Price!$A$4:$A$99,0),MATCH(calculation!$A$3&amp;calculation!W$3,Data_Price!$D$3:$EA$3,0)),"")</f>
        <v/>
      </c>
      <c r="X32" s="17" t="str">
        <f>IFERROR(Data_Emissions!X32*INDEX(Data_Price!$D$4:$EA$99,MATCH(calculation!$A32,Data_Price!$A$4:$A$99,0),MATCH(calculation!$A$3&amp;calculation!X$3,Data_Price!$D$3:$EA$3,0)),"")</f>
        <v/>
      </c>
      <c r="Y32" s="17" t="str">
        <f>IFERROR(Data_Emissions!Y32*INDEX(Data_Price!$D$4:$EA$99,MATCH(calculation!$A32,Data_Price!$A$4:$A$99,0),MATCH(calculation!$A$3&amp;calculation!Y$3,Data_Price!$D$3:$EA$3,0)),"")</f>
        <v/>
      </c>
      <c r="Z32" s="17">
        <f>IFERROR(Data_Emissions!Z32*INDEX(Data_Price!$D$4:$EA$99,MATCH(calculation!$A32,Data_Price!$A$4:$A$99,0),MATCH(calculation!$A$3&amp;calculation!Z$3,Data_Price!$D$3:$EA$3,0)),"")</f>
        <v>1.36266523584E-2</v>
      </c>
      <c r="AA32" s="17">
        <f>IFERROR(Data_Emissions!AA32*INDEX(Data_Price!$D$4:$EA$99,MATCH(calculation!$A32,Data_Price!$A$4:$A$99,0),MATCH(calculation!$A$3&amp;calculation!AA$3,Data_Price!$D$3:$EA$3,0)),"")</f>
        <v>1.3139303967999999E-2</v>
      </c>
      <c r="AB32" s="17">
        <f>IFERROR(Data_Emissions!AB32*INDEX(Data_Price!$D$4:$EA$99,MATCH(calculation!$A32,Data_Price!$A$4:$A$99,0),MATCH(calculation!$A$3&amp;calculation!AB$3,Data_Price!$D$3:$EA$3,0)),"")</f>
        <v>1.2854711764800002E-2</v>
      </c>
      <c r="AC32" s="17">
        <f>IFERROR(Data_Emissions!AC32*INDEX(Data_Price!$D$4:$EA$99,MATCH(calculation!$A32,Data_Price!$A$4:$A$99,0),MATCH(calculation!$A$3&amp;calculation!AC$3,Data_Price!$D$3:$EA$3,0)),"")</f>
        <v>1.21376786064E-2</v>
      </c>
      <c r="AD32" s="17">
        <f>IFERROR(Data_Emissions!AD32*INDEX(Data_Price!$D$4:$EA$99,MATCH(calculation!$A32,Data_Price!$A$4:$A$99,0),MATCH(calculation!$A$3&amp;calculation!AD$3,Data_Price!$D$3:$EA$3,0)),"")</f>
        <v>1.5104644083200001E-2</v>
      </c>
      <c r="AE32" s="17">
        <f>IFERROR(Data_Emissions!AE32*INDEX(Data_Price!$D$4:$EA$99,MATCH(calculation!$A32,Data_Price!$A$4:$A$99,0),MATCH(calculation!$A$3&amp;calculation!AE$3,Data_Price!$D$3:$EA$3,0)),"")</f>
        <v>1.6643658848000002E-2</v>
      </c>
      <c r="AF32" s="17">
        <f>IFERROR(Data_Emissions!AF32*INDEX(Data_Price!$D$4:$EA$99,MATCH(calculation!$A32,Data_Price!$A$4:$A$99,0),MATCH(calculation!$A$3&amp;calculation!AF$3,Data_Price!$D$3:$EA$3,0)),"")</f>
        <v>2.1366325376E-2</v>
      </c>
      <c r="AG32" s="17">
        <f>IFERROR(Data_Emissions!AG32*INDEX(Data_Price!$D$4:$EA$99,MATCH(calculation!$A32,Data_Price!$A$4:$A$99,0),MATCH(calculation!$A$3&amp;calculation!AG$3,Data_Price!$D$3:$EA$3,0)),"")</f>
        <v>5.6202635658000001E-3</v>
      </c>
      <c r="AH32" t="s">
        <v>495</v>
      </c>
    </row>
    <row r="33" spans="1:34" x14ac:dyDescent="0.35">
      <c r="A33" t="s">
        <v>196</v>
      </c>
      <c r="B33" s="17" t="str">
        <f>IFERROR(Data_Emissions!B33*INDEX(Data_Price!$D$4:$EA$99,MATCH(calculation!$A33,Data_Price!$A$4:$A$99,0),MATCH(calculation!$A$3&amp;calculation!B$3,Data_Price!$D$3:$EA$3,0)),"")</f>
        <v/>
      </c>
      <c r="C33" s="17" t="str">
        <f>IFERROR(Data_Emissions!C33*INDEX(Data_Price!$D$4:$EA$99,MATCH(calculation!$A33,Data_Price!$A$4:$A$99,0),MATCH(calculation!$A$3&amp;calculation!C$3,Data_Price!$D$3:$EA$3,0)),"")</f>
        <v/>
      </c>
      <c r="D33" s="17" t="str">
        <f>IFERROR(Data_Emissions!D33*INDEX(Data_Price!$D$4:$EA$99,MATCH(calculation!$A33,Data_Price!$A$4:$A$99,0),MATCH(calculation!$A$3&amp;calculation!D$3,Data_Price!$D$3:$EA$3,0)),"")</f>
        <v/>
      </c>
      <c r="E33" s="17" t="str">
        <f>IFERROR(Data_Emissions!E33*INDEX(Data_Price!$D$4:$EA$99,MATCH(calculation!$A33,Data_Price!$A$4:$A$99,0),MATCH(calculation!$A$3&amp;calculation!E$3,Data_Price!$D$3:$EA$3,0)),"")</f>
        <v/>
      </c>
      <c r="F33" s="17" t="str">
        <f>IFERROR(Data_Emissions!F33*INDEX(Data_Price!$D$4:$EA$99,MATCH(calculation!$A33,Data_Price!$A$4:$A$99,0),MATCH(calculation!$A$3&amp;calculation!F$3,Data_Price!$D$3:$EA$3,0)),"")</f>
        <v/>
      </c>
      <c r="G33" s="17" t="str">
        <f>IFERROR(Data_Emissions!G33*INDEX(Data_Price!$D$4:$EA$99,MATCH(calculation!$A33,Data_Price!$A$4:$A$99,0),MATCH(calculation!$A$3&amp;calculation!G$3,Data_Price!$D$3:$EA$3,0)),"")</f>
        <v/>
      </c>
      <c r="H33" s="17" t="str">
        <f>IFERROR(Data_Emissions!H33*INDEX(Data_Price!$D$4:$EA$99,MATCH(calculation!$A33,Data_Price!$A$4:$A$99,0),MATCH(calculation!$A$3&amp;calculation!H$3,Data_Price!$D$3:$EA$3,0)),"")</f>
        <v/>
      </c>
      <c r="I33" s="17" t="str">
        <f>IFERROR(Data_Emissions!I33*INDEX(Data_Price!$D$4:$EA$99,MATCH(calculation!$A33,Data_Price!$A$4:$A$99,0),MATCH(calculation!$A$3&amp;calculation!I$3,Data_Price!$D$3:$EA$3,0)),"")</f>
        <v/>
      </c>
      <c r="J33" s="17" t="str">
        <f>IFERROR(Data_Emissions!J33*INDEX(Data_Price!$D$4:$EA$99,MATCH(calculation!$A33,Data_Price!$A$4:$A$99,0),MATCH(calculation!$A$3&amp;calculation!J$3,Data_Price!$D$3:$EA$3,0)),"")</f>
        <v/>
      </c>
      <c r="K33" s="17" t="str">
        <f>IFERROR(Data_Emissions!K33*INDEX(Data_Price!$D$4:$EA$99,MATCH(calculation!$A33,Data_Price!$A$4:$A$99,0),MATCH(calculation!$A$3&amp;calculation!K$3,Data_Price!$D$3:$EA$3,0)),"")</f>
        <v/>
      </c>
      <c r="L33" s="17" t="str">
        <f>IFERROR(Data_Emissions!L33*INDEX(Data_Price!$D$4:$EA$99,MATCH(calculation!$A33,Data_Price!$A$4:$A$99,0),MATCH(calculation!$A$3&amp;calculation!L$3,Data_Price!$D$3:$EA$3,0)),"")</f>
        <v/>
      </c>
      <c r="M33" s="17" t="str">
        <f>IFERROR(Data_Emissions!M33*INDEX(Data_Price!$D$4:$EA$99,MATCH(calculation!$A33,Data_Price!$A$4:$A$99,0),MATCH(calculation!$A$3&amp;calculation!M$3,Data_Price!$D$3:$EA$3,0)),"")</f>
        <v/>
      </c>
      <c r="N33" s="17" t="str">
        <f>IFERROR(Data_Emissions!N33*INDEX(Data_Price!$D$4:$EA$99,MATCH(calculation!$A33,Data_Price!$A$4:$A$99,0),MATCH(calculation!$A$3&amp;calculation!N$3,Data_Price!$D$3:$EA$3,0)),"")</f>
        <v/>
      </c>
      <c r="O33" s="17" t="str">
        <f>IFERROR(Data_Emissions!O33*INDEX(Data_Price!$D$4:$EA$99,MATCH(calculation!$A33,Data_Price!$A$4:$A$99,0),MATCH(calculation!$A$3&amp;calculation!O$3,Data_Price!$D$3:$EA$3,0)),"")</f>
        <v/>
      </c>
      <c r="P33" s="17" t="str">
        <f>IFERROR(Data_Emissions!P33*INDEX(Data_Price!$D$4:$EA$99,MATCH(calculation!$A33,Data_Price!$A$4:$A$99,0),MATCH(calculation!$A$3&amp;calculation!P$3,Data_Price!$D$3:$EA$3,0)),"")</f>
        <v/>
      </c>
      <c r="Q33" s="17" t="str">
        <f>IFERROR(Data_Emissions!Q33*INDEX(Data_Price!$D$4:$EA$99,MATCH(calculation!$A33,Data_Price!$A$4:$A$99,0),MATCH(calculation!$A$3&amp;calculation!Q$3,Data_Price!$D$3:$EA$3,0)),"")</f>
        <v/>
      </c>
      <c r="R33" s="17" t="str">
        <f>IFERROR(Data_Emissions!R33*INDEX(Data_Price!$D$4:$EA$99,MATCH(calculation!$A33,Data_Price!$A$4:$A$99,0),MATCH(calculation!$A$3&amp;calculation!R$3,Data_Price!$D$3:$EA$3,0)),"")</f>
        <v/>
      </c>
      <c r="S33" s="17" t="str">
        <f>IFERROR(Data_Emissions!S33*INDEX(Data_Price!$D$4:$EA$99,MATCH(calculation!$A33,Data_Price!$A$4:$A$99,0),MATCH(calculation!$A$3&amp;calculation!S$3,Data_Price!$D$3:$EA$3,0)),"")</f>
        <v/>
      </c>
      <c r="T33" s="17" t="str">
        <f>IFERROR(Data_Emissions!T33*INDEX(Data_Price!$D$4:$EA$99,MATCH(calculation!$A33,Data_Price!$A$4:$A$99,0),MATCH(calculation!$A$3&amp;calculation!T$3,Data_Price!$D$3:$EA$3,0)),"")</f>
        <v/>
      </c>
      <c r="U33" s="17" t="str">
        <f>IFERROR(Data_Emissions!U33*INDEX(Data_Price!$D$4:$EA$99,MATCH(calculation!$A33,Data_Price!$A$4:$A$99,0),MATCH(calculation!$A$3&amp;calculation!U$3,Data_Price!$D$3:$EA$3,0)),"")</f>
        <v/>
      </c>
      <c r="V33" s="17" t="str">
        <f>IFERROR(Data_Emissions!V33*INDEX(Data_Price!$D$4:$EA$99,MATCH(calculation!$A33,Data_Price!$A$4:$A$99,0),MATCH(calculation!$A$3&amp;calculation!V$3,Data_Price!$D$3:$EA$3,0)),"")</f>
        <v/>
      </c>
      <c r="W33" s="17" t="str">
        <f>IFERROR(Data_Emissions!W33*INDEX(Data_Price!$D$4:$EA$99,MATCH(calculation!$A33,Data_Price!$A$4:$A$99,0),MATCH(calculation!$A$3&amp;calculation!W$3,Data_Price!$D$3:$EA$3,0)),"")</f>
        <v/>
      </c>
      <c r="X33" s="17" t="str">
        <f>IFERROR(Data_Emissions!X33*INDEX(Data_Price!$D$4:$EA$99,MATCH(calculation!$A33,Data_Price!$A$4:$A$99,0),MATCH(calculation!$A$3&amp;calculation!X$3,Data_Price!$D$3:$EA$3,0)),"")</f>
        <v/>
      </c>
      <c r="Y33" s="17" t="str">
        <f>IFERROR(Data_Emissions!Y33*INDEX(Data_Price!$D$4:$EA$99,MATCH(calculation!$A33,Data_Price!$A$4:$A$99,0),MATCH(calculation!$A$3&amp;calculation!Y$3,Data_Price!$D$3:$EA$3,0)),"")</f>
        <v/>
      </c>
      <c r="Z33" s="17">
        <f>IFERROR(Data_Emissions!Z33*INDEX(Data_Price!$D$4:$EA$99,MATCH(calculation!$A33,Data_Price!$A$4:$A$99,0),MATCH(calculation!$A$3&amp;calculation!Z$3,Data_Price!$D$3:$EA$3,0)),"")</f>
        <v>6.8549501676000005E-2</v>
      </c>
      <c r="AA33" s="17">
        <f>IFERROR(Data_Emissions!AA33*INDEX(Data_Price!$D$4:$EA$99,MATCH(calculation!$A33,Data_Price!$A$4:$A$99,0),MATCH(calculation!$A$3&amp;calculation!AA$3,Data_Price!$D$3:$EA$3,0)),"")</f>
        <v>3.7301819838799995E-2</v>
      </c>
      <c r="AB33" s="17">
        <f>IFERROR(Data_Emissions!AB33*INDEX(Data_Price!$D$4:$EA$99,MATCH(calculation!$A33,Data_Price!$A$4:$A$99,0),MATCH(calculation!$A$3&amp;calculation!AB$3,Data_Price!$D$3:$EA$3,0)),"")</f>
        <v>9.0149300543999993E-3</v>
      </c>
      <c r="AC33" s="17">
        <f>IFERROR(Data_Emissions!AC33*INDEX(Data_Price!$D$4:$EA$99,MATCH(calculation!$A33,Data_Price!$A$4:$A$99,0),MATCH(calculation!$A$3&amp;calculation!AC$3,Data_Price!$D$3:$EA$3,0)),"")</f>
        <v>1.3136649802E-2</v>
      </c>
      <c r="AD33" s="17">
        <f>IFERROR(Data_Emissions!AD33*INDEX(Data_Price!$D$4:$EA$99,MATCH(calculation!$A33,Data_Price!$A$4:$A$99,0),MATCH(calculation!$A$3&amp;calculation!AD$3,Data_Price!$D$3:$EA$3,0)),"")</f>
        <v>1.5794286981599997E-2</v>
      </c>
      <c r="AE33" s="17">
        <f>IFERROR(Data_Emissions!AE33*INDEX(Data_Price!$D$4:$EA$99,MATCH(calculation!$A33,Data_Price!$A$4:$A$99,0),MATCH(calculation!$A$3&amp;calculation!AE$3,Data_Price!$D$3:$EA$3,0)),"")</f>
        <v>1.98570149272E-2</v>
      </c>
      <c r="AF33" s="17">
        <f>IFERROR(Data_Emissions!AF33*INDEX(Data_Price!$D$4:$EA$99,MATCH(calculation!$A33,Data_Price!$A$4:$A$99,0),MATCH(calculation!$A$3&amp;calculation!AF$3,Data_Price!$D$3:$EA$3,0)),"")</f>
        <v>2.7889815194799997E-2</v>
      </c>
      <c r="AG33" s="17">
        <f>IFERROR(Data_Emissions!AG33*INDEX(Data_Price!$D$4:$EA$99,MATCH(calculation!$A33,Data_Price!$A$4:$A$99,0),MATCH(calculation!$A$3&amp;calculation!AG$3,Data_Price!$D$3:$EA$3,0)),"")</f>
        <v>1.7147031074999999E-2</v>
      </c>
      <c r="AH33" t="s">
        <v>495</v>
      </c>
    </row>
    <row r="34" spans="1:34" x14ac:dyDescent="0.35">
      <c r="A34" t="s">
        <v>453</v>
      </c>
      <c r="B34" s="17" t="str">
        <f>IFERROR(Data_Emissions!B34*INDEX(Data_Price!$D$4:$EA$99,MATCH(calculation!$A34,Data_Price!$A$4:$A$99,0),MATCH(calculation!$A$3&amp;calculation!B$3,Data_Price!$D$3:$EA$3,0)),"")</f>
        <v/>
      </c>
      <c r="C34" s="17" t="str">
        <f>IFERROR(Data_Emissions!C34*INDEX(Data_Price!$D$4:$EA$99,MATCH(calculation!$A34,Data_Price!$A$4:$A$99,0),MATCH(calculation!$A$3&amp;calculation!C$3,Data_Price!$D$3:$EA$3,0)),"")</f>
        <v/>
      </c>
      <c r="D34" s="17" t="str">
        <f>IFERROR(Data_Emissions!D34*INDEX(Data_Price!$D$4:$EA$99,MATCH(calculation!$A34,Data_Price!$A$4:$A$99,0),MATCH(calculation!$A$3&amp;calculation!D$3,Data_Price!$D$3:$EA$3,0)),"")</f>
        <v/>
      </c>
      <c r="E34" s="17" t="str">
        <f>IFERROR(Data_Emissions!E34*INDEX(Data_Price!$D$4:$EA$99,MATCH(calculation!$A34,Data_Price!$A$4:$A$99,0),MATCH(calculation!$A$3&amp;calculation!E$3,Data_Price!$D$3:$EA$3,0)),"")</f>
        <v/>
      </c>
      <c r="F34" s="17" t="str">
        <f>IFERROR(Data_Emissions!F34*INDEX(Data_Price!$D$4:$EA$99,MATCH(calculation!$A34,Data_Price!$A$4:$A$99,0),MATCH(calculation!$A$3&amp;calculation!F$3,Data_Price!$D$3:$EA$3,0)),"")</f>
        <v/>
      </c>
      <c r="G34" s="17" t="str">
        <f>IFERROR(Data_Emissions!G34*INDEX(Data_Price!$D$4:$EA$99,MATCH(calculation!$A34,Data_Price!$A$4:$A$99,0),MATCH(calculation!$A$3&amp;calculation!G$3,Data_Price!$D$3:$EA$3,0)),"")</f>
        <v/>
      </c>
      <c r="H34" s="17" t="str">
        <f>IFERROR(Data_Emissions!H34*INDEX(Data_Price!$D$4:$EA$99,MATCH(calculation!$A34,Data_Price!$A$4:$A$99,0),MATCH(calculation!$A$3&amp;calculation!H$3,Data_Price!$D$3:$EA$3,0)),"")</f>
        <v/>
      </c>
      <c r="I34" s="17" t="str">
        <f>IFERROR(Data_Emissions!I34*INDEX(Data_Price!$D$4:$EA$99,MATCH(calculation!$A34,Data_Price!$A$4:$A$99,0),MATCH(calculation!$A$3&amp;calculation!I$3,Data_Price!$D$3:$EA$3,0)),"")</f>
        <v/>
      </c>
      <c r="J34" s="17" t="str">
        <f>IFERROR(Data_Emissions!J34*INDEX(Data_Price!$D$4:$EA$99,MATCH(calculation!$A34,Data_Price!$A$4:$A$99,0),MATCH(calculation!$A$3&amp;calculation!J$3,Data_Price!$D$3:$EA$3,0)),"")</f>
        <v/>
      </c>
      <c r="K34" s="17" t="str">
        <f>IFERROR(Data_Emissions!K34*INDEX(Data_Price!$D$4:$EA$99,MATCH(calculation!$A34,Data_Price!$A$4:$A$99,0),MATCH(calculation!$A$3&amp;calculation!K$3,Data_Price!$D$3:$EA$3,0)),"")</f>
        <v/>
      </c>
      <c r="L34" s="17" t="str">
        <f>IFERROR(Data_Emissions!L34*INDEX(Data_Price!$D$4:$EA$99,MATCH(calculation!$A34,Data_Price!$A$4:$A$99,0),MATCH(calculation!$A$3&amp;calculation!L$3,Data_Price!$D$3:$EA$3,0)),"")</f>
        <v/>
      </c>
      <c r="M34" s="17" t="str">
        <f>IFERROR(Data_Emissions!M34*INDEX(Data_Price!$D$4:$EA$99,MATCH(calculation!$A34,Data_Price!$A$4:$A$99,0),MATCH(calculation!$A$3&amp;calculation!M$3,Data_Price!$D$3:$EA$3,0)),"")</f>
        <v/>
      </c>
      <c r="N34" s="17" t="str">
        <f>IFERROR(Data_Emissions!N34*INDEX(Data_Price!$D$4:$EA$99,MATCH(calculation!$A34,Data_Price!$A$4:$A$99,0),MATCH(calculation!$A$3&amp;calculation!N$3,Data_Price!$D$3:$EA$3,0)),"")</f>
        <v/>
      </c>
      <c r="O34" s="17" t="str">
        <f>IFERROR(Data_Emissions!O34*INDEX(Data_Price!$D$4:$EA$99,MATCH(calculation!$A34,Data_Price!$A$4:$A$99,0),MATCH(calculation!$A$3&amp;calculation!O$3,Data_Price!$D$3:$EA$3,0)),"")</f>
        <v/>
      </c>
      <c r="P34" s="17" t="str">
        <f>IFERROR(Data_Emissions!P34*INDEX(Data_Price!$D$4:$EA$99,MATCH(calculation!$A34,Data_Price!$A$4:$A$99,0),MATCH(calculation!$A$3&amp;calculation!P$3,Data_Price!$D$3:$EA$3,0)),"")</f>
        <v/>
      </c>
      <c r="Q34" s="17" t="str">
        <f>IFERROR(Data_Emissions!Q34*INDEX(Data_Price!$D$4:$EA$99,MATCH(calculation!$A34,Data_Price!$A$4:$A$99,0),MATCH(calculation!$A$3&amp;calculation!Q$3,Data_Price!$D$3:$EA$3,0)),"")</f>
        <v/>
      </c>
      <c r="R34" s="17" t="str">
        <f>IFERROR(Data_Emissions!R34*INDEX(Data_Price!$D$4:$EA$99,MATCH(calculation!$A34,Data_Price!$A$4:$A$99,0),MATCH(calculation!$A$3&amp;calculation!R$3,Data_Price!$D$3:$EA$3,0)),"")</f>
        <v/>
      </c>
      <c r="S34" s="17" t="str">
        <f>IFERROR(Data_Emissions!S34*INDEX(Data_Price!$D$4:$EA$99,MATCH(calculation!$A34,Data_Price!$A$4:$A$99,0),MATCH(calculation!$A$3&amp;calculation!S$3,Data_Price!$D$3:$EA$3,0)),"")</f>
        <v/>
      </c>
      <c r="T34" s="17" t="str">
        <f>IFERROR(Data_Emissions!T34*INDEX(Data_Price!$D$4:$EA$99,MATCH(calculation!$A34,Data_Price!$A$4:$A$99,0),MATCH(calculation!$A$3&amp;calculation!T$3,Data_Price!$D$3:$EA$3,0)),"")</f>
        <v/>
      </c>
      <c r="U34" s="17" t="str">
        <f>IFERROR(Data_Emissions!U34*INDEX(Data_Price!$D$4:$EA$99,MATCH(calculation!$A34,Data_Price!$A$4:$A$99,0),MATCH(calculation!$A$3&amp;calculation!U$3,Data_Price!$D$3:$EA$3,0)),"")</f>
        <v/>
      </c>
      <c r="V34" s="17" t="str">
        <f>IFERROR(Data_Emissions!V34*INDEX(Data_Price!$D$4:$EA$99,MATCH(calculation!$A34,Data_Price!$A$4:$A$99,0),MATCH(calculation!$A$3&amp;calculation!V$3,Data_Price!$D$3:$EA$3,0)),"")</f>
        <v/>
      </c>
      <c r="W34" s="17" t="str">
        <f>IFERROR(Data_Emissions!W34*INDEX(Data_Price!$D$4:$EA$99,MATCH(calculation!$A34,Data_Price!$A$4:$A$99,0),MATCH(calculation!$A$3&amp;calculation!W$3,Data_Price!$D$3:$EA$3,0)),"")</f>
        <v/>
      </c>
      <c r="X34" s="17" t="str">
        <f>IFERROR(Data_Emissions!X34*INDEX(Data_Price!$D$4:$EA$99,MATCH(calculation!$A34,Data_Price!$A$4:$A$99,0),MATCH(calculation!$A$3&amp;calculation!X$3,Data_Price!$D$3:$EA$3,0)),"")</f>
        <v/>
      </c>
      <c r="Y34" s="17" t="str">
        <f>IFERROR(Data_Emissions!Y34*INDEX(Data_Price!$D$4:$EA$99,MATCH(calculation!$A34,Data_Price!$A$4:$A$99,0),MATCH(calculation!$A$3&amp;calculation!Y$3,Data_Price!$D$3:$EA$3,0)),"")</f>
        <v/>
      </c>
      <c r="Z34" s="17">
        <f>IFERROR(Data_Emissions!Z34*INDEX(Data_Price!$D$4:$EA$99,MATCH(calculation!$A34,Data_Price!$A$4:$A$99,0),MATCH(calculation!$A$3&amp;calculation!Z$3,Data_Price!$D$3:$EA$3,0)),"")</f>
        <v>1.25232915478E-2</v>
      </c>
      <c r="AA34" s="17">
        <f>IFERROR(Data_Emissions!AA34*INDEX(Data_Price!$D$4:$EA$99,MATCH(calculation!$A34,Data_Price!$A$4:$A$99,0),MATCH(calculation!$A$3&amp;calculation!AA$3,Data_Price!$D$3:$EA$3,0)),"")</f>
        <v>9.2570889092000019E-3</v>
      </c>
      <c r="AB34" s="17">
        <f>IFERROR(Data_Emissions!AB34*INDEX(Data_Price!$D$4:$EA$99,MATCH(calculation!$A34,Data_Price!$A$4:$A$99,0),MATCH(calculation!$A$3&amp;calculation!AB$3,Data_Price!$D$3:$EA$3,0)),"")</f>
        <v>4.8388962820000003E-3</v>
      </c>
      <c r="AC34" s="17">
        <f>IFERROR(Data_Emissions!AC34*INDEX(Data_Price!$D$4:$EA$99,MATCH(calculation!$A34,Data_Price!$A$4:$A$99,0),MATCH(calculation!$A$3&amp;calculation!AC$3,Data_Price!$D$3:$EA$3,0)),"")</f>
        <v>2.7864628572000002E-3</v>
      </c>
      <c r="AD34" s="17">
        <f>IFERROR(Data_Emissions!AD34*INDEX(Data_Price!$D$4:$EA$99,MATCH(calculation!$A34,Data_Price!$A$4:$A$99,0),MATCH(calculation!$A$3&amp;calculation!AD$3,Data_Price!$D$3:$EA$3,0)),"")</f>
        <v>2.9804926910000002E-3</v>
      </c>
      <c r="AE34" s="17">
        <f>IFERROR(Data_Emissions!AE34*INDEX(Data_Price!$D$4:$EA$99,MATCH(calculation!$A34,Data_Price!$A$4:$A$99,0),MATCH(calculation!$A$3&amp;calculation!AE$3,Data_Price!$D$3:$EA$3,0)),"")</f>
        <v>4.5658619402000004E-3</v>
      </c>
      <c r="AF34" s="17">
        <f>IFERROR(Data_Emissions!AF34*INDEX(Data_Price!$D$4:$EA$99,MATCH(calculation!$A34,Data_Price!$A$4:$A$99,0),MATCH(calculation!$A$3&amp;calculation!AF$3,Data_Price!$D$3:$EA$3,0)),"")</f>
        <v>8.3268110310000011E-3</v>
      </c>
      <c r="AG34" s="17">
        <f>IFERROR(Data_Emissions!AG34*INDEX(Data_Price!$D$4:$EA$99,MATCH(calculation!$A34,Data_Price!$A$4:$A$99,0),MATCH(calculation!$A$3&amp;calculation!AG$3,Data_Price!$D$3:$EA$3,0)),"")</f>
        <v>3.804364367E-3</v>
      </c>
      <c r="AH34" t="s">
        <v>495</v>
      </c>
    </row>
    <row r="35" spans="1:34" x14ac:dyDescent="0.35">
      <c r="A35" t="s">
        <v>181</v>
      </c>
      <c r="B35" s="17" t="str">
        <f>IFERROR(Data_Emissions!B35*INDEX(Data_Price!$D$4:$EA$99,MATCH(calculation!$A35,Data_Price!$A$4:$A$99,0),MATCH(calculation!$A$3&amp;calculation!B$3,Data_Price!$D$3:$EA$3,0)),"")</f>
        <v/>
      </c>
      <c r="C35" s="17" t="str">
        <f>IFERROR(Data_Emissions!C35*INDEX(Data_Price!$D$4:$EA$99,MATCH(calculation!$A35,Data_Price!$A$4:$A$99,0),MATCH(calculation!$A$3&amp;calculation!C$3,Data_Price!$D$3:$EA$3,0)),"")</f>
        <v/>
      </c>
      <c r="D35" s="17" t="str">
        <f>IFERROR(Data_Emissions!D35*INDEX(Data_Price!$D$4:$EA$99,MATCH(calculation!$A35,Data_Price!$A$4:$A$99,0),MATCH(calculation!$A$3&amp;calculation!D$3,Data_Price!$D$3:$EA$3,0)),"")</f>
        <v/>
      </c>
      <c r="E35" s="17" t="str">
        <f>IFERROR(Data_Emissions!E35*INDEX(Data_Price!$D$4:$EA$99,MATCH(calculation!$A35,Data_Price!$A$4:$A$99,0),MATCH(calculation!$A$3&amp;calculation!E$3,Data_Price!$D$3:$EA$3,0)),"")</f>
        <v/>
      </c>
      <c r="F35" s="17" t="str">
        <f>IFERROR(Data_Emissions!F35*INDEX(Data_Price!$D$4:$EA$99,MATCH(calculation!$A35,Data_Price!$A$4:$A$99,0),MATCH(calculation!$A$3&amp;calculation!F$3,Data_Price!$D$3:$EA$3,0)),"")</f>
        <v/>
      </c>
      <c r="G35" s="17" t="str">
        <f>IFERROR(Data_Emissions!G35*INDEX(Data_Price!$D$4:$EA$99,MATCH(calculation!$A35,Data_Price!$A$4:$A$99,0),MATCH(calculation!$A$3&amp;calculation!G$3,Data_Price!$D$3:$EA$3,0)),"")</f>
        <v/>
      </c>
      <c r="H35" s="17" t="str">
        <f>IFERROR(Data_Emissions!H35*INDEX(Data_Price!$D$4:$EA$99,MATCH(calculation!$A35,Data_Price!$A$4:$A$99,0),MATCH(calculation!$A$3&amp;calculation!H$3,Data_Price!$D$3:$EA$3,0)),"")</f>
        <v/>
      </c>
      <c r="I35" s="17" t="str">
        <f>IFERROR(Data_Emissions!I35*INDEX(Data_Price!$D$4:$EA$99,MATCH(calculation!$A35,Data_Price!$A$4:$A$99,0),MATCH(calculation!$A$3&amp;calculation!I$3,Data_Price!$D$3:$EA$3,0)),"")</f>
        <v/>
      </c>
      <c r="J35" s="17" t="str">
        <f>IFERROR(Data_Emissions!J35*INDEX(Data_Price!$D$4:$EA$99,MATCH(calculation!$A35,Data_Price!$A$4:$A$99,0),MATCH(calculation!$A$3&amp;calculation!J$3,Data_Price!$D$3:$EA$3,0)),"")</f>
        <v/>
      </c>
      <c r="K35" s="17" t="str">
        <f>IFERROR(Data_Emissions!K35*INDEX(Data_Price!$D$4:$EA$99,MATCH(calculation!$A35,Data_Price!$A$4:$A$99,0),MATCH(calculation!$A$3&amp;calculation!K$3,Data_Price!$D$3:$EA$3,0)),"")</f>
        <v/>
      </c>
      <c r="L35" s="17" t="str">
        <f>IFERROR(Data_Emissions!L35*INDEX(Data_Price!$D$4:$EA$99,MATCH(calculation!$A35,Data_Price!$A$4:$A$99,0),MATCH(calculation!$A$3&amp;calculation!L$3,Data_Price!$D$3:$EA$3,0)),"")</f>
        <v/>
      </c>
      <c r="M35" s="17" t="str">
        <f>IFERROR(Data_Emissions!M35*INDEX(Data_Price!$D$4:$EA$99,MATCH(calculation!$A35,Data_Price!$A$4:$A$99,0),MATCH(calculation!$A$3&amp;calculation!M$3,Data_Price!$D$3:$EA$3,0)),"")</f>
        <v/>
      </c>
      <c r="N35" s="17" t="str">
        <f>IFERROR(Data_Emissions!N35*INDEX(Data_Price!$D$4:$EA$99,MATCH(calculation!$A35,Data_Price!$A$4:$A$99,0),MATCH(calculation!$A$3&amp;calculation!N$3,Data_Price!$D$3:$EA$3,0)),"")</f>
        <v/>
      </c>
      <c r="O35" s="17" t="str">
        <f>IFERROR(Data_Emissions!O35*INDEX(Data_Price!$D$4:$EA$99,MATCH(calculation!$A35,Data_Price!$A$4:$A$99,0),MATCH(calculation!$A$3&amp;calculation!O$3,Data_Price!$D$3:$EA$3,0)),"")</f>
        <v/>
      </c>
      <c r="P35" s="17" t="str">
        <f>IFERROR(Data_Emissions!P35*INDEX(Data_Price!$D$4:$EA$99,MATCH(calculation!$A35,Data_Price!$A$4:$A$99,0),MATCH(calculation!$A$3&amp;calculation!P$3,Data_Price!$D$3:$EA$3,0)),"")</f>
        <v/>
      </c>
      <c r="Q35" s="17" t="str">
        <f>IFERROR(Data_Emissions!Q35*INDEX(Data_Price!$D$4:$EA$99,MATCH(calculation!$A35,Data_Price!$A$4:$A$99,0),MATCH(calculation!$A$3&amp;calculation!Q$3,Data_Price!$D$3:$EA$3,0)),"")</f>
        <v/>
      </c>
      <c r="R35" s="17" t="str">
        <f>IFERROR(Data_Emissions!R35*INDEX(Data_Price!$D$4:$EA$99,MATCH(calculation!$A35,Data_Price!$A$4:$A$99,0),MATCH(calculation!$A$3&amp;calculation!R$3,Data_Price!$D$3:$EA$3,0)),"")</f>
        <v/>
      </c>
      <c r="S35" s="17" t="str">
        <f>IFERROR(Data_Emissions!S35*INDEX(Data_Price!$D$4:$EA$99,MATCH(calculation!$A35,Data_Price!$A$4:$A$99,0),MATCH(calculation!$A$3&amp;calculation!S$3,Data_Price!$D$3:$EA$3,0)),"")</f>
        <v/>
      </c>
      <c r="T35" s="17" t="str">
        <f>IFERROR(Data_Emissions!T35*INDEX(Data_Price!$D$4:$EA$99,MATCH(calculation!$A35,Data_Price!$A$4:$A$99,0),MATCH(calculation!$A$3&amp;calculation!T$3,Data_Price!$D$3:$EA$3,0)),"")</f>
        <v/>
      </c>
      <c r="U35" s="17" t="str">
        <f>IFERROR(Data_Emissions!U35*INDEX(Data_Price!$D$4:$EA$99,MATCH(calculation!$A35,Data_Price!$A$4:$A$99,0),MATCH(calculation!$A$3&amp;calculation!U$3,Data_Price!$D$3:$EA$3,0)),"")</f>
        <v/>
      </c>
      <c r="V35" s="17" t="str">
        <f>IFERROR(Data_Emissions!V35*INDEX(Data_Price!$D$4:$EA$99,MATCH(calculation!$A35,Data_Price!$A$4:$A$99,0),MATCH(calculation!$A$3&amp;calculation!V$3,Data_Price!$D$3:$EA$3,0)),"")</f>
        <v/>
      </c>
      <c r="W35" s="17" t="str">
        <f>IFERROR(Data_Emissions!W35*INDEX(Data_Price!$D$4:$EA$99,MATCH(calculation!$A35,Data_Price!$A$4:$A$99,0),MATCH(calculation!$A$3&amp;calculation!W$3,Data_Price!$D$3:$EA$3,0)),"")</f>
        <v/>
      </c>
      <c r="X35" s="17" t="str">
        <f>IFERROR(Data_Emissions!X35*INDEX(Data_Price!$D$4:$EA$99,MATCH(calculation!$A35,Data_Price!$A$4:$A$99,0),MATCH(calculation!$A$3&amp;calculation!X$3,Data_Price!$D$3:$EA$3,0)),"")</f>
        <v/>
      </c>
      <c r="Y35" s="17" t="str">
        <f>IFERROR(Data_Emissions!Y35*INDEX(Data_Price!$D$4:$EA$99,MATCH(calculation!$A35,Data_Price!$A$4:$A$99,0),MATCH(calculation!$A$3&amp;calculation!Y$3,Data_Price!$D$3:$EA$3,0)),"")</f>
        <v/>
      </c>
      <c r="Z35" s="17">
        <f>IFERROR(Data_Emissions!Z35*INDEX(Data_Price!$D$4:$EA$99,MATCH(calculation!$A35,Data_Price!$A$4:$A$99,0),MATCH(calculation!$A$3&amp;calculation!Z$3,Data_Price!$D$3:$EA$3,0)),"")</f>
        <v>2.99242999876E-2</v>
      </c>
      <c r="AA35" s="17">
        <f>IFERROR(Data_Emissions!AA35*INDEX(Data_Price!$D$4:$EA$99,MATCH(calculation!$A35,Data_Price!$A$4:$A$99,0),MATCH(calculation!$A$3&amp;calculation!AA$3,Data_Price!$D$3:$EA$3,0)),"")</f>
        <v>4.9903200000000002E-2</v>
      </c>
      <c r="AB35" s="17">
        <f>IFERROR(Data_Emissions!AB35*INDEX(Data_Price!$D$4:$EA$99,MATCH(calculation!$A35,Data_Price!$A$4:$A$99,0),MATCH(calculation!$A$3&amp;calculation!AB$3,Data_Price!$D$3:$EA$3,0)),"")</f>
        <v>7.8594616704000003E-2</v>
      </c>
      <c r="AC35" s="17">
        <f>IFERROR(Data_Emissions!AC35*INDEX(Data_Price!$D$4:$EA$99,MATCH(calculation!$A35,Data_Price!$A$4:$A$99,0),MATCH(calculation!$A$3&amp;calculation!AC$3,Data_Price!$D$3:$EA$3,0)),"")</f>
        <v>0.11528517171200002</v>
      </c>
      <c r="AD35" s="17">
        <f>IFERROR(Data_Emissions!AD35*INDEX(Data_Price!$D$4:$EA$99,MATCH(calculation!$A35,Data_Price!$A$4:$A$99,0),MATCH(calculation!$A$3&amp;calculation!AD$3,Data_Price!$D$3:$EA$3,0)),"")</f>
        <v>0.17694419248000001</v>
      </c>
      <c r="AE35" s="17">
        <f>IFERROR(Data_Emissions!AE35*INDEX(Data_Price!$D$4:$EA$99,MATCH(calculation!$A35,Data_Price!$A$4:$A$99,0),MATCH(calculation!$A$3&amp;calculation!AE$3,Data_Price!$D$3:$EA$3,0)),"")</f>
        <v>0.160360100384</v>
      </c>
      <c r="AF35" s="17">
        <f>IFERROR(Data_Emissions!AF35*INDEX(Data_Price!$D$4:$EA$99,MATCH(calculation!$A35,Data_Price!$A$4:$A$99,0),MATCH(calculation!$A$3&amp;calculation!AF$3,Data_Price!$D$3:$EA$3,0)),"")</f>
        <v>2.2335296976000001E-2</v>
      </c>
      <c r="AG35" s="17">
        <f>IFERROR(Data_Emissions!AG35*INDEX(Data_Price!$D$4:$EA$99,MATCH(calculation!$A35,Data_Price!$A$4:$A$99,0),MATCH(calculation!$A$3&amp;calculation!AG$3,Data_Price!$D$3:$EA$3,0)),"")</f>
        <v>0.167638912</v>
      </c>
      <c r="AH35" t="s">
        <v>495</v>
      </c>
    </row>
    <row r="36" spans="1:34" x14ac:dyDescent="0.35">
      <c r="A36" t="s">
        <v>278</v>
      </c>
      <c r="B36" s="17" t="str">
        <f>IFERROR(Data_Emissions!B36*INDEX(Data_Price!$D$4:$EA$99,MATCH(calculation!$A36,Data_Price!$A$4:$A$99,0),MATCH(calculation!$A$3&amp;calculation!B$3,Data_Price!$D$3:$EA$3,0)),"")</f>
        <v/>
      </c>
      <c r="C36" s="17" t="str">
        <f>IFERROR(Data_Emissions!C36*INDEX(Data_Price!$D$4:$EA$99,MATCH(calculation!$A36,Data_Price!$A$4:$A$99,0),MATCH(calculation!$A$3&amp;calculation!C$3,Data_Price!$D$3:$EA$3,0)),"")</f>
        <v/>
      </c>
      <c r="D36" s="17" t="str">
        <f>IFERROR(Data_Emissions!D36*INDEX(Data_Price!$D$4:$EA$99,MATCH(calculation!$A36,Data_Price!$A$4:$A$99,0),MATCH(calculation!$A$3&amp;calculation!D$3,Data_Price!$D$3:$EA$3,0)),"")</f>
        <v/>
      </c>
      <c r="E36" s="17" t="str">
        <f>IFERROR(Data_Emissions!E36*INDEX(Data_Price!$D$4:$EA$99,MATCH(calculation!$A36,Data_Price!$A$4:$A$99,0),MATCH(calculation!$A$3&amp;calculation!E$3,Data_Price!$D$3:$EA$3,0)),"")</f>
        <v/>
      </c>
      <c r="F36" s="17" t="str">
        <f>IFERROR(Data_Emissions!F36*INDEX(Data_Price!$D$4:$EA$99,MATCH(calculation!$A36,Data_Price!$A$4:$A$99,0),MATCH(calculation!$A$3&amp;calculation!F$3,Data_Price!$D$3:$EA$3,0)),"")</f>
        <v/>
      </c>
      <c r="G36" s="17" t="str">
        <f>IFERROR(Data_Emissions!G36*INDEX(Data_Price!$D$4:$EA$99,MATCH(calculation!$A36,Data_Price!$A$4:$A$99,0),MATCH(calculation!$A$3&amp;calculation!G$3,Data_Price!$D$3:$EA$3,0)),"")</f>
        <v/>
      </c>
      <c r="H36" s="17" t="str">
        <f>IFERROR(Data_Emissions!H36*INDEX(Data_Price!$D$4:$EA$99,MATCH(calculation!$A36,Data_Price!$A$4:$A$99,0),MATCH(calculation!$A$3&amp;calculation!H$3,Data_Price!$D$3:$EA$3,0)),"")</f>
        <v/>
      </c>
      <c r="I36" s="17" t="str">
        <f>IFERROR(Data_Emissions!I36*INDEX(Data_Price!$D$4:$EA$99,MATCH(calculation!$A36,Data_Price!$A$4:$A$99,0),MATCH(calculation!$A$3&amp;calculation!I$3,Data_Price!$D$3:$EA$3,0)),"")</f>
        <v/>
      </c>
      <c r="J36" s="17" t="str">
        <f>IFERROR(Data_Emissions!J36*INDEX(Data_Price!$D$4:$EA$99,MATCH(calculation!$A36,Data_Price!$A$4:$A$99,0),MATCH(calculation!$A$3&amp;calculation!J$3,Data_Price!$D$3:$EA$3,0)),"")</f>
        <v/>
      </c>
      <c r="K36" s="17" t="str">
        <f>IFERROR(Data_Emissions!K36*INDEX(Data_Price!$D$4:$EA$99,MATCH(calculation!$A36,Data_Price!$A$4:$A$99,0),MATCH(calculation!$A$3&amp;calculation!K$3,Data_Price!$D$3:$EA$3,0)),"")</f>
        <v/>
      </c>
      <c r="L36" s="17" t="str">
        <f>IFERROR(Data_Emissions!L36*INDEX(Data_Price!$D$4:$EA$99,MATCH(calculation!$A36,Data_Price!$A$4:$A$99,0),MATCH(calculation!$A$3&amp;calculation!L$3,Data_Price!$D$3:$EA$3,0)),"")</f>
        <v/>
      </c>
      <c r="M36" s="17" t="str">
        <f>IFERROR(Data_Emissions!M36*INDEX(Data_Price!$D$4:$EA$99,MATCH(calculation!$A36,Data_Price!$A$4:$A$99,0),MATCH(calculation!$A$3&amp;calculation!M$3,Data_Price!$D$3:$EA$3,0)),"")</f>
        <v/>
      </c>
      <c r="N36" s="17" t="str">
        <f>IFERROR(Data_Emissions!N36*INDEX(Data_Price!$D$4:$EA$99,MATCH(calculation!$A36,Data_Price!$A$4:$A$99,0),MATCH(calculation!$A$3&amp;calculation!N$3,Data_Price!$D$3:$EA$3,0)),"")</f>
        <v/>
      </c>
      <c r="O36" s="17" t="str">
        <f>IFERROR(Data_Emissions!O36*INDEX(Data_Price!$D$4:$EA$99,MATCH(calculation!$A36,Data_Price!$A$4:$A$99,0),MATCH(calculation!$A$3&amp;calculation!O$3,Data_Price!$D$3:$EA$3,0)),"")</f>
        <v/>
      </c>
      <c r="P36" s="17" t="str">
        <f>IFERROR(Data_Emissions!P36*INDEX(Data_Price!$D$4:$EA$99,MATCH(calculation!$A36,Data_Price!$A$4:$A$99,0),MATCH(calculation!$A$3&amp;calculation!P$3,Data_Price!$D$3:$EA$3,0)),"")</f>
        <v/>
      </c>
      <c r="Q36" s="17" t="str">
        <f>IFERROR(Data_Emissions!Q36*INDEX(Data_Price!$D$4:$EA$99,MATCH(calculation!$A36,Data_Price!$A$4:$A$99,0),MATCH(calculation!$A$3&amp;calculation!Q$3,Data_Price!$D$3:$EA$3,0)),"")</f>
        <v/>
      </c>
      <c r="R36" s="17" t="str">
        <f>IFERROR(Data_Emissions!R36*INDEX(Data_Price!$D$4:$EA$99,MATCH(calculation!$A36,Data_Price!$A$4:$A$99,0),MATCH(calculation!$A$3&amp;calculation!R$3,Data_Price!$D$3:$EA$3,0)),"")</f>
        <v/>
      </c>
      <c r="S36" s="17" t="str">
        <f>IFERROR(Data_Emissions!S36*INDEX(Data_Price!$D$4:$EA$99,MATCH(calculation!$A36,Data_Price!$A$4:$A$99,0),MATCH(calculation!$A$3&amp;calculation!S$3,Data_Price!$D$3:$EA$3,0)),"")</f>
        <v/>
      </c>
      <c r="T36" s="17" t="str">
        <f>IFERROR(Data_Emissions!T36*INDEX(Data_Price!$D$4:$EA$99,MATCH(calculation!$A36,Data_Price!$A$4:$A$99,0),MATCH(calculation!$A$3&amp;calculation!T$3,Data_Price!$D$3:$EA$3,0)),"")</f>
        <v/>
      </c>
      <c r="U36" s="17" t="str">
        <f>IFERROR(Data_Emissions!U36*INDEX(Data_Price!$D$4:$EA$99,MATCH(calculation!$A36,Data_Price!$A$4:$A$99,0),MATCH(calculation!$A$3&amp;calculation!U$3,Data_Price!$D$3:$EA$3,0)),"")</f>
        <v/>
      </c>
      <c r="V36" s="17" t="str">
        <f>IFERROR(Data_Emissions!V36*INDEX(Data_Price!$D$4:$EA$99,MATCH(calculation!$A36,Data_Price!$A$4:$A$99,0),MATCH(calculation!$A$3&amp;calculation!V$3,Data_Price!$D$3:$EA$3,0)),"")</f>
        <v/>
      </c>
      <c r="W36" s="17" t="str">
        <f>IFERROR(Data_Emissions!W36*INDEX(Data_Price!$D$4:$EA$99,MATCH(calculation!$A36,Data_Price!$A$4:$A$99,0),MATCH(calculation!$A$3&amp;calculation!W$3,Data_Price!$D$3:$EA$3,0)),"")</f>
        <v/>
      </c>
      <c r="X36" s="17" t="str">
        <f>IFERROR(Data_Emissions!X36*INDEX(Data_Price!$D$4:$EA$99,MATCH(calculation!$A36,Data_Price!$A$4:$A$99,0),MATCH(calculation!$A$3&amp;calculation!X$3,Data_Price!$D$3:$EA$3,0)),"")</f>
        <v/>
      </c>
      <c r="Y36" s="17" t="str">
        <f>IFERROR(Data_Emissions!Y36*INDEX(Data_Price!$D$4:$EA$99,MATCH(calculation!$A36,Data_Price!$A$4:$A$99,0),MATCH(calculation!$A$3&amp;calculation!Y$3,Data_Price!$D$3:$EA$3,0)),"")</f>
        <v/>
      </c>
      <c r="Z36" s="17">
        <f>IFERROR(Data_Emissions!Z36*INDEX(Data_Price!$D$4:$EA$99,MATCH(calculation!$A36,Data_Price!$A$4:$A$99,0),MATCH(calculation!$A$3&amp;calculation!Z$3,Data_Price!$D$3:$EA$3,0)),"")</f>
        <v>1.2900094389E-2</v>
      </c>
      <c r="AA36" s="17">
        <f>IFERROR(Data_Emissions!AA36*INDEX(Data_Price!$D$4:$EA$99,MATCH(calculation!$A36,Data_Price!$A$4:$A$99,0),MATCH(calculation!$A$3&amp;calculation!AA$3,Data_Price!$D$3:$EA$3,0)),"")</f>
        <v>1.1323624725E-2</v>
      </c>
      <c r="AB36" s="17">
        <f>IFERROR(Data_Emissions!AB36*INDEX(Data_Price!$D$4:$EA$99,MATCH(calculation!$A36,Data_Price!$A$4:$A$99,0),MATCH(calculation!$A$3&amp;calculation!AB$3,Data_Price!$D$3:$EA$3,0)),"")</f>
        <v>9.3165883195E-3</v>
      </c>
      <c r="AC36" s="17">
        <f>IFERROR(Data_Emissions!AC36*INDEX(Data_Price!$D$4:$EA$99,MATCH(calculation!$A36,Data_Price!$A$4:$A$99,0),MATCH(calculation!$A$3&amp;calculation!AC$3,Data_Price!$D$3:$EA$3,0)),"")</f>
        <v>1.0126160177E-2</v>
      </c>
      <c r="AD36" s="17">
        <f>IFERROR(Data_Emissions!AD36*INDEX(Data_Price!$D$4:$EA$99,MATCH(calculation!$A36,Data_Price!$A$4:$A$99,0),MATCH(calculation!$A$3&amp;calculation!AD$3,Data_Price!$D$3:$EA$3,0)),"")</f>
        <v>1.05260618505E-2</v>
      </c>
      <c r="AE36" s="17">
        <f>IFERROR(Data_Emissions!AE36*INDEX(Data_Price!$D$4:$EA$99,MATCH(calculation!$A36,Data_Price!$A$4:$A$99,0),MATCH(calculation!$A$3&amp;calculation!AE$3,Data_Price!$D$3:$EA$3,0)),"")</f>
        <v>1.0479925396500001E-2</v>
      </c>
      <c r="AF36" s="17">
        <f>IFERROR(Data_Emissions!AF36*INDEX(Data_Price!$D$4:$EA$99,MATCH(calculation!$A36,Data_Price!$A$4:$A$99,0),MATCH(calculation!$A$3&amp;calculation!AF$3,Data_Price!$D$3:$EA$3,0)),"")</f>
        <v>9.7797394029999988E-3</v>
      </c>
      <c r="AG36" s="17">
        <f>IFERROR(Data_Emissions!AG36*INDEX(Data_Price!$D$4:$EA$99,MATCH(calculation!$A36,Data_Price!$A$4:$A$99,0),MATCH(calculation!$A$3&amp;calculation!AG$3,Data_Price!$D$3:$EA$3,0)),"")</f>
        <v>1.1128424999999999E-2</v>
      </c>
      <c r="AH36" t="s">
        <v>495</v>
      </c>
    </row>
    <row r="37" spans="1:34" x14ac:dyDescent="0.35">
      <c r="A37" t="s">
        <v>422</v>
      </c>
      <c r="B37" s="17" t="str">
        <f>IFERROR(Data_Emissions!B37*INDEX(Data_Price!$D$4:$EA$99,MATCH(calculation!$A37,Data_Price!$A$4:$A$99,0),MATCH(calculation!$A$3&amp;calculation!B$3,Data_Price!$D$3:$EA$3,0)),"")</f>
        <v/>
      </c>
      <c r="C37" s="17" t="str">
        <f>IFERROR(Data_Emissions!C37*INDEX(Data_Price!$D$4:$EA$99,MATCH(calculation!$A37,Data_Price!$A$4:$A$99,0),MATCH(calculation!$A$3&amp;calculation!C$3,Data_Price!$D$3:$EA$3,0)),"")</f>
        <v/>
      </c>
      <c r="D37" s="17" t="str">
        <f>IFERROR(Data_Emissions!D37*INDEX(Data_Price!$D$4:$EA$99,MATCH(calculation!$A37,Data_Price!$A$4:$A$99,0),MATCH(calculation!$A$3&amp;calculation!D$3,Data_Price!$D$3:$EA$3,0)),"")</f>
        <v/>
      </c>
      <c r="E37" s="17" t="str">
        <f>IFERROR(Data_Emissions!E37*INDEX(Data_Price!$D$4:$EA$99,MATCH(calculation!$A37,Data_Price!$A$4:$A$99,0),MATCH(calculation!$A$3&amp;calculation!E$3,Data_Price!$D$3:$EA$3,0)),"")</f>
        <v/>
      </c>
      <c r="F37" s="17" t="str">
        <f>IFERROR(Data_Emissions!F37*INDEX(Data_Price!$D$4:$EA$99,MATCH(calculation!$A37,Data_Price!$A$4:$A$99,0),MATCH(calculation!$A$3&amp;calculation!F$3,Data_Price!$D$3:$EA$3,0)),"")</f>
        <v/>
      </c>
      <c r="G37" s="17" t="str">
        <f>IFERROR(Data_Emissions!G37*INDEX(Data_Price!$D$4:$EA$99,MATCH(calculation!$A37,Data_Price!$A$4:$A$99,0),MATCH(calculation!$A$3&amp;calculation!G$3,Data_Price!$D$3:$EA$3,0)),"")</f>
        <v/>
      </c>
      <c r="H37" s="17" t="str">
        <f>IFERROR(Data_Emissions!H37*INDEX(Data_Price!$D$4:$EA$99,MATCH(calculation!$A37,Data_Price!$A$4:$A$99,0),MATCH(calculation!$A$3&amp;calculation!H$3,Data_Price!$D$3:$EA$3,0)),"")</f>
        <v/>
      </c>
      <c r="I37" s="17" t="str">
        <f>IFERROR(Data_Emissions!I37*INDEX(Data_Price!$D$4:$EA$99,MATCH(calculation!$A37,Data_Price!$A$4:$A$99,0),MATCH(calculation!$A$3&amp;calculation!I$3,Data_Price!$D$3:$EA$3,0)),"")</f>
        <v/>
      </c>
      <c r="J37" s="17" t="str">
        <f>IFERROR(Data_Emissions!J37*INDEX(Data_Price!$D$4:$EA$99,MATCH(calculation!$A37,Data_Price!$A$4:$A$99,0),MATCH(calculation!$A$3&amp;calculation!J$3,Data_Price!$D$3:$EA$3,0)),"")</f>
        <v/>
      </c>
      <c r="K37" s="17" t="str">
        <f>IFERROR(Data_Emissions!K37*INDEX(Data_Price!$D$4:$EA$99,MATCH(calculation!$A37,Data_Price!$A$4:$A$99,0),MATCH(calculation!$A$3&amp;calculation!K$3,Data_Price!$D$3:$EA$3,0)),"")</f>
        <v/>
      </c>
      <c r="L37" s="17" t="str">
        <f>IFERROR(Data_Emissions!L37*INDEX(Data_Price!$D$4:$EA$99,MATCH(calculation!$A37,Data_Price!$A$4:$A$99,0),MATCH(calculation!$A$3&amp;calculation!L$3,Data_Price!$D$3:$EA$3,0)),"")</f>
        <v/>
      </c>
      <c r="M37" s="17" t="str">
        <f>IFERROR(Data_Emissions!M37*INDEX(Data_Price!$D$4:$EA$99,MATCH(calculation!$A37,Data_Price!$A$4:$A$99,0),MATCH(calculation!$A$3&amp;calculation!M$3,Data_Price!$D$3:$EA$3,0)),"")</f>
        <v/>
      </c>
      <c r="N37" s="17" t="str">
        <f>IFERROR(Data_Emissions!N37*INDEX(Data_Price!$D$4:$EA$99,MATCH(calculation!$A37,Data_Price!$A$4:$A$99,0),MATCH(calculation!$A$3&amp;calculation!N$3,Data_Price!$D$3:$EA$3,0)),"")</f>
        <v/>
      </c>
      <c r="O37" s="17" t="str">
        <f>IFERROR(Data_Emissions!O37*INDEX(Data_Price!$D$4:$EA$99,MATCH(calculation!$A37,Data_Price!$A$4:$A$99,0),MATCH(calculation!$A$3&amp;calculation!O$3,Data_Price!$D$3:$EA$3,0)),"")</f>
        <v/>
      </c>
      <c r="P37" s="17" t="str">
        <f>IFERROR(Data_Emissions!P37*INDEX(Data_Price!$D$4:$EA$99,MATCH(calculation!$A37,Data_Price!$A$4:$A$99,0),MATCH(calculation!$A$3&amp;calculation!P$3,Data_Price!$D$3:$EA$3,0)),"")</f>
        <v/>
      </c>
      <c r="Q37" s="17" t="str">
        <f>IFERROR(Data_Emissions!Q37*INDEX(Data_Price!$D$4:$EA$99,MATCH(calculation!$A37,Data_Price!$A$4:$A$99,0),MATCH(calculation!$A$3&amp;calculation!Q$3,Data_Price!$D$3:$EA$3,0)),"")</f>
        <v/>
      </c>
      <c r="R37" s="17" t="str">
        <f>IFERROR(Data_Emissions!R37*INDEX(Data_Price!$D$4:$EA$99,MATCH(calculation!$A37,Data_Price!$A$4:$A$99,0),MATCH(calculation!$A$3&amp;calculation!R$3,Data_Price!$D$3:$EA$3,0)),"")</f>
        <v/>
      </c>
      <c r="S37" s="17" t="str">
        <f>IFERROR(Data_Emissions!S37*INDEX(Data_Price!$D$4:$EA$99,MATCH(calculation!$A37,Data_Price!$A$4:$A$99,0),MATCH(calculation!$A$3&amp;calculation!S$3,Data_Price!$D$3:$EA$3,0)),"")</f>
        <v/>
      </c>
      <c r="T37" s="17" t="str">
        <f>IFERROR(Data_Emissions!T37*INDEX(Data_Price!$D$4:$EA$99,MATCH(calculation!$A37,Data_Price!$A$4:$A$99,0),MATCH(calculation!$A$3&amp;calculation!T$3,Data_Price!$D$3:$EA$3,0)),"")</f>
        <v/>
      </c>
      <c r="U37" s="17" t="str">
        <f>IFERROR(Data_Emissions!U37*INDEX(Data_Price!$D$4:$EA$99,MATCH(calculation!$A37,Data_Price!$A$4:$A$99,0),MATCH(calculation!$A$3&amp;calculation!U$3,Data_Price!$D$3:$EA$3,0)),"")</f>
        <v/>
      </c>
      <c r="V37" s="17" t="str">
        <f>IFERROR(Data_Emissions!V37*INDEX(Data_Price!$D$4:$EA$99,MATCH(calculation!$A37,Data_Price!$A$4:$A$99,0),MATCH(calculation!$A$3&amp;calculation!V$3,Data_Price!$D$3:$EA$3,0)),"")</f>
        <v/>
      </c>
      <c r="W37" s="17" t="str">
        <f>IFERROR(Data_Emissions!W37*INDEX(Data_Price!$D$4:$EA$99,MATCH(calculation!$A37,Data_Price!$A$4:$A$99,0),MATCH(calculation!$A$3&amp;calculation!W$3,Data_Price!$D$3:$EA$3,0)),"")</f>
        <v/>
      </c>
      <c r="X37" s="17" t="str">
        <f>IFERROR(Data_Emissions!X37*INDEX(Data_Price!$D$4:$EA$99,MATCH(calculation!$A37,Data_Price!$A$4:$A$99,0),MATCH(calculation!$A$3&amp;calculation!X$3,Data_Price!$D$3:$EA$3,0)),"")</f>
        <v/>
      </c>
      <c r="Y37" s="17" t="str">
        <f>IFERROR(Data_Emissions!Y37*INDEX(Data_Price!$D$4:$EA$99,MATCH(calculation!$A37,Data_Price!$A$4:$A$99,0),MATCH(calculation!$A$3&amp;calculation!Y$3,Data_Price!$D$3:$EA$3,0)),"")</f>
        <v/>
      </c>
      <c r="Z37" s="17">
        <f>IFERROR(Data_Emissions!Z37*INDEX(Data_Price!$D$4:$EA$99,MATCH(calculation!$A37,Data_Price!$A$4:$A$99,0),MATCH(calculation!$A$3&amp;calculation!Z$3,Data_Price!$D$3:$EA$3,0)),"")</f>
        <v>5.5159999980000001E-3</v>
      </c>
      <c r="AA37" s="17">
        <f>IFERROR(Data_Emissions!AA37*INDEX(Data_Price!$D$4:$EA$99,MATCH(calculation!$A37,Data_Price!$A$4:$A$99,0),MATCH(calculation!$A$3&amp;calculation!AA$3,Data_Price!$D$3:$EA$3,0)),"")</f>
        <v>4.3020000000000003E-3</v>
      </c>
      <c r="AB37" s="17" t="str">
        <f>IFERROR(Data_Emissions!AB37*INDEX(Data_Price!$D$4:$EA$99,MATCH(calculation!$A37,Data_Price!$A$4:$A$99,0),MATCH(calculation!$A$3&amp;calculation!AB$3,Data_Price!$D$3:$EA$3,0)),"")</f>
        <v/>
      </c>
      <c r="AC37" s="17" t="str">
        <f>IFERROR(Data_Emissions!AC37*INDEX(Data_Price!$D$4:$EA$99,MATCH(calculation!$A37,Data_Price!$A$4:$A$99,0),MATCH(calculation!$A$3&amp;calculation!AC$3,Data_Price!$D$3:$EA$3,0)),"")</f>
        <v/>
      </c>
      <c r="AD37" s="17">
        <f>IFERROR(Data_Emissions!AD37*INDEX(Data_Price!$D$4:$EA$99,MATCH(calculation!$A37,Data_Price!$A$4:$A$99,0),MATCH(calculation!$A$3&amp;calculation!AD$3,Data_Price!$D$3:$EA$3,0)),"")</f>
        <v>4.9591982199999997E-3</v>
      </c>
      <c r="AE37" s="17">
        <f>IFERROR(Data_Emissions!AE37*INDEX(Data_Price!$D$4:$EA$99,MATCH(calculation!$A37,Data_Price!$A$4:$A$99,0),MATCH(calculation!$A$3&amp;calculation!AE$3,Data_Price!$D$3:$EA$3,0)),"")</f>
        <v>3.3707980740000005E-3</v>
      </c>
      <c r="AF37" s="17" t="str">
        <f>IFERROR(Data_Emissions!AF37*INDEX(Data_Price!$D$4:$EA$99,MATCH(calculation!$A37,Data_Price!$A$4:$A$99,0),MATCH(calculation!$A$3&amp;calculation!AF$3,Data_Price!$D$3:$EA$3,0)),"")</f>
        <v/>
      </c>
      <c r="AG37" s="17">
        <f>IFERROR(Data_Emissions!AG37*INDEX(Data_Price!$D$4:$EA$99,MATCH(calculation!$A37,Data_Price!$A$4:$A$99,0),MATCH(calculation!$A$3&amp;calculation!AG$3,Data_Price!$D$3:$EA$3,0)),"")</f>
        <v>3.5238000000000001E-3</v>
      </c>
      <c r="AH37" t="s">
        <v>495</v>
      </c>
    </row>
    <row r="38" spans="1:34" x14ac:dyDescent="0.35">
      <c r="A38" t="s">
        <v>204</v>
      </c>
      <c r="B38" s="17" t="str">
        <f>IFERROR(Data_Emissions!B38*INDEX(Data_Price!$D$4:$EA$99,MATCH(calculation!$A38,Data_Price!$A$4:$A$99,0),MATCH(calculation!$A$3&amp;calculation!B$3,Data_Price!$D$3:$EA$3,0)),"")</f>
        <v/>
      </c>
      <c r="C38" s="17" t="str">
        <f>IFERROR(Data_Emissions!C38*INDEX(Data_Price!$D$4:$EA$99,MATCH(calculation!$A38,Data_Price!$A$4:$A$99,0),MATCH(calculation!$A$3&amp;calculation!C$3,Data_Price!$D$3:$EA$3,0)),"")</f>
        <v/>
      </c>
      <c r="D38" s="17" t="str">
        <f>IFERROR(Data_Emissions!D38*INDEX(Data_Price!$D$4:$EA$99,MATCH(calculation!$A38,Data_Price!$A$4:$A$99,0),MATCH(calculation!$A$3&amp;calculation!D$3,Data_Price!$D$3:$EA$3,0)),"")</f>
        <v/>
      </c>
      <c r="E38" s="17" t="str">
        <f>IFERROR(Data_Emissions!E38*INDEX(Data_Price!$D$4:$EA$99,MATCH(calculation!$A38,Data_Price!$A$4:$A$99,0),MATCH(calculation!$A$3&amp;calculation!E$3,Data_Price!$D$3:$EA$3,0)),"")</f>
        <v/>
      </c>
      <c r="F38" s="17" t="str">
        <f>IFERROR(Data_Emissions!F38*INDEX(Data_Price!$D$4:$EA$99,MATCH(calculation!$A38,Data_Price!$A$4:$A$99,0),MATCH(calculation!$A$3&amp;calculation!F$3,Data_Price!$D$3:$EA$3,0)),"")</f>
        <v/>
      </c>
      <c r="G38" s="17" t="str">
        <f>IFERROR(Data_Emissions!G38*INDEX(Data_Price!$D$4:$EA$99,MATCH(calculation!$A38,Data_Price!$A$4:$A$99,0),MATCH(calculation!$A$3&amp;calculation!G$3,Data_Price!$D$3:$EA$3,0)),"")</f>
        <v/>
      </c>
      <c r="H38" s="17" t="str">
        <f>IFERROR(Data_Emissions!H38*INDEX(Data_Price!$D$4:$EA$99,MATCH(calculation!$A38,Data_Price!$A$4:$A$99,0),MATCH(calculation!$A$3&amp;calculation!H$3,Data_Price!$D$3:$EA$3,0)),"")</f>
        <v/>
      </c>
      <c r="I38" s="17" t="str">
        <f>IFERROR(Data_Emissions!I38*INDEX(Data_Price!$D$4:$EA$99,MATCH(calculation!$A38,Data_Price!$A$4:$A$99,0),MATCH(calculation!$A$3&amp;calculation!I$3,Data_Price!$D$3:$EA$3,0)),"")</f>
        <v/>
      </c>
      <c r="J38" s="17" t="str">
        <f>IFERROR(Data_Emissions!J38*INDEX(Data_Price!$D$4:$EA$99,MATCH(calculation!$A38,Data_Price!$A$4:$A$99,0),MATCH(calculation!$A$3&amp;calculation!J$3,Data_Price!$D$3:$EA$3,0)),"")</f>
        <v/>
      </c>
      <c r="K38" s="17" t="str">
        <f>IFERROR(Data_Emissions!K38*INDEX(Data_Price!$D$4:$EA$99,MATCH(calculation!$A38,Data_Price!$A$4:$A$99,0),MATCH(calculation!$A$3&amp;calculation!K$3,Data_Price!$D$3:$EA$3,0)),"")</f>
        <v/>
      </c>
      <c r="L38" s="17" t="str">
        <f>IFERROR(Data_Emissions!L38*INDEX(Data_Price!$D$4:$EA$99,MATCH(calculation!$A38,Data_Price!$A$4:$A$99,0),MATCH(calculation!$A$3&amp;calculation!L$3,Data_Price!$D$3:$EA$3,0)),"")</f>
        <v/>
      </c>
      <c r="M38" s="17" t="str">
        <f>IFERROR(Data_Emissions!M38*INDEX(Data_Price!$D$4:$EA$99,MATCH(calculation!$A38,Data_Price!$A$4:$A$99,0),MATCH(calculation!$A$3&amp;calculation!M$3,Data_Price!$D$3:$EA$3,0)),"")</f>
        <v/>
      </c>
      <c r="N38" s="17" t="str">
        <f>IFERROR(Data_Emissions!N38*INDEX(Data_Price!$D$4:$EA$99,MATCH(calculation!$A38,Data_Price!$A$4:$A$99,0),MATCH(calculation!$A$3&amp;calculation!N$3,Data_Price!$D$3:$EA$3,0)),"")</f>
        <v/>
      </c>
      <c r="O38" s="17" t="str">
        <f>IFERROR(Data_Emissions!O38*INDEX(Data_Price!$D$4:$EA$99,MATCH(calculation!$A38,Data_Price!$A$4:$A$99,0),MATCH(calculation!$A$3&amp;calculation!O$3,Data_Price!$D$3:$EA$3,0)),"")</f>
        <v/>
      </c>
      <c r="P38" s="17" t="str">
        <f>IFERROR(Data_Emissions!P38*INDEX(Data_Price!$D$4:$EA$99,MATCH(calculation!$A38,Data_Price!$A$4:$A$99,0),MATCH(calculation!$A$3&amp;calculation!P$3,Data_Price!$D$3:$EA$3,0)),"")</f>
        <v/>
      </c>
      <c r="Q38" s="17" t="str">
        <f>IFERROR(Data_Emissions!Q38*INDEX(Data_Price!$D$4:$EA$99,MATCH(calculation!$A38,Data_Price!$A$4:$A$99,0),MATCH(calculation!$A$3&amp;calculation!Q$3,Data_Price!$D$3:$EA$3,0)),"")</f>
        <v/>
      </c>
      <c r="R38" s="17" t="str">
        <f>IFERROR(Data_Emissions!R38*INDEX(Data_Price!$D$4:$EA$99,MATCH(calculation!$A38,Data_Price!$A$4:$A$99,0),MATCH(calculation!$A$3&amp;calculation!R$3,Data_Price!$D$3:$EA$3,0)),"")</f>
        <v/>
      </c>
      <c r="S38" s="17" t="str">
        <f>IFERROR(Data_Emissions!S38*INDEX(Data_Price!$D$4:$EA$99,MATCH(calculation!$A38,Data_Price!$A$4:$A$99,0),MATCH(calculation!$A$3&amp;calculation!S$3,Data_Price!$D$3:$EA$3,0)),"")</f>
        <v/>
      </c>
      <c r="T38" s="17" t="str">
        <f>IFERROR(Data_Emissions!T38*INDEX(Data_Price!$D$4:$EA$99,MATCH(calculation!$A38,Data_Price!$A$4:$A$99,0),MATCH(calculation!$A$3&amp;calculation!T$3,Data_Price!$D$3:$EA$3,0)),"")</f>
        <v/>
      </c>
      <c r="U38" s="17" t="str">
        <f>IFERROR(Data_Emissions!U38*INDEX(Data_Price!$D$4:$EA$99,MATCH(calculation!$A38,Data_Price!$A$4:$A$99,0),MATCH(calculation!$A$3&amp;calculation!U$3,Data_Price!$D$3:$EA$3,0)),"")</f>
        <v/>
      </c>
      <c r="V38" s="17" t="str">
        <f>IFERROR(Data_Emissions!V38*INDEX(Data_Price!$D$4:$EA$99,MATCH(calculation!$A38,Data_Price!$A$4:$A$99,0),MATCH(calculation!$A$3&amp;calculation!V$3,Data_Price!$D$3:$EA$3,0)),"")</f>
        <v/>
      </c>
      <c r="W38" s="17" t="str">
        <f>IFERROR(Data_Emissions!W38*INDEX(Data_Price!$D$4:$EA$99,MATCH(calculation!$A38,Data_Price!$A$4:$A$99,0),MATCH(calculation!$A$3&amp;calculation!W$3,Data_Price!$D$3:$EA$3,0)),"")</f>
        <v/>
      </c>
      <c r="X38" s="17" t="str">
        <f>IFERROR(Data_Emissions!X38*INDEX(Data_Price!$D$4:$EA$99,MATCH(calculation!$A38,Data_Price!$A$4:$A$99,0),MATCH(calculation!$A$3&amp;calculation!X$3,Data_Price!$D$3:$EA$3,0)),"")</f>
        <v/>
      </c>
      <c r="Y38" s="17" t="str">
        <f>IFERROR(Data_Emissions!Y38*INDEX(Data_Price!$D$4:$EA$99,MATCH(calculation!$A38,Data_Price!$A$4:$A$99,0),MATCH(calculation!$A$3&amp;calculation!Y$3,Data_Price!$D$3:$EA$3,0)),"")</f>
        <v/>
      </c>
      <c r="Z38" s="17">
        <f>IFERROR(Data_Emissions!Z38*INDEX(Data_Price!$D$4:$EA$99,MATCH(calculation!$A38,Data_Price!$A$4:$A$99,0),MATCH(calculation!$A$3&amp;calculation!Z$3,Data_Price!$D$3:$EA$3,0)),"")</f>
        <v>1.3316423589299999E-2</v>
      </c>
      <c r="AA38" s="17">
        <f>IFERROR(Data_Emissions!AA38*INDEX(Data_Price!$D$4:$EA$99,MATCH(calculation!$A38,Data_Price!$A$4:$A$99,0),MATCH(calculation!$A$3&amp;calculation!AA$3,Data_Price!$D$3:$EA$3,0)),"")</f>
        <v>1.5902920207600001E-2</v>
      </c>
      <c r="AB38" s="17">
        <f>IFERROR(Data_Emissions!AB38*INDEX(Data_Price!$D$4:$EA$99,MATCH(calculation!$A38,Data_Price!$A$4:$A$99,0),MATCH(calculation!$A$3&amp;calculation!AB$3,Data_Price!$D$3:$EA$3,0)),"")</f>
        <v>8.0489586076E-3</v>
      </c>
      <c r="AC38" s="17">
        <f>IFERROR(Data_Emissions!AC38*INDEX(Data_Price!$D$4:$EA$99,MATCH(calculation!$A38,Data_Price!$A$4:$A$99,0),MATCH(calculation!$A$3&amp;calculation!AC$3,Data_Price!$D$3:$EA$3,0)),"")</f>
        <v>6.9451716006000003E-3</v>
      </c>
      <c r="AD38" s="17">
        <f>IFERROR(Data_Emissions!AD38*INDEX(Data_Price!$D$4:$EA$99,MATCH(calculation!$A38,Data_Price!$A$4:$A$99,0),MATCH(calculation!$A$3&amp;calculation!AD$3,Data_Price!$D$3:$EA$3,0)),"")</f>
        <v>8.8322686930000002E-3</v>
      </c>
      <c r="AE38" s="17">
        <f>IFERROR(Data_Emissions!AE38*INDEX(Data_Price!$D$4:$EA$99,MATCH(calculation!$A38,Data_Price!$A$4:$A$99,0),MATCH(calculation!$A$3&amp;calculation!AE$3,Data_Price!$D$3:$EA$3,0)),"")</f>
        <v>1.56823933902E-2</v>
      </c>
      <c r="AF38" s="17">
        <f>IFERROR(Data_Emissions!AF38*INDEX(Data_Price!$D$4:$EA$99,MATCH(calculation!$A38,Data_Price!$A$4:$A$99,0),MATCH(calculation!$A$3&amp;calculation!AF$3,Data_Price!$D$3:$EA$3,0)),"")</f>
        <v>1.7906003107799998E-2</v>
      </c>
      <c r="AG38" s="17">
        <f>IFERROR(Data_Emissions!AG38*INDEX(Data_Price!$D$4:$EA$99,MATCH(calculation!$A38,Data_Price!$A$4:$A$99,0),MATCH(calculation!$A$3&amp;calculation!AG$3,Data_Price!$D$3:$EA$3,0)),"")</f>
        <v>1.1470006392E-2</v>
      </c>
      <c r="AH38" t="s">
        <v>495</v>
      </c>
    </row>
    <row r="39" spans="1:34" x14ac:dyDescent="0.35">
      <c r="A39" t="s">
        <v>133</v>
      </c>
      <c r="B39" s="17" t="str">
        <f>IFERROR(Data_Emissions!B39*INDEX(Data_Price!$D$4:$EA$99,MATCH(calculation!$A39,Data_Price!$A$4:$A$99,0),MATCH(calculation!$A$3&amp;calculation!B$3,Data_Price!$D$3:$EA$3,0)),"")</f>
        <v/>
      </c>
      <c r="C39" s="17" t="str">
        <f>IFERROR(Data_Emissions!C39*INDEX(Data_Price!$D$4:$EA$99,MATCH(calculation!$A39,Data_Price!$A$4:$A$99,0),MATCH(calculation!$A$3&amp;calculation!C$3,Data_Price!$D$3:$EA$3,0)),"")</f>
        <v/>
      </c>
      <c r="D39" s="17" t="str">
        <f>IFERROR(Data_Emissions!D39*INDEX(Data_Price!$D$4:$EA$99,MATCH(calculation!$A39,Data_Price!$A$4:$A$99,0),MATCH(calculation!$A$3&amp;calculation!D$3,Data_Price!$D$3:$EA$3,0)),"")</f>
        <v/>
      </c>
      <c r="E39" s="17" t="str">
        <f>IFERROR(Data_Emissions!E39*INDEX(Data_Price!$D$4:$EA$99,MATCH(calculation!$A39,Data_Price!$A$4:$A$99,0),MATCH(calculation!$A$3&amp;calculation!E$3,Data_Price!$D$3:$EA$3,0)),"")</f>
        <v/>
      </c>
      <c r="F39" s="17" t="str">
        <f>IFERROR(Data_Emissions!F39*INDEX(Data_Price!$D$4:$EA$99,MATCH(calculation!$A39,Data_Price!$A$4:$A$99,0),MATCH(calculation!$A$3&amp;calculation!F$3,Data_Price!$D$3:$EA$3,0)),"")</f>
        <v/>
      </c>
      <c r="G39" s="17" t="str">
        <f>IFERROR(Data_Emissions!G39*INDEX(Data_Price!$D$4:$EA$99,MATCH(calculation!$A39,Data_Price!$A$4:$A$99,0),MATCH(calculation!$A$3&amp;calculation!G$3,Data_Price!$D$3:$EA$3,0)),"")</f>
        <v/>
      </c>
      <c r="H39" s="17" t="str">
        <f>IFERROR(Data_Emissions!H39*INDEX(Data_Price!$D$4:$EA$99,MATCH(calculation!$A39,Data_Price!$A$4:$A$99,0),MATCH(calculation!$A$3&amp;calculation!H$3,Data_Price!$D$3:$EA$3,0)),"")</f>
        <v/>
      </c>
      <c r="I39" s="17" t="str">
        <f>IFERROR(Data_Emissions!I39*INDEX(Data_Price!$D$4:$EA$99,MATCH(calculation!$A39,Data_Price!$A$4:$A$99,0),MATCH(calculation!$A$3&amp;calculation!I$3,Data_Price!$D$3:$EA$3,0)),"")</f>
        <v/>
      </c>
      <c r="J39" s="17" t="str">
        <f>IFERROR(Data_Emissions!J39*INDEX(Data_Price!$D$4:$EA$99,MATCH(calculation!$A39,Data_Price!$A$4:$A$99,0),MATCH(calculation!$A$3&amp;calculation!J$3,Data_Price!$D$3:$EA$3,0)),"")</f>
        <v/>
      </c>
      <c r="K39" s="17" t="str">
        <f>IFERROR(Data_Emissions!K39*INDEX(Data_Price!$D$4:$EA$99,MATCH(calculation!$A39,Data_Price!$A$4:$A$99,0),MATCH(calculation!$A$3&amp;calculation!K$3,Data_Price!$D$3:$EA$3,0)),"")</f>
        <v/>
      </c>
      <c r="L39" s="17" t="str">
        <f>IFERROR(Data_Emissions!L39*INDEX(Data_Price!$D$4:$EA$99,MATCH(calculation!$A39,Data_Price!$A$4:$A$99,0),MATCH(calculation!$A$3&amp;calculation!L$3,Data_Price!$D$3:$EA$3,0)),"")</f>
        <v/>
      </c>
      <c r="M39" s="17" t="str">
        <f>IFERROR(Data_Emissions!M39*INDEX(Data_Price!$D$4:$EA$99,MATCH(calculation!$A39,Data_Price!$A$4:$A$99,0),MATCH(calculation!$A$3&amp;calculation!M$3,Data_Price!$D$3:$EA$3,0)),"")</f>
        <v/>
      </c>
      <c r="N39" s="17" t="str">
        <f>IFERROR(Data_Emissions!N39*INDEX(Data_Price!$D$4:$EA$99,MATCH(calculation!$A39,Data_Price!$A$4:$A$99,0),MATCH(calculation!$A$3&amp;calculation!N$3,Data_Price!$D$3:$EA$3,0)),"")</f>
        <v/>
      </c>
      <c r="O39" s="17" t="str">
        <f>IFERROR(Data_Emissions!O39*INDEX(Data_Price!$D$4:$EA$99,MATCH(calculation!$A39,Data_Price!$A$4:$A$99,0),MATCH(calculation!$A$3&amp;calculation!O$3,Data_Price!$D$3:$EA$3,0)),"")</f>
        <v/>
      </c>
      <c r="P39" s="17" t="str">
        <f>IFERROR(Data_Emissions!P39*INDEX(Data_Price!$D$4:$EA$99,MATCH(calculation!$A39,Data_Price!$A$4:$A$99,0),MATCH(calculation!$A$3&amp;calculation!P$3,Data_Price!$D$3:$EA$3,0)),"")</f>
        <v/>
      </c>
      <c r="Q39" s="17" t="str">
        <f>IFERROR(Data_Emissions!Q39*INDEX(Data_Price!$D$4:$EA$99,MATCH(calculation!$A39,Data_Price!$A$4:$A$99,0),MATCH(calculation!$A$3&amp;calculation!Q$3,Data_Price!$D$3:$EA$3,0)),"")</f>
        <v/>
      </c>
      <c r="R39" s="17" t="str">
        <f>IFERROR(Data_Emissions!R39*INDEX(Data_Price!$D$4:$EA$99,MATCH(calculation!$A39,Data_Price!$A$4:$A$99,0),MATCH(calculation!$A$3&amp;calculation!R$3,Data_Price!$D$3:$EA$3,0)),"")</f>
        <v/>
      </c>
      <c r="S39" s="17" t="str">
        <f>IFERROR(Data_Emissions!S39*INDEX(Data_Price!$D$4:$EA$99,MATCH(calculation!$A39,Data_Price!$A$4:$A$99,0),MATCH(calculation!$A$3&amp;calculation!S$3,Data_Price!$D$3:$EA$3,0)),"")</f>
        <v/>
      </c>
      <c r="T39" s="17" t="str">
        <f>IFERROR(Data_Emissions!T39*INDEX(Data_Price!$D$4:$EA$99,MATCH(calculation!$A39,Data_Price!$A$4:$A$99,0),MATCH(calculation!$A$3&amp;calculation!T$3,Data_Price!$D$3:$EA$3,0)),"")</f>
        <v/>
      </c>
      <c r="U39" s="17" t="str">
        <f>IFERROR(Data_Emissions!U39*INDEX(Data_Price!$D$4:$EA$99,MATCH(calculation!$A39,Data_Price!$A$4:$A$99,0),MATCH(calculation!$A$3&amp;calculation!U$3,Data_Price!$D$3:$EA$3,0)),"")</f>
        <v/>
      </c>
      <c r="V39" s="17" t="str">
        <f>IFERROR(Data_Emissions!V39*INDEX(Data_Price!$D$4:$EA$99,MATCH(calculation!$A39,Data_Price!$A$4:$A$99,0),MATCH(calculation!$A$3&amp;calculation!V$3,Data_Price!$D$3:$EA$3,0)),"")</f>
        <v/>
      </c>
      <c r="W39" s="17" t="str">
        <f>IFERROR(Data_Emissions!W39*INDEX(Data_Price!$D$4:$EA$99,MATCH(calculation!$A39,Data_Price!$A$4:$A$99,0),MATCH(calculation!$A$3&amp;calculation!W$3,Data_Price!$D$3:$EA$3,0)),"")</f>
        <v/>
      </c>
      <c r="X39" s="17" t="str">
        <f>IFERROR(Data_Emissions!X39*INDEX(Data_Price!$D$4:$EA$99,MATCH(calculation!$A39,Data_Price!$A$4:$A$99,0),MATCH(calculation!$A$3&amp;calculation!X$3,Data_Price!$D$3:$EA$3,0)),"")</f>
        <v/>
      </c>
      <c r="Y39" s="17" t="str">
        <f>IFERROR(Data_Emissions!Y39*INDEX(Data_Price!$D$4:$EA$99,MATCH(calculation!$A39,Data_Price!$A$4:$A$99,0),MATCH(calculation!$A$3&amp;calculation!Y$3,Data_Price!$D$3:$EA$3,0)),"")</f>
        <v/>
      </c>
      <c r="Z39" s="17">
        <f>IFERROR(Data_Emissions!Z39*INDEX(Data_Price!$D$4:$EA$99,MATCH(calculation!$A39,Data_Price!$A$4:$A$99,0),MATCH(calculation!$A$3&amp;calculation!Z$3,Data_Price!$D$3:$EA$3,0)),"")</f>
        <v>1.0995886380600001E-2</v>
      </c>
      <c r="AA39" s="17">
        <f>IFERROR(Data_Emissions!AA39*INDEX(Data_Price!$D$4:$EA$99,MATCH(calculation!$A39,Data_Price!$A$4:$A$99,0),MATCH(calculation!$A$3&amp;calculation!AA$3,Data_Price!$D$3:$EA$3,0)),"")</f>
        <v>8.594589315400001E-3</v>
      </c>
      <c r="AB39" s="17">
        <f>IFERROR(Data_Emissions!AB39*INDEX(Data_Price!$D$4:$EA$99,MATCH(calculation!$A39,Data_Price!$A$4:$A$99,0),MATCH(calculation!$A$3&amp;calculation!AB$3,Data_Price!$D$3:$EA$3,0)),"")</f>
        <v>2.6514500166000001E-3</v>
      </c>
      <c r="AC39" s="17">
        <f>IFERROR(Data_Emissions!AC39*INDEX(Data_Price!$D$4:$EA$99,MATCH(calculation!$A39,Data_Price!$A$4:$A$99,0),MATCH(calculation!$A$3&amp;calculation!AC$3,Data_Price!$D$3:$EA$3,0)),"")</f>
        <v>4.9769959359999998E-4</v>
      </c>
      <c r="AD39" s="17">
        <f>IFERROR(Data_Emissions!AD39*INDEX(Data_Price!$D$4:$EA$99,MATCH(calculation!$A39,Data_Price!$A$4:$A$99,0),MATCH(calculation!$A$3&amp;calculation!AD$3,Data_Price!$D$3:$EA$3,0)),"")</f>
        <v>8.4056198093999997E-3</v>
      </c>
      <c r="AE39" s="17">
        <f>IFERROR(Data_Emissions!AE39*INDEX(Data_Price!$D$4:$EA$99,MATCH(calculation!$A39,Data_Price!$A$4:$A$99,0),MATCH(calculation!$A$3&amp;calculation!AE$3,Data_Price!$D$3:$EA$3,0)),"")</f>
        <v>1.2127558630000001E-3</v>
      </c>
      <c r="AF39" s="17">
        <f>IFERROR(Data_Emissions!AF39*INDEX(Data_Price!$D$4:$EA$99,MATCH(calculation!$A39,Data_Price!$A$4:$A$99,0),MATCH(calculation!$A$3&amp;calculation!AF$3,Data_Price!$D$3:$EA$3,0)),"")</f>
        <v>5.9125285428000005E-3</v>
      </c>
      <c r="AG39" s="17">
        <f>IFERROR(Data_Emissions!AG39*INDEX(Data_Price!$D$4:$EA$99,MATCH(calculation!$A39,Data_Price!$A$4:$A$99,0),MATCH(calculation!$A$3&amp;calculation!AG$3,Data_Price!$D$3:$EA$3,0)),"")</f>
        <v>1.4858325472000002E-3</v>
      </c>
      <c r="AH39" t="s">
        <v>495</v>
      </c>
    </row>
    <row r="40" spans="1:34" x14ac:dyDescent="0.35">
      <c r="A40" t="s">
        <v>244</v>
      </c>
      <c r="B40" s="17" t="str">
        <f>IFERROR(Data_Emissions!B40*INDEX(Data_Price!$D$4:$EA$99,MATCH(calculation!$A40,Data_Price!$A$4:$A$99,0),MATCH(calculation!$A$3&amp;calculation!B$3,Data_Price!$D$3:$EA$3,0)),"")</f>
        <v/>
      </c>
      <c r="C40" s="17" t="str">
        <f>IFERROR(Data_Emissions!C40*INDEX(Data_Price!$D$4:$EA$99,MATCH(calculation!$A40,Data_Price!$A$4:$A$99,0),MATCH(calculation!$A$3&amp;calculation!C$3,Data_Price!$D$3:$EA$3,0)),"")</f>
        <v/>
      </c>
      <c r="D40" s="17" t="str">
        <f>IFERROR(Data_Emissions!D40*INDEX(Data_Price!$D$4:$EA$99,MATCH(calculation!$A40,Data_Price!$A$4:$A$99,0),MATCH(calculation!$A$3&amp;calculation!D$3,Data_Price!$D$3:$EA$3,0)),"")</f>
        <v/>
      </c>
      <c r="E40" s="17" t="str">
        <f>IFERROR(Data_Emissions!E40*INDEX(Data_Price!$D$4:$EA$99,MATCH(calculation!$A40,Data_Price!$A$4:$A$99,0),MATCH(calculation!$A$3&amp;calculation!E$3,Data_Price!$D$3:$EA$3,0)),"")</f>
        <v/>
      </c>
      <c r="F40" s="17" t="str">
        <f>IFERROR(Data_Emissions!F40*INDEX(Data_Price!$D$4:$EA$99,MATCH(calculation!$A40,Data_Price!$A$4:$A$99,0),MATCH(calculation!$A$3&amp;calculation!F$3,Data_Price!$D$3:$EA$3,0)),"")</f>
        <v/>
      </c>
      <c r="G40" s="17" t="str">
        <f>IFERROR(Data_Emissions!G40*INDEX(Data_Price!$D$4:$EA$99,MATCH(calculation!$A40,Data_Price!$A$4:$A$99,0),MATCH(calculation!$A$3&amp;calculation!G$3,Data_Price!$D$3:$EA$3,0)),"")</f>
        <v/>
      </c>
      <c r="H40" s="17" t="str">
        <f>IFERROR(Data_Emissions!H40*INDEX(Data_Price!$D$4:$EA$99,MATCH(calculation!$A40,Data_Price!$A$4:$A$99,0),MATCH(calculation!$A$3&amp;calculation!H$3,Data_Price!$D$3:$EA$3,0)),"")</f>
        <v/>
      </c>
      <c r="I40" s="17" t="str">
        <f>IFERROR(Data_Emissions!I40*INDEX(Data_Price!$D$4:$EA$99,MATCH(calculation!$A40,Data_Price!$A$4:$A$99,0),MATCH(calculation!$A$3&amp;calculation!I$3,Data_Price!$D$3:$EA$3,0)),"")</f>
        <v/>
      </c>
      <c r="J40" s="17" t="str">
        <f>IFERROR(Data_Emissions!J40*INDEX(Data_Price!$D$4:$EA$99,MATCH(calculation!$A40,Data_Price!$A$4:$A$99,0),MATCH(calculation!$A$3&amp;calculation!J$3,Data_Price!$D$3:$EA$3,0)),"")</f>
        <v/>
      </c>
      <c r="K40" s="17" t="str">
        <f>IFERROR(Data_Emissions!K40*INDEX(Data_Price!$D$4:$EA$99,MATCH(calculation!$A40,Data_Price!$A$4:$A$99,0),MATCH(calculation!$A$3&amp;calculation!K$3,Data_Price!$D$3:$EA$3,0)),"")</f>
        <v/>
      </c>
      <c r="L40" s="17" t="str">
        <f>IFERROR(Data_Emissions!L40*INDEX(Data_Price!$D$4:$EA$99,MATCH(calculation!$A40,Data_Price!$A$4:$A$99,0),MATCH(calculation!$A$3&amp;calculation!L$3,Data_Price!$D$3:$EA$3,0)),"")</f>
        <v/>
      </c>
      <c r="M40" s="17" t="str">
        <f>IFERROR(Data_Emissions!M40*INDEX(Data_Price!$D$4:$EA$99,MATCH(calculation!$A40,Data_Price!$A$4:$A$99,0),MATCH(calculation!$A$3&amp;calculation!M$3,Data_Price!$D$3:$EA$3,0)),"")</f>
        <v/>
      </c>
      <c r="N40" s="17" t="str">
        <f>IFERROR(Data_Emissions!N40*INDEX(Data_Price!$D$4:$EA$99,MATCH(calculation!$A40,Data_Price!$A$4:$A$99,0),MATCH(calculation!$A$3&amp;calculation!N$3,Data_Price!$D$3:$EA$3,0)),"")</f>
        <v/>
      </c>
      <c r="O40" s="17" t="str">
        <f>IFERROR(Data_Emissions!O40*INDEX(Data_Price!$D$4:$EA$99,MATCH(calculation!$A40,Data_Price!$A$4:$A$99,0),MATCH(calculation!$A$3&amp;calculation!O$3,Data_Price!$D$3:$EA$3,0)),"")</f>
        <v/>
      </c>
      <c r="P40" s="17" t="str">
        <f>IFERROR(Data_Emissions!P40*INDEX(Data_Price!$D$4:$EA$99,MATCH(calculation!$A40,Data_Price!$A$4:$A$99,0),MATCH(calculation!$A$3&amp;calculation!P$3,Data_Price!$D$3:$EA$3,0)),"")</f>
        <v/>
      </c>
      <c r="Q40" s="17" t="str">
        <f>IFERROR(Data_Emissions!Q40*INDEX(Data_Price!$D$4:$EA$99,MATCH(calculation!$A40,Data_Price!$A$4:$A$99,0),MATCH(calculation!$A$3&amp;calculation!Q$3,Data_Price!$D$3:$EA$3,0)),"")</f>
        <v/>
      </c>
      <c r="R40" s="17" t="str">
        <f>IFERROR(Data_Emissions!R40*INDEX(Data_Price!$D$4:$EA$99,MATCH(calculation!$A40,Data_Price!$A$4:$A$99,0),MATCH(calculation!$A$3&amp;calculation!R$3,Data_Price!$D$3:$EA$3,0)),"")</f>
        <v/>
      </c>
      <c r="S40" s="17" t="str">
        <f>IFERROR(Data_Emissions!S40*INDEX(Data_Price!$D$4:$EA$99,MATCH(calculation!$A40,Data_Price!$A$4:$A$99,0),MATCH(calculation!$A$3&amp;calculation!S$3,Data_Price!$D$3:$EA$3,0)),"")</f>
        <v/>
      </c>
      <c r="T40" s="17" t="str">
        <f>IFERROR(Data_Emissions!T40*INDEX(Data_Price!$D$4:$EA$99,MATCH(calculation!$A40,Data_Price!$A$4:$A$99,0),MATCH(calculation!$A$3&amp;calculation!T$3,Data_Price!$D$3:$EA$3,0)),"")</f>
        <v/>
      </c>
      <c r="U40" s="17" t="str">
        <f>IFERROR(Data_Emissions!U40*INDEX(Data_Price!$D$4:$EA$99,MATCH(calculation!$A40,Data_Price!$A$4:$A$99,0),MATCH(calculation!$A$3&amp;calculation!U$3,Data_Price!$D$3:$EA$3,0)),"")</f>
        <v/>
      </c>
      <c r="V40" s="17" t="str">
        <f>IFERROR(Data_Emissions!V40*INDEX(Data_Price!$D$4:$EA$99,MATCH(calculation!$A40,Data_Price!$A$4:$A$99,0),MATCH(calculation!$A$3&amp;calculation!V$3,Data_Price!$D$3:$EA$3,0)),"")</f>
        <v/>
      </c>
      <c r="W40" s="17" t="str">
        <f>IFERROR(Data_Emissions!W40*INDEX(Data_Price!$D$4:$EA$99,MATCH(calculation!$A40,Data_Price!$A$4:$A$99,0),MATCH(calculation!$A$3&amp;calculation!W$3,Data_Price!$D$3:$EA$3,0)),"")</f>
        <v/>
      </c>
      <c r="X40" s="17" t="str">
        <f>IFERROR(Data_Emissions!X40*INDEX(Data_Price!$D$4:$EA$99,MATCH(calculation!$A40,Data_Price!$A$4:$A$99,0),MATCH(calculation!$A$3&amp;calculation!X$3,Data_Price!$D$3:$EA$3,0)),"")</f>
        <v/>
      </c>
      <c r="Y40" s="17" t="str">
        <f>IFERROR(Data_Emissions!Y40*INDEX(Data_Price!$D$4:$EA$99,MATCH(calculation!$A40,Data_Price!$A$4:$A$99,0),MATCH(calculation!$A$3&amp;calculation!Y$3,Data_Price!$D$3:$EA$3,0)),"")</f>
        <v/>
      </c>
      <c r="Z40" s="17" t="str">
        <f>IFERROR(Data_Emissions!Z40*INDEX(Data_Price!$D$4:$EA$99,MATCH(calculation!$A40,Data_Price!$A$4:$A$99,0),MATCH(calculation!$A$3&amp;calculation!Z$3,Data_Price!$D$3:$EA$3,0)),"")</f>
        <v/>
      </c>
      <c r="AA40" s="17">
        <f>IFERROR(Data_Emissions!AA40*INDEX(Data_Price!$D$4:$EA$99,MATCH(calculation!$A40,Data_Price!$A$4:$A$99,0),MATCH(calculation!$A$3&amp;calculation!AA$3,Data_Price!$D$3:$EA$3,0)),"")</f>
        <v>8.1936181718999995E-2</v>
      </c>
      <c r="AB40" s="17">
        <f>IFERROR(Data_Emissions!AB40*INDEX(Data_Price!$D$4:$EA$99,MATCH(calculation!$A40,Data_Price!$A$4:$A$99,0),MATCH(calculation!$A$3&amp;calculation!AB$3,Data_Price!$D$3:$EA$3,0)),"")</f>
        <v>0.13631540714999998</v>
      </c>
      <c r="AC40" s="17">
        <f>IFERROR(Data_Emissions!AC40*INDEX(Data_Price!$D$4:$EA$99,MATCH(calculation!$A40,Data_Price!$A$4:$A$99,0),MATCH(calculation!$A$3&amp;calculation!AC$3,Data_Price!$D$3:$EA$3,0)),"")</f>
        <v>0.16324992422999998</v>
      </c>
      <c r="AD40" s="17">
        <f>IFERROR(Data_Emissions!AD40*INDEX(Data_Price!$D$4:$EA$99,MATCH(calculation!$A40,Data_Price!$A$4:$A$99,0),MATCH(calculation!$A$3&amp;calculation!AD$3,Data_Price!$D$3:$EA$3,0)),"")</f>
        <v>0.18466701353999998</v>
      </c>
      <c r="AE40" s="17">
        <f>IFERROR(Data_Emissions!AE40*INDEX(Data_Price!$D$4:$EA$99,MATCH(calculation!$A40,Data_Price!$A$4:$A$99,0),MATCH(calculation!$A$3&amp;calculation!AE$3,Data_Price!$D$3:$EA$3,0)),"")</f>
        <v>0.21111696989999998</v>
      </c>
      <c r="AF40" s="17">
        <f>IFERROR(Data_Emissions!AF40*INDEX(Data_Price!$D$4:$EA$99,MATCH(calculation!$A40,Data_Price!$A$4:$A$99,0),MATCH(calculation!$A$3&amp;calculation!AF$3,Data_Price!$D$3:$EA$3,0)),"")</f>
        <v>0.16918763138999998</v>
      </c>
      <c r="AG40" s="17">
        <f>IFERROR(Data_Emissions!AG40*INDEX(Data_Price!$D$4:$EA$99,MATCH(calculation!$A40,Data_Price!$A$4:$A$99,0),MATCH(calculation!$A$3&amp;calculation!AG$3,Data_Price!$D$3:$EA$3,0)),"")</f>
        <v>0.150980045895</v>
      </c>
      <c r="AH40" t="s">
        <v>495</v>
      </c>
    </row>
    <row r="41" spans="1:34" x14ac:dyDescent="0.35">
      <c r="A41" t="s">
        <v>349</v>
      </c>
      <c r="B41" s="17" t="str">
        <f>IFERROR(Data_Emissions!B41*INDEX(Data_Price!$D$4:$EA$99,MATCH(calculation!$A41,Data_Price!$A$4:$A$99,0),MATCH(calculation!$A$3&amp;calculation!B$3,Data_Price!$D$3:$EA$3,0)),"")</f>
        <v/>
      </c>
      <c r="C41" s="17" t="str">
        <f>IFERROR(Data_Emissions!C41*INDEX(Data_Price!$D$4:$EA$99,MATCH(calculation!$A41,Data_Price!$A$4:$A$99,0),MATCH(calculation!$A$3&amp;calculation!C$3,Data_Price!$D$3:$EA$3,0)),"")</f>
        <v/>
      </c>
      <c r="D41" s="17" t="str">
        <f>IFERROR(Data_Emissions!D41*INDEX(Data_Price!$D$4:$EA$99,MATCH(calculation!$A41,Data_Price!$A$4:$A$99,0),MATCH(calculation!$A$3&amp;calculation!D$3,Data_Price!$D$3:$EA$3,0)),"")</f>
        <v/>
      </c>
      <c r="E41" s="17" t="str">
        <f>IFERROR(Data_Emissions!E41*INDEX(Data_Price!$D$4:$EA$99,MATCH(calculation!$A41,Data_Price!$A$4:$A$99,0),MATCH(calculation!$A$3&amp;calculation!E$3,Data_Price!$D$3:$EA$3,0)),"")</f>
        <v/>
      </c>
      <c r="F41" s="17" t="str">
        <f>IFERROR(Data_Emissions!F41*INDEX(Data_Price!$D$4:$EA$99,MATCH(calculation!$A41,Data_Price!$A$4:$A$99,0),MATCH(calculation!$A$3&amp;calculation!F$3,Data_Price!$D$3:$EA$3,0)),"")</f>
        <v/>
      </c>
      <c r="G41" s="17" t="str">
        <f>IFERROR(Data_Emissions!G41*INDEX(Data_Price!$D$4:$EA$99,MATCH(calculation!$A41,Data_Price!$A$4:$A$99,0),MATCH(calculation!$A$3&amp;calculation!G$3,Data_Price!$D$3:$EA$3,0)),"")</f>
        <v/>
      </c>
      <c r="H41" s="17" t="str">
        <f>IFERROR(Data_Emissions!H41*INDEX(Data_Price!$D$4:$EA$99,MATCH(calculation!$A41,Data_Price!$A$4:$A$99,0),MATCH(calculation!$A$3&amp;calculation!H$3,Data_Price!$D$3:$EA$3,0)),"")</f>
        <v/>
      </c>
      <c r="I41" s="17" t="str">
        <f>IFERROR(Data_Emissions!I41*INDEX(Data_Price!$D$4:$EA$99,MATCH(calculation!$A41,Data_Price!$A$4:$A$99,0),MATCH(calculation!$A$3&amp;calculation!I$3,Data_Price!$D$3:$EA$3,0)),"")</f>
        <v/>
      </c>
      <c r="J41" s="17" t="str">
        <f>IFERROR(Data_Emissions!J41*INDEX(Data_Price!$D$4:$EA$99,MATCH(calculation!$A41,Data_Price!$A$4:$A$99,0),MATCH(calculation!$A$3&amp;calculation!J$3,Data_Price!$D$3:$EA$3,0)),"")</f>
        <v/>
      </c>
      <c r="K41" s="17" t="str">
        <f>IFERROR(Data_Emissions!K41*INDEX(Data_Price!$D$4:$EA$99,MATCH(calculation!$A41,Data_Price!$A$4:$A$99,0),MATCH(calculation!$A$3&amp;calculation!K$3,Data_Price!$D$3:$EA$3,0)),"")</f>
        <v/>
      </c>
      <c r="L41" s="17" t="str">
        <f>IFERROR(Data_Emissions!L41*INDEX(Data_Price!$D$4:$EA$99,MATCH(calculation!$A41,Data_Price!$A$4:$A$99,0),MATCH(calculation!$A$3&amp;calculation!L$3,Data_Price!$D$3:$EA$3,0)),"")</f>
        <v/>
      </c>
      <c r="M41" s="17" t="str">
        <f>IFERROR(Data_Emissions!M41*INDEX(Data_Price!$D$4:$EA$99,MATCH(calculation!$A41,Data_Price!$A$4:$A$99,0),MATCH(calculation!$A$3&amp;calculation!M$3,Data_Price!$D$3:$EA$3,0)),"")</f>
        <v/>
      </c>
      <c r="N41" s="17" t="str">
        <f>IFERROR(Data_Emissions!N41*INDEX(Data_Price!$D$4:$EA$99,MATCH(calculation!$A41,Data_Price!$A$4:$A$99,0),MATCH(calculation!$A$3&amp;calculation!N$3,Data_Price!$D$3:$EA$3,0)),"")</f>
        <v/>
      </c>
      <c r="O41" s="17" t="str">
        <f>IFERROR(Data_Emissions!O41*INDEX(Data_Price!$D$4:$EA$99,MATCH(calculation!$A41,Data_Price!$A$4:$A$99,0),MATCH(calculation!$A$3&amp;calculation!O$3,Data_Price!$D$3:$EA$3,0)),"")</f>
        <v/>
      </c>
      <c r="P41" s="17" t="str">
        <f>IFERROR(Data_Emissions!P41*INDEX(Data_Price!$D$4:$EA$99,MATCH(calculation!$A41,Data_Price!$A$4:$A$99,0),MATCH(calculation!$A$3&amp;calculation!P$3,Data_Price!$D$3:$EA$3,0)),"")</f>
        <v/>
      </c>
      <c r="Q41" s="17" t="str">
        <f>IFERROR(Data_Emissions!Q41*INDEX(Data_Price!$D$4:$EA$99,MATCH(calculation!$A41,Data_Price!$A$4:$A$99,0),MATCH(calculation!$A$3&amp;calculation!Q$3,Data_Price!$D$3:$EA$3,0)),"")</f>
        <v/>
      </c>
      <c r="R41" s="17" t="str">
        <f>IFERROR(Data_Emissions!R41*INDEX(Data_Price!$D$4:$EA$99,MATCH(calculation!$A41,Data_Price!$A$4:$A$99,0),MATCH(calculation!$A$3&amp;calculation!R$3,Data_Price!$D$3:$EA$3,0)),"")</f>
        <v/>
      </c>
      <c r="S41" s="17" t="str">
        <f>IFERROR(Data_Emissions!S41*INDEX(Data_Price!$D$4:$EA$99,MATCH(calculation!$A41,Data_Price!$A$4:$A$99,0),MATCH(calculation!$A$3&amp;calculation!S$3,Data_Price!$D$3:$EA$3,0)),"")</f>
        <v/>
      </c>
      <c r="T41" s="17" t="str">
        <f>IFERROR(Data_Emissions!T41*INDEX(Data_Price!$D$4:$EA$99,MATCH(calculation!$A41,Data_Price!$A$4:$A$99,0),MATCH(calculation!$A$3&amp;calculation!T$3,Data_Price!$D$3:$EA$3,0)),"")</f>
        <v/>
      </c>
      <c r="U41" s="17" t="str">
        <f>IFERROR(Data_Emissions!U41*INDEX(Data_Price!$D$4:$EA$99,MATCH(calculation!$A41,Data_Price!$A$4:$A$99,0),MATCH(calculation!$A$3&amp;calculation!U$3,Data_Price!$D$3:$EA$3,0)),"")</f>
        <v/>
      </c>
      <c r="V41" s="17" t="str">
        <f>IFERROR(Data_Emissions!V41*INDEX(Data_Price!$D$4:$EA$99,MATCH(calculation!$A41,Data_Price!$A$4:$A$99,0),MATCH(calculation!$A$3&amp;calculation!V$3,Data_Price!$D$3:$EA$3,0)),"")</f>
        <v/>
      </c>
      <c r="W41" s="17" t="str">
        <f>IFERROR(Data_Emissions!W41*INDEX(Data_Price!$D$4:$EA$99,MATCH(calculation!$A41,Data_Price!$A$4:$A$99,0),MATCH(calculation!$A$3&amp;calculation!W$3,Data_Price!$D$3:$EA$3,0)),"")</f>
        <v/>
      </c>
      <c r="X41" s="17" t="str">
        <f>IFERROR(Data_Emissions!X41*INDEX(Data_Price!$D$4:$EA$99,MATCH(calculation!$A41,Data_Price!$A$4:$A$99,0),MATCH(calculation!$A$3&amp;calculation!X$3,Data_Price!$D$3:$EA$3,0)),"")</f>
        <v/>
      </c>
      <c r="Y41" s="17" t="str">
        <f>IFERROR(Data_Emissions!Y41*INDEX(Data_Price!$D$4:$EA$99,MATCH(calculation!$A41,Data_Price!$A$4:$A$99,0),MATCH(calculation!$A$3&amp;calculation!Y$3,Data_Price!$D$3:$EA$3,0)),"")</f>
        <v/>
      </c>
      <c r="Z41" s="17" t="str">
        <f>IFERROR(Data_Emissions!Z41*INDEX(Data_Price!$D$4:$EA$99,MATCH(calculation!$A41,Data_Price!$A$4:$A$99,0),MATCH(calculation!$A$3&amp;calculation!Z$3,Data_Price!$D$3:$EA$3,0)),"")</f>
        <v/>
      </c>
      <c r="AA41" s="17">
        <f>IFERROR(Data_Emissions!AA41*INDEX(Data_Price!$D$4:$EA$99,MATCH(calculation!$A41,Data_Price!$A$4:$A$99,0),MATCH(calculation!$A$3&amp;calculation!AA$3,Data_Price!$D$3:$EA$3,0)),"")</f>
        <v>2.1897179999999998E-3</v>
      </c>
      <c r="AB41" s="17">
        <f>IFERROR(Data_Emissions!AB41*INDEX(Data_Price!$D$4:$EA$99,MATCH(calculation!$A41,Data_Price!$A$4:$A$99,0),MATCH(calculation!$A$3&amp;calculation!AB$3,Data_Price!$D$3:$EA$3,0)),"")</f>
        <v>2.9785573492000002E-3</v>
      </c>
      <c r="AC41" s="17">
        <f>IFERROR(Data_Emissions!AC41*INDEX(Data_Price!$D$4:$EA$99,MATCH(calculation!$A41,Data_Price!$A$4:$A$99,0),MATCH(calculation!$A$3&amp;calculation!AC$3,Data_Price!$D$3:$EA$3,0)),"")</f>
        <v>3.2364894516E-3</v>
      </c>
      <c r="AD41" s="17">
        <f>IFERROR(Data_Emissions!AD41*INDEX(Data_Price!$D$4:$EA$99,MATCH(calculation!$A41,Data_Price!$A$4:$A$99,0),MATCH(calculation!$A$3&amp;calculation!AD$3,Data_Price!$D$3:$EA$3,0)),"")</f>
        <v>3.3970507804000002E-3</v>
      </c>
      <c r="AE41" s="17">
        <f>IFERROR(Data_Emissions!AE41*INDEX(Data_Price!$D$4:$EA$99,MATCH(calculation!$A41,Data_Price!$A$4:$A$99,0),MATCH(calculation!$A$3&amp;calculation!AE$3,Data_Price!$D$3:$EA$3,0)),"")</f>
        <v>5.7258623280000004E-3</v>
      </c>
      <c r="AF41" s="17">
        <f>IFERROR(Data_Emissions!AF41*INDEX(Data_Price!$D$4:$EA$99,MATCH(calculation!$A41,Data_Price!$A$4:$A$99,0),MATCH(calculation!$A$3&amp;calculation!AF$3,Data_Price!$D$3:$EA$3,0)),"")</f>
        <v>1.1008274240000001E-2</v>
      </c>
      <c r="AG41" s="17">
        <f>IFERROR(Data_Emissions!AG41*INDEX(Data_Price!$D$4:$EA$99,MATCH(calculation!$A41,Data_Price!$A$4:$A$99,0),MATCH(calculation!$A$3&amp;calculation!AG$3,Data_Price!$D$3:$EA$3,0)),"")</f>
        <v>1.127616E-2</v>
      </c>
      <c r="AH41" t="s">
        <v>495</v>
      </c>
    </row>
    <row r="42" spans="1:34" x14ac:dyDescent="0.35">
      <c r="A42" t="s">
        <v>79</v>
      </c>
      <c r="B42" s="17" t="str">
        <f>IFERROR(Data_Emissions!B42*INDEX(Data_Price!$D$4:$EA$99,MATCH(calculation!$A42,Data_Price!$A$4:$A$99,0),MATCH(calculation!$A$3&amp;calculation!B$3,Data_Price!$D$3:$EA$3,0)),"")</f>
        <v/>
      </c>
      <c r="C42" s="17" t="str">
        <f>IFERROR(Data_Emissions!C42*INDEX(Data_Price!$D$4:$EA$99,MATCH(calculation!$A42,Data_Price!$A$4:$A$99,0),MATCH(calculation!$A$3&amp;calculation!C$3,Data_Price!$D$3:$EA$3,0)),"")</f>
        <v/>
      </c>
      <c r="D42" s="17" t="str">
        <f>IFERROR(Data_Emissions!D42*INDEX(Data_Price!$D$4:$EA$99,MATCH(calculation!$A42,Data_Price!$A$4:$A$99,0),MATCH(calculation!$A$3&amp;calculation!D$3,Data_Price!$D$3:$EA$3,0)),"")</f>
        <v/>
      </c>
      <c r="E42" s="17" t="str">
        <f>IFERROR(Data_Emissions!E42*INDEX(Data_Price!$D$4:$EA$99,MATCH(calculation!$A42,Data_Price!$A$4:$A$99,0),MATCH(calculation!$A$3&amp;calculation!E$3,Data_Price!$D$3:$EA$3,0)),"")</f>
        <v/>
      </c>
      <c r="F42" s="17" t="str">
        <f>IFERROR(Data_Emissions!F42*INDEX(Data_Price!$D$4:$EA$99,MATCH(calculation!$A42,Data_Price!$A$4:$A$99,0),MATCH(calculation!$A$3&amp;calculation!F$3,Data_Price!$D$3:$EA$3,0)),"")</f>
        <v/>
      </c>
      <c r="G42" s="17" t="str">
        <f>IFERROR(Data_Emissions!G42*INDEX(Data_Price!$D$4:$EA$99,MATCH(calculation!$A42,Data_Price!$A$4:$A$99,0),MATCH(calculation!$A$3&amp;calculation!G$3,Data_Price!$D$3:$EA$3,0)),"")</f>
        <v/>
      </c>
      <c r="H42" s="17" t="str">
        <f>IFERROR(Data_Emissions!H42*INDEX(Data_Price!$D$4:$EA$99,MATCH(calculation!$A42,Data_Price!$A$4:$A$99,0),MATCH(calculation!$A$3&amp;calculation!H$3,Data_Price!$D$3:$EA$3,0)),"")</f>
        <v/>
      </c>
      <c r="I42" s="17" t="str">
        <f>IFERROR(Data_Emissions!I42*INDEX(Data_Price!$D$4:$EA$99,MATCH(calculation!$A42,Data_Price!$A$4:$A$99,0),MATCH(calculation!$A$3&amp;calculation!I$3,Data_Price!$D$3:$EA$3,0)),"")</f>
        <v/>
      </c>
      <c r="J42" s="17" t="str">
        <f>IFERROR(Data_Emissions!J42*INDEX(Data_Price!$D$4:$EA$99,MATCH(calculation!$A42,Data_Price!$A$4:$A$99,0),MATCH(calculation!$A$3&amp;calculation!J$3,Data_Price!$D$3:$EA$3,0)),"")</f>
        <v/>
      </c>
      <c r="K42" s="17" t="str">
        <f>IFERROR(Data_Emissions!K42*INDEX(Data_Price!$D$4:$EA$99,MATCH(calculation!$A42,Data_Price!$A$4:$A$99,0),MATCH(calculation!$A$3&amp;calculation!K$3,Data_Price!$D$3:$EA$3,0)),"")</f>
        <v/>
      </c>
      <c r="L42" s="17" t="str">
        <f>IFERROR(Data_Emissions!L42*INDEX(Data_Price!$D$4:$EA$99,MATCH(calculation!$A42,Data_Price!$A$4:$A$99,0),MATCH(calculation!$A$3&amp;calculation!L$3,Data_Price!$D$3:$EA$3,0)),"")</f>
        <v/>
      </c>
      <c r="M42" s="17" t="str">
        <f>IFERROR(Data_Emissions!M42*INDEX(Data_Price!$D$4:$EA$99,MATCH(calculation!$A42,Data_Price!$A$4:$A$99,0),MATCH(calculation!$A$3&amp;calculation!M$3,Data_Price!$D$3:$EA$3,0)),"")</f>
        <v/>
      </c>
      <c r="N42" s="17" t="str">
        <f>IFERROR(Data_Emissions!N42*INDEX(Data_Price!$D$4:$EA$99,MATCH(calculation!$A42,Data_Price!$A$4:$A$99,0),MATCH(calculation!$A$3&amp;calculation!N$3,Data_Price!$D$3:$EA$3,0)),"")</f>
        <v/>
      </c>
      <c r="O42" s="17" t="str">
        <f>IFERROR(Data_Emissions!O42*INDEX(Data_Price!$D$4:$EA$99,MATCH(calculation!$A42,Data_Price!$A$4:$A$99,0),MATCH(calculation!$A$3&amp;calculation!O$3,Data_Price!$D$3:$EA$3,0)),"")</f>
        <v/>
      </c>
      <c r="P42" s="17" t="str">
        <f>IFERROR(Data_Emissions!P42*INDEX(Data_Price!$D$4:$EA$99,MATCH(calculation!$A42,Data_Price!$A$4:$A$99,0),MATCH(calculation!$A$3&amp;calculation!P$3,Data_Price!$D$3:$EA$3,0)),"")</f>
        <v/>
      </c>
      <c r="Q42" s="17" t="str">
        <f>IFERROR(Data_Emissions!Q42*INDEX(Data_Price!$D$4:$EA$99,MATCH(calculation!$A42,Data_Price!$A$4:$A$99,0),MATCH(calculation!$A$3&amp;calculation!Q$3,Data_Price!$D$3:$EA$3,0)),"")</f>
        <v/>
      </c>
      <c r="R42" s="17" t="str">
        <f>IFERROR(Data_Emissions!R42*INDEX(Data_Price!$D$4:$EA$99,MATCH(calculation!$A42,Data_Price!$A$4:$A$99,0),MATCH(calculation!$A$3&amp;calculation!R$3,Data_Price!$D$3:$EA$3,0)),"")</f>
        <v/>
      </c>
      <c r="S42" s="17" t="str">
        <f>IFERROR(Data_Emissions!S42*INDEX(Data_Price!$D$4:$EA$99,MATCH(calculation!$A42,Data_Price!$A$4:$A$99,0),MATCH(calculation!$A$3&amp;calculation!S$3,Data_Price!$D$3:$EA$3,0)),"")</f>
        <v/>
      </c>
      <c r="T42" s="17" t="str">
        <f>IFERROR(Data_Emissions!T42*INDEX(Data_Price!$D$4:$EA$99,MATCH(calculation!$A42,Data_Price!$A$4:$A$99,0),MATCH(calculation!$A$3&amp;calculation!T$3,Data_Price!$D$3:$EA$3,0)),"")</f>
        <v/>
      </c>
      <c r="U42" s="17" t="str">
        <f>IFERROR(Data_Emissions!U42*INDEX(Data_Price!$D$4:$EA$99,MATCH(calculation!$A42,Data_Price!$A$4:$A$99,0),MATCH(calculation!$A$3&amp;calculation!U$3,Data_Price!$D$3:$EA$3,0)),"")</f>
        <v/>
      </c>
      <c r="V42" s="17" t="str">
        <f>IFERROR(Data_Emissions!V42*INDEX(Data_Price!$D$4:$EA$99,MATCH(calculation!$A42,Data_Price!$A$4:$A$99,0),MATCH(calculation!$A$3&amp;calculation!V$3,Data_Price!$D$3:$EA$3,0)),"")</f>
        <v/>
      </c>
      <c r="W42" s="17" t="str">
        <f>IFERROR(Data_Emissions!W42*INDEX(Data_Price!$D$4:$EA$99,MATCH(calculation!$A42,Data_Price!$A$4:$A$99,0),MATCH(calculation!$A$3&amp;calculation!W$3,Data_Price!$D$3:$EA$3,0)),"")</f>
        <v/>
      </c>
      <c r="X42" s="17" t="str">
        <f>IFERROR(Data_Emissions!X42*INDEX(Data_Price!$D$4:$EA$99,MATCH(calculation!$A42,Data_Price!$A$4:$A$99,0),MATCH(calculation!$A$3&amp;calculation!X$3,Data_Price!$D$3:$EA$3,0)),"")</f>
        <v/>
      </c>
      <c r="Y42" s="17" t="str">
        <f>IFERROR(Data_Emissions!Y42*INDEX(Data_Price!$D$4:$EA$99,MATCH(calculation!$A42,Data_Price!$A$4:$A$99,0),MATCH(calculation!$A$3&amp;calculation!Y$3,Data_Price!$D$3:$EA$3,0)),"")</f>
        <v/>
      </c>
      <c r="Z42" s="17" t="str">
        <f>IFERROR(Data_Emissions!Z42*INDEX(Data_Price!$D$4:$EA$99,MATCH(calculation!$A42,Data_Price!$A$4:$A$99,0),MATCH(calculation!$A$3&amp;calculation!Z$3,Data_Price!$D$3:$EA$3,0)),"")</f>
        <v/>
      </c>
      <c r="AA42" s="17" t="str">
        <f>IFERROR(Data_Emissions!AA42*INDEX(Data_Price!$D$4:$EA$99,MATCH(calculation!$A42,Data_Price!$A$4:$A$99,0),MATCH(calculation!$A$3&amp;calculation!AA$3,Data_Price!$D$3:$EA$3,0)),"")</f>
        <v/>
      </c>
      <c r="AB42" s="17" t="str">
        <f>IFERROR(Data_Emissions!AB42*INDEX(Data_Price!$D$4:$EA$99,MATCH(calculation!$A42,Data_Price!$A$4:$A$99,0),MATCH(calculation!$A$3&amp;calculation!AB$3,Data_Price!$D$3:$EA$3,0)),"")</f>
        <v/>
      </c>
      <c r="AC42" s="17" t="str">
        <f>IFERROR(Data_Emissions!AC42*INDEX(Data_Price!$D$4:$EA$99,MATCH(calculation!$A42,Data_Price!$A$4:$A$99,0),MATCH(calculation!$A$3&amp;calculation!AC$3,Data_Price!$D$3:$EA$3,0)),"")</f>
        <v/>
      </c>
      <c r="AD42" s="17" t="str">
        <f>IFERROR(Data_Emissions!AD42*INDEX(Data_Price!$D$4:$EA$99,MATCH(calculation!$A42,Data_Price!$A$4:$A$99,0),MATCH(calculation!$A$3&amp;calculation!AD$3,Data_Price!$D$3:$EA$3,0)),"")</f>
        <v/>
      </c>
      <c r="AE42" s="17" t="str">
        <f>IFERROR(Data_Emissions!AE42*INDEX(Data_Price!$D$4:$EA$99,MATCH(calculation!$A42,Data_Price!$A$4:$A$99,0),MATCH(calculation!$A$3&amp;calculation!AE$3,Data_Price!$D$3:$EA$3,0)),"")</f>
        <v/>
      </c>
      <c r="AF42" s="17" t="str">
        <f>IFERROR(Data_Emissions!AF42*INDEX(Data_Price!$D$4:$EA$99,MATCH(calculation!$A42,Data_Price!$A$4:$A$99,0),MATCH(calculation!$A$3&amp;calculation!AF$3,Data_Price!$D$3:$EA$3,0)),"")</f>
        <v/>
      </c>
      <c r="AG42" s="17">
        <f>IFERROR(Data_Emissions!AG42*INDEX(Data_Price!$D$4:$EA$99,MATCH(calculation!$A42,Data_Price!$A$4:$A$99,0),MATCH(calculation!$A$3&amp;calculation!AG$3,Data_Price!$D$3:$EA$3,0)),"")</f>
        <v>0</v>
      </c>
      <c r="AH42" t="s">
        <v>495</v>
      </c>
    </row>
    <row r="43" spans="1:34" x14ac:dyDescent="0.35">
      <c r="A43" t="s">
        <v>187</v>
      </c>
      <c r="B43" s="17" t="str">
        <f>IFERROR(Data_Emissions!B43*INDEX(Data_Price!$D$4:$EA$99,MATCH(calculation!$A43,Data_Price!$A$4:$A$99,0),MATCH(calculation!$A$3&amp;calculation!B$3,Data_Price!$D$3:$EA$3,0)),"")</f>
        <v/>
      </c>
      <c r="C43" s="17" t="str">
        <f>IFERROR(Data_Emissions!C43*INDEX(Data_Price!$D$4:$EA$99,MATCH(calculation!$A43,Data_Price!$A$4:$A$99,0),MATCH(calculation!$A$3&amp;calculation!C$3,Data_Price!$D$3:$EA$3,0)),"")</f>
        <v/>
      </c>
      <c r="D43" s="17" t="str">
        <f>IFERROR(Data_Emissions!D43*INDEX(Data_Price!$D$4:$EA$99,MATCH(calculation!$A43,Data_Price!$A$4:$A$99,0),MATCH(calculation!$A$3&amp;calculation!D$3,Data_Price!$D$3:$EA$3,0)),"")</f>
        <v/>
      </c>
      <c r="E43" s="17" t="str">
        <f>IFERROR(Data_Emissions!E43*INDEX(Data_Price!$D$4:$EA$99,MATCH(calculation!$A43,Data_Price!$A$4:$A$99,0),MATCH(calculation!$A$3&amp;calculation!E$3,Data_Price!$D$3:$EA$3,0)),"")</f>
        <v/>
      </c>
      <c r="F43" s="17" t="str">
        <f>IFERROR(Data_Emissions!F43*INDEX(Data_Price!$D$4:$EA$99,MATCH(calculation!$A43,Data_Price!$A$4:$A$99,0),MATCH(calculation!$A$3&amp;calculation!F$3,Data_Price!$D$3:$EA$3,0)),"")</f>
        <v/>
      </c>
      <c r="G43" s="17" t="str">
        <f>IFERROR(Data_Emissions!G43*INDEX(Data_Price!$D$4:$EA$99,MATCH(calculation!$A43,Data_Price!$A$4:$A$99,0),MATCH(calculation!$A$3&amp;calculation!G$3,Data_Price!$D$3:$EA$3,0)),"")</f>
        <v/>
      </c>
      <c r="H43" s="17" t="str">
        <f>IFERROR(Data_Emissions!H43*INDEX(Data_Price!$D$4:$EA$99,MATCH(calculation!$A43,Data_Price!$A$4:$A$99,0),MATCH(calculation!$A$3&amp;calculation!H$3,Data_Price!$D$3:$EA$3,0)),"")</f>
        <v/>
      </c>
      <c r="I43" s="17" t="str">
        <f>IFERROR(Data_Emissions!I43*INDEX(Data_Price!$D$4:$EA$99,MATCH(calculation!$A43,Data_Price!$A$4:$A$99,0),MATCH(calculation!$A$3&amp;calculation!I$3,Data_Price!$D$3:$EA$3,0)),"")</f>
        <v/>
      </c>
      <c r="J43" s="17" t="str">
        <f>IFERROR(Data_Emissions!J43*INDEX(Data_Price!$D$4:$EA$99,MATCH(calculation!$A43,Data_Price!$A$4:$A$99,0),MATCH(calculation!$A$3&amp;calculation!J$3,Data_Price!$D$3:$EA$3,0)),"")</f>
        <v/>
      </c>
      <c r="K43" s="17" t="str">
        <f>IFERROR(Data_Emissions!K43*INDEX(Data_Price!$D$4:$EA$99,MATCH(calculation!$A43,Data_Price!$A$4:$A$99,0),MATCH(calculation!$A$3&amp;calculation!K$3,Data_Price!$D$3:$EA$3,0)),"")</f>
        <v/>
      </c>
      <c r="L43" s="17" t="str">
        <f>IFERROR(Data_Emissions!L43*INDEX(Data_Price!$D$4:$EA$99,MATCH(calculation!$A43,Data_Price!$A$4:$A$99,0),MATCH(calculation!$A$3&amp;calculation!L$3,Data_Price!$D$3:$EA$3,0)),"")</f>
        <v/>
      </c>
      <c r="M43" s="17" t="str">
        <f>IFERROR(Data_Emissions!M43*INDEX(Data_Price!$D$4:$EA$99,MATCH(calculation!$A43,Data_Price!$A$4:$A$99,0),MATCH(calculation!$A$3&amp;calculation!M$3,Data_Price!$D$3:$EA$3,0)),"")</f>
        <v/>
      </c>
      <c r="N43" s="17" t="str">
        <f>IFERROR(Data_Emissions!N43*INDEX(Data_Price!$D$4:$EA$99,MATCH(calculation!$A43,Data_Price!$A$4:$A$99,0),MATCH(calculation!$A$3&amp;calculation!N$3,Data_Price!$D$3:$EA$3,0)),"")</f>
        <v/>
      </c>
      <c r="O43" s="17" t="str">
        <f>IFERROR(Data_Emissions!O43*INDEX(Data_Price!$D$4:$EA$99,MATCH(calculation!$A43,Data_Price!$A$4:$A$99,0),MATCH(calculation!$A$3&amp;calculation!O$3,Data_Price!$D$3:$EA$3,0)),"")</f>
        <v/>
      </c>
      <c r="P43" s="17" t="str">
        <f>IFERROR(Data_Emissions!P43*INDEX(Data_Price!$D$4:$EA$99,MATCH(calculation!$A43,Data_Price!$A$4:$A$99,0),MATCH(calculation!$A$3&amp;calculation!P$3,Data_Price!$D$3:$EA$3,0)),"")</f>
        <v/>
      </c>
      <c r="Q43" s="17" t="str">
        <f>IFERROR(Data_Emissions!Q43*INDEX(Data_Price!$D$4:$EA$99,MATCH(calculation!$A43,Data_Price!$A$4:$A$99,0),MATCH(calculation!$A$3&amp;calculation!Q$3,Data_Price!$D$3:$EA$3,0)),"")</f>
        <v/>
      </c>
      <c r="R43" s="17" t="str">
        <f>IFERROR(Data_Emissions!R43*INDEX(Data_Price!$D$4:$EA$99,MATCH(calculation!$A43,Data_Price!$A$4:$A$99,0),MATCH(calculation!$A$3&amp;calculation!R$3,Data_Price!$D$3:$EA$3,0)),"")</f>
        <v/>
      </c>
      <c r="S43" s="17" t="str">
        <f>IFERROR(Data_Emissions!S43*INDEX(Data_Price!$D$4:$EA$99,MATCH(calculation!$A43,Data_Price!$A$4:$A$99,0),MATCH(calculation!$A$3&amp;calculation!S$3,Data_Price!$D$3:$EA$3,0)),"")</f>
        <v/>
      </c>
      <c r="T43" s="17" t="str">
        <f>IFERROR(Data_Emissions!T43*INDEX(Data_Price!$D$4:$EA$99,MATCH(calculation!$A43,Data_Price!$A$4:$A$99,0),MATCH(calculation!$A$3&amp;calculation!T$3,Data_Price!$D$3:$EA$3,0)),"")</f>
        <v/>
      </c>
      <c r="U43" s="17" t="str">
        <f>IFERROR(Data_Emissions!U43*INDEX(Data_Price!$D$4:$EA$99,MATCH(calculation!$A43,Data_Price!$A$4:$A$99,0),MATCH(calculation!$A$3&amp;calculation!U$3,Data_Price!$D$3:$EA$3,0)),"")</f>
        <v/>
      </c>
      <c r="V43" s="17" t="str">
        <f>IFERROR(Data_Emissions!V43*INDEX(Data_Price!$D$4:$EA$99,MATCH(calculation!$A43,Data_Price!$A$4:$A$99,0),MATCH(calculation!$A$3&amp;calculation!V$3,Data_Price!$D$3:$EA$3,0)),"")</f>
        <v/>
      </c>
      <c r="W43" s="17" t="str">
        <f>IFERROR(Data_Emissions!W43*INDEX(Data_Price!$D$4:$EA$99,MATCH(calculation!$A43,Data_Price!$A$4:$A$99,0),MATCH(calculation!$A$3&amp;calculation!W$3,Data_Price!$D$3:$EA$3,0)),"")</f>
        <v/>
      </c>
      <c r="X43" s="17" t="str">
        <f>IFERROR(Data_Emissions!X43*INDEX(Data_Price!$D$4:$EA$99,MATCH(calculation!$A43,Data_Price!$A$4:$A$99,0),MATCH(calculation!$A$3&amp;calculation!X$3,Data_Price!$D$3:$EA$3,0)),"")</f>
        <v/>
      </c>
      <c r="Y43" s="17" t="str">
        <f>IFERROR(Data_Emissions!Y43*INDEX(Data_Price!$D$4:$EA$99,MATCH(calculation!$A43,Data_Price!$A$4:$A$99,0),MATCH(calculation!$A$3&amp;calculation!Y$3,Data_Price!$D$3:$EA$3,0)),"")</f>
        <v/>
      </c>
      <c r="Z43" s="17" t="str">
        <f>IFERROR(Data_Emissions!Z43*INDEX(Data_Price!$D$4:$EA$99,MATCH(calculation!$A43,Data_Price!$A$4:$A$99,0),MATCH(calculation!$A$3&amp;calculation!Z$3,Data_Price!$D$3:$EA$3,0)),"")</f>
        <v/>
      </c>
      <c r="AA43" s="17" t="str">
        <f>IFERROR(Data_Emissions!AA43*INDEX(Data_Price!$D$4:$EA$99,MATCH(calculation!$A43,Data_Price!$A$4:$A$99,0),MATCH(calculation!$A$3&amp;calculation!AA$3,Data_Price!$D$3:$EA$3,0)),"")</f>
        <v/>
      </c>
      <c r="AB43" s="17" t="str">
        <f>IFERROR(Data_Emissions!AB43*INDEX(Data_Price!$D$4:$EA$99,MATCH(calculation!$A43,Data_Price!$A$4:$A$99,0),MATCH(calculation!$A$3&amp;calculation!AB$3,Data_Price!$D$3:$EA$3,0)),"")</f>
        <v/>
      </c>
      <c r="AC43" s="17">
        <f>IFERROR(Data_Emissions!AC43*INDEX(Data_Price!$D$4:$EA$99,MATCH(calculation!$A43,Data_Price!$A$4:$A$99,0),MATCH(calculation!$A$3&amp;calculation!AC$3,Data_Price!$D$3:$EA$3,0)),"")</f>
        <v>1.96594316152E-2</v>
      </c>
      <c r="AD43" s="17">
        <f>IFERROR(Data_Emissions!AD43*INDEX(Data_Price!$D$4:$EA$99,MATCH(calculation!$A43,Data_Price!$A$4:$A$99,0),MATCH(calculation!$A$3&amp;calculation!AD$3,Data_Price!$D$3:$EA$3,0)),"")</f>
        <v>1.17806035226E-2</v>
      </c>
      <c r="AE43" s="17">
        <f>IFERROR(Data_Emissions!AE43*INDEX(Data_Price!$D$4:$EA$99,MATCH(calculation!$A43,Data_Price!$A$4:$A$99,0),MATCH(calculation!$A$3&amp;calculation!AE$3,Data_Price!$D$3:$EA$3,0)),"")</f>
        <v>5.6227771870000004E-3</v>
      </c>
      <c r="AF43" s="17">
        <f>IFERROR(Data_Emissions!AF43*INDEX(Data_Price!$D$4:$EA$99,MATCH(calculation!$A43,Data_Price!$A$4:$A$99,0),MATCH(calculation!$A$3&amp;calculation!AF$3,Data_Price!$D$3:$EA$3,0)),"")</f>
        <v>1.0242111943099999E-2</v>
      </c>
      <c r="AG43" s="17">
        <f>IFERROR(Data_Emissions!AG43*INDEX(Data_Price!$D$4:$EA$99,MATCH(calculation!$A43,Data_Price!$A$4:$A$99,0),MATCH(calculation!$A$3&amp;calculation!AG$3,Data_Price!$D$3:$EA$3,0)),"")</f>
        <v>1.7448336738000001E-3</v>
      </c>
      <c r="AH43" t="s">
        <v>495</v>
      </c>
    </row>
    <row r="44" spans="1:34" x14ac:dyDescent="0.35">
      <c r="A44" t="s">
        <v>333</v>
      </c>
      <c r="B44" s="17" t="str">
        <f>IFERROR(Data_Emissions!B44*INDEX(Data_Price!$D$4:$EA$99,MATCH(calculation!$A44,Data_Price!$A$4:$A$99,0),MATCH(calculation!$A$3&amp;calculation!B$3,Data_Price!$D$3:$EA$3,0)),"")</f>
        <v/>
      </c>
      <c r="C44" s="17" t="str">
        <f>IFERROR(Data_Emissions!C44*INDEX(Data_Price!$D$4:$EA$99,MATCH(calculation!$A44,Data_Price!$A$4:$A$99,0),MATCH(calculation!$A$3&amp;calculation!C$3,Data_Price!$D$3:$EA$3,0)),"")</f>
        <v/>
      </c>
      <c r="D44" s="17" t="str">
        <f>IFERROR(Data_Emissions!D44*INDEX(Data_Price!$D$4:$EA$99,MATCH(calculation!$A44,Data_Price!$A$4:$A$99,0),MATCH(calculation!$A$3&amp;calculation!D$3,Data_Price!$D$3:$EA$3,0)),"")</f>
        <v/>
      </c>
      <c r="E44" s="17" t="str">
        <f>IFERROR(Data_Emissions!E44*INDEX(Data_Price!$D$4:$EA$99,MATCH(calculation!$A44,Data_Price!$A$4:$A$99,0),MATCH(calculation!$A$3&amp;calculation!E$3,Data_Price!$D$3:$EA$3,0)),"")</f>
        <v/>
      </c>
      <c r="F44" s="17" t="str">
        <f>IFERROR(Data_Emissions!F44*INDEX(Data_Price!$D$4:$EA$99,MATCH(calculation!$A44,Data_Price!$A$4:$A$99,0),MATCH(calculation!$A$3&amp;calculation!F$3,Data_Price!$D$3:$EA$3,0)),"")</f>
        <v/>
      </c>
      <c r="G44" s="17" t="str">
        <f>IFERROR(Data_Emissions!G44*INDEX(Data_Price!$D$4:$EA$99,MATCH(calculation!$A44,Data_Price!$A$4:$A$99,0),MATCH(calculation!$A$3&amp;calculation!G$3,Data_Price!$D$3:$EA$3,0)),"")</f>
        <v/>
      </c>
      <c r="H44" s="17" t="str">
        <f>IFERROR(Data_Emissions!H44*INDEX(Data_Price!$D$4:$EA$99,MATCH(calculation!$A44,Data_Price!$A$4:$A$99,0),MATCH(calculation!$A$3&amp;calculation!H$3,Data_Price!$D$3:$EA$3,0)),"")</f>
        <v/>
      </c>
      <c r="I44" s="17" t="str">
        <f>IFERROR(Data_Emissions!I44*INDEX(Data_Price!$D$4:$EA$99,MATCH(calculation!$A44,Data_Price!$A$4:$A$99,0),MATCH(calculation!$A$3&amp;calculation!I$3,Data_Price!$D$3:$EA$3,0)),"")</f>
        <v/>
      </c>
      <c r="J44" s="17" t="str">
        <f>IFERROR(Data_Emissions!J44*INDEX(Data_Price!$D$4:$EA$99,MATCH(calculation!$A44,Data_Price!$A$4:$A$99,0),MATCH(calculation!$A$3&amp;calculation!J$3,Data_Price!$D$3:$EA$3,0)),"")</f>
        <v/>
      </c>
      <c r="K44" s="17" t="str">
        <f>IFERROR(Data_Emissions!K44*INDEX(Data_Price!$D$4:$EA$99,MATCH(calculation!$A44,Data_Price!$A$4:$A$99,0),MATCH(calculation!$A$3&amp;calculation!K$3,Data_Price!$D$3:$EA$3,0)),"")</f>
        <v/>
      </c>
      <c r="L44" s="17" t="str">
        <f>IFERROR(Data_Emissions!L44*INDEX(Data_Price!$D$4:$EA$99,MATCH(calculation!$A44,Data_Price!$A$4:$A$99,0),MATCH(calculation!$A$3&amp;calculation!L$3,Data_Price!$D$3:$EA$3,0)),"")</f>
        <v/>
      </c>
      <c r="M44" s="17" t="str">
        <f>IFERROR(Data_Emissions!M44*INDEX(Data_Price!$D$4:$EA$99,MATCH(calculation!$A44,Data_Price!$A$4:$A$99,0),MATCH(calculation!$A$3&amp;calculation!M$3,Data_Price!$D$3:$EA$3,0)),"")</f>
        <v/>
      </c>
      <c r="N44" s="17" t="str">
        <f>IFERROR(Data_Emissions!N44*INDEX(Data_Price!$D$4:$EA$99,MATCH(calculation!$A44,Data_Price!$A$4:$A$99,0),MATCH(calculation!$A$3&amp;calculation!N$3,Data_Price!$D$3:$EA$3,0)),"")</f>
        <v/>
      </c>
      <c r="O44" s="17" t="str">
        <f>IFERROR(Data_Emissions!O44*INDEX(Data_Price!$D$4:$EA$99,MATCH(calculation!$A44,Data_Price!$A$4:$A$99,0),MATCH(calculation!$A$3&amp;calculation!O$3,Data_Price!$D$3:$EA$3,0)),"")</f>
        <v/>
      </c>
      <c r="P44" s="17" t="str">
        <f>IFERROR(Data_Emissions!P44*INDEX(Data_Price!$D$4:$EA$99,MATCH(calculation!$A44,Data_Price!$A$4:$A$99,0),MATCH(calculation!$A$3&amp;calculation!P$3,Data_Price!$D$3:$EA$3,0)),"")</f>
        <v/>
      </c>
      <c r="Q44" s="17" t="str">
        <f>IFERROR(Data_Emissions!Q44*INDEX(Data_Price!$D$4:$EA$99,MATCH(calculation!$A44,Data_Price!$A$4:$A$99,0),MATCH(calculation!$A$3&amp;calculation!Q$3,Data_Price!$D$3:$EA$3,0)),"")</f>
        <v/>
      </c>
      <c r="R44" s="17" t="str">
        <f>IFERROR(Data_Emissions!R44*INDEX(Data_Price!$D$4:$EA$99,MATCH(calculation!$A44,Data_Price!$A$4:$A$99,0),MATCH(calculation!$A$3&amp;calculation!R$3,Data_Price!$D$3:$EA$3,0)),"")</f>
        <v/>
      </c>
      <c r="S44" s="17" t="str">
        <f>IFERROR(Data_Emissions!S44*INDEX(Data_Price!$D$4:$EA$99,MATCH(calculation!$A44,Data_Price!$A$4:$A$99,0),MATCH(calculation!$A$3&amp;calculation!S$3,Data_Price!$D$3:$EA$3,0)),"")</f>
        <v/>
      </c>
      <c r="T44" s="17" t="str">
        <f>IFERROR(Data_Emissions!T44*INDEX(Data_Price!$D$4:$EA$99,MATCH(calculation!$A44,Data_Price!$A$4:$A$99,0),MATCH(calculation!$A$3&amp;calculation!T$3,Data_Price!$D$3:$EA$3,0)),"")</f>
        <v/>
      </c>
      <c r="U44" s="17" t="str">
        <f>IFERROR(Data_Emissions!U44*INDEX(Data_Price!$D$4:$EA$99,MATCH(calculation!$A44,Data_Price!$A$4:$A$99,0),MATCH(calculation!$A$3&amp;calculation!U$3,Data_Price!$D$3:$EA$3,0)),"")</f>
        <v/>
      </c>
      <c r="V44" s="17" t="str">
        <f>IFERROR(Data_Emissions!V44*INDEX(Data_Price!$D$4:$EA$99,MATCH(calculation!$A44,Data_Price!$A$4:$A$99,0),MATCH(calculation!$A$3&amp;calculation!V$3,Data_Price!$D$3:$EA$3,0)),"")</f>
        <v/>
      </c>
      <c r="W44" s="17" t="str">
        <f>IFERROR(Data_Emissions!W44*INDEX(Data_Price!$D$4:$EA$99,MATCH(calculation!$A44,Data_Price!$A$4:$A$99,0),MATCH(calculation!$A$3&amp;calculation!W$3,Data_Price!$D$3:$EA$3,0)),"")</f>
        <v/>
      </c>
      <c r="X44" s="17" t="str">
        <f>IFERROR(Data_Emissions!X44*INDEX(Data_Price!$D$4:$EA$99,MATCH(calculation!$A44,Data_Price!$A$4:$A$99,0),MATCH(calculation!$A$3&amp;calculation!X$3,Data_Price!$D$3:$EA$3,0)),"")</f>
        <v/>
      </c>
      <c r="Y44" s="17" t="str">
        <f>IFERROR(Data_Emissions!Y44*INDEX(Data_Price!$D$4:$EA$99,MATCH(calculation!$A44,Data_Price!$A$4:$A$99,0),MATCH(calculation!$A$3&amp;calculation!Y$3,Data_Price!$D$3:$EA$3,0)),"")</f>
        <v/>
      </c>
      <c r="Z44" s="17" t="str">
        <f>IFERROR(Data_Emissions!Z44*INDEX(Data_Price!$D$4:$EA$99,MATCH(calculation!$A44,Data_Price!$A$4:$A$99,0),MATCH(calculation!$A$3&amp;calculation!Z$3,Data_Price!$D$3:$EA$3,0)),"")</f>
        <v/>
      </c>
      <c r="AA44" s="17" t="str">
        <f>IFERROR(Data_Emissions!AA44*INDEX(Data_Price!$D$4:$EA$99,MATCH(calculation!$A44,Data_Price!$A$4:$A$99,0),MATCH(calculation!$A$3&amp;calculation!AA$3,Data_Price!$D$3:$EA$3,0)),"")</f>
        <v/>
      </c>
      <c r="AB44" s="17" t="str">
        <f>IFERROR(Data_Emissions!AB44*INDEX(Data_Price!$D$4:$EA$99,MATCH(calculation!$A44,Data_Price!$A$4:$A$99,0),MATCH(calculation!$A$3&amp;calculation!AB$3,Data_Price!$D$3:$EA$3,0)),"")</f>
        <v/>
      </c>
      <c r="AC44" s="17">
        <f>IFERROR(Data_Emissions!AC44*INDEX(Data_Price!$D$4:$EA$99,MATCH(calculation!$A44,Data_Price!$A$4:$A$99,0),MATCH(calculation!$A$3&amp;calculation!AC$3,Data_Price!$D$3:$EA$3,0)),"")</f>
        <v>3.7398093350000002E-2</v>
      </c>
      <c r="AD44" s="17">
        <f>IFERROR(Data_Emissions!AD44*INDEX(Data_Price!$D$4:$EA$99,MATCH(calculation!$A44,Data_Price!$A$4:$A$99,0),MATCH(calculation!$A$3&amp;calculation!AD$3,Data_Price!$D$3:$EA$3,0)),"")</f>
        <v>3.7749999999999999E-2</v>
      </c>
      <c r="AE44" s="17" t="str">
        <f>IFERROR(Data_Emissions!AE44*INDEX(Data_Price!$D$4:$EA$99,MATCH(calculation!$A44,Data_Price!$A$4:$A$99,0),MATCH(calculation!$A$3&amp;calculation!AE$3,Data_Price!$D$3:$EA$3,0)),"")</f>
        <v/>
      </c>
      <c r="AF44" s="17" t="str">
        <f>IFERROR(Data_Emissions!AF44*INDEX(Data_Price!$D$4:$EA$99,MATCH(calculation!$A44,Data_Price!$A$4:$A$99,0),MATCH(calculation!$A$3&amp;calculation!AF$3,Data_Price!$D$3:$EA$3,0)),"")</f>
        <v/>
      </c>
      <c r="AG44" s="17" t="str">
        <f>IFERROR(Data_Emissions!AG44*INDEX(Data_Price!$D$4:$EA$99,MATCH(calculation!$A44,Data_Price!$A$4:$A$99,0),MATCH(calculation!$A$3&amp;calculation!AG$3,Data_Price!$D$3:$EA$3,0)),"")</f>
        <v/>
      </c>
      <c r="AH44" t="s">
        <v>495</v>
      </c>
    </row>
    <row r="45" spans="1:34" x14ac:dyDescent="0.35">
      <c r="A45" t="s">
        <v>54</v>
      </c>
      <c r="B45" s="17" t="str">
        <f>IFERROR(Data_Emissions!B45*INDEX(Data_Price!$D$4:$EA$99,MATCH(calculation!$A45,Data_Price!$A$4:$A$99,0),MATCH(calculation!$A$3&amp;calculation!B$3,Data_Price!$D$3:$EA$3,0)),"")</f>
        <v/>
      </c>
      <c r="C45" s="17" t="str">
        <f>IFERROR(Data_Emissions!C45*INDEX(Data_Price!$D$4:$EA$99,MATCH(calculation!$A45,Data_Price!$A$4:$A$99,0),MATCH(calculation!$A$3&amp;calculation!C$3,Data_Price!$D$3:$EA$3,0)),"")</f>
        <v/>
      </c>
      <c r="D45" s="17" t="str">
        <f>IFERROR(Data_Emissions!D45*INDEX(Data_Price!$D$4:$EA$99,MATCH(calculation!$A45,Data_Price!$A$4:$A$99,0),MATCH(calculation!$A$3&amp;calculation!D$3,Data_Price!$D$3:$EA$3,0)),"")</f>
        <v/>
      </c>
      <c r="E45" s="17" t="str">
        <f>IFERROR(Data_Emissions!E45*INDEX(Data_Price!$D$4:$EA$99,MATCH(calculation!$A45,Data_Price!$A$4:$A$99,0),MATCH(calculation!$A$3&amp;calculation!E$3,Data_Price!$D$3:$EA$3,0)),"")</f>
        <v/>
      </c>
      <c r="F45" s="17" t="str">
        <f>IFERROR(Data_Emissions!F45*INDEX(Data_Price!$D$4:$EA$99,MATCH(calculation!$A45,Data_Price!$A$4:$A$99,0),MATCH(calculation!$A$3&amp;calculation!F$3,Data_Price!$D$3:$EA$3,0)),"")</f>
        <v/>
      </c>
      <c r="G45" s="17" t="str">
        <f>IFERROR(Data_Emissions!G45*INDEX(Data_Price!$D$4:$EA$99,MATCH(calculation!$A45,Data_Price!$A$4:$A$99,0),MATCH(calculation!$A$3&amp;calculation!G$3,Data_Price!$D$3:$EA$3,0)),"")</f>
        <v/>
      </c>
      <c r="H45" s="17" t="str">
        <f>IFERROR(Data_Emissions!H45*INDEX(Data_Price!$D$4:$EA$99,MATCH(calculation!$A45,Data_Price!$A$4:$A$99,0),MATCH(calculation!$A$3&amp;calculation!H$3,Data_Price!$D$3:$EA$3,0)),"")</f>
        <v/>
      </c>
      <c r="I45" s="17" t="str">
        <f>IFERROR(Data_Emissions!I45*INDEX(Data_Price!$D$4:$EA$99,MATCH(calculation!$A45,Data_Price!$A$4:$A$99,0),MATCH(calculation!$A$3&amp;calculation!I$3,Data_Price!$D$3:$EA$3,0)),"")</f>
        <v/>
      </c>
      <c r="J45" s="17" t="str">
        <f>IFERROR(Data_Emissions!J45*INDEX(Data_Price!$D$4:$EA$99,MATCH(calculation!$A45,Data_Price!$A$4:$A$99,0),MATCH(calculation!$A$3&amp;calculation!J$3,Data_Price!$D$3:$EA$3,0)),"")</f>
        <v/>
      </c>
      <c r="K45" s="17" t="str">
        <f>IFERROR(Data_Emissions!K45*INDEX(Data_Price!$D$4:$EA$99,MATCH(calculation!$A45,Data_Price!$A$4:$A$99,0),MATCH(calculation!$A$3&amp;calculation!K$3,Data_Price!$D$3:$EA$3,0)),"")</f>
        <v/>
      </c>
      <c r="L45" s="17" t="str">
        <f>IFERROR(Data_Emissions!L45*INDEX(Data_Price!$D$4:$EA$99,MATCH(calculation!$A45,Data_Price!$A$4:$A$99,0),MATCH(calculation!$A$3&amp;calculation!L$3,Data_Price!$D$3:$EA$3,0)),"")</f>
        <v/>
      </c>
      <c r="M45" s="17" t="str">
        <f>IFERROR(Data_Emissions!M45*INDEX(Data_Price!$D$4:$EA$99,MATCH(calculation!$A45,Data_Price!$A$4:$A$99,0),MATCH(calculation!$A$3&amp;calculation!M$3,Data_Price!$D$3:$EA$3,0)),"")</f>
        <v/>
      </c>
      <c r="N45" s="17" t="str">
        <f>IFERROR(Data_Emissions!N45*INDEX(Data_Price!$D$4:$EA$99,MATCH(calculation!$A45,Data_Price!$A$4:$A$99,0),MATCH(calculation!$A$3&amp;calculation!N$3,Data_Price!$D$3:$EA$3,0)),"")</f>
        <v/>
      </c>
      <c r="O45" s="17" t="str">
        <f>IFERROR(Data_Emissions!O45*INDEX(Data_Price!$D$4:$EA$99,MATCH(calculation!$A45,Data_Price!$A$4:$A$99,0),MATCH(calculation!$A$3&amp;calculation!O$3,Data_Price!$D$3:$EA$3,0)),"")</f>
        <v/>
      </c>
      <c r="P45" s="17" t="str">
        <f>IFERROR(Data_Emissions!P45*INDEX(Data_Price!$D$4:$EA$99,MATCH(calculation!$A45,Data_Price!$A$4:$A$99,0),MATCH(calculation!$A$3&amp;calculation!P$3,Data_Price!$D$3:$EA$3,0)),"")</f>
        <v/>
      </c>
      <c r="Q45" s="17" t="str">
        <f>IFERROR(Data_Emissions!Q45*INDEX(Data_Price!$D$4:$EA$99,MATCH(calculation!$A45,Data_Price!$A$4:$A$99,0),MATCH(calculation!$A$3&amp;calculation!Q$3,Data_Price!$D$3:$EA$3,0)),"")</f>
        <v/>
      </c>
      <c r="R45" s="17" t="str">
        <f>IFERROR(Data_Emissions!R45*INDEX(Data_Price!$D$4:$EA$99,MATCH(calculation!$A45,Data_Price!$A$4:$A$99,0),MATCH(calculation!$A$3&amp;calculation!R$3,Data_Price!$D$3:$EA$3,0)),"")</f>
        <v/>
      </c>
      <c r="S45" s="17" t="str">
        <f>IFERROR(Data_Emissions!S45*INDEX(Data_Price!$D$4:$EA$99,MATCH(calculation!$A45,Data_Price!$A$4:$A$99,0),MATCH(calculation!$A$3&amp;calculation!S$3,Data_Price!$D$3:$EA$3,0)),"")</f>
        <v/>
      </c>
      <c r="T45" s="17" t="str">
        <f>IFERROR(Data_Emissions!T45*INDEX(Data_Price!$D$4:$EA$99,MATCH(calculation!$A45,Data_Price!$A$4:$A$99,0),MATCH(calculation!$A$3&amp;calculation!T$3,Data_Price!$D$3:$EA$3,0)),"")</f>
        <v/>
      </c>
      <c r="U45" s="17" t="str">
        <f>IFERROR(Data_Emissions!U45*INDEX(Data_Price!$D$4:$EA$99,MATCH(calculation!$A45,Data_Price!$A$4:$A$99,0),MATCH(calculation!$A$3&amp;calculation!U$3,Data_Price!$D$3:$EA$3,0)),"")</f>
        <v/>
      </c>
      <c r="V45" s="17" t="str">
        <f>IFERROR(Data_Emissions!V45*INDEX(Data_Price!$D$4:$EA$99,MATCH(calculation!$A45,Data_Price!$A$4:$A$99,0),MATCH(calculation!$A$3&amp;calculation!V$3,Data_Price!$D$3:$EA$3,0)),"")</f>
        <v/>
      </c>
      <c r="W45" s="17" t="str">
        <f>IFERROR(Data_Emissions!W45*INDEX(Data_Price!$D$4:$EA$99,MATCH(calculation!$A45,Data_Price!$A$4:$A$99,0),MATCH(calculation!$A$3&amp;calculation!W$3,Data_Price!$D$3:$EA$3,0)),"")</f>
        <v/>
      </c>
      <c r="X45" s="17" t="str">
        <f>IFERROR(Data_Emissions!X45*INDEX(Data_Price!$D$4:$EA$99,MATCH(calculation!$A45,Data_Price!$A$4:$A$99,0),MATCH(calculation!$A$3&amp;calculation!X$3,Data_Price!$D$3:$EA$3,0)),"")</f>
        <v/>
      </c>
      <c r="Y45" s="17" t="str">
        <f>IFERROR(Data_Emissions!Y45*INDEX(Data_Price!$D$4:$EA$99,MATCH(calculation!$A45,Data_Price!$A$4:$A$99,0),MATCH(calculation!$A$3&amp;calculation!Y$3,Data_Price!$D$3:$EA$3,0)),"")</f>
        <v/>
      </c>
      <c r="Z45" s="17" t="str">
        <f>IFERROR(Data_Emissions!Z45*INDEX(Data_Price!$D$4:$EA$99,MATCH(calculation!$A45,Data_Price!$A$4:$A$99,0),MATCH(calculation!$A$3&amp;calculation!Z$3,Data_Price!$D$3:$EA$3,0)),"")</f>
        <v/>
      </c>
      <c r="AA45" s="17" t="str">
        <f>IFERROR(Data_Emissions!AA45*INDEX(Data_Price!$D$4:$EA$99,MATCH(calculation!$A45,Data_Price!$A$4:$A$99,0),MATCH(calculation!$A$3&amp;calculation!AA$3,Data_Price!$D$3:$EA$3,0)),"")</f>
        <v/>
      </c>
      <c r="AB45" s="17" t="str">
        <f>IFERROR(Data_Emissions!AB45*INDEX(Data_Price!$D$4:$EA$99,MATCH(calculation!$A45,Data_Price!$A$4:$A$99,0),MATCH(calculation!$A$3&amp;calculation!AB$3,Data_Price!$D$3:$EA$3,0)),"")</f>
        <v/>
      </c>
      <c r="AC45" s="17">
        <f>IFERROR(Data_Emissions!AC45*INDEX(Data_Price!$D$4:$EA$99,MATCH(calculation!$A45,Data_Price!$A$4:$A$99,0),MATCH(calculation!$A$3&amp;calculation!AC$3,Data_Price!$D$3:$EA$3,0)),"")</f>
        <v>3.3562391456999997E-2</v>
      </c>
      <c r="AD45" s="17">
        <f>IFERROR(Data_Emissions!AD45*INDEX(Data_Price!$D$4:$EA$99,MATCH(calculation!$A45,Data_Price!$A$4:$A$99,0),MATCH(calculation!$A$3&amp;calculation!AD$3,Data_Price!$D$3:$EA$3,0)),"")</f>
        <v>4.8829630373999997E-2</v>
      </c>
      <c r="AE45" s="17">
        <f>IFERROR(Data_Emissions!AE45*INDEX(Data_Price!$D$4:$EA$99,MATCH(calculation!$A45,Data_Price!$A$4:$A$99,0),MATCH(calculation!$A$3&amp;calculation!AE$3,Data_Price!$D$3:$EA$3,0)),"")</f>
        <v>4.7236969457999996E-2</v>
      </c>
      <c r="AF45" s="17" t="str">
        <f>IFERROR(Data_Emissions!AF45*INDEX(Data_Price!$D$4:$EA$99,MATCH(calculation!$A45,Data_Price!$A$4:$A$99,0),MATCH(calculation!$A$3&amp;calculation!AF$3,Data_Price!$D$3:$EA$3,0)),"")</f>
        <v/>
      </c>
      <c r="AG45" s="17" t="str">
        <f>IFERROR(Data_Emissions!AG45*INDEX(Data_Price!$D$4:$EA$99,MATCH(calculation!$A45,Data_Price!$A$4:$A$99,0),MATCH(calculation!$A$3&amp;calculation!AG$3,Data_Price!$D$3:$EA$3,0)),"")</f>
        <v/>
      </c>
      <c r="AH45" t="s">
        <v>495</v>
      </c>
    </row>
    <row r="46" spans="1:34" x14ac:dyDescent="0.35">
      <c r="A46" t="s">
        <v>123</v>
      </c>
      <c r="B46" s="17" t="str">
        <f>IFERROR(Data_Emissions!B46*INDEX(Data_Price!$D$4:$EA$99,MATCH(calculation!$A46,Data_Price!$A$4:$A$99,0),MATCH(calculation!$A$3&amp;calculation!B$3,Data_Price!$D$3:$EA$3,0)),"")</f>
        <v/>
      </c>
      <c r="C46" s="17" t="str">
        <f>IFERROR(Data_Emissions!C46*INDEX(Data_Price!$D$4:$EA$99,MATCH(calculation!$A46,Data_Price!$A$4:$A$99,0),MATCH(calculation!$A$3&amp;calculation!C$3,Data_Price!$D$3:$EA$3,0)),"")</f>
        <v/>
      </c>
      <c r="D46" s="17" t="str">
        <f>IFERROR(Data_Emissions!D46*INDEX(Data_Price!$D$4:$EA$99,MATCH(calculation!$A46,Data_Price!$A$4:$A$99,0),MATCH(calculation!$A$3&amp;calculation!D$3,Data_Price!$D$3:$EA$3,0)),"")</f>
        <v/>
      </c>
      <c r="E46" s="17" t="str">
        <f>IFERROR(Data_Emissions!E46*INDEX(Data_Price!$D$4:$EA$99,MATCH(calculation!$A46,Data_Price!$A$4:$A$99,0),MATCH(calculation!$A$3&amp;calculation!E$3,Data_Price!$D$3:$EA$3,0)),"")</f>
        <v/>
      </c>
      <c r="F46" s="17" t="str">
        <f>IFERROR(Data_Emissions!F46*INDEX(Data_Price!$D$4:$EA$99,MATCH(calculation!$A46,Data_Price!$A$4:$A$99,0),MATCH(calculation!$A$3&amp;calculation!F$3,Data_Price!$D$3:$EA$3,0)),"")</f>
        <v/>
      </c>
      <c r="G46" s="17" t="str">
        <f>IFERROR(Data_Emissions!G46*INDEX(Data_Price!$D$4:$EA$99,MATCH(calculation!$A46,Data_Price!$A$4:$A$99,0),MATCH(calculation!$A$3&amp;calculation!G$3,Data_Price!$D$3:$EA$3,0)),"")</f>
        <v/>
      </c>
      <c r="H46" s="17" t="str">
        <f>IFERROR(Data_Emissions!H46*INDEX(Data_Price!$D$4:$EA$99,MATCH(calculation!$A46,Data_Price!$A$4:$A$99,0),MATCH(calculation!$A$3&amp;calculation!H$3,Data_Price!$D$3:$EA$3,0)),"")</f>
        <v/>
      </c>
      <c r="I46" s="17" t="str">
        <f>IFERROR(Data_Emissions!I46*INDEX(Data_Price!$D$4:$EA$99,MATCH(calculation!$A46,Data_Price!$A$4:$A$99,0),MATCH(calculation!$A$3&amp;calculation!I$3,Data_Price!$D$3:$EA$3,0)),"")</f>
        <v/>
      </c>
      <c r="J46" s="17" t="str">
        <f>IFERROR(Data_Emissions!J46*INDEX(Data_Price!$D$4:$EA$99,MATCH(calculation!$A46,Data_Price!$A$4:$A$99,0),MATCH(calculation!$A$3&amp;calculation!J$3,Data_Price!$D$3:$EA$3,0)),"")</f>
        <v/>
      </c>
      <c r="K46" s="17" t="str">
        <f>IFERROR(Data_Emissions!K46*INDEX(Data_Price!$D$4:$EA$99,MATCH(calculation!$A46,Data_Price!$A$4:$A$99,0),MATCH(calculation!$A$3&amp;calculation!K$3,Data_Price!$D$3:$EA$3,0)),"")</f>
        <v/>
      </c>
      <c r="L46" s="17" t="str">
        <f>IFERROR(Data_Emissions!L46*INDEX(Data_Price!$D$4:$EA$99,MATCH(calculation!$A46,Data_Price!$A$4:$A$99,0),MATCH(calculation!$A$3&amp;calculation!L$3,Data_Price!$D$3:$EA$3,0)),"")</f>
        <v/>
      </c>
      <c r="M46" s="17" t="str">
        <f>IFERROR(Data_Emissions!M46*INDEX(Data_Price!$D$4:$EA$99,MATCH(calculation!$A46,Data_Price!$A$4:$A$99,0),MATCH(calculation!$A$3&amp;calculation!M$3,Data_Price!$D$3:$EA$3,0)),"")</f>
        <v/>
      </c>
      <c r="N46" s="17" t="str">
        <f>IFERROR(Data_Emissions!N46*INDEX(Data_Price!$D$4:$EA$99,MATCH(calculation!$A46,Data_Price!$A$4:$A$99,0),MATCH(calculation!$A$3&amp;calculation!N$3,Data_Price!$D$3:$EA$3,0)),"")</f>
        <v/>
      </c>
      <c r="O46" s="17" t="str">
        <f>IFERROR(Data_Emissions!O46*INDEX(Data_Price!$D$4:$EA$99,MATCH(calculation!$A46,Data_Price!$A$4:$A$99,0),MATCH(calculation!$A$3&amp;calculation!O$3,Data_Price!$D$3:$EA$3,0)),"")</f>
        <v/>
      </c>
      <c r="P46" s="17" t="str">
        <f>IFERROR(Data_Emissions!P46*INDEX(Data_Price!$D$4:$EA$99,MATCH(calculation!$A46,Data_Price!$A$4:$A$99,0),MATCH(calculation!$A$3&amp;calculation!P$3,Data_Price!$D$3:$EA$3,0)),"")</f>
        <v/>
      </c>
      <c r="Q46" s="17" t="str">
        <f>IFERROR(Data_Emissions!Q46*INDEX(Data_Price!$D$4:$EA$99,MATCH(calculation!$A46,Data_Price!$A$4:$A$99,0),MATCH(calculation!$A$3&amp;calculation!Q$3,Data_Price!$D$3:$EA$3,0)),"")</f>
        <v/>
      </c>
      <c r="R46" s="17" t="str">
        <f>IFERROR(Data_Emissions!R46*INDEX(Data_Price!$D$4:$EA$99,MATCH(calculation!$A46,Data_Price!$A$4:$A$99,0),MATCH(calculation!$A$3&amp;calculation!R$3,Data_Price!$D$3:$EA$3,0)),"")</f>
        <v/>
      </c>
      <c r="S46" s="17" t="str">
        <f>IFERROR(Data_Emissions!S46*INDEX(Data_Price!$D$4:$EA$99,MATCH(calculation!$A46,Data_Price!$A$4:$A$99,0),MATCH(calculation!$A$3&amp;calculation!S$3,Data_Price!$D$3:$EA$3,0)),"")</f>
        <v/>
      </c>
      <c r="T46" s="17" t="str">
        <f>IFERROR(Data_Emissions!T46*INDEX(Data_Price!$D$4:$EA$99,MATCH(calculation!$A46,Data_Price!$A$4:$A$99,0),MATCH(calculation!$A$3&amp;calculation!T$3,Data_Price!$D$3:$EA$3,0)),"")</f>
        <v/>
      </c>
      <c r="U46" s="17" t="str">
        <f>IFERROR(Data_Emissions!U46*INDEX(Data_Price!$D$4:$EA$99,MATCH(calculation!$A46,Data_Price!$A$4:$A$99,0),MATCH(calculation!$A$3&amp;calculation!U$3,Data_Price!$D$3:$EA$3,0)),"")</f>
        <v/>
      </c>
      <c r="V46" s="17" t="str">
        <f>IFERROR(Data_Emissions!V46*INDEX(Data_Price!$D$4:$EA$99,MATCH(calculation!$A46,Data_Price!$A$4:$A$99,0),MATCH(calculation!$A$3&amp;calculation!V$3,Data_Price!$D$3:$EA$3,0)),"")</f>
        <v/>
      </c>
      <c r="W46" s="17" t="str">
        <f>IFERROR(Data_Emissions!W46*INDEX(Data_Price!$D$4:$EA$99,MATCH(calculation!$A46,Data_Price!$A$4:$A$99,0),MATCH(calculation!$A$3&amp;calculation!W$3,Data_Price!$D$3:$EA$3,0)),"")</f>
        <v/>
      </c>
      <c r="X46" s="17" t="str">
        <f>IFERROR(Data_Emissions!X46*INDEX(Data_Price!$D$4:$EA$99,MATCH(calculation!$A46,Data_Price!$A$4:$A$99,0),MATCH(calculation!$A$3&amp;calculation!X$3,Data_Price!$D$3:$EA$3,0)),"")</f>
        <v/>
      </c>
      <c r="Y46" s="17" t="str">
        <f>IFERROR(Data_Emissions!Y46*INDEX(Data_Price!$D$4:$EA$99,MATCH(calculation!$A46,Data_Price!$A$4:$A$99,0),MATCH(calculation!$A$3&amp;calculation!Y$3,Data_Price!$D$3:$EA$3,0)),"")</f>
        <v/>
      </c>
      <c r="Z46" s="17" t="str">
        <f>IFERROR(Data_Emissions!Z46*INDEX(Data_Price!$D$4:$EA$99,MATCH(calculation!$A46,Data_Price!$A$4:$A$99,0),MATCH(calculation!$A$3&amp;calculation!Z$3,Data_Price!$D$3:$EA$3,0)),"")</f>
        <v/>
      </c>
      <c r="AA46" s="17" t="str">
        <f>IFERROR(Data_Emissions!AA46*INDEX(Data_Price!$D$4:$EA$99,MATCH(calculation!$A46,Data_Price!$A$4:$A$99,0),MATCH(calculation!$A$3&amp;calculation!AA$3,Data_Price!$D$3:$EA$3,0)),"")</f>
        <v/>
      </c>
      <c r="AB46" s="17" t="str">
        <f>IFERROR(Data_Emissions!AB46*INDEX(Data_Price!$D$4:$EA$99,MATCH(calculation!$A46,Data_Price!$A$4:$A$99,0),MATCH(calculation!$A$3&amp;calculation!AB$3,Data_Price!$D$3:$EA$3,0)),"")</f>
        <v/>
      </c>
      <c r="AC46" s="17">
        <f>IFERROR(Data_Emissions!AC46*INDEX(Data_Price!$D$4:$EA$99,MATCH(calculation!$A46,Data_Price!$A$4:$A$99,0),MATCH(calculation!$A$3&amp;calculation!AC$3,Data_Price!$D$3:$EA$3,0)),"")</f>
        <v>5.5000000000000005E-3</v>
      </c>
      <c r="AD46" s="17">
        <f>IFERROR(Data_Emissions!AD46*INDEX(Data_Price!$D$4:$EA$99,MATCH(calculation!$A46,Data_Price!$A$4:$A$99,0),MATCH(calculation!$A$3&amp;calculation!AD$3,Data_Price!$D$3:$EA$3,0)),"")</f>
        <v>5.5000000000000005E-3</v>
      </c>
      <c r="AE46" s="17">
        <f>IFERROR(Data_Emissions!AE46*INDEX(Data_Price!$D$4:$EA$99,MATCH(calculation!$A46,Data_Price!$A$4:$A$99,0),MATCH(calculation!$A$3&amp;calculation!AE$3,Data_Price!$D$3:$EA$3,0)),"")</f>
        <v>5.5000000000000005E-3</v>
      </c>
      <c r="AF46" s="17">
        <f>IFERROR(Data_Emissions!AF46*INDEX(Data_Price!$D$4:$EA$99,MATCH(calculation!$A46,Data_Price!$A$4:$A$99,0),MATCH(calculation!$A$3&amp;calculation!AF$3,Data_Price!$D$3:$EA$3,0)),"")</f>
        <v>5.5000000000000005E-3</v>
      </c>
      <c r="AG46" s="17">
        <f>IFERROR(Data_Emissions!AG46*INDEX(Data_Price!$D$4:$EA$99,MATCH(calculation!$A46,Data_Price!$A$4:$A$99,0),MATCH(calculation!$A$3&amp;calculation!AG$3,Data_Price!$D$3:$EA$3,0)),"")</f>
        <v>5.5000000000000005E-3</v>
      </c>
      <c r="AH46" t="s">
        <v>495</v>
      </c>
    </row>
    <row r="47" spans="1:34" x14ac:dyDescent="0.35">
      <c r="A47" t="s">
        <v>141</v>
      </c>
      <c r="B47" s="17" t="str">
        <f>IFERROR(Data_Emissions!B47*INDEX(Data_Price!$D$4:$EA$99,MATCH(calculation!$A47,Data_Price!$A$4:$A$99,0),MATCH(calculation!$A$3&amp;calculation!B$3,Data_Price!$D$3:$EA$3,0)),"")</f>
        <v/>
      </c>
      <c r="C47" s="17" t="str">
        <f>IFERROR(Data_Emissions!C47*INDEX(Data_Price!$D$4:$EA$99,MATCH(calculation!$A47,Data_Price!$A$4:$A$99,0),MATCH(calculation!$A$3&amp;calculation!C$3,Data_Price!$D$3:$EA$3,0)),"")</f>
        <v/>
      </c>
      <c r="D47" s="17" t="str">
        <f>IFERROR(Data_Emissions!D47*INDEX(Data_Price!$D$4:$EA$99,MATCH(calculation!$A47,Data_Price!$A$4:$A$99,0),MATCH(calculation!$A$3&amp;calculation!D$3,Data_Price!$D$3:$EA$3,0)),"")</f>
        <v/>
      </c>
      <c r="E47" s="17" t="str">
        <f>IFERROR(Data_Emissions!E47*INDEX(Data_Price!$D$4:$EA$99,MATCH(calculation!$A47,Data_Price!$A$4:$A$99,0),MATCH(calculation!$A$3&amp;calculation!E$3,Data_Price!$D$3:$EA$3,0)),"")</f>
        <v/>
      </c>
      <c r="F47" s="17" t="str">
        <f>IFERROR(Data_Emissions!F47*INDEX(Data_Price!$D$4:$EA$99,MATCH(calculation!$A47,Data_Price!$A$4:$A$99,0),MATCH(calculation!$A$3&amp;calculation!F$3,Data_Price!$D$3:$EA$3,0)),"")</f>
        <v/>
      </c>
      <c r="G47" s="17" t="str">
        <f>IFERROR(Data_Emissions!G47*INDEX(Data_Price!$D$4:$EA$99,MATCH(calculation!$A47,Data_Price!$A$4:$A$99,0),MATCH(calculation!$A$3&amp;calculation!G$3,Data_Price!$D$3:$EA$3,0)),"")</f>
        <v/>
      </c>
      <c r="H47" s="17" t="str">
        <f>IFERROR(Data_Emissions!H47*INDEX(Data_Price!$D$4:$EA$99,MATCH(calculation!$A47,Data_Price!$A$4:$A$99,0),MATCH(calculation!$A$3&amp;calculation!H$3,Data_Price!$D$3:$EA$3,0)),"")</f>
        <v/>
      </c>
      <c r="I47" s="17" t="str">
        <f>IFERROR(Data_Emissions!I47*INDEX(Data_Price!$D$4:$EA$99,MATCH(calculation!$A47,Data_Price!$A$4:$A$99,0),MATCH(calculation!$A$3&amp;calculation!I$3,Data_Price!$D$3:$EA$3,0)),"")</f>
        <v/>
      </c>
      <c r="J47" s="17" t="str">
        <f>IFERROR(Data_Emissions!J47*INDEX(Data_Price!$D$4:$EA$99,MATCH(calculation!$A47,Data_Price!$A$4:$A$99,0),MATCH(calculation!$A$3&amp;calculation!J$3,Data_Price!$D$3:$EA$3,0)),"")</f>
        <v/>
      </c>
      <c r="K47" s="17" t="str">
        <f>IFERROR(Data_Emissions!K47*INDEX(Data_Price!$D$4:$EA$99,MATCH(calculation!$A47,Data_Price!$A$4:$A$99,0),MATCH(calculation!$A$3&amp;calculation!K$3,Data_Price!$D$3:$EA$3,0)),"")</f>
        <v/>
      </c>
      <c r="L47" s="17" t="str">
        <f>IFERROR(Data_Emissions!L47*INDEX(Data_Price!$D$4:$EA$99,MATCH(calculation!$A47,Data_Price!$A$4:$A$99,0),MATCH(calculation!$A$3&amp;calculation!L$3,Data_Price!$D$3:$EA$3,0)),"")</f>
        <v/>
      </c>
      <c r="M47" s="17" t="str">
        <f>IFERROR(Data_Emissions!M47*INDEX(Data_Price!$D$4:$EA$99,MATCH(calculation!$A47,Data_Price!$A$4:$A$99,0),MATCH(calculation!$A$3&amp;calculation!M$3,Data_Price!$D$3:$EA$3,0)),"")</f>
        <v/>
      </c>
      <c r="N47" s="17" t="str">
        <f>IFERROR(Data_Emissions!N47*INDEX(Data_Price!$D$4:$EA$99,MATCH(calculation!$A47,Data_Price!$A$4:$A$99,0),MATCH(calculation!$A$3&amp;calculation!N$3,Data_Price!$D$3:$EA$3,0)),"")</f>
        <v/>
      </c>
      <c r="O47" s="17" t="str">
        <f>IFERROR(Data_Emissions!O47*INDEX(Data_Price!$D$4:$EA$99,MATCH(calculation!$A47,Data_Price!$A$4:$A$99,0),MATCH(calculation!$A$3&amp;calculation!O$3,Data_Price!$D$3:$EA$3,0)),"")</f>
        <v/>
      </c>
      <c r="P47" s="17" t="str">
        <f>IFERROR(Data_Emissions!P47*INDEX(Data_Price!$D$4:$EA$99,MATCH(calculation!$A47,Data_Price!$A$4:$A$99,0),MATCH(calculation!$A$3&amp;calculation!P$3,Data_Price!$D$3:$EA$3,0)),"")</f>
        <v/>
      </c>
      <c r="Q47" s="17" t="str">
        <f>IFERROR(Data_Emissions!Q47*INDEX(Data_Price!$D$4:$EA$99,MATCH(calculation!$A47,Data_Price!$A$4:$A$99,0),MATCH(calculation!$A$3&amp;calculation!Q$3,Data_Price!$D$3:$EA$3,0)),"")</f>
        <v/>
      </c>
      <c r="R47" s="17" t="str">
        <f>IFERROR(Data_Emissions!R47*INDEX(Data_Price!$D$4:$EA$99,MATCH(calculation!$A47,Data_Price!$A$4:$A$99,0),MATCH(calculation!$A$3&amp;calculation!R$3,Data_Price!$D$3:$EA$3,0)),"")</f>
        <v/>
      </c>
      <c r="S47" s="17" t="str">
        <f>IFERROR(Data_Emissions!S47*INDEX(Data_Price!$D$4:$EA$99,MATCH(calculation!$A47,Data_Price!$A$4:$A$99,0),MATCH(calculation!$A$3&amp;calculation!S$3,Data_Price!$D$3:$EA$3,0)),"")</f>
        <v/>
      </c>
      <c r="T47" s="17" t="str">
        <f>IFERROR(Data_Emissions!T47*INDEX(Data_Price!$D$4:$EA$99,MATCH(calculation!$A47,Data_Price!$A$4:$A$99,0),MATCH(calculation!$A$3&amp;calculation!T$3,Data_Price!$D$3:$EA$3,0)),"")</f>
        <v/>
      </c>
      <c r="U47" s="17" t="str">
        <f>IFERROR(Data_Emissions!U47*INDEX(Data_Price!$D$4:$EA$99,MATCH(calculation!$A47,Data_Price!$A$4:$A$99,0),MATCH(calculation!$A$3&amp;calculation!U$3,Data_Price!$D$3:$EA$3,0)),"")</f>
        <v/>
      </c>
      <c r="V47" s="17" t="str">
        <f>IFERROR(Data_Emissions!V47*INDEX(Data_Price!$D$4:$EA$99,MATCH(calculation!$A47,Data_Price!$A$4:$A$99,0),MATCH(calculation!$A$3&amp;calculation!V$3,Data_Price!$D$3:$EA$3,0)),"")</f>
        <v/>
      </c>
      <c r="W47" s="17" t="str">
        <f>IFERROR(Data_Emissions!W47*INDEX(Data_Price!$D$4:$EA$99,MATCH(calculation!$A47,Data_Price!$A$4:$A$99,0),MATCH(calculation!$A$3&amp;calculation!W$3,Data_Price!$D$3:$EA$3,0)),"")</f>
        <v/>
      </c>
      <c r="X47" s="17" t="str">
        <f>IFERROR(Data_Emissions!X47*INDEX(Data_Price!$D$4:$EA$99,MATCH(calculation!$A47,Data_Price!$A$4:$A$99,0),MATCH(calculation!$A$3&amp;calculation!X$3,Data_Price!$D$3:$EA$3,0)),"")</f>
        <v/>
      </c>
      <c r="Y47" s="17" t="str">
        <f>IFERROR(Data_Emissions!Y47*INDEX(Data_Price!$D$4:$EA$99,MATCH(calculation!$A47,Data_Price!$A$4:$A$99,0),MATCH(calculation!$A$3&amp;calculation!Y$3,Data_Price!$D$3:$EA$3,0)),"")</f>
        <v/>
      </c>
      <c r="Z47" s="17" t="str">
        <f>IFERROR(Data_Emissions!Z47*INDEX(Data_Price!$D$4:$EA$99,MATCH(calculation!$A47,Data_Price!$A$4:$A$99,0),MATCH(calculation!$A$3&amp;calculation!Z$3,Data_Price!$D$3:$EA$3,0)),"")</f>
        <v/>
      </c>
      <c r="AA47" s="17" t="str">
        <f>IFERROR(Data_Emissions!AA47*INDEX(Data_Price!$D$4:$EA$99,MATCH(calculation!$A47,Data_Price!$A$4:$A$99,0),MATCH(calculation!$A$3&amp;calculation!AA$3,Data_Price!$D$3:$EA$3,0)),"")</f>
        <v/>
      </c>
      <c r="AB47" s="17" t="str">
        <f>IFERROR(Data_Emissions!AB47*INDEX(Data_Price!$D$4:$EA$99,MATCH(calculation!$A47,Data_Price!$A$4:$A$99,0),MATCH(calculation!$A$3&amp;calculation!AB$3,Data_Price!$D$3:$EA$3,0)),"")</f>
        <v/>
      </c>
      <c r="AC47" s="17">
        <f>IFERROR(Data_Emissions!AC47*INDEX(Data_Price!$D$4:$EA$99,MATCH(calculation!$A47,Data_Price!$A$4:$A$99,0),MATCH(calculation!$A$3&amp;calculation!AC$3,Data_Price!$D$3:$EA$3,0)),"")</f>
        <v>4.0032078888000006E-3</v>
      </c>
      <c r="AD47" s="17">
        <f>IFERROR(Data_Emissions!AD47*INDEX(Data_Price!$D$4:$EA$99,MATCH(calculation!$A47,Data_Price!$A$4:$A$99,0),MATCH(calculation!$A$3&amp;calculation!AD$3,Data_Price!$D$3:$EA$3,0)),"")</f>
        <v>4.536332128E-3</v>
      </c>
      <c r="AE47" s="17">
        <f>IFERROR(Data_Emissions!AE47*INDEX(Data_Price!$D$4:$EA$99,MATCH(calculation!$A47,Data_Price!$A$4:$A$99,0),MATCH(calculation!$A$3&amp;calculation!AE$3,Data_Price!$D$3:$EA$3,0)),"")</f>
        <v>4.1381076495999999E-3</v>
      </c>
      <c r="AF47" s="17" t="str">
        <f>IFERROR(Data_Emissions!AF47*INDEX(Data_Price!$D$4:$EA$99,MATCH(calculation!$A47,Data_Price!$A$4:$A$99,0),MATCH(calculation!$A$3&amp;calculation!AF$3,Data_Price!$D$3:$EA$3,0)),"")</f>
        <v/>
      </c>
      <c r="AG47" s="17">
        <f>IFERROR(Data_Emissions!AG47*INDEX(Data_Price!$D$4:$EA$99,MATCH(calculation!$A47,Data_Price!$A$4:$A$99,0),MATCH(calculation!$A$3&amp;calculation!AG$3,Data_Price!$D$3:$EA$3,0)),"")</f>
        <v>4.0000000000000001E-3</v>
      </c>
      <c r="AH47" t="s">
        <v>495</v>
      </c>
    </row>
    <row r="48" spans="1:34" x14ac:dyDescent="0.35">
      <c r="A48" t="s">
        <v>491</v>
      </c>
      <c r="B48" s="17" t="str">
        <f>IFERROR(Data_Emissions!B48*INDEX(Data_Price!$D$4:$EA$99,MATCH(calculation!$A48,Data_Price!$A$4:$A$99,0),MATCH(calculation!$A$3&amp;calculation!B$3,Data_Price!$D$3:$EA$3,0)),"")</f>
        <v/>
      </c>
      <c r="C48" s="17" t="str">
        <f>IFERROR(Data_Emissions!C48*INDEX(Data_Price!$D$4:$EA$99,MATCH(calculation!$A48,Data_Price!$A$4:$A$99,0),MATCH(calculation!$A$3&amp;calculation!C$3,Data_Price!$D$3:$EA$3,0)),"")</f>
        <v/>
      </c>
      <c r="D48" s="17" t="str">
        <f>IFERROR(Data_Emissions!D48*INDEX(Data_Price!$D$4:$EA$99,MATCH(calculation!$A48,Data_Price!$A$4:$A$99,0),MATCH(calculation!$A$3&amp;calculation!D$3,Data_Price!$D$3:$EA$3,0)),"")</f>
        <v/>
      </c>
      <c r="E48" s="17" t="str">
        <f>IFERROR(Data_Emissions!E48*INDEX(Data_Price!$D$4:$EA$99,MATCH(calculation!$A48,Data_Price!$A$4:$A$99,0),MATCH(calculation!$A$3&amp;calculation!E$3,Data_Price!$D$3:$EA$3,0)),"")</f>
        <v/>
      </c>
      <c r="F48" s="17" t="str">
        <f>IFERROR(Data_Emissions!F48*INDEX(Data_Price!$D$4:$EA$99,MATCH(calculation!$A48,Data_Price!$A$4:$A$99,0),MATCH(calculation!$A$3&amp;calculation!F$3,Data_Price!$D$3:$EA$3,0)),"")</f>
        <v/>
      </c>
      <c r="G48" s="17" t="str">
        <f>IFERROR(Data_Emissions!G48*INDEX(Data_Price!$D$4:$EA$99,MATCH(calculation!$A48,Data_Price!$A$4:$A$99,0),MATCH(calculation!$A$3&amp;calculation!G$3,Data_Price!$D$3:$EA$3,0)),"")</f>
        <v/>
      </c>
      <c r="H48" s="17" t="str">
        <f>IFERROR(Data_Emissions!H48*INDEX(Data_Price!$D$4:$EA$99,MATCH(calculation!$A48,Data_Price!$A$4:$A$99,0),MATCH(calculation!$A$3&amp;calculation!H$3,Data_Price!$D$3:$EA$3,0)),"")</f>
        <v/>
      </c>
      <c r="I48" s="17" t="str">
        <f>IFERROR(Data_Emissions!I48*INDEX(Data_Price!$D$4:$EA$99,MATCH(calculation!$A48,Data_Price!$A$4:$A$99,0),MATCH(calculation!$A$3&amp;calculation!I$3,Data_Price!$D$3:$EA$3,0)),"")</f>
        <v/>
      </c>
      <c r="J48" s="17" t="str">
        <f>IFERROR(Data_Emissions!J48*INDEX(Data_Price!$D$4:$EA$99,MATCH(calculation!$A48,Data_Price!$A$4:$A$99,0),MATCH(calculation!$A$3&amp;calculation!J$3,Data_Price!$D$3:$EA$3,0)),"")</f>
        <v/>
      </c>
      <c r="K48" s="17" t="str">
        <f>IFERROR(Data_Emissions!K48*INDEX(Data_Price!$D$4:$EA$99,MATCH(calculation!$A48,Data_Price!$A$4:$A$99,0),MATCH(calculation!$A$3&amp;calculation!K$3,Data_Price!$D$3:$EA$3,0)),"")</f>
        <v/>
      </c>
      <c r="L48" s="17" t="str">
        <f>IFERROR(Data_Emissions!L48*INDEX(Data_Price!$D$4:$EA$99,MATCH(calculation!$A48,Data_Price!$A$4:$A$99,0),MATCH(calculation!$A$3&amp;calculation!L$3,Data_Price!$D$3:$EA$3,0)),"")</f>
        <v/>
      </c>
      <c r="M48" s="17" t="str">
        <f>IFERROR(Data_Emissions!M48*INDEX(Data_Price!$D$4:$EA$99,MATCH(calculation!$A48,Data_Price!$A$4:$A$99,0),MATCH(calculation!$A$3&amp;calculation!M$3,Data_Price!$D$3:$EA$3,0)),"")</f>
        <v/>
      </c>
      <c r="N48" s="17" t="str">
        <f>IFERROR(Data_Emissions!N48*INDEX(Data_Price!$D$4:$EA$99,MATCH(calculation!$A48,Data_Price!$A$4:$A$99,0),MATCH(calculation!$A$3&amp;calculation!N$3,Data_Price!$D$3:$EA$3,0)),"")</f>
        <v/>
      </c>
      <c r="O48" s="17" t="str">
        <f>IFERROR(Data_Emissions!O48*INDEX(Data_Price!$D$4:$EA$99,MATCH(calculation!$A48,Data_Price!$A$4:$A$99,0),MATCH(calculation!$A$3&amp;calculation!O$3,Data_Price!$D$3:$EA$3,0)),"")</f>
        <v/>
      </c>
      <c r="P48" s="17" t="str">
        <f>IFERROR(Data_Emissions!P48*INDEX(Data_Price!$D$4:$EA$99,MATCH(calculation!$A48,Data_Price!$A$4:$A$99,0),MATCH(calculation!$A$3&amp;calculation!P$3,Data_Price!$D$3:$EA$3,0)),"")</f>
        <v/>
      </c>
      <c r="Q48" s="17" t="str">
        <f>IFERROR(Data_Emissions!Q48*INDEX(Data_Price!$D$4:$EA$99,MATCH(calculation!$A48,Data_Price!$A$4:$A$99,0),MATCH(calculation!$A$3&amp;calculation!Q$3,Data_Price!$D$3:$EA$3,0)),"")</f>
        <v/>
      </c>
      <c r="R48" s="17" t="str">
        <f>IFERROR(Data_Emissions!R48*INDEX(Data_Price!$D$4:$EA$99,MATCH(calculation!$A48,Data_Price!$A$4:$A$99,0),MATCH(calculation!$A$3&amp;calculation!R$3,Data_Price!$D$3:$EA$3,0)),"")</f>
        <v/>
      </c>
      <c r="S48" s="17" t="str">
        <f>IFERROR(Data_Emissions!S48*INDEX(Data_Price!$D$4:$EA$99,MATCH(calculation!$A48,Data_Price!$A$4:$A$99,0),MATCH(calculation!$A$3&amp;calculation!S$3,Data_Price!$D$3:$EA$3,0)),"")</f>
        <v/>
      </c>
      <c r="T48" s="17" t="str">
        <f>IFERROR(Data_Emissions!T48*INDEX(Data_Price!$D$4:$EA$99,MATCH(calculation!$A48,Data_Price!$A$4:$A$99,0),MATCH(calculation!$A$3&amp;calculation!T$3,Data_Price!$D$3:$EA$3,0)),"")</f>
        <v/>
      </c>
      <c r="U48" s="17" t="str">
        <f>IFERROR(Data_Emissions!U48*INDEX(Data_Price!$D$4:$EA$99,MATCH(calculation!$A48,Data_Price!$A$4:$A$99,0),MATCH(calculation!$A$3&amp;calculation!U$3,Data_Price!$D$3:$EA$3,0)),"")</f>
        <v/>
      </c>
      <c r="V48" s="17" t="str">
        <f>IFERROR(Data_Emissions!V48*INDEX(Data_Price!$D$4:$EA$99,MATCH(calculation!$A48,Data_Price!$A$4:$A$99,0),MATCH(calculation!$A$3&amp;calculation!V$3,Data_Price!$D$3:$EA$3,0)),"")</f>
        <v/>
      </c>
      <c r="W48" s="17" t="str">
        <f>IFERROR(Data_Emissions!W48*INDEX(Data_Price!$D$4:$EA$99,MATCH(calculation!$A48,Data_Price!$A$4:$A$99,0),MATCH(calculation!$A$3&amp;calculation!W$3,Data_Price!$D$3:$EA$3,0)),"")</f>
        <v/>
      </c>
      <c r="X48" s="17" t="str">
        <f>IFERROR(Data_Emissions!X48*INDEX(Data_Price!$D$4:$EA$99,MATCH(calculation!$A48,Data_Price!$A$4:$A$99,0),MATCH(calculation!$A$3&amp;calculation!X$3,Data_Price!$D$3:$EA$3,0)),"")</f>
        <v/>
      </c>
      <c r="Y48" s="17" t="str">
        <f>IFERROR(Data_Emissions!Y48*INDEX(Data_Price!$D$4:$EA$99,MATCH(calculation!$A48,Data_Price!$A$4:$A$99,0),MATCH(calculation!$A$3&amp;calculation!Y$3,Data_Price!$D$3:$EA$3,0)),"")</f>
        <v/>
      </c>
      <c r="Z48" s="17" t="str">
        <f>IFERROR(Data_Emissions!Z48*INDEX(Data_Price!$D$4:$EA$99,MATCH(calculation!$A48,Data_Price!$A$4:$A$99,0),MATCH(calculation!$A$3&amp;calculation!Z$3,Data_Price!$D$3:$EA$3,0)),"")</f>
        <v/>
      </c>
      <c r="AA48" s="17" t="str">
        <f>IFERROR(Data_Emissions!AA48*INDEX(Data_Price!$D$4:$EA$99,MATCH(calculation!$A48,Data_Price!$A$4:$A$99,0),MATCH(calculation!$A$3&amp;calculation!AA$3,Data_Price!$D$3:$EA$3,0)),"")</f>
        <v/>
      </c>
      <c r="AB48" s="17" t="str">
        <f>IFERROR(Data_Emissions!AB48*INDEX(Data_Price!$D$4:$EA$99,MATCH(calculation!$A48,Data_Price!$A$4:$A$99,0),MATCH(calculation!$A$3&amp;calculation!AB$3,Data_Price!$D$3:$EA$3,0)),"")</f>
        <v/>
      </c>
      <c r="AC48" s="17">
        <f>IFERROR(Data_Emissions!AC48*INDEX(Data_Price!$D$4:$EA$99,MATCH(calculation!$A48,Data_Price!$A$4:$A$99,0),MATCH(calculation!$A$3&amp;calculation!AC$3,Data_Price!$D$3:$EA$3,0)),"")</f>
        <v>0</v>
      </c>
      <c r="AD48" s="17">
        <f>IFERROR(Data_Emissions!AD48*INDEX(Data_Price!$D$4:$EA$99,MATCH(calculation!$A48,Data_Price!$A$4:$A$99,0),MATCH(calculation!$A$3&amp;calculation!AD$3,Data_Price!$D$3:$EA$3,0)),"")</f>
        <v>0</v>
      </c>
      <c r="AE48" s="17">
        <f>IFERROR(Data_Emissions!AE48*INDEX(Data_Price!$D$4:$EA$99,MATCH(calculation!$A48,Data_Price!$A$4:$A$99,0),MATCH(calculation!$A$3&amp;calculation!AE$3,Data_Price!$D$3:$EA$3,0)),"")</f>
        <v>0</v>
      </c>
      <c r="AF48" s="17">
        <f>IFERROR(Data_Emissions!AF48*INDEX(Data_Price!$D$4:$EA$99,MATCH(calculation!$A48,Data_Price!$A$4:$A$99,0),MATCH(calculation!$A$3&amp;calculation!AF$3,Data_Price!$D$3:$EA$3,0)),"")</f>
        <v>0</v>
      </c>
      <c r="AG48" s="17">
        <f>IFERROR(Data_Emissions!AG48*INDEX(Data_Price!$D$4:$EA$99,MATCH(calculation!$A48,Data_Price!$A$4:$A$99,0),MATCH(calculation!$A$3&amp;calculation!AG$3,Data_Price!$D$3:$EA$3,0)),"")</f>
        <v>0</v>
      </c>
      <c r="AH48" t="s">
        <v>495</v>
      </c>
    </row>
    <row r="49" spans="1:34" x14ac:dyDescent="0.35">
      <c r="A49" t="s">
        <v>272</v>
      </c>
      <c r="B49" s="17" t="str">
        <f>IFERROR(Data_Emissions!B49*INDEX(Data_Price!$D$4:$EA$99,MATCH(calculation!$A49,Data_Price!$A$4:$A$99,0),MATCH(calculation!$A$3&amp;calculation!B$3,Data_Price!$D$3:$EA$3,0)),"")</f>
        <v/>
      </c>
      <c r="C49" s="17" t="str">
        <f>IFERROR(Data_Emissions!C49*INDEX(Data_Price!$D$4:$EA$99,MATCH(calculation!$A49,Data_Price!$A$4:$A$99,0),MATCH(calculation!$A$3&amp;calculation!C$3,Data_Price!$D$3:$EA$3,0)),"")</f>
        <v/>
      </c>
      <c r="D49" s="17" t="str">
        <f>IFERROR(Data_Emissions!D49*INDEX(Data_Price!$D$4:$EA$99,MATCH(calculation!$A49,Data_Price!$A$4:$A$99,0),MATCH(calculation!$A$3&amp;calculation!D$3,Data_Price!$D$3:$EA$3,0)),"")</f>
        <v/>
      </c>
      <c r="E49" s="17" t="str">
        <f>IFERROR(Data_Emissions!E49*INDEX(Data_Price!$D$4:$EA$99,MATCH(calculation!$A49,Data_Price!$A$4:$A$99,0),MATCH(calculation!$A$3&amp;calculation!E$3,Data_Price!$D$3:$EA$3,0)),"")</f>
        <v/>
      </c>
      <c r="F49" s="17" t="str">
        <f>IFERROR(Data_Emissions!F49*INDEX(Data_Price!$D$4:$EA$99,MATCH(calculation!$A49,Data_Price!$A$4:$A$99,0),MATCH(calculation!$A$3&amp;calculation!F$3,Data_Price!$D$3:$EA$3,0)),"")</f>
        <v/>
      </c>
      <c r="G49" s="17" t="str">
        <f>IFERROR(Data_Emissions!G49*INDEX(Data_Price!$D$4:$EA$99,MATCH(calculation!$A49,Data_Price!$A$4:$A$99,0),MATCH(calculation!$A$3&amp;calculation!G$3,Data_Price!$D$3:$EA$3,0)),"")</f>
        <v/>
      </c>
      <c r="H49" s="17" t="str">
        <f>IFERROR(Data_Emissions!H49*INDEX(Data_Price!$D$4:$EA$99,MATCH(calculation!$A49,Data_Price!$A$4:$A$99,0),MATCH(calculation!$A$3&amp;calculation!H$3,Data_Price!$D$3:$EA$3,0)),"")</f>
        <v/>
      </c>
      <c r="I49" s="17" t="str">
        <f>IFERROR(Data_Emissions!I49*INDEX(Data_Price!$D$4:$EA$99,MATCH(calculation!$A49,Data_Price!$A$4:$A$99,0),MATCH(calculation!$A$3&amp;calculation!I$3,Data_Price!$D$3:$EA$3,0)),"")</f>
        <v/>
      </c>
      <c r="J49" s="17" t="str">
        <f>IFERROR(Data_Emissions!J49*INDEX(Data_Price!$D$4:$EA$99,MATCH(calculation!$A49,Data_Price!$A$4:$A$99,0),MATCH(calculation!$A$3&amp;calculation!J$3,Data_Price!$D$3:$EA$3,0)),"")</f>
        <v/>
      </c>
      <c r="K49" s="17" t="str">
        <f>IFERROR(Data_Emissions!K49*INDEX(Data_Price!$D$4:$EA$99,MATCH(calculation!$A49,Data_Price!$A$4:$A$99,0),MATCH(calculation!$A$3&amp;calculation!K$3,Data_Price!$D$3:$EA$3,0)),"")</f>
        <v/>
      </c>
      <c r="L49" s="17" t="str">
        <f>IFERROR(Data_Emissions!L49*INDEX(Data_Price!$D$4:$EA$99,MATCH(calculation!$A49,Data_Price!$A$4:$A$99,0),MATCH(calculation!$A$3&amp;calculation!L$3,Data_Price!$D$3:$EA$3,0)),"")</f>
        <v/>
      </c>
      <c r="M49" s="17" t="str">
        <f>IFERROR(Data_Emissions!M49*INDEX(Data_Price!$D$4:$EA$99,MATCH(calculation!$A49,Data_Price!$A$4:$A$99,0),MATCH(calculation!$A$3&amp;calculation!M$3,Data_Price!$D$3:$EA$3,0)),"")</f>
        <v/>
      </c>
      <c r="N49" s="17" t="str">
        <f>IFERROR(Data_Emissions!N49*INDEX(Data_Price!$D$4:$EA$99,MATCH(calculation!$A49,Data_Price!$A$4:$A$99,0),MATCH(calculation!$A$3&amp;calculation!N$3,Data_Price!$D$3:$EA$3,0)),"")</f>
        <v/>
      </c>
      <c r="O49" s="17" t="str">
        <f>IFERROR(Data_Emissions!O49*INDEX(Data_Price!$D$4:$EA$99,MATCH(calculation!$A49,Data_Price!$A$4:$A$99,0),MATCH(calculation!$A$3&amp;calculation!O$3,Data_Price!$D$3:$EA$3,0)),"")</f>
        <v/>
      </c>
      <c r="P49" s="17" t="str">
        <f>IFERROR(Data_Emissions!P49*INDEX(Data_Price!$D$4:$EA$99,MATCH(calculation!$A49,Data_Price!$A$4:$A$99,0),MATCH(calculation!$A$3&amp;calculation!P$3,Data_Price!$D$3:$EA$3,0)),"")</f>
        <v/>
      </c>
      <c r="Q49" s="17" t="str">
        <f>IFERROR(Data_Emissions!Q49*INDEX(Data_Price!$D$4:$EA$99,MATCH(calculation!$A49,Data_Price!$A$4:$A$99,0),MATCH(calculation!$A$3&amp;calculation!Q$3,Data_Price!$D$3:$EA$3,0)),"")</f>
        <v/>
      </c>
      <c r="R49" s="17" t="str">
        <f>IFERROR(Data_Emissions!R49*INDEX(Data_Price!$D$4:$EA$99,MATCH(calculation!$A49,Data_Price!$A$4:$A$99,0),MATCH(calculation!$A$3&amp;calculation!R$3,Data_Price!$D$3:$EA$3,0)),"")</f>
        <v/>
      </c>
      <c r="S49" s="17" t="str">
        <f>IFERROR(Data_Emissions!S49*INDEX(Data_Price!$D$4:$EA$99,MATCH(calculation!$A49,Data_Price!$A$4:$A$99,0),MATCH(calculation!$A$3&amp;calculation!S$3,Data_Price!$D$3:$EA$3,0)),"")</f>
        <v/>
      </c>
      <c r="T49" s="17" t="str">
        <f>IFERROR(Data_Emissions!T49*INDEX(Data_Price!$D$4:$EA$99,MATCH(calculation!$A49,Data_Price!$A$4:$A$99,0),MATCH(calculation!$A$3&amp;calculation!T$3,Data_Price!$D$3:$EA$3,0)),"")</f>
        <v/>
      </c>
      <c r="U49" s="17" t="str">
        <f>IFERROR(Data_Emissions!U49*INDEX(Data_Price!$D$4:$EA$99,MATCH(calculation!$A49,Data_Price!$A$4:$A$99,0),MATCH(calculation!$A$3&amp;calculation!U$3,Data_Price!$D$3:$EA$3,0)),"")</f>
        <v/>
      </c>
      <c r="V49" s="17" t="str">
        <f>IFERROR(Data_Emissions!V49*INDEX(Data_Price!$D$4:$EA$99,MATCH(calculation!$A49,Data_Price!$A$4:$A$99,0),MATCH(calculation!$A$3&amp;calculation!V$3,Data_Price!$D$3:$EA$3,0)),"")</f>
        <v/>
      </c>
      <c r="W49" s="17" t="str">
        <f>IFERROR(Data_Emissions!W49*INDEX(Data_Price!$D$4:$EA$99,MATCH(calculation!$A49,Data_Price!$A$4:$A$99,0),MATCH(calculation!$A$3&amp;calculation!W$3,Data_Price!$D$3:$EA$3,0)),"")</f>
        <v/>
      </c>
      <c r="X49" s="17" t="str">
        <f>IFERROR(Data_Emissions!X49*INDEX(Data_Price!$D$4:$EA$99,MATCH(calculation!$A49,Data_Price!$A$4:$A$99,0),MATCH(calculation!$A$3&amp;calculation!X$3,Data_Price!$D$3:$EA$3,0)),"")</f>
        <v/>
      </c>
      <c r="Y49" s="17" t="str">
        <f>IFERROR(Data_Emissions!Y49*INDEX(Data_Price!$D$4:$EA$99,MATCH(calculation!$A49,Data_Price!$A$4:$A$99,0),MATCH(calculation!$A$3&amp;calculation!Y$3,Data_Price!$D$3:$EA$3,0)),"")</f>
        <v/>
      </c>
      <c r="Z49" s="17" t="str">
        <f>IFERROR(Data_Emissions!Z49*INDEX(Data_Price!$D$4:$EA$99,MATCH(calculation!$A49,Data_Price!$A$4:$A$99,0),MATCH(calculation!$A$3&amp;calculation!Z$3,Data_Price!$D$3:$EA$3,0)),"")</f>
        <v/>
      </c>
      <c r="AA49" s="17" t="str">
        <f>IFERROR(Data_Emissions!AA49*INDEX(Data_Price!$D$4:$EA$99,MATCH(calculation!$A49,Data_Price!$A$4:$A$99,0),MATCH(calculation!$A$3&amp;calculation!AA$3,Data_Price!$D$3:$EA$3,0)),"")</f>
        <v/>
      </c>
      <c r="AB49" s="17" t="str">
        <f>IFERROR(Data_Emissions!AB49*INDEX(Data_Price!$D$4:$EA$99,MATCH(calculation!$A49,Data_Price!$A$4:$A$99,0),MATCH(calculation!$A$3&amp;calculation!AB$3,Data_Price!$D$3:$EA$3,0)),"")</f>
        <v/>
      </c>
      <c r="AC49" s="17" t="str">
        <f>IFERROR(Data_Emissions!AC49*INDEX(Data_Price!$D$4:$EA$99,MATCH(calculation!$A49,Data_Price!$A$4:$A$99,0),MATCH(calculation!$A$3&amp;calculation!AC$3,Data_Price!$D$3:$EA$3,0)),"")</f>
        <v/>
      </c>
      <c r="AD49" s="17" t="str">
        <f>IFERROR(Data_Emissions!AD49*INDEX(Data_Price!$D$4:$EA$99,MATCH(calculation!$A49,Data_Price!$A$4:$A$99,0),MATCH(calculation!$A$3&amp;calculation!AD$3,Data_Price!$D$3:$EA$3,0)),"")</f>
        <v/>
      </c>
      <c r="AE49" s="17" t="str">
        <f>IFERROR(Data_Emissions!AE49*INDEX(Data_Price!$D$4:$EA$99,MATCH(calculation!$A49,Data_Price!$A$4:$A$99,0),MATCH(calculation!$A$3&amp;calculation!AE$3,Data_Price!$D$3:$EA$3,0)),"")</f>
        <v/>
      </c>
      <c r="AF49" s="17">
        <f>IFERROR(Data_Emissions!AF49*INDEX(Data_Price!$D$4:$EA$99,MATCH(calculation!$A49,Data_Price!$A$4:$A$99,0),MATCH(calculation!$A$3&amp;calculation!AF$3,Data_Price!$D$3:$EA$3,0)),"")</f>
        <v>0</v>
      </c>
      <c r="AG49" s="17">
        <f>IFERROR(Data_Emissions!AG49*INDEX(Data_Price!$D$4:$EA$99,MATCH(calculation!$A49,Data_Price!$A$4:$A$99,0),MATCH(calculation!$A$3&amp;calculation!AG$3,Data_Price!$D$3:$EA$3,0)),"")</f>
        <v>0</v>
      </c>
      <c r="AH49" t="s">
        <v>495</v>
      </c>
    </row>
    <row r="50" spans="1:34" x14ac:dyDescent="0.35">
      <c r="A50" t="s">
        <v>60</v>
      </c>
      <c r="B50" s="17" t="str">
        <f>IFERROR(Data_Emissions!B50*INDEX(Data_Price!$D$4:$EA$99,MATCH(calculation!$A50,Data_Price!$A$4:$A$99,0),MATCH(calculation!$A$3&amp;calculation!B$3,Data_Price!$D$3:$EA$3,0)),"")</f>
        <v/>
      </c>
      <c r="C50" s="17" t="str">
        <f>IFERROR(Data_Emissions!C50*INDEX(Data_Price!$D$4:$EA$99,MATCH(calculation!$A50,Data_Price!$A$4:$A$99,0),MATCH(calculation!$A$3&amp;calculation!C$3,Data_Price!$D$3:$EA$3,0)),"")</f>
        <v/>
      </c>
      <c r="D50" s="17" t="str">
        <f>IFERROR(Data_Emissions!D50*INDEX(Data_Price!$D$4:$EA$99,MATCH(calculation!$A50,Data_Price!$A$4:$A$99,0),MATCH(calculation!$A$3&amp;calculation!D$3,Data_Price!$D$3:$EA$3,0)),"")</f>
        <v/>
      </c>
      <c r="E50" s="17" t="str">
        <f>IFERROR(Data_Emissions!E50*INDEX(Data_Price!$D$4:$EA$99,MATCH(calculation!$A50,Data_Price!$A$4:$A$99,0),MATCH(calculation!$A$3&amp;calculation!E$3,Data_Price!$D$3:$EA$3,0)),"")</f>
        <v/>
      </c>
      <c r="F50" s="17" t="str">
        <f>IFERROR(Data_Emissions!F50*INDEX(Data_Price!$D$4:$EA$99,MATCH(calculation!$A50,Data_Price!$A$4:$A$99,0),MATCH(calculation!$A$3&amp;calculation!F$3,Data_Price!$D$3:$EA$3,0)),"")</f>
        <v/>
      </c>
      <c r="G50" s="17" t="str">
        <f>IFERROR(Data_Emissions!G50*INDEX(Data_Price!$D$4:$EA$99,MATCH(calculation!$A50,Data_Price!$A$4:$A$99,0),MATCH(calculation!$A$3&amp;calculation!G$3,Data_Price!$D$3:$EA$3,0)),"")</f>
        <v/>
      </c>
      <c r="H50" s="17" t="str">
        <f>IFERROR(Data_Emissions!H50*INDEX(Data_Price!$D$4:$EA$99,MATCH(calculation!$A50,Data_Price!$A$4:$A$99,0),MATCH(calculation!$A$3&amp;calculation!H$3,Data_Price!$D$3:$EA$3,0)),"")</f>
        <v/>
      </c>
      <c r="I50" s="17" t="str">
        <f>IFERROR(Data_Emissions!I50*INDEX(Data_Price!$D$4:$EA$99,MATCH(calculation!$A50,Data_Price!$A$4:$A$99,0),MATCH(calculation!$A$3&amp;calculation!I$3,Data_Price!$D$3:$EA$3,0)),"")</f>
        <v/>
      </c>
      <c r="J50" s="17" t="str">
        <f>IFERROR(Data_Emissions!J50*INDEX(Data_Price!$D$4:$EA$99,MATCH(calculation!$A50,Data_Price!$A$4:$A$99,0),MATCH(calculation!$A$3&amp;calculation!J$3,Data_Price!$D$3:$EA$3,0)),"")</f>
        <v/>
      </c>
      <c r="K50" s="17" t="str">
        <f>IFERROR(Data_Emissions!K50*INDEX(Data_Price!$D$4:$EA$99,MATCH(calculation!$A50,Data_Price!$A$4:$A$99,0),MATCH(calculation!$A$3&amp;calculation!K$3,Data_Price!$D$3:$EA$3,0)),"")</f>
        <v/>
      </c>
      <c r="L50" s="17" t="str">
        <f>IFERROR(Data_Emissions!L50*INDEX(Data_Price!$D$4:$EA$99,MATCH(calculation!$A50,Data_Price!$A$4:$A$99,0),MATCH(calculation!$A$3&amp;calculation!L$3,Data_Price!$D$3:$EA$3,0)),"")</f>
        <v/>
      </c>
      <c r="M50" s="17" t="str">
        <f>IFERROR(Data_Emissions!M50*INDEX(Data_Price!$D$4:$EA$99,MATCH(calculation!$A50,Data_Price!$A$4:$A$99,0),MATCH(calculation!$A$3&amp;calculation!M$3,Data_Price!$D$3:$EA$3,0)),"")</f>
        <v/>
      </c>
      <c r="N50" s="17" t="str">
        <f>IFERROR(Data_Emissions!N50*INDEX(Data_Price!$D$4:$EA$99,MATCH(calculation!$A50,Data_Price!$A$4:$A$99,0),MATCH(calculation!$A$3&amp;calculation!N$3,Data_Price!$D$3:$EA$3,0)),"")</f>
        <v/>
      </c>
      <c r="O50" s="17" t="str">
        <f>IFERROR(Data_Emissions!O50*INDEX(Data_Price!$D$4:$EA$99,MATCH(calculation!$A50,Data_Price!$A$4:$A$99,0),MATCH(calculation!$A$3&amp;calculation!O$3,Data_Price!$D$3:$EA$3,0)),"")</f>
        <v/>
      </c>
      <c r="P50" s="17" t="str">
        <f>IFERROR(Data_Emissions!P50*INDEX(Data_Price!$D$4:$EA$99,MATCH(calculation!$A50,Data_Price!$A$4:$A$99,0),MATCH(calculation!$A$3&amp;calculation!P$3,Data_Price!$D$3:$EA$3,0)),"")</f>
        <v/>
      </c>
      <c r="Q50" s="17" t="str">
        <f>IFERROR(Data_Emissions!Q50*INDEX(Data_Price!$D$4:$EA$99,MATCH(calculation!$A50,Data_Price!$A$4:$A$99,0),MATCH(calculation!$A$3&amp;calculation!Q$3,Data_Price!$D$3:$EA$3,0)),"")</f>
        <v/>
      </c>
      <c r="R50" s="17" t="str">
        <f>IFERROR(Data_Emissions!R50*INDEX(Data_Price!$D$4:$EA$99,MATCH(calculation!$A50,Data_Price!$A$4:$A$99,0),MATCH(calculation!$A$3&amp;calculation!R$3,Data_Price!$D$3:$EA$3,0)),"")</f>
        <v/>
      </c>
      <c r="S50" s="17" t="str">
        <f>IFERROR(Data_Emissions!S50*INDEX(Data_Price!$D$4:$EA$99,MATCH(calculation!$A50,Data_Price!$A$4:$A$99,0),MATCH(calculation!$A$3&amp;calculation!S$3,Data_Price!$D$3:$EA$3,0)),"")</f>
        <v/>
      </c>
      <c r="T50" s="17" t="str">
        <f>IFERROR(Data_Emissions!T50*INDEX(Data_Price!$D$4:$EA$99,MATCH(calculation!$A50,Data_Price!$A$4:$A$99,0),MATCH(calculation!$A$3&amp;calculation!T$3,Data_Price!$D$3:$EA$3,0)),"")</f>
        <v/>
      </c>
      <c r="U50" s="17" t="str">
        <f>IFERROR(Data_Emissions!U50*INDEX(Data_Price!$D$4:$EA$99,MATCH(calculation!$A50,Data_Price!$A$4:$A$99,0),MATCH(calculation!$A$3&amp;calculation!U$3,Data_Price!$D$3:$EA$3,0)),"")</f>
        <v/>
      </c>
      <c r="V50" s="17" t="str">
        <f>IFERROR(Data_Emissions!V50*INDEX(Data_Price!$D$4:$EA$99,MATCH(calculation!$A50,Data_Price!$A$4:$A$99,0),MATCH(calculation!$A$3&amp;calculation!V$3,Data_Price!$D$3:$EA$3,0)),"")</f>
        <v/>
      </c>
      <c r="W50" s="17" t="str">
        <f>IFERROR(Data_Emissions!W50*INDEX(Data_Price!$D$4:$EA$99,MATCH(calculation!$A50,Data_Price!$A$4:$A$99,0),MATCH(calculation!$A$3&amp;calculation!W$3,Data_Price!$D$3:$EA$3,0)),"")</f>
        <v/>
      </c>
      <c r="X50" s="17" t="str">
        <f>IFERROR(Data_Emissions!X50*INDEX(Data_Price!$D$4:$EA$99,MATCH(calculation!$A50,Data_Price!$A$4:$A$99,0),MATCH(calculation!$A$3&amp;calculation!X$3,Data_Price!$D$3:$EA$3,0)),"")</f>
        <v/>
      </c>
      <c r="Y50" s="17" t="str">
        <f>IFERROR(Data_Emissions!Y50*INDEX(Data_Price!$D$4:$EA$99,MATCH(calculation!$A50,Data_Price!$A$4:$A$99,0),MATCH(calculation!$A$3&amp;calculation!Y$3,Data_Price!$D$3:$EA$3,0)),"")</f>
        <v/>
      </c>
      <c r="Z50" s="17" t="str">
        <f>IFERROR(Data_Emissions!Z50*INDEX(Data_Price!$D$4:$EA$99,MATCH(calculation!$A50,Data_Price!$A$4:$A$99,0),MATCH(calculation!$A$3&amp;calculation!Z$3,Data_Price!$D$3:$EA$3,0)),"")</f>
        <v/>
      </c>
      <c r="AA50" s="17" t="str">
        <f>IFERROR(Data_Emissions!AA50*INDEX(Data_Price!$D$4:$EA$99,MATCH(calculation!$A50,Data_Price!$A$4:$A$99,0),MATCH(calculation!$A$3&amp;calculation!AA$3,Data_Price!$D$3:$EA$3,0)),"")</f>
        <v/>
      </c>
      <c r="AB50" s="17" t="str">
        <f>IFERROR(Data_Emissions!AB50*INDEX(Data_Price!$D$4:$EA$99,MATCH(calculation!$A50,Data_Price!$A$4:$A$99,0),MATCH(calculation!$A$3&amp;calculation!AB$3,Data_Price!$D$3:$EA$3,0)),"")</f>
        <v/>
      </c>
      <c r="AC50" s="17" t="str">
        <f>IFERROR(Data_Emissions!AC50*INDEX(Data_Price!$D$4:$EA$99,MATCH(calculation!$A50,Data_Price!$A$4:$A$99,0),MATCH(calculation!$A$3&amp;calculation!AC$3,Data_Price!$D$3:$EA$3,0)),"")</f>
        <v/>
      </c>
      <c r="AD50" s="17" t="str">
        <f>IFERROR(Data_Emissions!AD50*INDEX(Data_Price!$D$4:$EA$99,MATCH(calculation!$A50,Data_Price!$A$4:$A$99,0),MATCH(calculation!$A$3&amp;calculation!AD$3,Data_Price!$D$3:$EA$3,0)),"")</f>
        <v/>
      </c>
      <c r="AE50" s="17">
        <f>IFERROR(Data_Emissions!AE50*INDEX(Data_Price!$D$4:$EA$99,MATCH(calculation!$A50,Data_Price!$A$4:$A$99,0),MATCH(calculation!$A$3&amp;calculation!AE$3,Data_Price!$D$3:$EA$3,0)),"")</f>
        <v>9.9840000000000016E-3</v>
      </c>
      <c r="AF50" s="17" t="str">
        <f>IFERROR(Data_Emissions!AF50*INDEX(Data_Price!$D$4:$EA$99,MATCH(calculation!$A50,Data_Price!$A$4:$A$99,0),MATCH(calculation!$A$3&amp;calculation!AF$3,Data_Price!$D$3:$EA$3,0)),"")</f>
        <v/>
      </c>
      <c r="AG50" s="17">
        <f>IFERROR(Data_Emissions!AG50*INDEX(Data_Price!$D$4:$EA$99,MATCH(calculation!$A50,Data_Price!$A$4:$A$99,0),MATCH(calculation!$A$3&amp;calculation!AG$3,Data_Price!$D$3:$EA$3,0)),"")</f>
        <v>8.8688709184000011E-3</v>
      </c>
      <c r="AH50" t="s">
        <v>495</v>
      </c>
    </row>
    <row r="51" spans="1:34" x14ac:dyDescent="0.35">
      <c r="A51" t="s">
        <v>108</v>
      </c>
      <c r="B51" s="17" t="str">
        <f>IFERROR(Data_Emissions!B51*INDEX(Data_Price!$D$4:$EA$99,MATCH(calculation!$A51,Data_Price!$A$4:$A$99,0),MATCH(calculation!$A$3&amp;calculation!B$3,Data_Price!$D$3:$EA$3,0)),"")</f>
        <v/>
      </c>
      <c r="C51" s="17" t="str">
        <f>IFERROR(Data_Emissions!C51*INDEX(Data_Price!$D$4:$EA$99,MATCH(calculation!$A51,Data_Price!$A$4:$A$99,0),MATCH(calculation!$A$3&amp;calculation!C$3,Data_Price!$D$3:$EA$3,0)),"")</f>
        <v/>
      </c>
      <c r="D51" s="17" t="str">
        <f>IFERROR(Data_Emissions!D51*INDEX(Data_Price!$D$4:$EA$99,MATCH(calculation!$A51,Data_Price!$A$4:$A$99,0),MATCH(calculation!$A$3&amp;calculation!D$3,Data_Price!$D$3:$EA$3,0)),"")</f>
        <v/>
      </c>
      <c r="E51" s="17" t="str">
        <f>IFERROR(Data_Emissions!E51*INDEX(Data_Price!$D$4:$EA$99,MATCH(calculation!$A51,Data_Price!$A$4:$A$99,0),MATCH(calculation!$A$3&amp;calculation!E$3,Data_Price!$D$3:$EA$3,0)),"")</f>
        <v/>
      </c>
      <c r="F51" s="17" t="str">
        <f>IFERROR(Data_Emissions!F51*INDEX(Data_Price!$D$4:$EA$99,MATCH(calculation!$A51,Data_Price!$A$4:$A$99,0),MATCH(calculation!$A$3&amp;calculation!F$3,Data_Price!$D$3:$EA$3,0)),"")</f>
        <v/>
      </c>
      <c r="G51" s="17" t="str">
        <f>IFERROR(Data_Emissions!G51*INDEX(Data_Price!$D$4:$EA$99,MATCH(calculation!$A51,Data_Price!$A$4:$A$99,0),MATCH(calculation!$A$3&amp;calculation!G$3,Data_Price!$D$3:$EA$3,0)),"")</f>
        <v/>
      </c>
      <c r="H51" s="17" t="str">
        <f>IFERROR(Data_Emissions!H51*INDEX(Data_Price!$D$4:$EA$99,MATCH(calculation!$A51,Data_Price!$A$4:$A$99,0),MATCH(calculation!$A$3&amp;calculation!H$3,Data_Price!$D$3:$EA$3,0)),"")</f>
        <v/>
      </c>
      <c r="I51" s="17" t="str">
        <f>IFERROR(Data_Emissions!I51*INDEX(Data_Price!$D$4:$EA$99,MATCH(calculation!$A51,Data_Price!$A$4:$A$99,0),MATCH(calculation!$A$3&amp;calculation!I$3,Data_Price!$D$3:$EA$3,0)),"")</f>
        <v/>
      </c>
      <c r="J51" s="17" t="str">
        <f>IFERROR(Data_Emissions!J51*INDEX(Data_Price!$D$4:$EA$99,MATCH(calculation!$A51,Data_Price!$A$4:$A$99,0),MATCH(calculation!$A$3&amp;calculation!J$3,Data_Price!$D$3:$EA$3,0)),"")</f>
        <v/>
      </c>
      <c r="K51" s="17" t="str">
        <f>IFERROR(Data_Emissions!K51*INDEX(Data_Price!$D$4:$EA$99,MATCH(calculation!$A51,Data_Price!$A$4:$A$99,0),MATCH(calculation!$A$3&amp;calculation!K$3,Data_Price!$D$3:$EA$3,0)),"")</f>
        <v/>
      </c>
      <c r="L51" s="17" t="str">
        <f>IFERROR(Data_Emissions!L51*INDEX(Data_Price!$D$4:$EA$99,MATCH(calculation!$A51,Data_Price!$A$4:$A$99,0),MATCH(calculation!$A$3&amp;calculation!L$3,Data_Price!$D$3:$EA$3,0)),"")</f>
        <v/>
      </c>
      <c r="M51" s="17" t="str">
        <f>IFERROR(Data_Emissions!M51*INDEX(Data_Price!$D$4:$EA$99,MATCH(calculation!$A51,Data_Price!$A$4:$A$99,0),MATCH(calculation!$A$3&amp;calculation!M$3,Data_Price!$D$3:$EA$3,0)),"")</f>
        <v/>
      </c>
      <c r="N51" s="17" t="str">
        <f>IFERROR(Data_Emissions!N51*INDEX(Data_Price!$D$4:$EA$99,MATCH(calculation!$A51,Data_Price!$A$4:$A$99,0),MATCH(calculation!$A$3&amp;calculation!N$3,Data_Price!$D$3:$EA$3,0)),"")</f>
        <v/>
      </c>
      <c r="O51" s="17" t="str">
        <f>IFERROR(Data_Emissions!O51*INDEX(Data_Price!$D$4:$EA$99,MATCH(calculation!$A51,Data_Price!$A$4:$A$99,0),MATCH(calculation!$A$3&amp;calculation!O$3,Data_Price!$D$3:$EA$3,0)),"")</f>
        <v/>
      </c>
      <c r="P51" s="17" t="str">
        <f>IFERROR(Data_Emissions!P51*INDEX(Data_Price!$D$4:$EA$99,MATCH(calculation!$A51,Data_Price!$A$4:$A$99,0),MATCH(calculation!$A$3&amp;calculation!P$3,Data_Price!$D$3:$EA$3,0)),"")</f>
        <v/>
      </c>
      <c r="Q51" s="17" t="str">
        <f>IFERROR(Data_Emissions!Q51*INDEX(Data_Price!$D$4:$EA$99,MATCH(calculation!$A51,Data_Price!$A$4:$A$99,0),MATCH(calculation!$A$3&amp;calculation!Q$3,Data_Price!$D$3:$EA$3,0)),"")</f>
        <v/>
      </c>
      <c r="R51" s="17" t="str">
        <f>IFERROR(Data_Emissions!R51*INDEX(Data_Price!$D$4:$EA$99,MATCH(calculation!$A51,Data_Price!$A$4:$A$99,0),MATCH(calculation!$A$3&amp;calculation!R$3,Data_Price!$D$3:$EA$3,0)),"")</f>
        <v/>
      </c>
      <c r="S51" s="17" t="str">
        <f>IFERROR(Data_Emissions!S51*INDEX(Data_Price!$D$4:$EA$99,MATCH(calculation!$A51,Data_Price!$A$4:$A$99,0),MATCH(calculation!$A$3&amp;calculation!S$3,Data_Price!$D$3:$EA$3,0)),"")</f>
        <v/>
      </c>
      <c r="T51" s="17" t="str">
        <f>IFERROR(Data_Emissions!T51*INDEX(Data_Price!$D$4:$EA$99,MATCH(calculation!$A51,Data_Price!$A$4:$A$99,0),MATCH(calculation!$A$3&amp;calculation!T$3,Data_Price!$D$3:$EA$3,0)),"")</f>
        <v/>
      </c>
      <c r="U51" s="17" t="str">
        <f>IFERROR(Data_Emissions!U51*INDEX(Data_Price!$D$4:$EA$99,MATCH(calculation!$A51,Data_Price!$A$4:$A$99,0),MATCH(calculation!$A$3&amp;calculation!U$3,Data_Price!$D$3:$EA$3,0)),"")</f>
        <v/>
      </c>
      <c r="V51" s="17" t="str">
        <f>IFERROR(Data_Emissions!V51*INDEX(Data_Price!$D$4:$EA$99,MATCH(calculation!$A51,Data_Price!$A$4:$A$99,0),MATCH(calculation!$A$3&amp;calculation!V$3,Data_Price!$D$3:$EA$3,0)),"")</f>
        <v/>
      </c>
      <c r="W51" s="17" t="str">
        <f>IFERROR(Data_Emissions!W51*INDEX(Data_Price!$D$4:$EA$99,MATCH(calculation!$A51,Data_Price!$A$4:$A$99,0),MATCH(calculation!$A$3&amp;calculation!W$3,Data_Price!$D$3:$EA$3,0)),"")</f>
        <v/>
      </c>
      <c r="X51" s="17" t="str">
        <f>IFERROR(Data_Emissions!X51*INDEX(Data_Price!$D$4:$EA$99,MATCH(calculation!$A51,Data_Price!$A$4:$A$99,0),MATCH(calculation!$A$3&amp;calculation!X$3,Data_Price!$D$3:$EA$3,0)),"")</f>
        <v/>
      </c>
      <c r="Y51" s="17" t="str">
        <f>IFERROR(Data_Emissions!Y51*INDEX(Data_Price!$D$4:$EA$99,MATCH(calculation!$A51,Data_Price!$A$4:$A$99,0),MATCH(calculation!$A$3&amp;calculation!Y$3,Data_Price!$D$3:$EA$3,0)),"")</f>
        <v/>
      </c>
      <c r="Z51" s="17" t="str">
        <f>IFERROR(Data_Emissions!Z51*INDEX(Data_Price!$D$4:$EA$99,MATCH(calculation!$A51,Data_Price!$A$4:$A$99,0),MATCH(calculation!$A$3&amp;calculation!Z$3,Data_Price!$D$3:$EA$3,0)),"")</f>
        <v/>
      </c>
      <c r="AA51" s="17" t="str">
        <f>IFERROR(Data_Emissions!AA51*INDEX(Data_Price!$D$4:$EA$99,MATCH(calculation!$A51,Data_Price!$A$4:$A$99,0),MATCH(calculation!$A$3&amp;calculation!AA$3,Data_Price!$D$3:$EA$3,0)),"")</f>
        <v/>
      </c>
      <c r="AB51" s="17" t="str">
        <f>IFERROR(Data_Emissions!AB51*INDEX(Data_Price!$D$4:$EA$99,MATCH(calculation!$A51,Data_Price!$A$4:$A$99,0),MATCH(calculation!$A$3&amp;calculation!AB$3,Data_Price!$D$3:$EA$3,0)),"")</f>
        <v/>
      </c>
      <c r="AC51" s="17" t="str">
        <f>IFERROR(Data_Emissions!AC51*INDEX(Data_Price!$D$4:$EA$99,MATCH(calculation!$A51,Data_Price!$A$4:$A$99,0),MATCH(calculation!$A$3&amp;calculation!AC$3,Data_Price!$D$3:$EA$3,0)),"")</f>
        <v/>
      </c>
      <c r="AD51" s="17" t="str">
        <f>IFERROR(Data_Emissions!AD51*INDEX(Data_Price!$D$4:$EA$99,MATCH(calculation!$A51,Data_Price!$A$4:$A$99,0),MATCH(calculation!$A$3&amp;calculation!AD$3,Data_Price!$D$3:$EA$3,0)),"")</f>
        <v/>
      </c>
      <c r="AE51" s="17" t="str">
        <f>IFERROR(Data_Emissions!AE51*INDEX(Data_Price!$D$4:$EA$99,MATCH(calculation!$A51,Data_Price!$A$4:$A$99,0),MATCH(calculation!$A$3&amp;calculation!AE$3,Data_Price!$D$3:$EA$3,0)),"")</f>
        <v/>
      </c>
      <c r="AF51" s="17" t="str">
        <f>IFERROR(Data_Emissions!AF51*INDEX(Data_Price!$D$4:$EA$99,MATCH(calculation!$A51,Data_Price!$A$4:$A$99,0),MATCH(calculation!$A$3&amp;calculation!AF$3,Data_Price!$D$3:$EA$3,0)),"")</f>
        <v/>
      </c>
      <c r="AG51" s="17">
        <f>IFERROR(Data_Emissions!AG51*INDEX(Data_Price!$D$4:$EA$99,MATCH(calculation!$A51,Data_Price!$A$4:$A$99,0),MATCH(calculation!$A$3&amp;calculation!AG$3,Data_Price!$D$3:$EA$3,0)),"")</f>
        <v>4.4568245119999995E-2</v>
      </c>
      <c r="AH51" t="s">
        <v>495</v>
      </c>
    </row>
    <row r="52" spans="1:34" x14ac:dyDescent="0.35">
      <c r="A52" t="s">
        <v>403</v>
      </c>
      <c r="B52" s="17" t="str">
        <f>IFERROR(Data_Emissions!B52*INDEX(Data_Price!$D$4:$EA$99,MATCH(calculation!$A52,Data_Price!$A$4:$A$99,0),MATCH(calculation!$A$3&amp;calculation!B$3,Data_Price!$D$3:$EA$3,0)),"")</f>
        <v/>
      </c>
      <c r="C52" s="17" t="str">
        <f>IFERROR(Data_Emissions!C52*INDEX(Data_Price!$D$4:$EA$99,MATCH(calculation!$A52,Data_Price!$A$4:$A$99,0),MATCH(calculation!$A$3&amp;calculation!C$3,Data_Price!$D$3:$EA$3,0)),"")</f>
        <v/>
      </c>
      <c r="D52" s="17" t="str">
        <f>IFERROR(Data_Emissions!D52*INDEX(Data_Price!$D$4:$EA$99,MATCH(calculation!$A52,Data_Price!$A$4:$A$99,0),MATCH(calculation!$A$3&amp;calculation!D$3,Data_Price!$D$3:$EA$3,0)),"")</f>
        <v/>
      </c>
      <c r="E52" s="17" t="str">
        <f>IFERROR(Data_Emissions!E52*INDEX(Data_Price!$D$4:$EA$99,MATCH(calculation!$A52,Data_Price!$A$4:$A$99,0),MATCH(calculation!$A$3&amp;calculation!E$3,Data_Price!$D$3:$EA$3,0)),"")</f>
        <v/>
      </c>
      <c r="F52" s="17" t="str">
        <f>IFERROR(Data_Emissions!F52*INDEX(Data_Price!$D$4:$EA$99,MATCH(calculation!$A52,Data_Price!$A$4:$A$99,0),MATCH(calculation!$A$3&amp;calculation!F$3,Data_Price!$D$3:$EA$3,0)),"")</f>
        <v/>
      </c>
      <c r="G52" s="17" t="str">
        <f>IFERROR(Data_Emissions!G52*INDEX(Data_Price!$D$4:$EA$99,MATCH(calculation!$A52,Data_Price!$A$4:$A$99,0),MATCH(calculation!$A$3&amp;calculation!G$3,Data_Price!$D$3:$EA$3,0)),"")</f>
        <v/>
      </c>
      <c r="H52" s="17" t="str">
        <f>IFERROR(Data_Emissions!H52*INDEX(Data_Price!$D$4:$EA$99,MATCH(calculation!$A52,Data_Price!$A$4:$A$99,0),MATCH(calculation!$A$3&amp;calculation!H$3,Data_Price!$D$3:$EA$3,0)),"")</f>
        <v/>
      </c>
      <c r="I52" s="17" t="str">
        <f>IFERROR(Data_Emissions!I52*INDEX(Data_Price!$D$4:$EA$99,MATCH(calculation!$A52,Data_Price!$A$4:$A$99,0),MATCH(calculation!$A$3&amp;calculation!I$3,Data_Price!$D$3:$EA$3,0)),"")</f>
        <v/>
      </c>
      <c r="J52" s="17" t="str">
        <f>IFERROR(Data_Emissions!J52*INDEX(Data_Price!$D$4:$EA$99,MATCH(calculation!$A52,Data_Price!$A$4:$A$99,0),MATCH(calculation!$A$3&amp;calculation!J$3,Data_Price!$D$3:$EA$3,0)),"")</f>
        <v/>
      </c>
      <c r="K52" s="17" t="str">
        <f>IFERROR(Data_Emissions!K52*INDEX(Data_Price!$D$4:$EA$99,MATCH(calculation!$A52,Data_Price!$A$4:$A$99,0),MATCH(calculation!$A$3&amp;calculation!K$3,Data_Price!$D$3:$EA$3,0)),"")</f>
        <v/>
      </c>
      <c r="L52" s="17" t="str">
        <f>IFERROR(Data_Emissions!L52*INDEX(Data_Price!$D$4:$EA$99,MATCH(calculation!$A52,Data_Price!$A$4:$A$99,0),MATCH(calculation!$A$3&amp;calculation!L$3,Data_Price!$D$3:$EA$3,0)),"")</f>
        <v/>
      </c>
      <c r="M52" s="17" t="str">
        <f>IFERROR(Data_Emissions!M52*INDEX(Data_Price!$D$4:$EA$99,MATCH(calculation!$A52,Data_Price!$A$4:$A$99,0),MATCH(calculation!$A$3&amp;calculation!M$3,Data_Price!$D$3:$EA$3,0)),"")</f>
        <v/>
      </c>
      <c r="N52" s="17" t="str">
        <f>IFERROR(Data_Emissions!N52*INDEX(Data_Price!$D$4:$EA$99,MATCH(calculation!$A52,Data_Price!$A$4:$A$99,0),MATCH(calculation!$A$3&amp;calculation!N$3,Data_Price!$D$3:$EA$3,0)),"")</f>
        <v/>
      </c>
      <c r="O52" s="17" t="str">
        <f>IFERROR(Data_Emissions!O52*INDEX(Data_Price!$D$4:$EA$99,MATCH(calculation!$A52,Data_Price!$A$4:$A$99,0),MATCH(calculation!$A$3&amp;calculation!O$3,Data_Price!$D$3:$EA$3,0)),"")</f>
        <v/>
      </c>
      <c r="P52" s="17" t="str">
        <f>IFERROR(Data_Emissions!P52*INDEX(Data_Price!$D$4:$EA$99,MATCH(calculation!$A52,Data_Price!$A$4:$A$99,0),MATCH(calculation!$A$3&amp;calculation!P$3,Data_Price!$D$3:$EA$3,0)),"")</f>
        <v/>
      </c>
      <c r="Q52" s="17" t="str">
        <f>IFERROR(Data_Emissions!Q52*INDEX(Data_Price!$D$4:$EA$99,MATCH(calculation!$A52,Data_Price!$A$4:$A$99,0),MATCH(calculation!$A$3&amp;calculation!Q$3,Data_Price!$D$3:$EA$3,0)),"")</f>
        <v/>
      </c>
      <c r="R52" s="17" t="str">
        <f>IFERROR(Data_Emissions!R52*INDEX(Data_Price!$D$4:$EA$99,MATCH(calculation!$A52,Data_Price!$A$4:$A$99,0),MATCH(calculation!$A$3&amp;calculation!R$3,Data_Price!$D$3:$EA$3,0)),"")</f>
        <v/>
      </c>
      <c r="S52" s="17" t="str">
        <f>IFERROR(Data_Emissions!S52*INDEX(Data_Price!$D$4:$EA$99,MATCH(calculation!$A52,Data_Price!$A$4:$A$99,0),MATCH(calculation!$A$3&amp;calculation!S$3,Data_Price!$D$3:$EA$3,0)),"")</f>
        <v/>
      </c>
      <c r="T52" s="17" t="str">
        <f>IFERROR(Data_Emissions!T52*INDEX(Data_Price!$D$4:$EA$99,MATCH(calculation!$A52,Data_Price!$A$4:$A$99,0),MATCH(calculation!$A$3&amp;calculation!T$3,Data_Price!$D$3:$EA$3,0)),"")</f>
        <v/>
      </c>
      <c r="U52" s="17" t="str">
        <f>IFERROR(Data_Emissions!U52*INDEX(Data_Price!$D$4:$EA$99,MATCH(calculation!$A52,Data_Price!$A$4:$A$99,0),MATCH(calculation!$A$3&amp;calculation!U$3,Data_Price!$D$3:$EA$3,0)),"")</f>
        <v/>
      </c>
      <c r="V52" s="17" t="str">
        <f>IFERROR(Data_Emissions!V52*INDEX(Data_Price!$D$4:$EA$99,MATCH(calculation!$A52,Data_Price!$A$4:$A$99,0),MATCH(calculation!$A$3&amp;calculation!V$3,Data_Price!$D$3:$EA$3,0)),"")</f>
        <v/>
      </c>
      <c r="W52" s="17" t="str">
        <f>IFERROR(Data_Emissions!W52*INDEX(Data_Price!$D$4:$EA$99,MATCH(calculation!$A52,Data_Price!$A$4:$A$99,0),MATCH(calculation!$A$3&amp;calculation!W$3,Data_Price!$D$3:$EA$3,0)),"")</f>
        <v/>
      </c>
      <c r="X52" s="17" t="str">
        <f>IFERROR(Data_Emissions!X52*INDEX(Data_Price!$D$4:$EA$99,MATCH(calculation!$A52,Data_Price!$A$4:$A$99,0),MATCH(calculation!$A$3&amp;calculation!X$3,Data_Price!$D$3:$EA$3,0)),"")</f>
        <v/>
      </c>
      <c r="Y52" s="17" t="str">
        <f>IFERROR(Data_Emissions!Y52*INDEX(Data_Price!$D$4:$EA$99,MATCH(calculation!$A52,Data_Price!$A$4:$A$99,0),MATCH(calculation!$A$3&amp;calculation!Y$3,Data_Price!$D$3:$EA$3,0)),"")</f>
        <v/>
      </c>
      <c r="Z52" s="17" t="str">
        <f>IFERROR(Data_Emissions!Z52*INDEX(Data_Price!$D$4:$EA$99,MATCH(calculation!$A52,Data_Price!$A$4:$A$99,0),MATCH(calculation!$A$3&amp;calculation!Z$3,Data_Price!$D$3:$EA$3,0)),"")</f>
        <v/>
      </c>
      <c r="AA52" s="17" t="str">
        <f>IFERROR(Data_Emissions!AA52*INDEX(Data_Price!$D$4:$EA$99,MATCH(calculation!$A52,Data_Price!$A$4:$A$99,0),MATCH(calculation!$A$3&amp;calculation!AA$3,Data_Price!$D$3:$EA$3,0)),"")</f>
        <v/>
      </c>
      <c r="AB52" s="17" t="str">
        <f>IFERROR(Data_Emissions!AB52*INDEX(Data_Price!$D$4:$EA$99,MATCH(calculation!$A52,Data_Price!$A$4:$A$99,0),MATCH(calculation!$A$3&amp;calculation!AB$3,Data_Price!$D$3:$EA$3,0)),"")</f>
        <v/>
      </c>
      <c r="AC52" s="17" t="str">
        <f>IFERROR(Data_Emissions!AC52*INDEX(Data_Price!$D$4:$EA$99,MATCH(calculation!$A52,Data_Price!$A$4:$A$99,0),MATCH(calculation!$A$3&amp;calculation!AC$3,Data_Price!$D$3:$EA$3,0)),"")</f>
        <v/>
      </c>
      <c r="AD52" s="17" t="str">
        <f>IFERROR(Data_Emissions!AD52*INDEX(Data_Price!$D$4:$EA$99,MATCH(calculation!$A52,Data_Price!$A$4:$A$99,0),MATCH(calculation!$A$3&amp;calculation!AD$3,Data_Price!$D$3:$EA$3,0)),"")</f>
        <v/>
      </c>
      <c r="AE52" s="17">
        <f>IFERROR(Data_Emissions!AE52*INDEX(Data_Price!$D$4:$EA$99,MATCH(calculation!$A52,Data_Price!$A$4:$A$99,0),MATCH(calculation!$A$3&amp;calculation!AE$3,Data_Price!$D$3:$EA$3,0)),"")</f>
        <v>2.9550850656000003E-3</v>
      </c>
      <c r="AF52" s="17" t="str">
        <f>IFERROR(Data_Emissions!AF52*INDEX(Data_Price!$D$4:$EA$99,MATCH(calculation!$A52,Data_Price!$A$4:$A$99,0),MATCH(calculation!$A$3&amp;calculation!AF$3,Data_Price!$D$3:$EA$3,0)),"")</f>
        <v/>
      </c>
      <c r="AG52" s="17">
        <f>IFERROR(Data_Emissions!AG52*INDEX(Data_Price!$D$4:$EA$99,MATCH(calculation!$A52,Data_Price!$A$4:$A$99,0),MATCH(calculation!$A$3&amp;calculation!AG$3,Data_Price!$D$3:$EA$3,0)),"")</f>
        <v>2.9708853239999999E-3</v>
      </c>
      <c r="AH52" t="s">
        <v>495</v>
      </c>
    </row>
    <row r="53" spans="1:34" x14ac:dyDescent="0.35">
      <c r="A53" t="s">
        <v>328</v>
      </c>
      <c r="B53" s="17" t="str">
        <f>IFERROR(Data_Emissions!B53*INDEX(Data_Price!$D$4:$EA$99,MATCH(calculation!$A53,Data_Price!$A$4:$A$99,0),MATCH(calculation!$A$3&amp;calculation!B$3,Data_Price!$D$3:$EA$3,0)),"")</f>
        <v/>
      </c>
      <c r="C53" s="17" t="str">
        <f>IFERROR(Data_Emissions!C53*INDEX(Data_Price!$D$4:$EA$99,MATCH(calculation!$A53,Data_Price!$A$4:$A$99,0),MATCH(calculation!$A$3&amp;calculation!C$3,Data_Price!$D$3:$EA$3,0)),"")</f>
        <v/>
      </c>
      <c r="D53" s="17" t="str">
        <f>IFERROR(Data_Emissions!D53*INDEX(Data_Price!$D$4:$EA$99,MATCH(calculation!$A53,Data_Price!$A$4:$A$99,0),MATCH(calculation!$A$3&amp;calculation!D$3,Data_Price!$D$3:$EA$3,0)),"")</f>
        <v/>
      </c>
      <c r="E53" s="17" t="str">
        <f>IFERROR(Data_Emissions!E53*INDEX(Data_Price!$D$4:$EA$99,MATCH(calculation!$A53,Data_Price!$A$4:$A$99,0),MATCH(calculation!$A$3&amp;calculation!E$3,Data_Price!$D$3:$EA$3,0)),"")</f>
        <v/>
      </c>
      <c r="F53" s="17" t="str">
        <f>IFERROR(Data_Emissions!F53*INDEX(Data_Price!$D$4:$EA$99,MATCH(calculation!$A53,Data_Price!$A$4:$A$99,0),MATCH(calculation!$A$3&amp;calculation!F$3,Data_Price!$D$3:$EA$3,0)),"")</f>
        <v/>
      </c>
      <c r="G53" s="17" t="str">
        <f>IFERROR(Data_Emissions!G53*INDEX(Data_Price!$D$4:$EA$99,MATCH(calculation!$A53,Data_Price!$A$4:$A$99,0),MATCH(calculation!$A$3&amp;calculation!G$3,Data_Price!$D$3:$EA$3,0)),"")</f>
        <v/>
      </c>
      <c r="H53" s="17" t="str">
        <f>IFERROR(Data_Emissions!H53*INDEX(Data_Price!$D$4:$EA$99,MATCH(calculation!$A53,Data_Price!$A$4:$A$99,0),MATCH(calculation!$A$3&amp;calculation!H$3,Data_Price!$D$3:$EA$3,0)),"")</f>
        <v/>
      </c>
      <c r="I53" s="17" t="str">
        <f>IFERROR(Data_Emissions!I53*INDEX(Data_Price!$D$4:$EA$99,MATCH(calculation!$A53,Data_Price!$A$4:$A$99,0),MATCH(calculation!$A$3&amp;calculation!I$3,Data_Price!$D$3:$EA$3,0)),"")</f>
        <v/>
      </c>
      <c r="J53" s="17" t="str">
        <f>IFERROR(Data_Emissions!J53*INDEX(Data_Price!$D$4:$EA$99,MATCH(calculation!$A53,Data_Price!$A$4:$A$99,0),MATCH(calculation!$A$3&amp;calculation!J$3,Data_Price!$D$3:$EA$3,0)),"")</f>
        <v/>
      </c>
      <c r="K53" s="17" t="str">
        <f>IFERROR(Data_Emissions!K53*INDEX(Data_Price!$D$4:$EA$99,MATCH(calculation!$A53,Data_Price!$A$4:$A$99,0),MATCH(calculation!$A$3&amp;calculation!K$3,Data_Price!$D$3:$EA$3,0)),"")</f>
        <v/>
      </c>
      <c r="L53" s="17" t="str">
        <f>IFERROR(Data_Emissions!L53*INDEX(Data_Price!$D$4:$EA$99,MATCH(calculation!$A53,Data_Price!$A$4:$A$99,0),MATCH(calculation!$A$3&amp;calculation!L$3,Data_Price!$D$3:$EA$3,0)),"")</f>
        <v/>
      </c>
      <c r="M53" s="17" t="str">
        <f>IFERROR(Data_Emissions!M53*INDEX(Data_Price!$D$4:$EA$99,MATCH(calculation!$A53,Data_Price!$A$4:$A$99,0),MATCH(calculation!$A$3&amp;calculation!M$3,Data_Price!$D$3:$EA$3,0)),"")</f>
        <v/>
      </c>
      <c r="N53" s="17" t="str">
        <f>IFERROR(Data_Emissions!N53*INDEX(Data_Price!$D$4:$EA$99,MATCH(calculation!$A53,Data_Price!$A$4:$A$99,0),MATCH(calculation!$A$3&amp;calculation!N$3,Data_Price!$D$3:$EA$3,0)),"")</f>
        <v/>
      </c>
      <c r="O53" s="17" t="str">
        <f>IFERROR(Data_Emissions!O53*INDEX(Data_Price!$D$4:$EA$99,MATCH(calculation!$A53,Data_Price!$A$4:$A$99,0),MATCH(calculation!$A$3&amp;calculation!O$3,Data_Price!$D$3:$EA$3,0)),"")</f>
        <v/>
      </c>
      <c r="P53" s="17" t="str">
        <f>IFERROR(Data_Emissions!P53*INDEX(Data_Price!$D$4:$EA$99,MATCH(calculation!$A53,Data_Price!$A$4:$A$99,0),MATCH(calculation!$A$3&amp;calculation!P$3,Data_Price!$D$3:$EA$3,0)),"")</f>
        <v/>
      </c>
      <c r="Q53" s="17" t="str">
        <f>IFERROR(Data_Emissions!Q53*INDEX(Data_Price!$D$4:$EA$99,MATCH(calculation!$A53,Data_Price!$A$4:$A$99,0),MATCH(calculation!$A$3&amp;calculation!Q$3,Data_Price!$D$3:$EA$3,0)),"")</f>
        <v/>
      </c>
      <c r="R53" s="17" t="str">
        <f>IFERROR(Data_Emissions!R53*INDEX(Data_Price!$D$4:$EA$99,MATCH(calculation!$A53,Data_Price!$A$4:$A$99,0),MATCH(calculation!$A$3&amp;calculation!R$3,Data_Price!$D$3:$EA$3,0)),"")</f>
        <v/>
      </c>
      <c r="S53" s="17" t="str">
        <f>IFERROR(Data_Emissions!S53*INDEX(Data_Price!$D$4:$EA$99,MATCH(calculation!$A53,Data_Price!$A$4:$A$99,0),MATCH(calculation!$A$3&amp;calculation!S$3,Data_Price!$D$3:$EA$3,0)),"")</f>
        <v/>
      </c>
      <c r="T53" s="17" t="str">
        <f>IFERROR(Data_Emissions!T53*INDEX(Data_Price!$D$4:$EA$99,MATCH(calculation!$A53,Data_Price!$A$4:$A$99,0),MATCH(calculation!$A$3&amp;calculation!T$3,Data_Price!$D$3:$EA$3,0)),"")</f>
        <v/>
      </c>
      <c r="U53" s="17" t="str">
        <f>IFERROR(Data_Emissions!U53*INDEX(Data_Price!$D$4:$EA$99,MATCH(calculation!$A53,Data_Price!$A$4:$A$99,0),MATCH(calculation!$A$3&amp;calculation!U$3,Data_Price!$D$3:$EA$3,0)),"")</f>
        <v/>
      </c>
      <c r="V53" s="17" t="str">
        <f>IFERROR(Data_Emissions!V53*INDEX(Data_Price!$D$4:$EA$99,MATCH(calculation!$A53,Data_Price!$A$4:$A$99,0),MATCH(calculation!$A$3&amp;calculation!V$3,Data_Price!$D$3:$EA$3,0)),"")</f>
        <v/>
      </c>
      <c r="W53" s="17" t="str">
        <f>IFERROR(Data_Emissions!W53*INDEX(Data_Price!$D$4:$EA$99,MATCH(calculation!$A53,Data_Price!$A$4:$A$99,0),MATCH(calculation!$A$3&amp;calculation!W$3,Data_Price!$D$3:$EA$3,0)),"")</f>
        <v/>
      </c>
      <c r="X53" s="17" t="str">
        <f>IFERROR(Data_Emissions!X53*INDEX(Data_Price!$D$4:$EA$99,MATCH(calculation!$A53,Data_Price!$A$4:$A$99,0),MATCH(calculation!$A$3&amp;calculation!X$3,Data_Price!$D$3:$EA$3,0)),"")</f>
        <v/>
      </c>
      <c r="Y53" s="17" t="str">
        <f>IFERROR(Data_Emissions!Y53*INDEX(Data_Price!$D$4:$EA$99,MATCH(calculation!$A53,Data_Price!$A$4:$A$99,0),MATCH(calculation!$A$3&amp;calculation!Y$3,Data_Price!$D$3:$EA$3,0)),"")</f>
        <v/>
      </c>
      <c r="Z53" s="17" t="str">
        <f>IFERROR(Data_Emissions!Z53*INDEX(Data_Price!$D$4:$EA$99,MATCH(calculation!$A53,Data_Price!$A$4:$A$99,0),MATCH(calculation!$A$3&amp;calculation!Z$3,Data_Price!$D$3:$EA$3,0)),"")</f>
        <v/>
      </c>
      <c r="AA53" s="17" t="str">
        <f>IFERROR(Data_Emissions!AA53*INDEX(Data_Price!$D$4:$EA$99,MATCH(calculation!$A53,Data_Price!$A$4:$A$99,0),MATCH(calculation!$A$3&amp;calculation!AA$3,Data_Price!$D$3:$EA$3,0)),"")</f>
        <v/>
      </c>
      <c r="AB53" s="17" t="str">
        <f>IFERROR(Data_Emissions!AB53*INDEX(Data_Price!$D$4:$EA$99,MATCH(calculation!$A53,Data_Price!$A$4:$A$99,0),MATCH(calculation!$A$3&amp;calculation!AB$3,Data_Price!$D$3:$EA$3,0)),"")</f>
        <v/>
      </c>
      <c r="AC53" s="17" t="str">
        <f>IFERROR(Data_Emissions!AC53*INDEX(Data_Price!$D$4:$EA$99,MATCH(calculation!$A53,Data_Price!$A$4:$A$99,0),MATCH(calculation!$A$3&amp;calculation!AC$3,Data_Price!$D$3:$EA$3,0)),"")</f>
        <v/>
      </c>
      <c r="AD53" s="17" t="str">
        <f>IFERROR(Data_Emissions!AD53*INDEX(Data_Price!$D$4:$EA$99,MATCH(calculation!$A53,Data_Price!$A$4:$A$99,0),MATCH(calculation!$A$3&amp;calculation!AD$3,Data_Price!$D$3:$EA$3,0)),"")</f>
        <v/>
      </c>
      <c r="AE53" s="17" t="str">
        <f>IFERROR(Data_Emissions!AE53*INDEX(Data_Price!$D$4:$EA$99,MATCH(calculation!$A53,Data_Price!$A$4:$A$99,0),MATCH(calculation!$A$3&amp;calculation!AE$3,Data_Price!$D$3:$EA$3,0)),"")</f>
        <v/>
      </c>
      <c r="AF53" s="17" t="str">
        <f>IFERROR(Data_Emissions!AF53*INDEX(Data_Price!$D$4:$EA$99,MATCH(calculation!$A53,Data_Price!$A$4:$A$99,0),MATCH(calculation!$A$3&amp;calculation!AF$3,Data_Price!$D$3:$EA$3,0)),"")</f>
        <v/>
      </c>
      <c r="AG53" s="17">
        <f>IFERROR(Data_Emissions!AG53*INDEX(Data_Price!$D$4:$EA$99,MATCH(calculation!$A53,Data_Price!$A$4:$A$99,0),MATCH(calculation!$A$3&amp;calculation!AG$3,Data_Price!$D$3:$EA$3,0)),"")</f>
        <v>3.9315559100000005E-3</v>
      </c>
      <c r="AH53" t="s">
        <v>495</v>
      </c>
    </row>
    <row r="54" spans="1:34" x14ac:dyDescent="0.35">
      <c r="A54" t="s">
        <v>381</v>
      </c>
      <c r="B54" s="17" t="str">
        <f>IFERROR(Data_Emissions!B54*INDEX(Data_Price!$D$4:$EA$99,MATCH(calculation!$A54,Data_Price!$A$4:$A$99,0),MATCH(calculation!$A$3&amp;calculation!B$3,Data_Price!$D$3:$EA$3,0)),"")</f>
        <v/>
      </c>
      <c r="C54" s="17" t="str">
        <f>IFERROR(Data_Emissions!C54*INDEX(Data_Price!$D$4:$EA$99,MATCH(calculation!$A54,Data_Price!$A$4:$A$99,0),MATCH(calculation!$A$3&amp;calculation!C$3,Data_Price!$D$3:$EA$3,0)),"")</f>
        <v/>
      </c>
      <c r="D54" s="17" t="str">
        <f>IFERROR(Data_Emissions!D54*INDEX(Data_Price!$D$4:$EA$99,MATCH(calculation!$A54,Data_Price!$A$4:$A$99,0),MATCH(calculation!$A$3&amp;calculation!D$3,Data_Price!$D$3:$EA$3,0)),"")</f>
        <v/>
      </c>
      <c r="E54" s="17" t="str">
        <f>IFERROR(Data_Emissions!E54*INDEX(Data_Price!$D$4:$EA$99,MATCH(calculation!$A54,Data_Price!$A$4:$A$99,0),MATCH(calculation!$A$3&amp;calculation!E$3,Data_Price!$D$3:$EA$3,0)),"")</f>
        <v/>
      </c>
      <c r="F54" s="17" t="str">
        <f>IFERROR(Data_Emissions!F54*INDEX(Data_Price!$D$4:$EA$99,MATCH(calculation!$A54,Data_Price!$A$4:$A$99,0),MATCH(calculation!$A$3&amp;calculation!F$3,Data_Price!$D$3:$EA$3,0)),"")</f>
        <v/>
      </c>
      <c r="G54" s="17" t="str">
        <f>IFERROR(Data_Emissions!G54*INDEX(Data_Price!$D$4:$EA$99,MATCH(calculation!$A54,Data_Price!$A$4:$A$99,0),MATCH(calculation!$A$3&amp;calculation!G$3,Data_Price!$D$3:$EA$3,0)),"")</f>
        <v/>
      </c>
      <c r="H54" s="17" t="str">
        <f>IFERROR(Data_Emissions!H54*INDEX(Data_Price!$D$4:$EA$99,MATCH(calculation!$A54,Data_Price!$A$4:$A$99,0),MATCH(calculation!$A$3&amp;calculation!H$3,Data_Price!$D$3:$EA$3,0)),"")</f>
        <v/>
      </c>
      <c r="I54" s="17" t="str">
        <f>IFERROR(Data_Emissions!I54*INDEX(Data_Price!$D$4:$EA$99,MATCH(calculation!$A54,Data_Price!$A$4:$A$99,0),MATCH(calculation!$A$3&amp;calculation!I$3,Data_Price!$D$3:$EA$3,0)),"")</f>
        <v/>
      </c>
      <c r="J54" s="17" t="str">
        <f>IFERROR(Data_Emissions!J54*INDEX(Data_Price!$D$4:$EA$99,MATCH(calculation!$A54,Data_Price!$A$4:$A$99,0),MATCH(calculation!$A$3&amp;calculation!J$3,Data_Price!$D$3:$EA$3,0)),"")</f>
        <v/>
      </c>
      <c r="K54" s="17" t="str">
        <f>IFERROR(Data_Emissions!K54*INDEX(Data_Price!$D$4:$EA$99,MATCH(calculation!$A54,Data_Price!$A$4:$A$99,0),MATCH(calculation!$A$3&amp;calculation!K$3,Data_Price!$D$3:$EA$3,0)),"")</f>
        <v/>
      </c>
      <c r="L54" s="17" t="str">
        <f>IFERROR(Data_Emissions!L54*INDEX(Data_Price!$D$4:$EA$99,MATCH(calculation!$A54,Data_Price!$A$4:$A$99,0),MATCH(calculation!$A$3&amp;calculation!L$3,Data_Price!$D$3:$EA$3,0)),"")</f>
        <v/>
      </c>
      <c r="M54" s="17" t="str">
        <f>IFERROR(Data_Emissions!M54*INDEX(Data_Price!$D$4:$EA$99,MATCH(calculation!$A54,Data_Price!$A$4:$A$99,0),MATCH(calculation!$A$3&amp;calculation!M$3,Data_Price!$D$3:$EA$3,0)),"")</f>
        <v/>
      </c>
      <c r="N54" s="17" t="str">
        <f>IFERROR(Data_Emissions!N54*INDEX(Data_Price!$D$4:$EA$99,MATCH(calculation!$A54,Data_Price!$A$4:$A$99,0),MATCH(calculation!$A$3&amp;calculation!N$3,Data_Price!$D$3:$EA$3,0)),"")</f>
        <v/>
      </c>
      <c r="O54" s="17" t="str">
        <f>IFERROR(Data_Emissions!O54*INDEX(Data_Price!$D$4:$EA$99,MATCH(calculation!$A54,Data_Price!$A$4:$A$99,0),MATCH(calculation!$A$3&amp;calculation!O$3,Data_Price!$D$3:$EA$3,0)),"")</f>
        <v/>
      </c>
      <c r="P54" s="17" t="str">
        <f>IFERROR(Data_Emissions!P54*INDEX(Data_Price!$D$4:$EA$99,MATCH(calculation!$A54,Data_Price!$A$4:$A$99,0),MATCH(calculation!$A$3&amp;calculation!P$3,Data_Price!$D$3:$EA$3,0)),"")</f>
        <v/>
      </c>
      <c r="Q54" s="17" t="str">
        <f>IFERROR(Data_Emissions!Q54*INDEX(Data_Price!$D$4:$EA$99,MATCH(calculation!$A54,Data_Price!$A$4:$A$99,0),MATCH(calculation!$A$3&amp;calculation!Q$3,Data_Price!$D$3:$EA$3,0)),"")</f>
        <v/>
      </c>
      <c r="R54" s="17" t="str">
        <f>IFERROR(Data_Emissions!R54*INDEX(Data_Price!$D$4:$EA$99,MATCH(calculation!$A54,Data_Price!$A$4:$A$99,0),MATCH(calculation!$A$3&amp;calculation!R$3,Data_Price!$D$3:$EA$3,0)),"")</f>
        <v/>
      </c>
      <c r="S54" s="17" t="str">
        <f>IFERROR(Data_Emissions!S54*INDEX(Data_Price!$D$4:$EA$99,MATCH(calculation!$A54,Data_Price!$A$4:$A$99,0),MATCH(calculation!$A$3&amp;calculation!S$3,Data_Price!$D$3:$EA$3,0)),"")</f>
        <v/>
      </c>
      <c r="T54" s="17" t="str">
        <f>IFERROR(Data_Emissions!T54*INDEX(Data_Price!$D$4:$EA$99,MATCH(calculation!$A54,Data_Price!$A$4:$A$99,0),MATCH(calculation!$A$3&amp;calculation!T$3,Data_Price!$D$3:$EA$3,0)),"")</f>
        <v/>
      </c>
      <c r="U54" s="17" t="str">
        <f>IFERROR(Data_Emissions!U54*INDEX(Data_Price!$D$4:$EA$99,MATCH(calculation!$A54,Data_Price!$A$4:$A$99,0),MATCH(calculation!$A$3&amp;calculation!U$3,Data_Price!$D$3:$EA$3,0)),"")</f>
        <v/>
      </c>
      <c r="V54" s="17" t="str">
        <f>IFERROR(Data_Emissions!V54*INDEX(Data_Price!$D$4:$EA$99,MATCH(calculation!$A54,Data_Price!$A$4:$A$99,0),MATCH(calculation!$A$3&amp;calculation!V$3,Data_Price!$D$3:$EA$3,0)),"")</f>
        <v/>
      </c>
      <c r="W54" s="17" t="str">
        <f>IFERROR(Data_Emissions!W54*INDEX(Data_Price!$D$4:$EA$99,MATCH(calculation!$A54,Data_Price!$A$4:$A$99,0),MATCH(calculation!$A$3&amp;calculation!W$3,Data_Price!$D$3:$EA$3,0)),"")</f>
        <v/>
      </c>
      <c r="X54" s="17" t="str">
        <f>IFERROR(Data_Emissions!X54*INDEX(Data_Price!$D$4:$EA$99,MATCH(calculation!$A54,Data_Price!$A$4:$A$99,0),MATCH(calculation!$A$3&amp;calculation!X$3,Data_Price!$D$3:$EA$3,0)),"")</f>
        <v/>
      </c>
      <c r="Y54" s="17" t="str">
        <f>IFERROR(Data_Emissions!Y54*INDEX(Data_Price!$D$4:$EA$99,MATCH(calculation!$A54,Data_Price!$A$4:$A$99,0),MATCH(calculation!$A$3&amp;calculation!Y$3,Data_Price!$D$3:$EA$3,0)),"")</f>
        <v/>
      </c>
      <c r="Z54" s="17" t="str">
        <f>IFERROR(Data_Emissions!Z54*INDEX(Data_Price!$D$4:$EA$99,MATCH(calculation!$A54,Data_Price!$A$4:$A$99,0),MATCH(calculation!$A$3&amp;calculation!Z$3,Data_Price!$D$3:$EA$3,0)),"")</f>
        <v/>
      </c>
      <c r="AA54" s="17" t="str">
        <f>IFERROR(Data_Emissions!AA54*INDEX(Data_Price!$D$4:$EA$99,MATCH(calculation!$A54,Data_Price!$A$4:$A$99,0),MATCH(calculation!$A$3&amp;calculation!AA$3,Data_Price!$D$3:$EA$3,0)),"")</f>
        <v/>
      </c>
      <c r="AB54" s="17" t="str">
        <f>IFERROR(Data_Emissions!AB54*INDEX(Data_Price!$D$4:$EA$99,MATCH(calculation!$A54,Data_Price!$A$4:$A$99,0),MATCH(calculation!$A$3&amp;calculation!AB$3,Data_Price!$D$3:$EA$3,0)),"")</f>
        <v/>
      </c>
      <c r="AC54" s="17" t="str">
        <f>IFERROR(Data_Emissions!AC54*INDEX(Data_Price!$D$4:$EA$99,MATCH(calculation!$A54,Data_Price!$A$4:$A$99,0),MATCH(calculation!$A$3&amp;calculation!AC$3,Data_Price!$D$3:$EA$3,0)),"")</f>
        <v/>
      </c>
      <c r="AD54" s="17" t="str">
        <f>IFERROR(Data_Emissions!AD54*INDEX(Data_Price!$D$4:$EA$99,MATCH(calculation!$A54,Data_Price!$A$4:$A$99,0),MATCH(calculation!$A$3&amp;calculation!AD$3,Data_Price!$D$3:$EA$3,0)),"")</f>
        <v/>
      </c>
      <c r="AE54" s="17" t="str">
        <f>IFERROR(Data_Emissions!AE54*INDEX(Data_Price!$D$4:$EA$99,MATCH(calculation!$A54,Data_Price!$A$4:$A$99,0),MATCH(calculation!$A$3&amp;calculation!AE$3,Data_Price!$D$3:$EA$3,0)),"")</f>
        <v/>
      </c>
      <c r="AF54" s="17" t="str">
        <f>IFERROR(Data_Emissions!AF54*INDEX(Data_Price!$D$4:$EA$99,MATCH(calculation!$A54,Data_Price!$A$4:$A$99,0),MATCH(calculation!$A$3&amp;calculation!AF$3,Data_Price!$D$3:$EA$3,0)),"")</f>
        <v/>
      </c>
      <c r="AG54" s="17">
        <f>IFERROR(Data_Emissions!AG54*INDEX(Data_Price!$D$4:$EA$99,MATCH(calculation!$A54,Data_Price!$A$4:$A$99,0),MATCH(calculation!$A$3&amp;calculation!AG$3,Data_Price!$D$3:$EA$3,0)),"")</f>
        <v>6.3668921600000001E-3</v>
      </c>
      <c r="AH54" t="s">
        <v>495</v>
      </c>
    </row>
    <row r="55" spans="1:34" x14ac:dyDescent="0.35">
      <c r="A55" t="s">
        <v>309</v>
      </c>
      <c r="B55" s="17" t="str">
        <f>IFERROR(Data_Emissions!B55*INDEX(Data_Price!$D$4:$EA$99,MATCH(calculation!$A55,Data_Price!$A$4:$A$99,0),MATCH(calculation!$A$3&amp;calculation!B$3,Data_Price!$D$3:$EA$3,0)),"")</f>
        <v/>
      </c>
      <c r="C55" s="17" t="str">
        <f>IFERROR(Data_Emissions!C55*INDEX(Data_Price!$D$4:$EA$99,MATCH(calculation!$A55,Data_Price!$A$4:$A$99,0),MATCH(calculation!$A$3&amp;calculation!C$3,Data_Price!$D$3:$EA$3,0)),"")</f>
        <v/>
      </c>
      <c r="D55" s="17" t="str">
        <f>IFERROR(Data_Emissions!D55*INDEX(Data_Price!$D$4:$EA$99,MATCH(calculation!$A55,Data_Price!$A$4:$A$99,0),MATCH(calculation!$A$3&amp;calculation!D$3,Data_Price!$D$3:$EA$3,0)),"")</f>
        <v/>
      </c>
      <c r="E55" s="17" t="str">
        <f>IFERROR(Data_Emissions!E55*INDEX(Data_Price!$D$4:$EA$99,MATCH(calculation!$A55,Data_Price!$A$4:$A$99,0),MATCH(calculation!$A$3&amp;calculation!E$3,Data_Price!$D$3:$EA$3,0)),"")</f>
        <v/>
      </c>
      <c r="F55" s="17" t="str">
        <f>IFERROR(Data_Emissions!F55*INDEX(Data_Price!$D$4:$EA$99,MATCH(calculation!$A55,Data_Price!$A$4:$A$99,0),MATCH(calculation!$A$3&amp;calculation!F$3,Data_Price!$D$3:$EA$3,0)),"")</f>
        <v/>
      </c>
      <c r="G55" s="17" t="str">
        <f>IFERROR(Data_Emissions!G55*INDEX(Data_Price!$D$4:$EA$99,MATCH(calculation!$A55,Data_Price!$A$4:$A$99,0),MATCH(calculation!$A$3&amp;calculation!G$3,Data_Price!$D$3:$EA$3,0)),"")</f>
        <v/>
      </c>
      <c r="H55" s="17" t="str">
        <f>IFERROR(Data_Emissions!H55*INDEX(Data_Price!$D$4:$EA$99,MATCH(calculation!$A55,Data_Price!$A$4:$A$99,0),MATCH(calculation!$A$3&amp;calculation!H$3,Data_Price!$D$3:$EA$3,0)),"")</f>
        <v/>
      </c>
      <c r="I55" s="17" t="str">
        <f>IFERROR(Data_Emissions!I55*INDEX(Data_Price!$D$4:$EA$99,MATCH(calculation!$A55,Data_Price!$A$4:$A$99,0),MATCH(calculation!$A$3&amp;calculation!I$3,Data_Price!$D$3:$EA$3,0)),"")</f>
        <v/>
      </c>
      <c r="J55" s="17" t="str">
        <f>IFERROR(Data_Emissions!J55*INDEX(Data_Price!$D$4:$EA$99,MATCH(calculation!$A55,Data_Price!$A$4:$A$99,0),MATCH(calculation!$A$3&amp;calculation!J$3,Data_Price!$D$3:$EA$3,0)),"")</f>
        <v/>
      </c>
      <c r="K55" s="17" t="str">
        <f>IFERROR(Data_Emissions!K55*INDEX(Data_Price!$D$4:$EA$99,MATCH(calculation!$A55,Data_Price!$A$4:$A$99,0),MATCH(calculation!$A$3&amp;calculation!K$3,Data_Price!$D$3:$EA$3,0)),"")</f>
        <v/>
      </c>
      <c r="L55" s="17" t="str">
        <f>IFERROR(Data_Emissions!L55*INDEX(Data_Price!$D$4:$EA$99,MATCH(calculation!$A55,Data_Price!$A$4:$A$99,0),MATCH(calculation!$A$3&amp;calculation!L$3,Data_Price!$D$3:$EA$3,0)),"")</f>
        <v/>
      </c>
      <c r="M55" s="17" t="str">
        <f>IFERROR(Data_Emissions!M55*INDEX(Data_Price!$D$4:$EA$99,MATCH(calculation!$A55,Data_Price!$A$4:$A$99,0),MATCH(calculation!$A$3&amp;calculation!M$3,Data_Price!$D$3:$EA$3,0)),"")</f>
        <v/>
      </c>
      <c r="N55" s="17" t="str">
        <f>IFERROR(Data_Emissions!N55*INDEX(Data_Price!$D$4:$EA$99,MATCH(calculation!$A55,Data_Price!$A$4:$A$99,0),MATCH(calculation!$A$3&amp;calculation!N$3,Data_Price!$D$3:$EA$3,0)),"")</f>
        <v/>
      </c>
      <c r="O55" s="17" t="str">
        <f>IFERROR(Data_Emissions!O55*INDEX(Data_Price!$D$4:$EA$99,MATCH(calculation!$A55,Data_Price!$A$4:$A$99,0),MATCH(calculation!$A$3&amp;calculation!O$3,Data_Price!$D$3:$EA$3,0)),"")</f>
        <v/>
      </c>
      <c r="P55" s="17" t="str">
        <f>IFERROR(Data_Emissions!P55*INDEX(Data_Price!$D$4:$EA$99,MATCH(calculation!$A55,Data_Price!$A$4:$A$99,0),MATCH(calculation!$A$3&amp;calculation!P$3,Data_Price!$D$3:$EA$3,0)),"")</f>
        <v/>
      </c>
      <c r="Q55" s="17" t="str">
        <f>IFERROR(Data_Emissions!Q55*INDEX(Data_Price!$D$4:$EA$99,MATCH(calculation!$A55,Data_Price!$A$4:$A$99,0),MATCH(calculation!$A$3&amp;calculation!Q$3,Data_Price!$D$3:$EA$3,0)),"")</f>
        <v/>
      </c>
      <c r="R55" s="17" t="str">
        <f>IFERROR(Data_Emissions!R55*INDEX(Data_Price!$D$4:$EA$99,MATCH(calculation!$A55,Data_Price!$A$4:$A$99,0),MATCH(calculation!$A$3&amp;calculation!R$3,Data_Price!$D$3:$EA$3,0)),"")</f>
        <v/>
      </c>
      <c r="S55" s="17" t="str">
        <f>IFERROR(Data_Emissions!S55*INDEX(Data_Price!$D$4:$EA$99,MATCH(calculation!$A55,Data_Price!$A$4:$A$99,0),MATCH(calculation!$A$3&amp;calculation!S$3,Data_Price!$D$3:$EA$3,0)),"")</f>
        <v/>
      </c>
      <c r="T55" s="17" t="str">
        <f>IFERROR(Data_Emissions!T55*INDEX(Data_Price!$D$4:$EA$99,MATCH(calculation!$A55,Data_Price!$A$4:$A$99,0),MATCH(calculation!$A$3&amp;calculation!T$3,Data_Price!$D$3:$EA$3,0)),"")</f>
        <v/>
      </c>
      <c r="U55" s="17" t="str">
        <f>IFERROR(Data_Emissions!U55*INDEX(Data_Price!$D$4:$EA$99,MATCH(calculation!$A55,Data_Price!$A$4:$A$99,0),MATCH(calculation!$A$3&amp;calculation!U$3,Data_Price!$D$3:$EA$3,0)),"")</f>
        <v/>
      </c>
      <c r="V55" s="17" t="str">
        <f>IFERROR(Data_Emissions!V55*INDEX(Data_Price!$D$4:$EA$99,MATCH(calculation!$A55,Data_Price!$A$4:$A$99,0),MATCH(calculation!$A$3&amp;calculation!V$3,Data_Price!$D$3:$EA$3,0)),"")</f>
        <v/>
      </c>
      <c r="W55" s="17" t="str">
        <f>IFERROR(Data_Emissions!W55*INDEX(Data_Price!$D$4:$EA$99,MATCH(calculation!$A55,Data_Price!$A$4:$A$99,0),MATCH(calculation!$A$3&amp;calculation!W$3,Data_Price!$D$3:$EA$3,0)),"")</f>
        <v/>
      </c>
      <c r="X55" s="17" t="str">
        <f>IFERROR(Data_Emissions!X55*INDEX(Data_Price!$D$4:$EA$99,MATCH(calculation!$A55,Data_Price!$A$4:$A$99,0),MATCH(calculation!$A$3&amp;calculation!X$3,Data_Price!$D$3:$EA$3,0)),"")</f>
        <v/>
      </c>
      <c r="Y55" s="17" t="str">
        <f>IFERROR(Data_Emissions!Y55*INDEX(Data_Price!$D$4:$EA$99,MATCH(calculation!$A55,Data_Price!$A$4:$A$99,0),MATCH(calculation!$A$3&amp;calculation!Y$3,Data_Price!$D$3:$EA$3,0)),"")</f>
        <v/>
      </c>
      <c r="Z55" s="17" t="str">
        <f>IFERROR(Data_Emissions!Z55*INDEX(Data_Price!$D$4:$EA$99,MATCH(calculation!$A55,Data_Price!$A$4:$A$99,0),MATCH(calculation!$A$3&amp;calculation!Z$3,Data_Price!$D$3:$EA$3,0)),"")</f>
        <v/>
      </c>
      <c r="AA55" s="17" t="str">
        <f>IFERROR(Data_Emissions!AA55*INDEX(Data_Price!$D$4:$EA$99,MATCH(calculation!$A55,Data_Price!$A$4:$A$99,0),MATCH(calculation!$A$3&amp;calculation!AA$3,Data_Price!$D$3:$EA$3,0)),"")</f>
        <v/>
      </c>
      <c r="AB55" s="17" t="str">
        <f>IFERROR(Data_Emissions!AB55*INDEX(Data_Price!$D$4:$EA$99,MATCH(calculation!$A55,Data_Price!$A$4:$A$99,0),MATCH(calculation!$A$3&amp;calculation!AB$3,Data_Price!$D$3:$EA$3,0)),"")</f>
        <v/>
      </c>
      <c r="AC55" s="17" t="str">
        <f>IFERROR(Data_Emissions!AC55*INDEX(Data_Price!$D$4:$EA$99,MATCH(calculation!$A55,Data_Price!$A$4:$A$99,0),MATCH(calculation!$A$3&amp;calculation!AC$3,Data_Price!$D$3:$EA$3,0)),"")</f>
        <v/>
      </c>
      <c r="AD55" s="17" t="str">
        <f>IFERROR(Data_Emissions!AD55*INDEX(Data_Price!$D$4:$EA$99,MATCH(calculation!$A55,Data_Price!$A$4:$A$99,0),MATCH(calculation!$A$3&amp;calculation!AD$3,Data_Price!$D$3:$EA$3,0)),"")</f>
        <v/>
      </c>
      <c r="AE55" s="17">
        <f>IFERROR(Data_Emissions!AE55*INDEX(Data_Price!$D$4:$EA$99,MATCH(calculation!$A55,Data_Price!$A$4:$A$99,0),MATCH(calculation!$A$3&amp;calculation!AE$3,Data_Price!$D$3:$EA$3,0)),"")</f>
        <v>1.499586332E-3</v>
      </c>
      <c r="AF55" s="17" t="str">
        <f>IFERROR(Data_Emissions!AF55*INDEX(Data_Price!$D$4:$EA$99,MATCH(calculation!$A55,Data_Price!$A$4:$A$99,0),MATCH(calculation!$A$3&amp;calculation!AF$3,Data_Price!$D$3:$EA$3,0)),"")</f>
        <v/>
      </c>
      <c r="AG55" s="17">
        <f>IFERROR(Data_Emissions!AG55*INDEX(Data_Price!$D$4:$EA$99,MATCH(calculation!$A55,Data_Price!$A$4:$A$99,0),MATCH(calculation!$A$3&amp;calculation!AG$3,Data_Price!$D$3:$EA$3,0)),"")</f>
        <v>2.3875850000000002E-3</v>
      </c>
      <c r="AH55" t="s">
        <v>495</v>
      </c>
    </row>
    <row r="56" spans="1:34" x14ac:dyDescent="0.35">
      <c r="A56" t="s">
        <v>305</v>
      </c>
      <c r="B56" s="17" t="str">
        <f>IFERROR(Data_Emissions!B56*INDEX(Data_Price!$D$4:$EA$99,MATCH(calculation!$A56,Data_Price!$A$4:$A$99,0),MATCH(calculation!$A$3&amp;calculation!B$3,Data_Price!$D$3:$EA$3,0)),"")</f>
        <v/>
      </c>
      <c r="C56" s="17" t="str">
        <f>IFERROR(Data_Emissions!C56*INDEX(Data_Price!$D$4:$EA$99,MATCH(calculation!$A56,Data_Price!$A$4:$A$99,0),MATCH(calculation!$A$3&amp;calculation!C$3,Data_Price!$D$3:$EA$3,0)),"")</f>
        <v/>
      </c>
      <c r="D56" s="17" t="str">
        <f>IFERROR(Data_Emissions!D56*INDEX(Data_Price!$D$4:$EA$99,MATCH(calculation!$A56,Data_Price!$A$4:$A$99,0),MATCH(calculation!$A$3&amp;calculation!D$3,Data_Price!$D$3:$EA$3,0)),"")</f>
        <v/>
      </c>
      <c r="E56" s="17" t="str">
        <f>IFERROR(Data_Emissions!E56*INDEX(Data_Price!$D$4:$EA$99,MATCH(calculation!$A56,Data_Price!$A$4:$A$99,0),MATCH(calculation!$A$3&amp;calculation!E$3,Data_Price!$D$3:$EA$3,0)),"")</f>
        <v/>
      </c>
      <c r="F56" s="17" t="str">
        <f>IFERROR(Data_Emissions!F56*INDEX(Data_Price!$D$4:$EA$99,MATCH(calculation!$A56,Data_Price!$A$4:$A$99,0),MATCH(calculation!$A$3&amp;calculation!F$3,Data_Price!$D$3:$EA$3,0)),"")</f>
        <v/>
      </c>
      <c r="G56" s="17" t="str">
        <f>IFERROR(Data_Emissions!G56*INDEX(Data_Price!$D$4:$EA$99,MATCH(calculation!$A56,Data_Price!$A$4:$A$99,0),MATCH(calculation!$A$3&amp;calculation!G$3,Data_Price!$D$3:$EA$3,0)),"")</f>
        <v/>
      </c>
      <c r="H56" s="17" t="str">
        <f>IFERROR(Data_Emissions!H56*INDEX(Data_Price!$D$4:$EA$99,MATCH(calculation!$A56,Data_Price!$A$4:$A$99,0),MATCH(calculation!$A$3&amp;calculation!H$3,Data_Price!$D$3:$EA$3,0)),"")</f>
        <v/>
      </c>
      <c r="I56" s="17" t="str">
        <f>IFERROR(Data_Emissions!I56*INDEX(Data_Price!$D$4:$EA$99,MATCH(calculation!$A56,Data_Price!$A$4:$A$99,0),MATCH(calculation!$A$3&amp;calculation!I$3,Data_Price!$D$3:$EA$3,0)),"")</f>
        <v/>
      </c>
      <c r="J56" s="17" t="str">
        <f>IFERROR(Data_Emissions!J56*INDEX(Data_Price!$D$4:$EA$99,MATCH(calculation!$A56,Data_Price!$A$4:$A$99,0),MATCH(calculation!$A$3&amp;calculation!J$3,Data_Price!$D$3:$EA$3,0)),"")</f>
        <v/>
      </c>
      <c r="K56" s="17" t="str">
        <f>IFERROR(Data_Emissions!K56*INDEX(Data_Price!$D$4:$EA$99,MATCH(calculation!$A56,Data_Price!$A$4:$A$99,0),MATCH(calculation!$A$3&amp;calculation!K$3,Data_Price!$D$3:$EA$3,0)),"")</f>
        <v/>
      </c>
      <c r="L56" s="17" t="str">
        <f>IFERROR(Data_Emissions!L56*INDEX(Data_Price!$D$4:$EA$99,MATCH(calculation!$A56,Data_Price!$A$4:$A$99,0),MATCH(calculation!$A$3&amp;calculation!L$3,Data_Price!$D$3:$EA$3,0)),"")</f>
        <v/>
      </c>
      <c r="M56" s="17" t="str">
        <f>IFERROR(Data_Emissions!M56*INDEX(Data_Price!$D$4:$EA$99,MATCH(calculation!$A56,Data_Price!$A$4:$A$99,0),MATCH(calculation!$A$3&amp;calculation!M$3,Data_Price!$D$3:$EA$3,0)),"")</f>
        <v/>
      </c>
      <c r="N56" s="17" t="str">
        <f>IFERROR(Data_Emissions!N56*INDEX(Data_Price!$D$4:$EA$99,MATCH(calculation!$A56,Data_Price!$A$4:$A$99,0),MATCH(calculation!$A$3&amp;calculation!N$3,Data_Price!$D$3:$EA$3,0)),"")</f>
        <v/>
      </c>
      <c r="O56" s="17" t="str">
        <f>IFERROR(Data_Emissions!O56*INDEX(Data_Price!$D$4:$EA$99,MATCH(calculation!$A56,Data_Price!$A$4:$A$99,0),MATCH(calculation!$A$3&amp;calculation!O$3,Data_Price!$D$3:$EA$3,0)),"")</f>
        <v/>
      </c>
      <c r="P56" s="17" t="str">
        <f>IFERROR(Data_Emissions!P56*INDEX(Data_Price!$D$4:$EA$99,MATCH(calculation!$A56,Data_Price!$A$4:$A$99,0),MATCH(calculation!$A$3&amp;calculation!P$3,Data_Price!$D$3:$EA$3,0)),"")</f>
        <v/>
      </c>
      <c r="Q56" s="17" t="str">
        <f>IFERROR(Data_Emissions!Q56*INDEX(Data_Price!$D$4:$EA$99,MATCH(calculation!$A56,Data_Price!$A$4:$A$99,0),MATCH(calculation!$A$3&amp;calculation!Q$3,Data_Price!$D$3:$EA$3,0)),"")</f>
        <v/>
      </c>
      <c r="R56" s="17" t="str">
        <f>IFERROR(Data_Emissions!R56*INDEX(Data_Price!$D$4:$EA$99,MATCH(calculation!$A56,Data_Price!$A$4:$A$99,0),MATCH(calculation!$A$3&amp;calculation!R$3,Data_Price!$D$3:$EA$3,0)),"")</f>
        <v/>
      </c>
      <c r="S56" s="17" t="str">
        <f>IFERROR(Data_Emissions!S56*INDEX(Data_Price!$D$4:$EA$99,MATCH(calculation!$A56,Data_Price!$A$4:$A$99,0),MATCH(calculation!$A$3&amp;calculation!S$3,Data_Price!$D$3:$EA$3,0)),"")</f>
        <v/>
      </c>
      <c r="T56" s="17" t="str">
        <f>IFERROR(Data_Emissions!T56*INDEX(Data_Price!$D$4:$EA$99,MATCH(calculation!$A56,Data_Price!$A$4:$A$99,0),MATCH(calculation!$A$3&amp;calculation!T$3,Data_Price!$D$3:$EA$3,0)),"")</f>
        <v/>
      </c>
      <c r="U56" s="17" t="str">
        <f>IFERROR(Data_Emissions!U56*INDEX(Data_Price!$D$4:$EA$99,MATCH(calculation!$A56,Data_Price!$A$4:$A$99,0),MATCH(calculation!$A$3&amp;calculation!U$3,Data_Price!$D$3:$EA$3,0)),"")</f>
        <v/>
      </c>
      <c r="V56" s="17" t="str">
        <f>IFERROR(Data_Emissions!V56*INDEX(Data_Price!$D$4:$EA$99,MATCH(calculation!$A56,Data_Price!$A$4:$A$99,0),MATCH(calculation!$A$3&amp;calculation!V$3,Data_Price!$D$3:$EA$3,0)),"")</f>
        <v/>
      </c>
      <c r="W56" s="17" t="str">
        <f>IFERROR(Data_Emissions!W56*INDEX(Data_Price!$D$4:$EA$99,MATCH(calculation!$A56,Data_Price!$A$4:$A$99,0),MATCH(calculation!$A$3&amp;calculation!W$3,Data_Price!$D$3:$EA$3,0)),"")</f>
        <v/>
      </c>
      <c r="X56" s="17" t="str">
        <f>IFERROR(Data_Emissions!X56*INDEX(Data_Price!$D$4:$EA$99,MATCH(calculation!$A56,Data_Price!$A$4:$A$99,0),MATCH(calculation!$A$3&amp;calculation!X$3,Data_Price!$D$3:$EA$3,0)),"")</f>
        <v/>
      </c>
      <c r="Y56" s="17" t="str">
        <f>IFERROR(Data_Emissions!Y56*INDEX(Data_Price!$D$4:$EA$99,MATCH(calculation!$A56,Data_Price!$A$4:$A$99,0),MATCH(calculation!$A$3&amp;calculation!Y$3,Data_Price!$D$3:$EA$3,0)),"")</f>
        <v/>
      </c>
      <c r="Z56" s="17" t="str">
        <f>IFERROR(Data_Emissions!Z56*INDEX(Data_Price!$D$4:$EA$99,MATCH(calculation!$A56,Data_Price!$A$4:$A$99,0),MATCH(calculation!$A$3&amp;calculation!Z$3,Data_Price!$D$3:$EA$3,0)),"")</f>
        <v/>
      </c>
      <c r="AA56" s="17" t="str">
        <f>IFERROR(Data_Emissions!AA56*INDEX(Data_Price!$D$4:$EA$99,MATCH(calculation!$A56,Data_Price!$A$4:$A$99,0),MATCH(calculation!$A$3&amp;calculation!AA$3,Data_Price!$D$3:$EA$3,0)),"")</f>
        <v/>
      </c>
      <c r="AB56" s="17" t="str">
        <f>IFERROR(Data_Emissions!AB56*INDEX(Data_Price!$D$4:$EA$99,MATCH(calculation!$A56,Data_Price!$A$4:$A$99,0),MATCH(calculation!$A$3&amp;calculation!AB$3,Data_Price!$D$3:$EA$3,0)),"")</f>
        <v/>
      </c>
      <c r="AC56" s="17" t="str">
        <f>IFERROR(Data_Emissions!AC56*INDEX(Data_Price!$D$4:$EA$99,MATCH(calculation!$A56,Data_Price!$A$4:$A$99,0),MATCH(calculation!$A$3&amp;calculation!AC$3,Data_Price!$D$3:$EA$3,0)),"")</f>
        <v/>
      </c>
      <c r="AD56" s="17" t="str">
        <f>IFERROR(Data_Emissions!AD56*INDEX(Data_Price!$D$4:$EA$99,MATCH(calculation!$A56,Data_Price!$A$4:$A$99,0),MATCH(calculation!$A$3&amp;calculation!AD$3,Data_Price!$D$3:$EA$3,0)),"")</f>
        <v/>
      </c>
      <c r="AE56" s="17" t="str">
        <f>IFERROR(Data_Emissions!AE56*INDEX(Data_Price!$D$4:$EA$99,MATCH(calculation!$A56,Data_Price!$A$4:$A$99,0),MATCH(calculation!$A$3&amp;calculation!AE$3,Data_Price!$D$3:$EA$3,0)),"")</f>
        <v/>
      </c>
      <c r="AF56" s="17" t="str">
        <f>IFERROR(Data_Emissions!AF56*INDEX(Data_Price!$D$4:$EA$99,MATCH(calculation!$A56,Data_Price!$A$4:$A$99,0),MATCH(calculation!$A$3&amp;calculation!AF$3,Data_Price!$D$3:$EA$3,0)),"")</f>
        <v/>
      </c>
      <c r="AG56" s="17">
        <f>IFERROR(Data_Emissions!AG56*INDEX(Data_Price!$D$4:$EA$99,MATCH(calculation!$A56,Data_Price!$A$4:$A$99,0),MATCH(calculation!$A$3&amp;calculation!AG$3,Data_Price!$D$3:$EA$3,0)),"")</f>
        <v>2.3875850000000002E-3</v>
      </c>
      <c r="AH56" t="s">
        <v>495</v>
      </c>
    </row>
    <row r="57" spans="1:34" x14ac:dyDescent="0.35">
      <c r="A57" t="s">
        <v>114</v>
      </c>
      <c r="B57" s="17" t="str">
        <f>IFERROR(Data_Emissions!B57*INDEX(Data_Price!$D$4:$EA$99,MATCH(calculation!$A57,Data_Price!$A$4:$A$99,0),MATCH(calculation!$A$3&amp;calculation!B$3,Data_Price!$D$3:$EA$3,0)),"")</f>
        <v/>
      </c>
      <c r="C57" s="17" t="str">
        <f>IFERROR(Data_Emissions!C57*INDEX(Data_Price!$D$4:$EA$99,MATCH(calculation!$A57,Data_Price!$A$4:$A$99,0),MATCH(calculation!$A$3&amp;calculation!C$3,Data_Price!$D$3:$EA$3,0)),"")</f>
        <v/>
      </c>
      <c r="D57" s="17" t="str">
        <f>IFERROR(Data_Emissions!D57*INDEX(Data_Price!$D$4:$EA$99,MATCH(calculation!$A57,Data_Price!$A$4:$A$99,0),MATCH(calculation!$A$3&amp;calculation!D$3,Data_Price!$D$3:$EA$3,0)),"")</f>
        <v/>
      </c>
      <c r="E57" s="17" t="str">
        <f>IFERROR(Data_Emissions!E57*INDEX(Data_Price!$D$4:$EA$99,MATCH(calculation!$A57,Data_Price!$A$4:$A$99,0),MATCH(calculation!$A$3&amp;calculation!E$3,Data_Price!$D$3:$EA$3,0)),"")</f>
        <v/>
      </c>
      <c r="F57" s="17" t="str">
        <f>IFERROR(Data_Emissions!F57*INDEX(Data_Price!$D$4:$EA$99,MATCH(calculation!$A57,Data_Price!$A$4:$A$99,0),MATCH(calculation!$A$3&amp;calculation!F$3,Data_Price!$D$3:$EA$3,0)),"")</f>
        <v/>
      </c>
      <c r="G57" s="17" t="str">
        <f>IFERROR(Data_Emissions!G57*INDEX(Data_Price!$D$4:$EA$99,MATCH(calculation!$A57,Data_Price!$A$4:$A$99,0),MATCH(calculation!$A$3&amp;calculation!G$3,Data_Price!$D$3:$EA$3,0)),"")</f>
        <v/>
      </c>
      <c r="H57" s="17" t="str">
        <f>IFERROR(Data_Emissions!H57*INDEX(Data_Price!$D$4:$EA$99,MATCH(calculation!$A57,Data_Price!$A$4:$A$99,0),MATCH(calculation!$A$3&amp;calculation!H$3,Data_Price!$D$3:$EA$3,0)),"")</f>
        <v/>
      </c>
      <c r="I57" s="17" t="str">
        <f>IFERROR(Data_Emissions!I57*INDEX(Data_Price!$D$4:$EA$99,MATCH(calculation!$A57,Data_Price!$A$4:$A$99,0),MATCH(calculation!$A$3&amp;calculation!I$3,Data_Price!$D$3:$EA$3,0)),"")</f>
        <v/>
      </c>
      <c r="J57" s="17" t="str">
        <f>IFERROR(Data_Emissions!J57*INDEX(Data_Price!$D$4:$EA$99,MATCH(calculation!$A57,Data_Price!$A$4:$A$99,0),MATCH(calculation!$A$3&amp;calculation!J$3,Data_Price!$D$3:$EA$3,0)),"")</f>
        <v/>
      </c>
      <c r="K57" s="17" t="str">
        <f>IFERROR(Data_Emissions!K57*INDEX(Data_Price!$D$4:$EA$99,MATCH(calculation!$A57,Data_Price!$A$4:$A$99,0),MATCH(calculation!$A$3&amp;calculation!K$3,Data_Price!$D$3:$EA$3,0)),"")</f>
        <v/>
      </c>
      <c r="L57" s="17" t="str">
        <f>IFERROR(Data_Emissions!L57*INDEX(Data_Price!$D$4:$EA$99,MATCH(calculation!$A57,Data_Price!$A$4:$A$99,0),MATCH(calculation!$A$3&amp;calculation!L$3,Data_Price!$D$3:$EA$3,0)),"")</f>
        <v/>
      </c>
      <c r="M57" s="17" t="str">
        <f>IFERROR(Data_Emissions!M57*INDEX(Data_Price!$D$4:$EA$99,MATCH(calculation!$A57,Data_Price!$A$4:$A$99,0),MATCH(calculation!$A$3&amp;calculation!M$3,Data_Price!$D$3:$EA$3,0)),"")</f>
        <v/>
      </c>
      <c r="N57" s="17" t="str">
        <f>IFERROR(Data_Emissions!N57*INDEX(Data_Price!$D$4:$EA$99,MATCH(calculation!$A57,Data_Price!$A$4:$A$99,0),MATCH(calculation!$A$3&amp;calculation!N$3,Data_Price!$D$3:$EA$3,0)),"")</f>
        <v/>
      </c>
      <c r="O57" s="17" t="str">
        <f>IFERROR(Data_Emissions!O57*INDEX(Data_Price!$D$4:$EA$99,MATCH(calculation!$A57,Data_Price!$A$4:$A$99,0),MATCH(calculation!$A$3&amp;calculation!O$3,Data_Price!$D$3:$EA$3,0)),"")</f>
        <v/>
      </c>
      <c r="P57" s="17" t="str">
        <f>IFERROR(Data_Emissions!P57*INDEX(Data_Price!$D$4:$EA$99,MATCH(calculation!$A57,Data_Price!$A$4:$A$99,0),MATCH(calculation!$A$3&amp;calculation!P$3,Data_Price!$D$3:$EA$3,0)),"")</f>
        <v/>
      </c>
      <c r="Q57" s="17" t="str">
        <f>IFERROR(Data_Emissions!Q57*INDEX(Data_Price!$D$4:$EA$99,MATCH(calculation!$A57,Data_Price!$A$4:$A$99,0),MATCH(calculation!$A$3&amp;calculation!Q$3,Data_Price!$D$3:$EA$3,0)),"")</f>
        <v/>
      </c>
      <c r="R57" s="17" t="str">
        <f>IFERROR(Data_Emissions!R57*INDEX(Data_Price!$D$4:$EA$99,MATCH(calculation!$A57,Data_Price!$A$4:$A$99,0),MATCH(calculation!$A$3&amp;calculation!R$3,Data_Price!$D$3:$EA$3,0)),"")</f>
        <v/>
      </c>
      <c r="S57" s="17" t="str">
        <f>IFERROR(Data_Emissions!S57*INDEX(Data_Price!$D$4:$EA$99,MATCH(calculation!$A57,Data_Price!$A$4:$A$99,0),MATCH(calculation!$A$3&amp;calculation!S$3,Data_Price!$D$3:$EA$3,0)),"")</f>
        <v/>
      </c>
      <c r="T57" s="17" t="str">
        <f>IFERROR(Data_Emissions!T57*INDEX(Data_Price!$D$4:$EA$99,MATCH(calculation!$A57,Data_Price!$A$4:$A$99,0),MATCH(calculation!$A$3&amp;calculation!T$3,Data_Price!$D$3:$EA$3,0)),"")</f>
        <v/>
      </c>
      <c r="U57" s="17" t="str">
        <f>IFERROR(Data_Emissions!U57*INDEX(Data_Price!$D$4:$EA$99,MATCH(calculation!$A57,Data_Price!$A$4:$A$99,0),MATCH(calculation!$A$3&amp;calculation!U$3,Data_Price!$D$3:$EA$3,0)),"")</f>
        <v/>
      </c>
      <c r="V57" s="17" t="str">
        <f>IFERROR(Data_Emissions!V57*INDEX(Data_Price!$D$4:$EA$99,MATCH(calculation!$A57,Data_Price!$A$4:$A$99,0),MATCH(calculation!$A$3&amp;calculation!V$3,Data_Price!$D$3:$EA$3,0)),"")</f>
        <v/>
      </c>
      <c r="W57" s="17" t="str">
        <f>IFERROR(Data_Emissions!W57*INDEX(Data_Price!$D$4:$EA$99,MATCH(calculation!$A57,Data_Price!$A$4:$A$99,0),MATCH(calculation!$A$3&amp;calculation!W$3,Data_Price!$D$3:$EA$3,0)),"")</f>
        <v/>
      </c>
      <c r="X57" s="17" t="str">
        <f>IFERROR(Data_Emissions!X57*INDEX(Data_Price!$D$4:$EA$99,MATCH(calculation!$A57,Data_Price!$A$4:$A$99,0),MATCH(calculation!$A$3&amp;calculation!X$3,Data_Price!$D$3:$EA$3,0)),"")</f>
        <v/>
      </c>
      <c r="Y57" s="17" t="str">
        <f>IFERROR(Data_Emissions!Y57*INDEX(Data_Price!$D$4:$EA$99,MATCH(calculation!$A57,Data_Price!$A$4:$A$99,0),MATCH(calculation!$A$3&amp;calculation!Y$3,Data_Price!$D$3:$EA$3,0)),"")</f>
        <v/>
      </c>
      <c r="Z57" s="17" t="str">
        <f>IFERROR(Data_Emissions!Z57*INDEX(Data_Price!$D$4:$EA$99,MATCH(calculation!$A57,Data_Price!$A$4:$A$99,0),MATCH(calculation!$A$3&amp;calculation!Z$3,Data_Price!$D$3:$EA$3,0)),"")</f>
        <v/>
      </c>
      <c r="AA57" s="17" t="str">
        <f>IFERROR(Data_Emissions!AA57*INDEX(Data_Price!$D$4:$EA$99,MATCH(calculation!$A57,Data_Price!$A$4:$A$99,0),MATCH(calculation!$A$3&amp;calculation!AA$3,Data_Price!$D$3:$EA$3,0)),"")</f>
        <v/>
      </c>
      <c r="AB57" s="17" t="str">
        <f>IFERROR(Data_Emissions!AB57*INDEX(Data_Price!$D$4:$EA$99,MATCH(calculation!$A57,Data_Price!$A$4:$A$99,0),MATCH(calculation!$A$3&amp;calculation!AB$3,Data_Price!$D$3:$EA$3,0)),"")</f>
        <v/>
      </c>
      <c r="AC57" s="17" t="str">
        <f>IFERROR(Data_Emissions!AC57*INDEX(Data_Price!$D$4:$EA$99,MATCH(calculation!$A57,Data_Price!$A$4:$A$99,0),MATCH(calculation!$A$3&amp;calculation!AC$3,Data_Price!$D$3:$EA$3,0)),"")</f>
        <v/>
      </c>
      <c r="AD57" s="17" t="str">
        <f>IFERROR(Data_Emissions!AD57*INDEX(Data_Price!$D$4:$EA$99,MATCH(calculation!$A57,Data_Price!$A$4:$A$99,0),MATCH(calculation!$A$3&amp;calculation!AD$3,Data_Price!$D$3:$EA$3,0)),"")</f>
        <v/>
      </c>
      <c r="AE57" s="17">
        <f>IFERROR(Data_Emissions!AE57*INDEX(Data_Price!$D$4:$EA$99,MATCH(calculation!$A57,Data_Price!$A$4:$A$99,0),MATCH(calculation!$A$3&amp;calculation!AE$3,Data_Price!$D$3:$EA$3,0)),"")</f>
        <v>4.3488003627999997E-2</v>
      </c>
      <c r="AF57" s="17" t="str">
        <f>IFERROR(Data_Emissions!AF57*INDEX(Data_Price!$D$4:$EA$99,MATCH(calculation!$A57,Data_Price!$A$4:$A$99,0),MATCH(calculation!$A$3&amp;calculation!AF$3,Data_Price!$D$3:$EA$3,0)),"")</f>
        <v/>
      </c>
      <c r="AG57" s="17">
        <f>IFERROR(Data_Emissions!AG57*INDEX(Data_Price!$D$4:$EA$99,MATCH(calculation!$A57,Data_Price!$A$4:$A$99,0),MATCH(calculation!$A$3&amp;calculation!AG$3,Data_Price!$D$3:$EA$3,0)),"")</f>
        <v>0.10505372064</v>
      </c>
      <c r="AH57" t="s">
        <v>495</v>
      </c>
    </row>
    <row r="58" spans="1:34" x14ac:dyDescent="0.35">
      <c r="A58" t="s">
        <v>355</v>
      </c>
      <c r="B58" s="17" t="str">
        <f>IFERROR(Data_Emissions!B58*INDEX(Data_Price!$D$4:$EA$99,MATCH(calculation!$A58,Data_Price!$A$4:$A$99,0),MATCH(calculation!$A$3&amp;calculation!B$3,Data_Price!$D$3:$EA$3,0)),"")</f>
        <v/>
      </c>
      <c r="C58" s="17" t="str">
        <f>IFERROR(Data_Emissions!C58*INDEX(Data_Price!$D$4:$EA$99,MATCH(calculation!$A58,Data_Price!$A$4:$A$99,0),MATCH(calculation!$A$3&amp;calculation!C$3,Data_Price!$D$3:$EA$3,0)),"")</f>
        <v/>
      </c>
      <c r="D58" s="17" t="str">
        <f>IFERROR(Data_Emissions!D58*INDEX(Data_Price!$D$4:$EA$99,MATCH(calculation!$A58,Data_Price!$A$4:$A$99,0),MATCH(calculation!$A$3&amp;calculation!D$3,Data_Price!$D$3:$EA$3,0)),"")</f>
        <v/>
      </c>
      <c r="E58" s="17" t="str">
        <f>IFERROR(Data_Emissions!E58*INDEX(Data_Price!$D$4:$EA$99,MATCH(calculation!$A58,Data_Price!$A$4:$A$99,0),MATCH(calculation!$A$3&amp;calculation!E$3,Data_Price!$D$3:$EA$3,0)),"")</f>
        <v/>
      </c>
      <c r="F58" s="17" t="str">
        <f>IFERROR(Data_Emissions!F58*INDEX(Data_Price!$D$4:$EA$99,MATCH(calculation!$A58,Data_Price!$A$4:$A$99,0),MATCH(calculation!$A$3&amp;calculation!F$3,Data_Price!$D$3:$EA$3,0)),"")</f>
        <v/>
      </c>
      <c r="G58" s="17" t="str">
        <f>IFERROR(Data_Emissions!G58*INDEX(Data_Price!$D$4:$EA$99,MATCH(calculation!$A58,Data_Price!$A$4:$A$99,0),MATCH(calculation!$A$3&amp;calculation!G$3,Data_Price!$D$3:$EA$3,0)),"")</f>
        <v/>
      </c>
      <c r="H58" s="17" t="str">
        <f>IFERROR(Data_Emissions!H58*INDEX(Data_Price!$D$4:$EA$99,MATCH(calculation!$A58,Data_Price!$A$4:$A$99,0),MATCH(calculation!$A$3&amp;calculation!H$3,Data_Price!$D$3:$EA$3,0)),"")</f>
        <v/>
      </c>
      <c r="I58" s="17" t="str">
        <f>IFERROR(Data_Emissions!I58*INDEX(Data_Price!$D$4:$EA$99,MATCH(calculation!$A58,Data_Price!$A$4:$A$99,0),MATCH(calculation!$A$3&amp;calculation!I$3,Data_Price!$D$3:$EA$3,0)),"")</f>
        <v/>
      </c>
      <c r="J58" s="17" t="str">
        <f>IFERROR(Data_Emissions!J58*INDEX(Data_Price!$D$4:$EA$99,MATCH(calculation!$A58,Data_Price!$A$4:$A$99,0),MATCH(calculation!$A$3&amp;calculation!J$3,Data_Price!$D$3:$EA$3,0)),"")</f>
        <v/>
      </c>
      <c r="K58" s="17" t="str">
        <f>IFERROR(Data_Emissions!K58*INDEX(Data_Price!$D$4:$EA$99,MATCH(calculation!$A58,Data_Price!$A$4:$A$99,0),MATCH(calculation!$A$3&amp;calculation!K$3,Data_Price!$D$3:$EA$3,0)),"")</f>
        <v/>
      </c>
      <c r="L58" s="17" t="str">
        <f>IFERROR(Data_Emissions!L58*INDEX(Data_Price!$D$4:$EA$99,MATCH(calculation!$A58,Data_Price!$A$4:$A$99,0),MATCH(calculation!$A$3&amp;calculation!L$3,Data_Price!$D$3:$EA$3,0)),"")</f>
        <v/>
      </c>
      <c r="M58" s="17" t="str">
        <f>IFERROR(Data_Emissions!M58*INDEX(Data_Price!$D$4:$EA$99,MATCH(calculation!$A58,Data_Price!$A$4:$A$99,0),MATCH(calculation!$A$3&amp;calculation!M$3,Data_Price!$D$3:$EA$3,0)),"")</f>
        <v/>
      </c>
      <c r="N58" s="17" t="str">
        <f>IFERROR(Data_Emissions!N58*INDEX(Data_Price!$D$4:$EA$99,MATCH(calculation!$A58,Data_Price!$A$4:$A$99,0),MATCH(calculation!$A$3&amp;calculation!N$3,Data_Price!$D$3:$EA$3,0)),"")</f>
        <v/>
      </c>
      <c r="O58" s="17" t="str">
        <f>IFERROR(Data_Emissions!O58*INDEX(Data_Price!$D$4:$EA$99,MATCH(calculation!$A58,Data_Price!$A$4:$A$99,0),MATCH(calculation!$A$3&amp;calculation!O$3,Data_Price!$D$3:$EA$3,0)),"")</f>
        <v/>
      </c>
      <c r="P58" s="17" t="str">
        <f>IFERROR(Data_Emissions!P58*INDEX(Data_Price!$D$4:$EA$99,MATCH(calculation!$A58,Data_Price!$A$4:$A$99,0),MATCH(calculation!$A$3&amp;calculation!P$3,Data_Price!$D$3:$EA$3,0)),"")</f>
        <v/>
      </c>
      <c r="Q58" s="17" t="str">
        <f>IFERROR(Data_Emissions!Q58*INDEX(Data_Price!$D$4:$EA$99,MATCH(calculation!$A58,Data_Price!$A$4:$A$99,0),MATCH(calculation!$A$3&amp;calculation!Q$3,Data_Price!$D$3:$EA$3,0)),"")</f>
        <v/>
      </c>
      <c r="R58" s="17" t="str">
        <f>IFERROR(Data_Emissions!R58*INDEX(Data_Price!$D$4:$EA$99,MATCH(calculation!$A58,Data_Price!$A$4:$A$99,0),MATCH(calculation!$A$3&amp;calculation!R$3,Data_Price!$D$3:$EA$3,0)),"")</f>
        <v/>
      </c>
      <c r="S58" s="17" t="str">
        <f>IFERROR(Data_Emissions!S58*INDEX(Data_Price!$D$4:$EA$99,MATCH(calculation!$A58,Data_Price!$A$4:$A$99,0),MATCH(calculation!$A$3&amp;calculation!S$3,Data_Price!$D$3:$EA$3,0)),"")</f>
        <v/>
      </c>
      <c r="T58" s="17" t="str">
        <f>IFERROR(Data_Emissions!T58*INDEX(Data_Price!$D$4:$EA$99,MATCH(calculation!$A58,Data_Price!$A$4:$A$99,0),MATCH(calculation!$A$3&amp;calculation!T$3,Data_Price!$D$3:$EA$3,0)),"")</f>
        <v/>
      </c>
      <c r="U58" s="17" t="str">
        <f>IFERROR(Data_Emissions!U58*INDEX(Data_Price!$D$4:$EA$99,MATCH(calculation!$A58,Data_Price!$A$4:$A$99,0),MATCH(calculation!$A$3&amp;calculation!U$3,Data_Price!$D$3:$EA$3,0)),"")</f>
        <v/>
      </c>
      <c r="V58" s="17" t="str">
        <f>IFERROR(Data_Emissions!V58*INDEX(Data_Price!$D$4:$EA$99,MATCH(calculation!$A58,Data_Price!$A$4:$A$99,0),MATCH(calculation!$A$3&amp;calculation!V$3,Data_Price!$D$3:$EA$3,0)),"")</f>
        <v/>
      </c>
      <c r="W58" s="17" t="str">
        <f>IFERROR(Data_Emissions!W58*INDEX(Data_Price!$D$4:$EA$99,MATCH(calculation!$A58,Data_Price!$A$4:$A$99,0),MATCH(calculation!$A$3&amp;calculation!W$3,Data_Price!$D$3:$EA$3,0)),"")</f>
        <v/>
      </c>
      <c r="X58" s="17" t="str">
        <f>IFERROR(Data_Emissions!X58*INDEX(Data_Price!$D$4:$EA$99,MATCH(calculation!$A58,Data_Price!$A$4:$A$99,0),MATCH(calculation!$A$3&amp;calculation!X$3,Data_Price!$D$3:$EA$3,0)),"")</f>
        <v/>
      </c>
      <c r="Y58" s="17" t="str">
        <f>IFERROR(Data_Emissions!Y58*INDEX(Data_Price!$D$4:$EA$99,MATCH(calculation!$A58,Data_Price!$A$4:$A$99,0),MATCH(calculation!$A$3&amp;calculation!Y$3,Data_Price!$D$3:$EA$3,0)),"")</f>
        <v/>
      </c>
      <c r="Z58" s="17" t="str">
        <f>IFERROR(Data_Emissions!Z58*INDEX(Data_Price!$D$4:$EA$99,MATCH(calculation!$A58,Data_Price!$A$4:$A$99,0),MATCH(calculation!$A$3&amp;calculation!Z$3,Data_Price!$D$3:$EA$3,0)),"")</f>
        <v/>
      </c>
      <c r="AA58" s="17" t="str">
        <f>IFERROR(Data_Emissions!AA58*INDEX(Data_Price!$D$4:$EA$99,MATCH(calculation!$A58,Data_Price!$A$4:$A$99,0),MATCH(calculation!$A$3&amp;calculation!AA$3,Data_Price!$D$3:$EA$3,0)),"")</f>
        <v/>
      </c>
      <c r="AB58" s="17" t="str">
        <f>IFERROR(Data_Emissions!AB58*INDEX(Data_Price!$D$4:$EA$99,MATCH(calculation!$A58,Data_Price!$A$4:$A$99,0),MATCH(calculation!$A$3&amp;calculation!AB$3,Data_Price!$D$3:$EA$3,0)),"")</f>
        <v/>
      </c>
      <c r="AC58" s="17" t="str">
        <f>IFERROR(Data_Emissions!AC58*INDEX(Data_Price!$D$4:$EA$99,MATCH(calculation!$A58,Data_Price!$A$4:$A$99,0),MATCH(calculation!$A$3&amp;calculation!AC$3,Data_Price!$D$3:$EA$3,0)),"")</f>
        <v/>
      </c>
      <c r="AD58" s="17" t="str">
        <f>IFERROR(Data_Emissions!AD58*INDEX(Data_Price!$D$4:$EA$99,MATCH(calculation!$A58,Data_Price!$A$4:$A$99,0),MATCH(calculation!$A$3&amp;calculation!AD$3,Data_Price!$D$3:$EA$3,0)),"")</f>
        <v/>
      </c>
      <c r="AE58" s="17">
        <f>IFERROR(Data_Emissions!AE58*INDEX(Data_Price!$D$4:$EA$99,MATCH(calculation!$A58,Data_Price!$A$4:$A$99,0),MATCH(calculation!$A$3&amp;calculation!AE$3,Data_Price!$D$3:$EA$3,0)),"")</f>
        <v>0</v>
      </c>
      <c r="AF58" s="17" t="str">
        <f>IFERROR(Data_Emissions!AF58*INDEX(Data_Price!$D$4:$EA$99,MATCH(calculation!$A58,Data_Price!$A$4:$A$99,0),MATCH(calculation!$A$3&amp;calculation!AF$3,Data_Price!$D$3:$EA$3,0)),"")</f>
        <v/>
      </c>
      <c r="AG58" s="17">
        <f>IFERROR(Data_Emissions!AG58*INDEX(Data_Price!$D$4:$EA$99,MATCH(calculation!$A58,Data_Price!$A$4:$A$99,0),MATCH(calculation!$A$3&amp;calculation!AG$3,Data_Price!$D$3:$EA$3,0)),"")</f>
        <v>0</v>
      </c>
      <c r="AH58" t="s">
        <v>495</v>
      </c>
    </row>
    <row r="59" spans="1:34" x14ac:dyDescent="0.35">
      <c r="A59" t="s">
        <v>416</v>
      </c>
      <c r="B59" s="17" t="str">
        <f>IFERROR(Data_Emissions!B59*INDEX(Data_Price!$D$4:$EA$99,MATCH(calculation!$A59,Data_Price!$A$4:$A$99,0),MATCH(calculation!$A$3&amp;calculation!B$3,Data_Price!$D$3:$EA$3,0)),"")</f>
        <v/>
      </c>
      <c r="C59" s="17" t="str">
        <f>IFERROR(Data_Emissions!C59*INDEX(Data_Price!$D$4:$EA$99,MATCH(calculation!$A59,Data_Price!$A$4:$A$99,0),MATCH(calculation!$A$3&amp;calculation!C$3,Data_Price!$D$3:$EA$3,0)),"")</f>
        <v/>
      </c>
      <c r="D59" s="17" t="str">
        <f>IFERROR(Data_Emissions!D59*INDEX(Data_Price!$D$4:$EA$99,MATCH(calculation!$A59,Data_Price!$A$4:$A$99,0),MATCH(calculation!$A$3&amp;calculation!D$3,Data_Price!$D$3:$EA$3,0)),"")</f>
        <v/>
      </c>
      <c r="E59" s="17" t="str">
        <f>IFERROR(Data_Emissions!E59*INDEX(Data_Price!$D$4:$EA$99,MATCH(calculation!$A59,Data_Price!$A$4:$A$99,0),MATCH(calculation!$A$3&amp;calculation!E$3,Data_Price!$D$3:$EA$3,0)),"")</f>
        <v/>
      </c>
      <c r="F59" s="17" t="str">
        <f>IFERROR(Data_Emissions!F59*INDEX(Data_Price!$D$4:$EA$99,MATCH(calculation!$A59,Data_Price!$A$4:$A$99,0),MATCH(calculation!$A$3&amp;calculation!F$3,Data_Price!$D$3:$EA$3,0)),"")</f>
        <v/>
      </c>
      <c r="G59" s="17" t="str">
        <f>IFERROR(Data_Emissions!G59*INDEX(Data_Price!$D$4:$EA$99,MATCH(calculation!$A59,Data_Price!$A$4:$A$99,0),MATCH(calculation!$A$3&amp;calculation!G$3,Data_Price!$D$3:$EA$3,0)),"")</f>
        <v/>
      </c>
      <c r="H59" s="17" t="str">
        <f>IFERROR(Data_Emissions!H59*INDEX(Data_Price!$D$4:$EA$99,MATCH(calculation!$A59,Data_Price!$A$4:$A$99,0),MATCH(calculation!$A$3&amp;calculation!H$3,Data_Price!$D$3:$EA$3,0)),"")</f>
        <v/>
      </c>
      <c r="I59" s="17" t="str">
        <f>IFERROR(Data_Emissions!I59*INDEX(Data_Price!$D$4:$EA$99,MATCH(calculation!$A59,Data_Price!$A$4:$A$99,0),MATCH(calculation!$A$3&amp;calculation!I$3,Data_Price!$D$3:$EA$3,0)),"")</f>
        <v/>
      </c>
      <c r="J59" s="17" t="str">
        <f>IFERROR(Data_Emissions!J59*INDEX(Data_Price!$D$4:$EA$99,MATCH(calculation!$A59,Data_Price!$A$4:$A$99,0),MATCH(calculation!$A$3&amp;calculation!J$3,Data_Price!$D$3:$EA$3,0)),"")</f>
        <v/>
      </c>
      <c r="K59" s="17" t="str">
        <f>IFERROR(Data_Emissions!K59*INDEX(Data_Price!$D$4:$EA$99,MATCH(calculation!$A59,Data_Price!$A$4:$A$99,0),MATCH(calculation!$A$3&amp;calculation!K$3,Data_Price!$D$3:$EA$3,0)),"")</f>
        <v/>
      </c>
      <c r="L59" s="17" t="str">
        <f>IFERROR(Data_Emissions!L59*INDEX(Data_Price!$D$4:$EA$99,MATCH(calculation!$A59,Data_Price!$A$4:$A$99,0),MATCH(calculation!$A$3&amp;calculation!L$3,Data_Price!$D$3:$EA$3,0)),"")</f>
        <v/>
      </c>
      <c r="M59" s="17" t="str">
        <f>IFERROR(Data_Emissions!M59*INDEX(Data_Price!$D$4:$EA$99,MATCH(calculation!$A59,Data_Price!$A$4:$A$99,0),MATCH(calculation!$A$3&amp;calculation!M$3,Data_Price!$D$3:$EA$3,0)),"")</f>
        <v/>
      </c>
      <c r="N59" s="17" t="str">
        <f>IFERROR(Data_Emissions!N59*INDEX(Data_Price!$D$4:$EA$99,MATCH(calculation!$A59,Data_Price!$A$4:$A$99,0),MATCH(calculation!$A$3&amp;calculation!N$3,Data_Price!$D$3:$EA$3,0)),"")</f>
        <v/>
      </c>
      <c r="O59" s="17" t="str">
        <f>IFERROR(Data_Emissions!O59*INDEX(Data_Price!$D$4:$EA$99,MATCH(calculation!$A59,Data_Price!$A$4:$A$99,0),MATCH(calculation!$A$3&amp;calculation!O$3,Data_Price!$D$3:$EA$3,0)),"")</f>
        <v/>
      </c>
      <c r="P59" s="17" t="str">
        <f>IFERROR(Data_Emissions!P59*INDEX(Data_Price!$D$4:$EA$99,MATCH(calculation!$A59,Data_Price!$A$4:$A$99,0),MATCH(calculation!$A$3&amp;calculation!P$3,Data_Price!$D$3:$EA$3,0)),"")</f>
        <v/>
      </c>
      <c r="Q59" s="17" t="str">
        <f>IFERROR(Data_Emissions!Q59*INDEX(Data_Price!$D$4:$EA$99,MATCH(calculation!$A59,Data_Price!$A$4:$A$99,0),MATCH(calculation!$A$3&amp;calculation!Q$3,Data_Price!$D$3:$EA$3,0)),"")</f>
        <v/>
      </c>
      <c r="R59" s="17" t="str">
        <f>IFERROR(Data_Emissions!R59*INDEX(Data_Price!$D$4:$EA$99,MATCH(calculation!$A59,Data_Price!$A$4:$A$99,0),MATCH(calculation!$A$3&amp;calculation!R$3,Data_Price!$D$3:$EA$3,0)),"")</f>
        <v/>
      </c>
      <c r="S59" s="17" t="str">
        <f>IFERROR(Data_Emissions!S59*INDEX(Data_Price!$D$4:$EA$99,MATCH(calculation!$A59,Data_Price!$A$4:$A$99,0),MATCH(calculation!$A$3&amp;calculation!S$3,Data_Price!$D$3:$EA$3,0)),"")</f>
        <v/>
      </c>
      <c r="T59" s="17" t="str">
        <f>IFERROR(Data_Emissions!T59*INDEX(Data_Price!$D$4:$EA$99,MATCH(calculation!$A59,Data_Price!$A$4:$A$99,0),MATCH(calculation!$A$3&amp;calculation!T$3,Data_Price!$D$3:$EA$3,0)),"")</f>
        <v/>
      </c>
      <c r="U59" s="17" t="str">
        <f>IFERROR(Data_Emissions!U59*INDEX(Data_Price!$D$4:$EA$99,MATCH(calculation!$A59,Data_Price!$A$4:$A$99,0),MATCH(calculation!$A$3&amp;calculation!U$3,Data_Price!$D$3:$EA$3,0)),"")</f>
        <v/>
      </c>
      <c r="V59" s="17" t="str">
        <f>IFERROR(Data_Emissions!V59*INDEX(Data_Price!$D$4:$EA$99,MATCH(calculation!$A59,Data_Price!$A$4:$A$99,0),MATCH(calculation!$A$3&amp;calculation!V$3,Data_Price!$D$3:$EA$3,0)),"")</f>
        <v/>
      </c>
      <c r="W59" s="17" t="str">
        <f>IFERROR(Data_Emissions!W59*INDEX(Data_Price!$D$4:$EA$99,MATCH(calculation!$A59,Data_Price!$A$4:$A$99,0),MATCH(calculation!$A$3&amp;calculation!W$3,Data_Price!$D$3:$EA$3,0)),"")</f>
        <v/>
      </c>
      <c r="X59" s="17" t="str">
        <f>IFERROR(Data_Emissions!X59*INDEX(Data_Price!$D$4:$EA$99,MATCH(calculation!$A59,Data_Price!$A$4:$A$99,0),MATCH(calculation!$A$3&amp;calculation!X$3,Data_Price!$D$3:$EA$3,0)),"")</f>
        <v/>
      </c>
      <c r="Y59" s="17" t="str">
        <f>IFERROR(Data_Emissions!Y59*INDEX(Data_Price!$D$4:$EA$99,MATCH(calculation!$A59,Data_Price!$A$4:$A$99,0),MATCH(calculation!$A$3&amp;calculation!Y$3,Data_Price!$D$3:$EA$3,0)),"")</f>
        <v/>
      </c>
      <c r="Z59" s="17" t="str">
        <f>IFERROR(Data_Emissions!Z59*INDEX(Data_Price!$D$4:$EA$99,MATCH(calculation!$A59,Data_Price!$A$4:$A$99,0),MATCH(calculation!$A$3&amp;calculation!Z$3,Data_Price!$D$3:$EA$3,0)),"")</f>
        <v/>
      </c>
      <c r="AA59" s="17" t="str">
        <f>IFERROR(Data_Emissions!AA59*INDEX(Data_Price!$D$4:$EA$99,MATCH(calculation!$A59,Data_Price!$A$4:$A$99,0),MATCH(calculation!$A$3&amp;calculation!AA$3,Data_Price!$D$3:$EA$3,0)),"")</f>
        <v/>
      </c>
      <c r="AB59" s="17" t="str">
        <f>IFERROR(Data_Emissions!AB59*INDEX(Data_Price!$D$4:$EA$99,MATCH(calculation!$A59,Data_Price!$A$4:$A$99,0),MATCH(calculation!$A$3&amp;calculation!AB$3,Data_Price!$D$3:$EA$3,0)),"")</f>
        <v/>
      </c>
      <c r="AC59" s="17" t="str">
        <f>IFERROR(Data_Emissions!AC59*INDEX(Data_Price!$D$4:$EA$99,MATCH(calculation!$A59,Data_Price!$A$4:$A$99,0),MATCH(calculation!$A$3&amp;calculation!AC$3,Data_Price!$D$3:$EA$3,0)),"")</f>
        <v/>
      </c>
      <c r="AD59" s="17" t="str">
        <f>IFERROR(Data_Emissions!AD59*INDEX(Data_Price!$D$4:$EA$99,MATCH(calculation!$A59,Data_Price!$A$4:$A$99,0),MATCH(calculation!$A$3&amp;calculation!AD$3,Data_Price!$D$3:$EA$3,0)),"")</f>
        <v/>
      </c>
      <c r="AE59" s="17" t="str">
        <f>IFERROR(Data_Emissions!AE59*INDEX(Data_Price!$D$4:$EA$99,MATCH(calculation!$A59,Data_Price!$A$4:$A$99,0),MATCH(calculation!$A$3&amp;calculation!AE$3,Data_Price!$D$3:$EA$3,0)),"")</f>
        <v/>
      </c>
      <c r="AF59" s="17">
        <f>IFERROR(Data_Emissions!AF59*INDEX(Data_Price!$D$4:$EA$99,MATCH(calculation!$A59,Data_Price!$A$4:$A$99,0),MATCH(calculation!$A$3&amp;calculation!AF$3,Data_Price!$D$3:$EA$3,0)),"")</f>
        <v>7.0075382845499995E-2</v>
      </c>
      <c r="AG59" s="17">
        <f>IFERROR(Data_Emissions!AG59*INDEX(Data_Price!$D$4:$EA$99,MATCH(calculation!$A59,Data_Price!$A$4:$A$99,0),MATCH(calculation!$A$3&amp;calculation!AG$3,Data_Price!$D$3:$EA$3,0)),"")</f>
        <v>8.6933956143999999E-2</v>
      </c>
      <c r="AH59" t="s">
        <v>495</v>
      </c>
    </row>
    <row r="60" spans="1:34" x14ac:dyDescent="0.35">
      <c r="A60" t="s">
        <v>314</v>
      </c>
      <c r="B60" s="17" t="str">
        <f>IFERROR(Data_Emissions!B60*INDEX(Data_Price!$D$4:$EA$99,MATCH(calculation!$A60,Data_Price!$A$4:$A$99,0),MATCH(calculation!$A$3&amp;calculation!B$3,Data_Price!$D$3:$EA$3,0)),"")</f>
        <v/>
      </c>
      <c r="C60" s="17" t="str">
        <f>IFERROR(Data_Emissions!C60*INDEX(Data_Price!$D$4:$EA$99,MATCH(calculation!$A60,Data_Price!$A$4:$A$99,0),MATCH(calculation!$A$3&amp;calculation!C$3,Data_Price!$D$3:$EA$3,0)),"")</f>
        <v/>
      </c>
      <c r="D60" s="17" t="str">
        <f>IFERROR(Data_Emissions!D60*INDEX(Data_Price!$D$4:$EA$99,MATCH(calculation!$A60,Data_Price!$A$4:$A$99,0),MATCH(calculation!$A$3&amp;calculation!D$3,Data_Price!$D$3:$EA$3,0)),"")</f>
        <v/>
      </c>
      <c r="E60" s="17" t="str">
        <f>IFERROR(Data_Emissions!E60*INDEX(Data_Price!$D$4:$EA$99,MATCH(calculation!$A60,Data_Price!$A$4:$A$99,0),MATCH(calculation!$A$3&amp;calculation!E$3,Data_Price!$D$3:$EA$3,0)),"")</f>
        <v/>
      </c>
      <c r="F60" s="17" t="str">
        <f>IFERROR(Data_Emissions!F60*INDEX(Data_Price!$D$4:$EA$99,MATCH(calculation!$A60,Data_Price!$A$4:$A$99,0),MATCH(calculation!$A$3&amp;calculation!F$3,Data_Price!$D$3:$EA$3,0)),"")</f>
        <v/>
      </c>
      <c r="G60" s="17" t="str">
        <f>IFERROR(Data_Emissions!G60*INDEX(Data_Price!$D$4:$EA$99,MATCH(calculation!$A60,Data_Price!$A$4:$A$99,0),MATCH(calculation!$A$3&amp;calculation!G$3,Data_Price!$D$3:$EA$3,0)),"")</f>
        <v/>
      </c>
      <c r="H60" s="17" t="str">
        <f>IFERROR(Data_Emissions!H60*INDEX(Data_Price!$D$4:$EA$99,MATCH(calculation!$A60,Data_Price!$A$4:$A$99,0),MATCH(calculation!$A$3&amp;calculation!H$3,Data_Price!$D$3:$EA$3,0)),"")</f>
        <v/>
      </c>
      <c r="I60" s="17" t="str">
        <f>IFERROR(Data_Emissions!I60*INDEX(Data_Price!$D$4:$EA$99,MATCH(calculation!$A60,Data_Price!$A$4:$A$99,0),MATCH(calculation!$A$3&amp;calculation!I$3,Data_Price!$D$3:$EA$3,0)),"")</f>
        <v/>
      </c>
      <c r="J60" s="17" t="str">
        <f>IFERROR(Data_Emissions!J60*INDEX(Data_Price!$D$4:$EA$99,MATCH(calculation!$A60,Data_Price!$A$4:$A$99,0),MATCH(calculation!$A$3&amp;calculation!J$3,Data_Price!$D$3:$EA$3,0)),"")</f>
        <v/>
      </c>
      <c r="K60" s="17" t="str">
        <f>IFERROR(Data_Emissions!K60*INDEX(Data_Price!$D$4:$EA$99,MATCH(calculation!$A60,Data_Price!$A$4:$A$99,0),MATCH(calculation!$A$3&amp;calculation!K$3,Data_Price!$D$3:$EA$3,0)),"")</f>
        <v/>
      </c>
      <c r="L60" s="17" t="str">
        <f>IFERROR(Data_Emissions!L60*INDEX(Data_Price!$D$4:$EA$99,MATCH(calculation!$A60,Data_Price!$A$4:$A$99,0),MATCH(calculation!$A$3&amp;calculation!L$3,Data_Price!$D$3:$EA$3,0)),"")</f>
        <v/>
      </c>
      <c r="M60" s="17" t="str">
        <f>IFERROR(Data_Emissions!M60*INDEX(Data_Price!$D$4:$EA$99,MATCH(calculation!$A60,Data_Price!$A$4:$A$99,0),MATCH(calculation!$A$3&amp;calculation!M$3,Data_Price!$D$3:$EA$3,0)),"")</f>
        <v/>
      </c>
      <c r="N60" s="17" t="str">
        <f>IFERROR(Data_Emissions!N60*INDEX(Data_Price!$D$4:$EA$99,MATCH(calculation!$A60,Data_Price!$A$4:$A$99,0),MATCH(calculation!$A$3&amp;calculation!N$3,Data_Price!$D$3:$EA$3,0)),"")</f>
        <v/>
      </c>
      <c r="O60" s="17" t="str">
        <f>IFERROR(Data_Emissions!O60*INDEX(Data_Price!$D$4:$EA$99,MATCH(calculation!$A60,Data_Price!$A$4:$A$99,0),MATCH(calculation!$A$3&amp;calculation!O$3,Data_Price!$D$3:$EA$3,0)),"")</f>
        <v/>
      </c>
      <c r="P60" s="17" t="str">
        <f>IFERROR(Data_Emissions!P60*INDEX(Data_Price!$D$4:$EA$99,MATCH(calculation!$A60,Data_Price!$A$4:$A$99,0),MATCH(calculation!$A$3&amp;calculation!P$3,Data_Price!$D$3:$EA$3,0)),"")</f>
        <v/>
      </c>
      <c r="Q60" s="17" t="str">
        <f>IFERROR(Data_Emissions!Q60*INDEX(Data_Price!$D$4:$EA$99,MATCH(calculation!$A60,Data_Price!$A$4:$A$99,0),MATCH(calculation!$A$3&amp;calculation!Q$3,Data_Price!$D$3:$EA$3,0)),"")</f>
        <v/>
      </c>
      <c r="R60" s="17" t="str">
        <f>IFERROR(Data_Emissions!R60*INDEX(Data_Price!$D$4:$EA$99,MATCH(calculation!$A60,Data_Price!$A$4:$A$99,0),MATCH(calculation!$A$3&amp;calculation!R$3,Data_Price!$D$3:$EA$3,0)),"")</f>
        <v/>
      </c>
      <c r="S60" s="17" t="str">
        <f>IFERROR(Data_Emissions!S60*INDEX(Data_Price!$D$4:$EA$99,MATCH(calculation!$A60,Data_Price!$A$4:$A$99,0),MATCH(calculation!$A$3&amp;calculation!S$3,Data_Price!$D$3:$EA$3,0)),"")</f>
        <v/>
      </c>
      <c r="T60" s="17" t="str">
        <f>IFERROR(Data_Emissions!T60*INDEX(Data_Price!$D$4:$EA$99,MATCH(calculation!$A60,Data_Price!$A$4:$A$99,0),MATCH(calculation!$A$3&amp;calculation!T$3,Data_Price!$D$3:$EA$3,0)),"")</f>
        <v/>
      </c>
      <c r="U60" s="17" t="str">
        <f>IFERROR(Data_Emissions!U60*INDEX(Data_Price!$D$4:$EA$99,MATCH(calculation!$A60,Data_Price!$A$4:$A$99,0),MATCH(calculation!$A$3&amp;calculation!U$3,Data_Price!$D$3:$EA$3,0)),"")</f>
        <v/>
      </c>
      <c r="V60" s="17" t="str">
        <f>IFERROR(Data_Emissions!V60*INDEX(Data_Price!$D$4:$EA$99,MATCH(calculation!$A60,Data_Price!$A$4:$A$99,0),MATCH(calculation!$A$3&amp;calculation!V$3,Data_Price!$D$3:$EA$3,0)),"")</f>
        <v/>
      </c>
      <c r="W60" s="17" t="str">
        <f>IFERROR(Data_Emissions!W60*INDEX(Data_Price!$D$4:$EA$99,MATCH(calculation!$A60,Data_Price!$A$4:$A$99,0),MATCH(calculation!$A$3&amp;calculation!W$3,Data_Price!$D$3:$EA$3,0)),"")</f>
        <v/>
      </c>
      <c r="X60" s="17" t="str">
        <f>IFERROR(Data_Emissions!X60*INDEX(Data_Price!$D$4:$EA$99,MATCH(calculation!$A60,Data_Price!$A$4:$A$99,0),MATCH(calculation!$A$3&amp;calculation!X$3,Data_Price!$D$3:$EA$3,0)),"")</f>
        <v/>
      </c>
      <c r="Y60" s="17" t="str">
        <f>IFERROR(Data_Emissions!Y60*INDEX(Data_Price!$D$4:$EA$99,MATCH(calculation!$A60,Data_Price!$A$4:$A$99,0),MATCH(calculation!$A$3&amp;calculation!Y$3,Data_Price!$D$3:$EA$3,0)),"")</f>
        <v/>
      </c>
      <c r="Z60" s="17" t="str">
        <f>IFERROR(Data_Emissions!Z60*INDEX(Data_Price!$D$4:$EA$99,MATCH(calculation!$A60,Data_Price!$A$4:$A$99,0),MATCH(calculation!$A$3&amp;calculation!Z$3,Data_Price!$D$3:$EA$3,0)),"")</f>
        <v/>
      </c>
      <c r="AA60" s="17" t="str">
        <f>IFERROR(Data_Emissions!AA60*INDEX(Data_Price!$D$4:$EA$99,MATCH(calculation!$A60,Data_Price!$A$4:$A$99,0),MATCH(calculation!$A$3&amp;calculation!AA$3,Data_Price!$D$3:$EA$3,0)),"")</f>
        <v/>
      </c>
      <c r="AB60" s="17" t="str">
        <f>IFERROR(Data_Emissions!AB60*INDEX(Data_Price!$D$4:$EA$99,MATCH(calculation!$A60,Data_Price!$A$4:$A$99,0),MATCH(calculation!$A$3&amp;calculation!AB$3,Data_Price!$D$3:$EA$3,0)),"")</f>
        <v/>
      </c>
      <c r="AC60" s="17" t="str">
        <f>IFERROR(Data_Emissions!AC60*INDEX(Data_Price!$D$4:$EA$99,MATCH(calculation!$A60,Data_Price!$A$4:$A$99,0),MATCH(calculation!$A$3&amp;calculation!AC$3,Data_Price!$D$3:$EA$3,0)),"")</f>
        <v/>
      </c>
      <c r="AD60" s="17" t="str">
        <f>IFERROR(Data_Emissions!AD60*INDEX(Data_Price!$D$4:$EA$99,MATCH(calculation!$A60,Data_Price!$A$4:$A$99,0),MATCH(calculation!$A$3&amp;calculation!AD$3,Data_Price!$D$3:$EA$3,0)),"")</f>
        <v/>
      </c>
      <c r="AE60" s="17" t="str">
        <f>IFERROR(Data_Emissions!AE60*INDEX(Data_Price!$D$4:$EA$99,MATCH(calculation!$A60,Data_Price!$A$4:$A$99,0),MATCH(calculation!$A$3&amp;calculation!AE$3,Data_Price!$D$3:$EA$3,0)),"")</f>
        <v/>
      </c>
      <c r="AF60" s="17" t="str">
        <f>IFERROR(Data_Emissions!AF60*INDEX(Data_Price!$D$4:$EA$99,MATCH(calculation!$A60,Data_Price!$A$4:$A$99,0),MATCH(calculation!$A$3&amp;calculation!AF$3,Data_Price!$D$3:$EA$3,0)),"")</f>
        <v/>
      </c>
      <c r="AG60" s="17">
        <f>IFERROR(Data_Emissions!AG60*INDEX(Data_Price!$D$4:$EA$99,MATCH(calculation!$A60,Data_Price!$A$4:$A$99,0),MATCH(calculation!$A$3&amp;calculation!AG$3,Data_Price!$D$3:$EA$3,0)),"")</f>
        <v>0</v>
      </c>
      <c r="AH60" t="s">
        <v>495</v>
      </c>
    </row>
    <row r="61" spans="1:34" x14ac:dyDescent="0.35">
      <c r="A61" t="s">
        <v>284</v>
      </c>
      <c r="B61" s="17" t="str">
        <f>IFERROR(Data_Emissions!B61*INDEX(Data_Price!$D$4:$EA$99,MATCH(calculation!$A61,Data_Price!$A$4:$A$99,0),MATCH(calculation!$A$3&amp;calculation!B$3,Data_Price!$D$3:$EA$3,0)),"")</f>
        <v/>
      </c>
      <c r="C61" s="17" t="str">
        <f>IFERROR(Data_Emissions!C61*INDEX(Data_Price!$D$4:$EA$99,MATCH(calculation!$A61,Data_Price!$A$4:$A$99,0),MATCH(calculation!$A$3&amp;calculation!C$3,Data_Price!$D$3:$EA$3,0)),"")</f>
        <v/>
      </c>
      <c r="D61" s="17" t="str">
        <f>IFERROR(Data_Emissions!D61*INDEX(Data_Price!$D$4:$EA$99,MATCH(calculation!$A61,Data_Price!$A$4:$A$99,0),MATCH(calculation!$A$3&amp;calculation!D$3,Data_Price!$D$3:$EA$3,0)),"")</f>
        <v/>
      </c>
      <c r="E61" s="17" t="str">
        <f>IFERROR(Data_Emissions!E61*INDEX(Data_Price!$D$4:$EA$99,MATCH(calculation!$A61,Data_Price!$A$4:$A$99,0),MATCH(calculation!$A$3&amp;calculation!E$3,Data_Price!$D$3:$EA$3,0)),"")</f>
        <v/>
      </c>
      <c r="F61" s="17" t="str">
        <f>IFERROR(Data_Emissions!F61*INDEX(Data_Price!$D$4:$EA$99,MATCH(calculation!$A61,Data_Price!$A$4:$A$99,0),MATCH(calculation!$A$3&amp;calculation!F$3,Data_Price!$D$3:$EA$3,0)),"")</f>
        <v/>
      </c>
      <c r="G61" s="17" t="str">
        <f>IFERROR(Data_Emissions!G61*INDEX(Data_Price!$D$4:$EA$99,MATCH(calculation!$A61,Data_Price!$A$4:$A$99,0),MATCH(calculation!$A$3&amp;calculation!G$3,Data_Price!$D$3:$EA$3,0)),"")</f>
        <v/>
      </c>
      <c r="H61" s="17" t="str">
        <f>IFERROR(Data_Emissions!H61*INDEX(Data_Price!$D$4:$EA$99,MATCH(calculation!$A61,Data_Price!$A$4:$A$99,0),MATCH(calculation!$A$3&amp;calculation!H$3,Data_Price!$D$3:$EA$3,0)),"")</f>
        <v/>
      </c>
      <c r="I61" s="17" t="str">
        <f>IFERROR(Data_Emissions!I61*INDEX(Data_Price!$D$4:$EA$99,MATCH(calculation!$A61,Data_Price!$A$4:$A$99,0),MATCH(calculation!$A$3&amp;calculation!I$3,Data_Price!$D$3:$EA$3,0)),"")</f>
        <v/>
      </c>
      <c r="J61" s="17" t="str">
        <f>IFERROR(Data_Emissions!J61*INDEX(Data_Price!$D$4:$EA$99,MATCH(calculation!$A61,Data_Price!$A$4:$A$99,0),MATCH(calculation!$A$3&amp;calculation!J$3,Data_Price!$D$3:$EA$3,0)),"")</f>
        <v/>
      </c>
      <c r="K61" s="17" t="str">
        <f>IFERROR(Data_Emissions!K61*INDEX(Data_Price!$D$4:$EA$99,MATCH(calculation!$A61,Data_Price!$A$4:$A$99,0),MATCH(calculation!$A$3&amp;calculation!K$3,Data_Price!$D$3:$EA$3,0)),"")</f>
        <v/>
      </c>
      <c r="L61" s="17" t="str">
        <f>IFERROR(Data_Emissions!L61*INDEX(Data_Price!$D$4:$EA$99,MATCH(calculation!$A61,Data_Price!$A$4:$A$99,0),MATCH(calculation!$A$3&amp;calculation!L$3,Data_Price!$D$3:$EA$3,0)),"")</f>
        <v/>
      </c>
      <c r="M61" s="17" t="str">
        <f>IFERROR(Data_Emissions!M61*INDEX(Data_Price!$D$4:$EA$99,MATCH(calculation!$A61,Data_Price!$A$4:$A$99,0),MATCH(calculation!$A$3&amp;calculation!M$3,Data_Price!$D$3:$EA$3,0)),"")</f>
        <v/>
      </c>
      <c r="N61" s="17" t="str">
        <f>IFERROR(Data_Emissions!N61*INDEX(Data_Price!$D$4:$EA$99,MATCH(calculation!$A61,Data_Price!$A$4:$A$99,0),MATCH(calculation!$A$3&amp;calculation!N$3,Data_Price!$D$3:$EA$3,0)),"")</f>
        <v/>
      </c>
      <c r="O61" s="17" t="str">
        <f>IFERROR(Data_Emissions!O61*INDEX(Data_Price!$D$4:$EA$99,MATCH(calculation!$A61,Data_Price!$A$4:$A$99,0),MATCH(calculation!$A$3&amp;calculation!O$3,Data_Price!$D$3:$EA$3,0)),"")</f>
        <v/>
      </c>
      <c r="P61" s="17" t="str">
        <f>IFERROR(Data_Emissions!P61*INDEX(Data_Price!$D$4:$EA$99,MATCH(calculation!$A61,Data_Price!$A$4:$A$99,0),MATCH(calculation!$A$3&amp;calculation!P$3,Data_Price!$D$3:$EA$3,0)),"")</f>
        <v/>
      </c>
      <c r="Q61" s="17" t="str">
        <f>IFERROR(Data_Emissions!Q61*INDEX(Data_Price!$D$4:$EA$99,MATCH(calculation!$A61,Data_Price!$A$4:$A$99,0),MATCH(calculation!$A$3&amp;calculation!Q$3,Data_Price!$D$3:$EA$3,0)),"")</f>
        <v/>
      </c>
      <c r="R61" s="17" t="str">
        <f>IFERROR(Data_Emissions!R61*INDEX(Data_Price!$D$4:$EA$99,MATCH(calculation!$A61,Data_Price!$A$4:$A$99,0),MATCH(calculation!$A$3&amp;calculation!R$3,Data_Price!$D$3:$EA$3,0)),"")</f>
        <v/>
      </c>
      <c r="S61" s="17" t="str">
        <f>IFERROR(Data_Emissions!S61*INDEX(Data_Price!$D$4:$EA$99,MATCH(calculation!$A61,Data_Price!$A$4:$A$99,0),MATCH(calculation!$A$3&amp;calculation!S$3,Data_Price!$D$3:$EA$3,0)),"")</f>
        <v/>
      </c>
      <c r="T61" s="17" t="str">
        <f>IFERROR(Data_Emissions!T61*INDEX(Data_Price!$D$4:$EA$99,MATCH(calculation!$A61,Data_Price!$A$4:$A$99,0),MATCH(calculation!$A$3&amp;calculation!T$3,Data_Price!$D$3:$EA$3,0)),"")</f>
        <v/>
      </c>
      <c r="U61" s="17" t="str">
        <f>IFERROR(Data_Emissions!U61*INDEX(Data_Price!$D$4:$EA$99,MATCH(calculation!$A61,Data_Price!$A$4:$A$99,0),MATCH(calculation!$A$3&amp;calculation!U$3,Data_Price!$D$3:$EA$3,0)),"")</f>
        <v/>
      </c>
      <c r="V61" s="17" t="str">
        <f>IFERROR(Data_Emissions!V61*INDEX(Data_Price!$D$4:$EA$99,MATCH(calculation!$A61,Data_Price!$A$4:$A$99,0),MATCH(calculation!$A$3&amp;calculation!V$3,Data_Price!$D$3:$EA$3,0)),"")</f>
        <v/>
      </c>
      <c r="W61" s="17" t="str">
        <f>IFERROR(Data_Emissions!W61*INDEX(Data_Price!$D$4:$EA$99,MATCH(calculation!$A61,Data_Price!$A$4:$A$99,0),MATCH(calculation!$A$3&amp;calculation!W$3,Data_Price!$D$3:$EA$3,0)),"")</f>
        <v/>
      </c>
      <c r="X61" s="17" t="str">
        <f>IFERROR(Data_Emissions!X61*INDEX(Data_Price!$D$4:$EA$99,MATCH(calculation!$A61,Data_Price!$A$4:$A$99,0),MATCH(calculation!$A$3&amp;calculation!X$3,Data_Price!$D$3:$EA$3,0)),"")</f>
        <v/>
      </c>
      <c r="Y61" s="17" t="str">
        <f>IFERROR(Data_Emissions!Y61*INDEX(Data_Price!$D$4:$EA$99,MATCH(calculation!$A61,Data_Price!$A$4:$A$99,0),MATCH(calculation!$A$3&amp;calculation!Y$3,Data_Price!$D$3:$EA$3,0)),"")</f>
        <v/>
      </c>
      <c r="Z61" s="17" t="str">
        <f>IFERROR(Data_Emissions!Z61*INDEX(Data_Price!$D$4:$EA$99,MATCH(calculation!$A61,Data_Price!$A$4:$A$99,0),MATCH(calculation!$A$3&amp;calculation!Z$3,Data_Price!$D$3:$EA$3,0)),"")</f>
        <v/>
      </c>
      <c r="AA61" s="17" t="str">
        <f>IFERROR(Data_Emissions!AA61*INDEX(Data_Price!$D$4:$EA$99,MATCH(calculation!$A61,Data_Price!$A$4:$A$99,0),MATCH(calculation!$A$3&amp;calculation!AA$3,Data_Price!$D$3:$EA$3,0)),"")</f>
        <v/>
      </c>
      <c r="AB61" s="17" t="str">
        <f>IFERROR(Data_Emissions!AB61*INDEX(Data_Price!$D$4:$EA$99,MATCH(calculation!$A61,Data_Price!$A$4:$A$99,0),MATCH(calculation!$A$3&amp;calculation!AB$3,Data_Price!$D$3:$EA$3,0)),"")</f>
        <v/>
      </c>
      <c r="AC61" s="17" t="str">
        <f>IFERROR(Data_Emissions!AC61*INDEX(Data_Price!$D$4:$EA$99,MATCH(calculation!$A61,Data_Price!$A$4:$A$99,0),MATCH(calculation!$A$3&amp;calculation!AC$3,Data_Price!$D$3:$EA$3,0)),"")</f>
        <v/>
      </c>
      <c r="AD61" s="17" t="str">
        <f>IFERROR(Data_Emissions!AD61*INDEX(Data_Price!$D$4:$EA$99,MATCH(calculation!$A61,Data_Price!$A$4:$A$99,0),MATCH(calculation!$A$3&amp;calculation!AD$3,Data_Price!$D$3:$EA$3,0)),"")</f>
        <v/>
      </c>
      <c r="AE61" s="17" t="str">
        <f>IFERROR(Data_Emissions!AE61*INDEX(Data_Price!$D$4:$EA$99,MATCH(calculation!$A61,Data_Price!$A$4:$A$99,0),MATCH(calculation!$A$3&amp;calculation!AE$3,Data_Price!$D$3:$EA$3,0)),"")</f>
        <v/>
      </c>
      <c r="AF61" s="17" t="str">
        <f>IFERROR(Data_Emissions!AF61*INDEX(Data_Price!$D$4:$EA$99,MATCH(calculation!$A61,Data_Price!$A$4:$A$99,0),MATCH(calculation!$A$3&amp;calculation!AF$3,Data_Price!$D$3:$EA$3,0)),"")</f>
        <v/>
      </c>
      <c r="AG61" s="17" t="str">
        <f>IFERROR(Data_Emissions!AG61*INDEX(Data_Price!$D$4:$EA$99,MATCH(calculation!$A61,Data_Price!$A$4:$A$99,0),MATCH(calculation!$A$3&amp;calculation!AG$3,Data_Price!$D$3:$EA$3,0)),"")</f>
        <v/>
      </c>
      <c r="AH61" t="s">
        <v>495</v>
      </c>
    </row>
    <row r="62" spans="1:34" x14ac:dyDescent="0.35">
      <c r="A62" t="s">
        <v>486</v>
      </c>
      <c r="B62" s="17" t="str">
        <f>IFERROR(Data_Emissions!B62*INDEX(Data_Price!$D$4:$EA$99,MATCH(calculation!$A62,Data_Price!$A$4:$A$99,0),MATCH(calculation!$A$3&amp;calculation!B$3,Data_Price!$D$3:$EA$3,0)),"")</f>
        <v/>
      </c>
      <c r="C62" s="17" t="str">
        <f>IFERROR(Data_Emissions!C62*INDEX(Data_Price!$D$4:$EA$99,MATCH(calculation!$A62,Data_Price!$A$4:$A$99,0),MATCH(calculation!$A$3&amp;calculation!C$3,Data_Price!$D$3:$EA$3,0)),"")</f>
        <v/>
      </c>
      <c r="D62" s="17" t="str">
        <f>IFERROR(Data_Emissions!D62*INDEX(Data_Price!$D$4:$EA$99,MATCH(calculation!$A62,Data_Price!$A$4:$A$99,0),MATCH(calculation!$A$3&amp;calculation!D$3,Data_Price!$D$3:$EA$3,0)),"")</f>
        <v/>
      </c>
      <c r="E62" s="17" t="str">
        <f>IFERROR(Data_Emissions!E62*INDEX(Data_Price!$D$4:$EA$99,MATCH(calculation!$A62,Data_Price!$A$4:$A$99,0),MATCH(calculation!$A$3&amp;calculation!E$3,Data_Price!$D$3:$EA$3,0)),"")</f>
        <v/>
      </c>
      <c r="F62" s="17" t="str">
        <f>IFERROR(Data_Emissions!F62*INDEX(Data_Price!$D$4:$EA$99,MATCH(calculation!$A62,Data_Price!$A$4:$A$99,0),MATCH(calculation!$A$3&amp;calculation!F$3,Data_Price!$D$3:$EA$3,0)),"")</f>
        <v/>
      </c>
      <c r="G62" s="17" t="str">
        <f>IFERROR(Data_Emissions!G62*INDEX(Data_Price!$D$4:$EA$99,MATCH(calculation!$A62,Data_Price!$A$4:$A$99,0),MATCH(calculation!$A$3&amp;calculation!G$3,Data_Price!$D$3:$EA$3,0)),"")</f>
        <v/>
      </c>
      <c r="H62" s="17" t="str">
        <f>IFERROR(Data_Emissions!H62*INDEX(Data_Price!$D$4:$EA$99,MATCH(calculation!$A62,Data_Price!$A$4:$A$99,0),MATCH(calculation!$A$3&amp;calculation!H$3,Data_Price!$D$3:$EA$3,0)),"")</f>
        <v/>
      </c>
      <c r="I62" s="17" t="str">
        <f>IFERROR(Data_Emissions!I62*INDEX(Data_Price!$D$4:$EA$99,MATCH(calculation!$A62,Data_Price!$A$4:$A$99,0),MATCH(calculation!$A$3&amp;calculation!I$3,Data_Price!$D$3:$EA$3,0)),"")</f>
        <v/>
      </c>
      <c r="J62" s="17" t="str">
        <f>IFERROR(Data_Emissions!J62*INDEX(Data_Price!$D$4:$EA$99,MATCH(calculation!$A62,Data_Price!$A$4:$A$99,0),MATCH(calculation!$A$3&amp;calculation!J$3,Data_Price!$D$3:$EA$3,0)),"")</f>
        <v/>
      </c>
      <c r="K62" s="17" t="str">
        <f>IFERROR(Data_Emissions!K62*INDEX(Data_Price!$D$4:$EA$99,MATCH(calculation!$A62,Data_Price!$A$4:$A$99,0),MATCH(calculation!$A$3&amp;calculation!K$3,Data_Price!$D$3:$EA$3,0)),"")</f>
        <v/>
      </c>
      <c r="L62" s="17" t="str">
        <f>IFERROR(Data_Emissions!L62*INDEX(Data_Price!$D$4:$EA$99,MATCH(calculation!$A62,Data_Price!$A$4:$A$99,0),MATCH(calculation!$A$3&amp;calculation!L$3,Data_Price!$D$3:$EA$3,0)),"")</f>
        <v/>
      </c>
      <c r="M62" s="17" t="str">
        <f>IFERROR(Data_Emissions!M62*INDEX(Data_Price!$D$4:$EA$99,MATCH(calculation!$A62,Data_Price!$A$4:$A$99,0),MATCH(calculation!$A$3&amp;calculation!M$3,Data_Price!$D$3:$EA$3,0)),"")</f>
        <v/>
      </c>
      <c r="N62" s="17" t="str">
        <f>IFERROR(Data_Emissions!N62*INDEX(Data_Price!$D$4:$EA$99,MATCH(calculation!$A62,Data_Price!$A$4:$A$99,0),MATCH(calculation!$A$3&amp;calculation!N$3,Data_Price!$D$3:$EA$3,0)),"")</f>
        <v/>
      </c>
      <c r="O62" s="17" t="str">
        <f>IFERROR(Data_Emissions!O62*INDEX(Data_Price!$D$4:$EA$99,MATCH(calculation!$A62,Data_Price!$A$4:$A$99,0),MATCH(calculation!$A$3&amp;calculation!O$3,Data_Price!$D$3:$EA$3,0)),"")</f>
        <v/>
      </c>
      <c r="P62" s="17" t="str">
        <f>IFERROR(Data_Emissions!P62*INDEX(Data_Price!$D$4:$EA$99,MATCH(calculation!$A62,Data_Price!$A$4:$A$99,0),MATCH(calculation!$A$3&amp;calculation!P$3,Data_Price!$D$3:$EA$3,0)),"")</f>
        <v/>
      </c>
      <c r="Q62" s="17" t="str">
        <f>IFERROR(Data_Emissions!Q62*INDEX(Data_Price!$D$4:$EA$99,MATCH(calculation!$A62,Data_Price!$A$4:$A$99,0),MATCH(calculation!$A$3&amp;calculation!Q$3,Data_Price!$D$3:$EA$3,0)),"")</f>
        <v/>
      </c>
      <c r="R62" s="17" t="str">
        <f>IFERROR(Data_Emissions!R62*INDEX(Data_Price!$D$4:$EA$99,MATCH(calculation!$A62,Data_Price!$A$4:$A$99,0),MATCH(calculation!$A$3&amp;calculation!R$3,Data_Price!$D$3:$EA$3,0)),"")</f>
        <v/>
      </c>
      <c r="S62" s="17" t="str">
        <f>IFERROR(Data_Emissions!S62*INDEX(Data_Price!$D$4:$EA$99,MATCH(calculation!$A62,Data_Price!$A$4:$A$99,0),MATCH(calculation!$A$3&amp;calculation!S$3,Data_Price!$D$3:$EA$3,0)),"")</f>
        <v/>
      </c>
      <c r="T62" s="17" t="str">
        <f>IFERROR(Data_Emissions!T62*INDEX(Data_Price!$D$4:$EA$99,MATCH(calculation!$A62,Data_Price!$A$4:$A$99,0),MATCH(calculation!$A$3&amp;calculation!T$3,Data_Price!$D$3:$EA$3,0)),"")</f>
        <v/>
      </c>
      <c r="U62" s="17" t="str">
        <f>IFERROR(Data_Emissions!U62*INDEX(Data_Price!$D$4:$EA$99,MATCH(calculation!$A62,Data_Price!$A$4:$A$99,0),MATCH(calculation!$A$3&amp;calculation!U$3,Data_Price!$D$3:$EA$3,0)),"")</f>
        <v/>
      </c>
      <c r="V62" s="17" t="str">
        <f>IFERROR(Data_Emissions!V62*INDEX(Data_Price!$D$4:$EA$99,MATCH(calculation!$A62,Data_Price!$A$4:$A$99,0),MATCH(calculation!$A$3&amp;calculation!V$3,Data_Price!$D$3:$EA$3,0)),"")</f>
        <v/>
      </c>
      <c r="W62" s="17" t="str">
        <f>IFERROR(Data_Emissions!W62*INDEX(Data_Price!$D$4:$EA$99,MATCH(calculation!$A62,Data_Price!$A$4:$A$99,0),MATCH(calculation!$A$3&amp;calculation!W$3,Data_Price!$D$3:$EA$3,0)),"")</f>
        <v/>
      </c>
      <c r="X62" s="17" t="str">
        <f>IFERROR(Data_Emissions!X62*INDEX(Data_Price!$D$4:$EA$99,MATCH(calculation!$A62,Data_Price!$A$4:$A$99,0),MATCH(calculation!$A$3&amp;calculation!X$3,Data_Price!$D$3:$EA$3,0)),"")</f>
        <v/>
      </c>
      <c r="Y62" s="17" t="str">
        <f>IFERROR(Data_Emissions!Y62*INDEX(Data_Price!$D$4:$EA$99,MATCH(calculation!$A62,Data_Price!$A$4:$A$99,0),MATCH(calculation!$A$3&amp;calculation!Y$3,Data_Price!$D$3:$EA$3,0)),"")</f>
        <v/>
      </c>
      <c r="Z62" s="17" t="str">
        <f>IFERROR(Data_Emissions!Z62*INDEX(Data_Price!$D$4:$EA$99,MATCH(calculation!$A62,Data_Price!$A$4:$A$99,0),MATCH(calculation!$A$3&amp;calculation!Z$3,Data_Price!$D$3:$EA$3,0)),"")</f>
        <v/>
      </c>
      <c r="AA62" s="17" t="str">
        <f>IFERROR(Data_Emissions!AA62*INDEX(Data_Price!$D$4:$EA$99,MATCH(calculation!$A62,Data_Price!$A$4:$A$99,0),MATCH(calculation!$A$3&amp;calculation!AA$3,Data_Price!$D$3:$EA$3,0)),"")</f>
        <v/>
      </c>
      <c r="AB62" s="17" t="str">
        <f>IFERROR(Data_Emissions!AB62*INDEX(Data_Price!$D$4:$EA$99,MATCH(calculation!$A62,Data_Price!$A$4:$A$99,0),MATCH(calculation!$A$3&amp;calculation!AB$3,Data_Price!$D$3:$EA$3,0)),"")</f>
        <v/>
      </c>
      <c r="AC62" s="17" t="str">
        <f>IFERROR(Data_Emissions!AC62*INDEX(Data_Price!$D$4:$EA$99,MATCH(calculation!$A62,Data_Price!$A$4:$A$99,0),MATCH(calculation!$A$3&amp;calculation!AC$3,Data_Price!$D$3:$EA$3,0)),"")</f>
        <v/>
      </c>
      <c r="AD62" s="17" t="str">
        <f>IFERROR(Data_Emissions!AD62*INDEX(Data_Price!$D$4:$EA$99,MATCH(calculation!$A62,Data_Price!$A$4:$A$99,0),MATCH(calculation!$A$3&amp;calculation!AD$3,Data_Price!$D$3:$EA$3,0)),"")</f>
        <v/>
      </c>
      <c r="AE62" s="17" t="str">
        <f>IFERROR(Data_Emissions!AE62*INDEX(Data_Price!$D$4:$EA$99,MATCH(calculation!$A62,Data_Price!$A$4:$A$99,0),MATCH(calculation!$A$3&amp;calculation!AE$3,Data_Price!$D$3:$EA$3,0)),"")</f>
        <v/>
      </c>
      <c r="AF62" s="17" t="str">
        <f>IFERROR(Data_Emissions!AF62*INDEX(Data_Price!$D$4:$EA$99,MATCH(calculation!$A62,Data_Price!$A$4:$A$99,0),MATCH(calculation!$A$3&amp;calculation!AF$3,Data_Price!$D$3:$EA$3,0)),"")</f>
        <v/>
      </c>
      <c r="AG62" s="17" t="str">
        <f>IFERROR(Data_Emissions!AG62*INDEX(Data_Price!$D$4:$EA$99,MATCH(calculation!$A62,Data_Price!$A$4:$A$99,0),MATCH(calculation!$A$3&amp;calculation!AG$3,Data_Price!$D$3:$EA$3,0)),"")</f>
        <v/>
      </c>
      <c r="AH62" t="s">
        <v>495</v>
      </c>
    </row>
    <row r="63" spans="1:34" x14ac:dyDescent="0.35">
      <c r="A63" t="s">
        <v>295</v>
      </c>
      <c r="B63" s="17" t="str">
        <f>IFERROR(Data_Emissions!B63*INDEX(Data_Price!$D$4:$EA$99,MATCH(calculation!$A63,Data_Price!$A$4:$A$99,0),MATCH(calculation!$A$3&amp;calculation!B$3,Data_Price!$D$3:$EA$3,0)),"")</f>
        <v/>
      </c>
      <c r="C63" s="17" t="str">
        <f>IFERROR(Data_Emissions!C63*INDEX(Data_Price!$D$4:$EA$99,MATCH(calculation!$A63,Data_Price!$A$4:$A$99,0),MATCH(calculation!$A$3&amp;calculation!C$3,Data_Price!$D$3:$EA$3,0)),"")</f>
        <v/>
      </c>
      <c r="D63" s="17" t="str">
        <f>IFERROR(Data_Emissions!D63*INDEX(Data_Price!$D$4:$EA$99,MATCH(calculation!$A63,Data_Price!$A$4:$A$99,0),MATCH(calculation!$A$3&amp;calculation!D$3,Data_Price!$D$3:$EA$3,0)),"")</f>
        <v/>
      </c>
      <c r="E63" s="17" t="str">
        <f>IFERROR(Data_Emissions!E63*INDEX(Data_Price!$D$4:$EA$99,MATCH(calculation!$A63,Data_Price!$A$4:$A$99,0),MATCH(calculation!$A$3&amp;calculation!E$3,Data_Price!$D$3:$EA$3,0)),"")</f>
        <v/>
      </c>
      <c r="F63" s="17" t="str">
        <f>IFERROR(Data_Emissions!F63*INDEX(Data_Price!$D$4:$EA$99,MATCH(calculation!$A63,Data_Price!$A$4:$A$99,0),MATCH(calculation!$A$3&amp;calculation!F$3,Data_Price!$D$3:$EA$3,0)),"")</f>
        <v/>
      </c>
      <c r="G63" s="17" t="str">
        <f>IFERROR(Data_Emissions!G63*INDEX(Data_Price!$D$4:$EA$99,MATCH(calculation!$A63,Data_Price!$A$4:$A$99,0),MATCH(calculation!$A$3&amp;calculation!G$3,Data_Price!$D$3:$EA$3,0)),"")</f>
        <v/>
      </c>
      <c r="H63" s="17" t="str">
        <f>IFERROR(Data_Emissions!H63*INDEX(Data_Price!$D$4:$EA$99,MATCH(calculation!$A63,Data_Price!$A$4:$A$99,0),MATCH(calculation!$A$3&amp;calculation!H$3,Data_Price!$D$3:$EA$3,0)),"")</f>
        <v/>
      </c>
      <c r="I63" s="17" t="str">
        <f>IFERROR(Data_Emissions!I63*INDEX(Data_Price!$D$4:$EA$99,MATCH(calculation!$A63,Data_Price!$A$4:$A$99,0),MATCH(calculation!$A$3&amp;calculation!I$3,Data_Price!$D$3:$EA$3,0)),"")</f>
        <v/>
      </c>
      <c r="J63" s="17" t="str">
        <f>IFERROR(Data_Emissions!J63*INDEX(Data_Price!$D$4:$EA$99,MATCH(calculation!$A63,Data_Price!$A$4:$A$99,0),MATCH(calculation!$A$3&amp;calculation!J$3,Data_Price!$D$3:$EA$3,0)),"")</f>
        <v/>
      </c>
      <c r="K63" s="17" t="str">
        <f>IFERROR(Data_Emissions!K63*INDEX(Data_Price!$D$4:$EA$99,MATCH(calculation!$A63,Data_Price!$A$4:$A$99,0),MATCH(calculation!$A$3&amp;calculation!K$3,Data_Price!$D$3:$EA$3,0)),"")</f>
        <v/>
      </c>
      <c r="L63" s="17" t="str">
        <f>IFERROR(Data_Emissions!L63*INDEX(Data_Price!$D$4:$EA$99,MATCH(calculation!$A63,Data_Price!$A$4:$A$99,0),MATCH(calculation!$A$3&amp;calculation!L$3,Data_Price!$D$3:$EA$3,0)),"")</f>
        <v/>
      </c>
      <c r="M63" s="17" t="str">
        <f>IFERROR(Data_Emissions!M63*INDEX(Data_Price!$D$4:$EA$99,MATCH(calculation!$A63,Data_Price!$A$4:$A$99,0),MATCH(calculation!$A$3&amp;calculation!M$3,Data_Price!$D$3:$EA$3,0)),"")</f>
        <v/>
      </c>
      <c r="N63" s="17" t="str">
        <f>IFERROR(Data_Emissions!N63*INDEX(Data_Price!$D$4:$EA$99,MATCH(calculation!$A63,Data_Price!$A$4:$A$99,0),MATCH(calculation!$A$3&amp;calculation!N$3,Data_Price!$D$3:$EA$3,0)),"")</f>
        <v/>
      </c>
      <c r="O63" s="17" t="str">
        <f>IFERROR(Data_Emissions!O63*INDEX(Data_Price!$D$4:$EA$99,MATCH(calculation!$A63,Data_Price!$A$4:$A$99,0),MATCH(calculation!$A$3&amp;calculation!O$3,Data_Price!$D$3:$EA$3,0)),"")</f>
        <v/>
      </c>
      <c r="P63" s="17" t="str">
        <f>IFERROR(Data_Emissions!P63*INDEX(Data_Price!$D$4:$EA$99,MATCH(calculation!$A63,Data_Price!$A$4:$A$99,0),MATCH(calculation!$A$3&amp;calculation!P$3,Data_Price!$D$3:$EA$3,0)),"")</f>
        <v/>
      </c>
      <c r="Q63" s="17" t="str">
        <f>IFERROR(Data_Emissions!Q63*INDEX(Data_Price!$D$4:$EA$99,MATCH(calculation!$A63,Data_Price!$A$4:$A$99,0),MATCH(calculation!$A$3&amp;calculation!Q$3,Data_Price!$D$3:$EA$3,0)),"")</f>
        <v/>
      </c>
      <c r="R63" s="17" t="str">
        <f>IFERROR(Data_Emissions!R63*INDEX(Data_Price!$D$4:$EA$99,MATCH(calculation!$A63,Data_Price!$A$4:$A$99,0),MATCH(calculation!$A$3&amp;calculation!R$3,Data_Price!$D$3:$EA$3,0)),"")</f>
        <v/>
      </c>
      <c r="S63" s="17" t="str">
        <f>IFERROR(Data_Emissions!S63*INDEX(Data_Price!$D$4:$EA$99,MATCH(calculation!$A63,Data_Price!$A$4:$A$99,0),MATCH(calculation!$A$3&amp;calculation!S$3,Data_Price!$D$3:$EA$3,0)),"")</f>
        <v/>
      </c>
      <c r="T63" s="17" t="str">
        <f>IFERROR(Data_Emissions!T63*INDEX(Data_Price!$D$4:$EA$99,MATCH(calculation!$A63,Data_Price!$A$4:$A$99,0),MATCH(calculation!$A$3&amp;calculation!T$3,Data_Price!$D$3:$EA$3,0)),"")</f>
        <v/>
      </c>
      <c r="U63" s="17" t="str">
        <f>IFERROR(Data_Emissions!U63*INDEX(Data_Price!$D$4:$EA$99,MATCH(calculation!$A63,Data_Price!$A$4:$A$99,0),MATCH(calculation!$A$3&amp;calculation!U$3,Data_Price!$D$3:$EA$3,0)),"")</f>
        <v/>
      </c>
      <c r="V63" s="17" t="str">
        <f>IFERROR(Data_Emissions!V63*INDEX(Data_Price!$D$4:$EA$99,MATCH(calculation!$A63,Data_Price!$A$4:$A$99,0),MATCH(calculation!$A$3&amp;calculation!V$3,Data_Price!$D$3:$EA$3,0)),"")</f>
        <v/>
      </c>
      <c r="W63" s="17" t="str">
        <f>IFERROR(Data_Emissions!W63*INDEX(Data_Price!$D$4:$EA$99,MATCH(calculation!$A63,Data_Price!$A$4:$A$99,0),MATCH(calculation!$A$3&amp;calculation!W$3,Data_Price!$D$3:$EA$3,0)),"")</f>
        <v/>
      </c>
      <c r="X63" s="17" t="str">
        <f>IFERROR(Data_Emissions!X63*INDEX(Data_Price!$D$4:$EA$99,MATCH(calculation!$A63,Data_Price!$A$4:$A$99,0),MATCH(calculation!$A$3&amp;calculation!X$3,Data_Price!$D$3:$EA$3,0)),"")</f>
        <v/>
      </c>
      <c r="Y63" s="17" t="str">
        <f>IFERROR(Data_Emissions!Y63*INDEX(Data_Price!$D$4:$EA$99,MATCH(calculation!$A63,Data_Price!$A$4:$A$99,0),MATCH(calculation!$A$3&amp;calculation!Y$3,Data_Price!$D$3:$EA$3,0)),"")</f>
        <v/>
      </c>
      <c r="Z63" s="17" t="str">
        <f>IFERROR(Data_Emissions!Z63*INDEX(Data_Price!$D$4:$EA$99,MATCH(calculation!$A63,Data_Price!$A$4:$A$99,0),MATCH(calculation!$A$3&amp;calculation!Z$3,Data_Price!$D$3:$EA$3,0)),"")</f>
        <v/>
      </c>
      <c r="AA63" s="17" t="str">
        <f>IFERROR(Data_Emissions!AA63*INDEX(Data_Price!$D$4:$EA$99,MATCH(calculation!$A63,Data_Price!$A$4:$A$99,0),MATCH(calculation!$A$3&amp;calculation!AA$3,Data_Price!$D$3:$EA$3,0)),"")</f>
        <v/>
      </c>
      <c r="AB63" s="17" t="str">
        <f>IFERROR(Data_Emissions!AB63*INDEX(Data_Price!$D$4:$EA$99,MATCH(calculation!$A63,Data_Price!$A$4:$A$99,0),MATCH(calculation!$A$3&amp;calculation!AB$3,Data_Price!$D$3:$EA$3,0)),"")</f>
        <v/>
      </c>
      <c r="AC63" s="17" t="str">
        <f>IFERROR(Data_Emissions!AC63*INDEX(Data_Price!$D$4:$EA$99,MATCH(calculation!$A63,Data_Price!$A$4:$A$99,0),MATCH(calculation!$A$3&amp;calculation!AC$3,Data_Price!$D$3:$EA$3,0)),"")</f>
        <v/>
      </c>
      <c r="AD63" s="17" t="str">
        <f>IFERROR(Data_Emissions!AD63*INDEX(Data_Price!$D$4:$EA$99,MATCH(calculation!$A63,Data_Price!$A$4:$A$99,0),MATCH(calculation!$A$3&amp;calculation!AD$3,Data_Price!$D$3:$EA$3,0)),"")</f>
        <v/>
      </c>
      <c r="AE63" s="17" t="str">
        <f>IFERROR(Data_Emissions!AE63*INDEX(Data_Price!$D$4:$EA$99,MATCH(calculation!$A63,Data_Price!$A$4:$A$99,0),MATCH(calculation!$A$3&amp;calculation!AE$3,Data_Price!$D$3:$EA$3,0)),"")</f>
        <v/>
      </c>
      <c r="AF63" s="17" t="str">
        <f>IFERROR(Data_Emissions!AF63*INDEX(Data_Price!$D$4:$EA$99,MATCH(calculation!$A63,Data_Price!$A$4:$A$99,0),MATCH(calculation!$A$3&amp;calculation!AF$3,Data_Price!$D$3:$EA$3,0)),"")</f>
        <v/>
      </c>
      <c r="AG63" s="17">
        <f>IFERROR(Data_Emissions!AG63*INDEX(Data_Price!$D$4:$EA$99,MATCH(calculation!$A63,Data_Price!$A$4:$A$99,0),MATCH(calculation!$A$3&amp;calculation!AG$3,Data_Price!$D$3:$EA$3,0)),"")</f>
        <v>3.1834460000000004E-3</v>
      </c>
      <c r="AH63" t="s">
        <v>495</v>
      </c>
    </row>
    <row r="64" spans="1:34" x14ac:dyDescent="0.35">
      <c r="A64" t="s">
        <v>88</v>
      </c>
      <c r="B64" s="17" t="str">
        <f>IFERROR(Data_Emissions!B64*INDEX(Data_Price!$D$4:$EA$99,MATCH(calculation!$A64,Data_Price!$A$4:$A$99,0),MATCH(calculation!$A$3&amp;calculation!B$3,Data_Price!$D$3:$EA$3,0)),"")</f>
        <v/>
      </c>
      <c r="C64" s="17" t="str">
        <f>IFERROR(Data_Emissions!C64*INDEX(Data_Price!$D$4:$EA$99,MATCH(calculation!$A64,Data_Price!$A$4:$A$99,0),MATCH(calculation!$A$3&amp;calculation!C$3,Data_Price!$D$3:$EA$3,0)),"")</f>
        <v/>
      </c>
      <c r="D64" s="17" t="str">
        <f>IFERROR(Data_Emissions!D64*INDEX(Data_Price!$D$4:$EA$99,MATCH(calculation!$A64,Data_Price!$A$4:$A$99,0),MATCH(calculation!$A$3&amp;calculation!D$3,Data_Price!$D$3:$EA$3,0)),"")</f>
        <v/>
      </c>
      <c r="E64" s="17" t="str">
        <f>IFERROR(Data_Emissions!E64*INDEX(Data_Price!$D$4:$EA$99,MATCH(calculation!$A64,Data_Price!$A$4:$A$99,0),MATCH(calculation!$A$3&amp;calculation!E$3,Data_Price!$D$3:$EA$3,0)),"")</f>
        <v/>
      </c>
      <c r="F64" s="17" t="str">
        <f>IFERROR(Data_Emissions!F64*INDEX(Data_Price!$D$4:$EA$99,MATCH(calculation!$A64,Data_Price!$A$4:$A$99,0),MATCH(calculation!$A$3&amp;calculation!F$3,Data_Price!$D$3:$EA$3,0)),"")</f>
        <v/>
      </c>
      <c r="G64" s="17" t="str">
        <f>IFERROR(Data_Emissions!G64*INDEX(Data_Price!$D$4:$EA$99,MATCH(calculation!$A64,Data_Price!$A$4:$A$99,0),MATCH(calculation!$A$3&amp;calculation!G$3,Data_Price!$D$3:$EA$3,0)),"")</f>
        <v/>
      </c>
      <c r="H64" s="17" t="str">
        <f>IFERROR(Data_Emissions!H64*INDEX(Data_Price!$D$4:$EA$99,MATCH(calculation!$A64,Data_Price!$A$4:$A$99,0),MATCH(calculation!$A$3&amp;calculation!H$3,Data_Price!$D$3:$EA$3,0)),"")</f>
        <v/>
      </c>
      <c r="I64" s="17" t="str">
        <f>IFERROR(Data_Emissions!I64*INDEX(Data_Price!$D$4:$EA$99,MATCH(calculation!$A64,Data_Price!$A$4:$A$99,0),MATCH(calculation!$A$3&amp;calculation!I$3,Data_Price!$D$3:$EA$3,0)),"")</f>
        <v/>
      </c>
      <c r="J64" s="17" t="str">
        <f>IFERROR(Data_Emissions!J64*INDEX(Data_Price!$D$4:$EA$99,MATCH(calculation!$A64,Data_Price!$A$4:$A$99,0),MATCH(calculation!$A$3&amp;calculation!J$3,Data_Price!$D$3:$EA$3,0)),"")</f>
        <v/>
      </c>
      <c r="K64" s="17" t="str">
        <f>IFERROR(Data_Emissions!K64*INDEX(Data_Price!$D$4:$EA$99,MATCH(calculation!$A64,Data_Price!$A$4:$A$99,0),MATCH(calculation!$A$3&amp;calculation!K$3,Data_Price!$D$3:$EA$3,0)),"")</f>
        <v/>
      </c>
      <c r="L64" s="17" t="str">
        <f>IFERROR(Data_Emissions!L64*INDEX(Data_Price!$D$4:$EA$99,MATCH(calculation!$A64,Data_Price!$A$4:$A$99,0),MATCH(calculation!$A$3&amp;calculation!L$3,Data_Price!$D$3:$EA$3,0)),"")</f>
        <v/>
      </c>
      <c r="M64" s="17" t="str">
        <f>IFERROR(Data_Emissions!M64*INDEX(Data_Price!$D$4:$EA$99,MATCH(calculation!$A64,Data_Price!$A$4:$A$99,0),MATCH(calculation!$A$3&amp;calculation!M$3,Data_Price!$D$3:$EA$3,0)),"")</f>
        <v/>
      </c>
      <c r="N64" s="17" t="str">
        <f>IFERROR(Data_Emissions!N64*INDEX(Data_Price!$D$4:$EA$99,MATCH(calculation!$A64,Data_Price!$A$4:$A$99,0),MATCH(calculation!$A$3&amp;calculation!N$3,Data_Price!$D$3:$EA$3,0)),"")</f>
        <v/>
      </c>
      <c r="O64" s="17" t="str">
        <f>IFERROR(Data_Emissions!O64*INDEX(Data_Price!$D$4:$EA$99,MATCH(calculation!$A64,Data_Price!$A$4:$A$99,0),MATCH(calculation!$A$3&amp;calculation!O$3,Data_Price!$D$3:$EA$3,0)),"")</f>
        <v/>
      </c>
      <c r="P64" s="17" t="str">
        <f>IFERROR(Data_Emissions!P64*INDEX(Data_Price!$D$4:$EA$99,MATCH(calculation!$A64,Data_Price!$A$4:$A$99,0),MATCH(calculation!$A$3&amp;calculation!P$3,Data_Price!$D$3:$EA$3,0)),"")</f>
        <v/>
      </c>
      <c r="Q64" s="17" t="str">
        <f>IFERROR(Data_Emissions!Q64*INDEX(Data_Price!$D$4:$EA$99,MATCH(calculation!$A64,Data_Price!$A$4:$A$99,0),MATCH(calculation!$A$3&amp;calculation!Q$3,Data_Price!$D$3:$EA$3,0)),"")</f>
        <v/>
      </c>
      <c r="R64" s="17" t="str">
        <f>IFERROR(Data_Emissions!R64*INDEX(Data_Price!$D$4:$EA$99,MATCH(calculation!$A64,Data_Price!$A$4:$A$99,0),MATCH(calculation!$A$3&amp;calculation!R$3,Data_Price!$D$3:$EA$3,0)),"")</f>
        <v/>
      </c>
      <c r="S64" s="17" t="str">
        <f>IFERROR(Data_Emissions!S64*INDEX(Data_Price!$D$4:$EA$99,MATCH(calculation!$A64,Data_Price!$A$4:$A$99,0),MATCH(calculation!$A$3&amp;calculation!S$3,Data_Price!$D$3:$EA$3,0)),"")</f>
        <v/>
      </c>
      <c r="T64" s="17" t="str">
        <f>IFERROR(Data_Emissions!T64*INDEX(Data_Price!$D$4:$EA$99,MATCH(calculation!$A64,Data_Price!$A$4:$A$99,0),MATCH(calculation!$A$3&amp;calculation!T$3,Data_Price!$D$3:$EA$3,0)),"")</f>
        <v/>
      </c>
      <c r="U64" s="17" t="str">
        <f>IFERROR(Data_Emissions!U64*INDEX(Data_Price!$D$4:$EA$99,MATCH(calculation!$A64,Data_Price!$A$4:$A$99,0),MATCH(calculation!$A$3&amp;calculation!U$3,Data_Price!$D$3:$EA$3,0)),"")</f>
        <v/>
      </c>
      <c r="V64" s="17" t="str">
        <f>IFERROR(Data_Emissions!V64*INDEX(Data_Price!$D$4:$EA$99,MATCH(calculation!$A64,Data_Price!$A$4:$A$99,0),MATCH(calculation!$A$3&amp;calculation!V$3,Data_Price!$D$3:$EA$3,0)),"")</f>
        <v/>
      </c>
      <c r="W64" s="17" t="str">
        <f>IFERROR(Data_Emissions!W64*INDEX(Data_Price!$D$4:$EA$99,MATCH(calculation!$A64,Data_Price!$A$4:$A$99,0),MATCH(calculation!$A$3&amp;calculation!W$3,Data_Price!$D$3:$EA$3,0)),"")</f>
        <v/>
      </c>
      <c r="X64" s="17" t="str">
        <f>IFERROR(Data_Emissions!X64*INDEX(Data_Price!$D$4:$EA$99,MATCH(calculation!$A64,Data_Price!$A$4:$A$99,0),MATCH(calculation!$A$3&amp;calculation!X$3,Data_Price!$D$3:$EA$3,0)),"")</f>
        <v/>
      </c>
      <c r="Y64" s="17" t="str">
        <f>IFERROR(Data_Emissions!Y64*INDEX(Data_Price!$D$4:$EA$99,MATCH(calculation!$A64,Data_Price!$A$4:$A$99,0),MATCH(calculation!$A$3&amp;calculation!Y$3,Data_Price!$D$3:$EA$3,0)),"")</f>
        <v/>
      </c>
      <c r="Z64" s="17" t="str">
        <f>IFERROR(Data_Emissions!Z64*INDEX(Data_Price!$D$4:$EA$99,MATCH(calculation!$A64,Data_Price!$A$4:$A$99,0),MATCH(calculation!$A$3&amp;calculation!Z$3,Data_Price!$D$3:$EA$3,0)),"")</f>
        <v/>
      </c>
      <c r="AA64" s="17" t="str">
        <f>IFERROR(Data_Emissions!AA64*INDEX(Data_Price!$D$4:$EA$99,MATCH(calculation!$A64,Data_Price!$A$4:$A$99,0),MATCH(calculation!$A$3&amp;calculation!AA$3,Data_Price!$D$3:$EA$3,0)),"")</f>
        <v/>
      </c>
      <c r="AB64" s="17" t="str">
        <f>IFERROR(Data_Emissions!AB64*INDEX(Data_Price!$D$4:$EA$99,MATCH(calculation!$A64,Data_Price!$A$4:$A$99,0),MATCH(calculation!$A$3&amp;calculation!AB$3,Data_Price!$D$3:$EA$3,0)),"")</f>
        <v/>
      </c>
      <c r="AC64" s="17" t="str">
        <f>IFERROR(Data_Emissions!AC64*INDEX(Data_Price!$D$4:$EA$99,MATCH(calculation!$A64,Data_Price!$A$4:$A$99,0),MATCH(calculation!$A$3&amp;calculation!AC$3,Data_Price!$D$3:$EA$3,0)),"")</f>
        <v/>
      </c>
      <c r="AD64" s="17" t="str">
        <f>IFERROR(Data_Emissions!AD64*INDEX(Data_Price!$D$4:$EA$99,MATCH(calculation!$A64,Data_Price!$A$4:$A$99,0),MATCH(calculation!$A$3&amp;calculation!AD$3,Data_Price!$D$3:$EA$3,0)),"")</f>
        <v/>
      </c>
      <c r="AE64" s="17" t="str">
        <f>IFERROR(Data_Emissions!AE64*INDEX(Data_Price!$D$4:$EA$99,MATCH(calculation!$A64,Data_Price!$A$4:$A$99,0),MATCH(calculation!$A$3&amp;calculation!AE$3,Data_Price!$D$3:$EA$3,0)),"")</f>
        <v/>
      </c>
      <c r="AF64" s="17" t="str">
        <f>IFERROR(Data_Emissions!AF64*INDEX(Data_Price!$D$4:$EA$99,MATCH(calculation!$A64,Data_Price!$A$4:$A$99,0),MATCH(calculation!$A$3&amp;calculation!AF$3,Data_Price!$D$3:$EA$3,0)),"")</f>
        <v/>
      </c>
      <c r="AG64" s="17" t="str">
        <f>IFERROR(Data_Emissions!AG64*INDEX(Data_Price!$D$4:$EA$99,MATCH(calculation!$A64,Data_Price!$A$4:$A$99,0),MATCH(calculation!$A$3&amp;calculation!AG$3,Data_Price!$D$3:$EA$3,0)),"")</f>
        <v/>
      </c>
      <c r="AH64" t="s">
        <v>495</v>
      </c>
    </row>
    <row r="65" spans="1:34" x14ac:dyDescent="0.35">
      <c r="A65" t="s">
        <v>192</v>
      </c>
      <c r="B65" s="17" t="str">
        <f>IFERROR(Data_Emissions!B65*INDEX(Data_Price!$D$4:$EA$99,MATCH(calculation!$A65,Data_Price!$A$4:$A$99,0),MATCH(calculation!$A$3&amp;calculation!B$3,Data_Price!$D$3:$EA$3,0)),"")</f>
        <v/>
      </c>
      <c r="C65" s="17" t="str">
        <f>IFERROR(Data_Emissions!C65*INDEX(Data_Price!$D$4:$EA$99,MATCH(calculation!$A65,Data_Price!$A$4:$A$99,0),MATCH(calculation!$A$3&amp;calculation!C$3,Data_Price!$D$3:$EA$3,0)),"")</f>
        <v/>
      </c>
      <c r="D65" s="17" t="str">
        <f>IFERROR(Data_Emissions!D65*INDEX(Data_Price!$D$4:$EA$99,MATCH(calculation!$A65,Data_Price!$A$4:$A$99,0),MATCH(calculation!$A$3&amp;calculation!D$3,Data_Price!$D$3:$EA$3,0)),"")</f>
        <v/>
      </c>
      <c r="E65" s="17" t="str">
        <f>IFERROR(Data_Emissions!E65*INDEX(Data_Price!$D$4:$EA$99,MATCH(calculation!$A65,Data_Price!$A$4:$A$99,0),MATCH(calculation!$A$3&amp;calculation!E$3,Data_Price!$D$3:$EA$3,0)),"")</f>
        <v/>
      </c>
      <c r="F65" s="17" t="str">
        <f>IFERROR(Data_Emissions!F65*INDEX(Data_Price!$D$4:$EA$99,MATCH(calculation!$A65,Data_Price!$A$4:$A$99,0),MATCH(calculation!$A$3&amp;calculation!F$3,Data_Price!$D$3:$EA$3,0)),"")</f>
        <v/>
      </c>
      <c r="G65" s="17" t="str">
        <f>IFERROR(Data_Emissions!G65*INDEX(Data_Price!$D$4:$EA$99,MATCH(calculation!$A65,Data_Price!$A$4:$A$99,0),MATCH(calculation!$A$3&amp;calculation!G$3,Data_Price!$D$3:$EA$3,0)),"")</f>
        <v/>
      </c>
      <c r="H65" s="17" t="str">
        <f>IFERROR(Data_Emissions!H65*INDEX(Data_Price!$D$4:$EA$99,MATCH(calculation!$A65,Data_Price!$A$4:$A$99,0),MATCH(calculation!$A$3&amp;calculation!H$3,Data_Price!$D$3:$EA$3,0)),"")</f>
        <v/>
      </c>
      <c r="I65" s="17" t="str">
        <f>IFERROR(Data_Emissions!I65*INDEX(Data_Price!$D$4:$EA$99,MATCH(calculation!$A65,Data_Price!$A$4:$A$99,0),MATCH(calculation!$A$3&amp;calculation!I$3,Data_Price!$D$3:$EA$3,0)),"")</f>
        <v/>
      </c>
      <c r="J65" s="17" t="str">
        <f>IFERROR(Data_Emissions!J65*INDEX(Data_Price!$D$4:$EA$99,MATCH(calculation!$A65,Data_Price!$A$4:$A$99,0),MATCH(calculation!$A$3&amp;calculation!J$3,Data_Price!$D$3:$EA$3,0)),"")</f>
        <v/>
      </c>
      <c r="K65" s="17" t="str">
        <f>IFERROR(Data_Emissions!K65*INDEX(Data_Price!$D$4:$EA$99,MATCH(calculation!$A65,Data_Price!$A$4:$A$99,0),MATCH(calculation!$A$3&amp;calculation!K$3,Data_Price!$D$3:$EA$3,0)),"")</f>
        <v/>
      </c>
      <c r="L65" s="17" t="str">
        <f>IFERROR(Data_Emissions!L65*INDEX(Data_Price!$D$4:$EA$99,MATCH(calculation!$A65,Data_Price!$A$4:$A$99,0),MATCH(calculation!$A$3&amp;calculation!L$3,Data_Price!$D$3:$EA$3,0)),"")</f>
        <v/>
      </c>
      <c r="M65" s="17" t="str">
        <f>IFERROR(Data_Emissions!M65*INDEX(Data_Price!$D$4:$EA$99,MATCH(calculation!$A65,Data_Price!$A$4:$A$99,0),MATCH(calculation!$A$3&amp;calculation!M$3,Data_Price!$D$3:$EA$3,0)),"")</f>
        <v/>
      </c>
      <c r="N65" s="17" t="str">
        <f>IFERROR(Data_Emissions!N65*INDEX(Data_Price!$D$4:$EA$99,MATCH(calculation!$A65,Data_Price!$A$4:$A$99,0),MATCH(calculation!$A$3&amp;calculation!N$3,Data_Price!$D$3:$EA$3,0)),"")</f>
        <v/>
      </c>
      <c r="O65" s="17" t="str">
        <f>IFERROR(Data_Emissions!O65*INDEX(Data_Price!$D$4:$EA$99,MATCH(calculation!$A65,Data_Price!$A$4:$A$99,0),MATCH(calculation!$A$3&amp;calculation!O$3,Data_Price!$D$3:$EA$3,0)),"")</f>
        <v/>
      </c>
      <c r="P65" s="17" t="str">
        <f>IFERROR(Data_Emissions!P65*INDEX(Data_Price!$D$4:$EA$99,MATCH(calculation!$A65,Data_Price!$A$4:$A$99,0),MATCH(calculation!$A$3&amp;calculation!P$3,Data_Price!$D$3:$EA$3,0)),"")</f>
        <v/>
      </c>
      <c r="Q65" s="17" t="str">
        <f>IFERROR(Data_Emissions!Q65*INDEX(Data_Price!$D$4:$EA$99,MATCH(calculation!$A65,Data_Price!$A$4:$A$99,0),MATCH(calculation!$A$3&amp;calculation!Q$3,Data_Price!$D$3:$EA$3,0)),"")</f>
        <v/>
      </c>
      <c r="R65" s="17" t="str">
        <f>IFERROR(Data_Emissions!R65*INDEX(Data_Price!$D$4:$EA$99,MATCH(calculation!$A65,Data_Price!$A$4:$A$99,0),MATCH(calculation!$A$3&amp;calculation!R$3,Data_Price!$D$3:$EA$3,0)),"")</f>
        <v/>
      </c>
      <c r="S65" s="17" t="str">
        <f>IFERROR(Data_Emissions!S65*INDEX(Data_Price!$D$4:$EA$99,MATCH(calculation!$A65,Data_Price!$A$4:$A$99,0),MATCH(calculation!$A$3&amp;calculation!S$3,Data_Price!$D$3:$EA$3,0)),"")</f>
        <v/>
      </c>
      <c r="T65" s="17" t="str">
        <f>IFERROR(Data_Emissions!T65*INDEX(Data_Price!$D$4:$EA$99,MATCH(calculation!$A65,Data_Price!$A$4:$A$99,0),MATCH(calculation!$A$3&amp;calculation!T$3,Data_Price!$D$3:$EA$3,0)),"")</f>
        <v/>
      </c>
      <c r="U65" s="17" t="str">
        <f>IFERROR(Data_Emissions!U65*INDEX(Data_Price!$D$4:$EA$99,MATCH(calculation!$A65,Data_Price!$A$4:$A$99,0),MATCH(calculation!$A$3&amp;calculation!U$3,Data_Price!$D$3:$EA$3,0)),"")</f>
        <v/>
      </c>
      <c r="V65" s="17" t="str">
        <f>IFERROR(Data_Emissions!V65*INDEX(Data_Price!$D$4:$EA$99,MATCH(calculation!$A65,Data_Price!$A$4:$A$99,0),MATCH(calculation!$A$3&amp;calculation!V$3,Data_Price!$D$3:$EA$3,0)),"")</f>
        <v/>
      </c>
      <c r="W65" s="17" t="str">
        <f>IFERROR(Data_Emissions!W65*INDEX(Data_Price!$D$4:$EA$99,MATCH(calculation!$A65,Data_Price!$A$4:$A$99,0),MATCH(calculation!$A$3&amp;calculation!W$3,Data_Price!$D$3:$EA$3,0)),"")</f>
        <v/>
      </c>
      <c r="X65" s="17" t="str">
        <f>IFERROR(Data_Emissions!X65*INDEX(Data_Price!$D$4:$EA$99,MATCH(calculation!$A65,Data_Price!$A$4:$A$99,0),MATCH(calculation!$A$3&amp;calculation!X$3,Data_Price!$D$3:$EA$3,0)),"")</f>
        <v/>
      </c>
      <c r="Y65" s="17" t="str">
        <f>IFERROR(Data_Emissions!Y65*INDEX(Data_Price!$D$4:$EA$99,MATCH(calculation!$A65,Data_Price!$A$4:$A$99,0),MATCH(calculation!$A$3&amp;calculation!Y$3,Data_Price!$D$3:$EA$3,0)),"")</f>
        <v/>
      </c>
      <c r="Z65" s="17" t="str">
        <f>IFERROR(Data_Emissions!Z65*INDEX(Data_Price!$D$4:$EA$99,MATCH(calculation!$A65,Data_Price!$A$4:$A$99,0),MATCH(calculation!$A$3&amp;calculation!Z$3,Data_Price!$D$3:$EA$3,0)),"")</f>
        <v/>
      </c>
      <c r="AA65" s="17" t="str">
        <f>IFERROR(Data_Emissions!AA65*INDEX(Data_Price!$D$4:$EA$99,MATCH(calculation!$A65,Data_Price!$A$4:$A$99,0),MATCH(calculation!$A$3&amp;calculation!AA$3,Data_Price!$D$3:$EA$3,0)),"")</f>
        <v/>
      </c>
      <c r="AB65" s="17" t="str">
        <f>IFERROR(Data_Emissions!AB65*INDEX(Data_Price!$D$4:$EA$99,MATCH(calculation!$A65,Data_Price!$A$4:$A$99,0),MATCH(calculation!$A$3&amp;calculation!AB$3,Data_Price!$D$3:$EA$3,0)),"")</f>
        <v/>
      </c>
      <c r="AC65" s="17" t="str">
        <f>IFERROR(Data_Emissions!AC65*INDEX(Data_Price!$D$4:$EA$99,MATCH(calculation!$A65,Data_Price!$A$4:$A$99,0),MATCH(calculation!$A$3&amp;calculation!AC$3,Data_Price!$D$3:$EA$3,0)),"")</f>
        <v/>
      </c>
      <c r="AD65" s="17" t="str">
        <f>IFERROR(Data_Emissions!AD65*INDEX(Data_Price!$D$4:$EA$99,MATCH(calculation!$A65,Data_Price!$A$4:$A$99,0),MATCH(calculation!$A$3&amp;calculation!AD$3,Data_Price!$D$3:$EA$3,0)),"")</f>
        <v/>
      </c>
      <c r="AE65" s="17" t="str">
        <f>IFERROR(Data_Emissions!AE65*INDEX(Data_Price!$D$4:$EA$99,MATCH(calculation!$A65,Data_Price!$A$4:$A$99,0),MATCH(calculation!$A$3&amp;calculation!AE$3,Data_Price!$D$3:$EA$3,0)),"")</f>
        <v/>
      </c>
      <c r="AF65" s="17" t="str">
        <f>IFERROR(Data_Emissions!AF65*INDEX(Data_Price!$D$4:$EA$99,MATCH(calculation!$A65,Data_Price!$A$4:$A$99,0),MATCH(calculation!$A$3&amp;calculation!AF$3,Data_Price!$D$3:$EA$3,0)),"")</f>
        <v/>
      </c>
      <c r="AG65" s="17">
        <f>IFERROR(Data_Emissions!AG65*INDEX(Data_Price!$D$4:$EA$99,MATCH(calculation!$A65,Data_Price!$A$4:$A$99,0),MATCH(calculation!$A$3&amp;calculation!AG$3,Data_Price!$D$3:$EA$3,0)),"")</f>
        <v>0.21730099999999999</v>
      </c>
      <c r="AH65" t="s">
        <v>495</v>
      </c>
    </row>
    <row r="66" spans="1:34" x14ac:dyDescent="0.35">
      <c r="A66" t="s">
        <v>449</v>
      </c>
      <c r="B66" s="17" t="str">
        <f>IFERROR(Data_Emissions!B66*INDEX(Data_Price!$D$4:$EA$99,MATCH(calculation!$A66,Data_Price!$A$4:$A$99,0),MATCH(calculation!$A$3&amp;calculation!B$3,Data_Price!$D$3:$EA$3,0)),"")</f>
        <v/>
      </c>
      <c r="C66" s="17" t="str">
        <f>IFERROR(Data_Emissions!C66*INDEX(Data_Price!$D$4:$EA$99,MATCH(calculation!$A66,Data_Price!$A$4:$A$99,0),MATCH(calculation!$A$3&amp;calculation!C$3,Data_Price!$D$3:$EA$3,0)),"")</f>
        <v/>
      </c>
      <c r="D66" s="17" t="str">
        <f>IFERROR(Data_Emissions!D66*INDEX(Data_Price!$D$4:$EA$99,MATCH(calculation!$A66,Data_Price!$A$4:$A$99,0),MATCH(calculation!$A$3&amp;calculation!D$3,Data_Price!$D$3:$EA$3,0)),"")</f>
        <v/>
      </c>
      <c r="E66" s="17" t="str">
        <f>IFERROR(Data_Emissions!E66*INDEX(Data_Price!$D$4:$EA$99,MATCH(calculation!$A66,Data_Price!$A$4:$A$99,0),MATCH(calculation!$A$3&amp;calculation!E$3,Data_Price!$D$3:$EA$3,0)),"")</f>
        <v/>
      </c>
      <c r="F66" s="17" t="str">
        <f>IFERROR(Data_Emissions!F66*INDEX(Data_Price!$D$4:$EA$99,MATCH(calculation!$A66,Data_Price!$A$4:$A$99,0),MATCH(calculation!$A$3&amp;calculation!F$3,Data_Price!$D$3:$EA$3,0)),"")</f>
        <v/>
      </c>
      <c r="G66" s="17" t="str">
        <f>IFERROR(Data_Emissions!G66*INDEX(Data_Price!$D$4:$EA$99,MATCH(calculation!$A66,Data_Price!$A$4:$A$99,0),MATCH(calculation!$A$3&amp;calculation!G$3,Data_Price!$D$3:$EA$3,0)),"")</f>
        <v/>
      </c>
      <c r="H66" s="17" t="str">
        <f>IFERROR(Data_Emissions!H66*INDEX(Data_Price!$D$4:$EA$99,MATCH(calculation!$A66,Data_Price!$A$4:$A$99,0),MATCH(calculation!$A$3&amp;calculation!H$3,Data_Price!$D$3:$EA$3,0)),"")</f>
        <v/>
      </c>
      <c r="I66" s="17" t="str">
        <f>IFERROR(Data_Emissions!I66*INDEX(Data_Price!$D$4:$EA$99,MATCH(calculation!$A66,Data_Price!$A$4:$A$99,0),MATCH(calculation!$A$3&amp;calculation!I$3,Data_Price!$D$3:$EA$3,0)),"")</f>
        <v/>
      </c>
      <c r="J66" s="17" t="str">
        <f>IFERROR(Data_Emissions!J66*INDEX(Data_Price!$D$4:$EA$99,MATCH(calculation!$A66,Data_Price!$A$4:$A$99,0),MATCH(calculation!$A$3&amp;calculation!J$3,Data_Price!$D$3:$EA$3,0)),"")</f>
        <v/>
      </c>
      <c r="K66" s="17" t="str">
        <f>IFERROR(Data_Emissions!K66*INDEX(Data_Price!$D$4:$EA$99,MATCH(calculation!$A66,Data_Price!$A$4:$A$99,0),MATCH(calculation!$A$3&amp;calculation!K$3,Data_Price!$D$3:$EA$3,0)),"")</f>
        <v/>
      </c>
      <c r="L66" s="17" t="str">
        <f>IFERROR(Data_Emissions!L66*INDEX(Data_Price!$D$4:$EA$99,MATCH(calculation!$A66,Data_Price!$A$4:$A$99,0),MATCH(calculation!$A$3&amp;calculation!L$3,Data_Price!$D$3:$EA$3,0)),"")</f>
        <v/>
      </c>
      <c r="M66" s="17" t="str">
        <f>IFERROR(Data_Emissions!M66*INDEX(Data_Price!$D$4:$EA$99,MATCH(calculation!$A66,Data_Price!$A$4:$A$99,0),MATCH(calculation!$A$3&amp;calculation!M$3,Data_Price!$D$3:$EA$3,0)),"")</f>
        <v/>
      </c>
      <c r="N66" s="17" t="str">
        <f>IFERROR(Data_Emissions!N66*INDEX(Data_Price!$D$4:$EA$99,MATCH(calculation!$A66,Data_Price!$A$4:$A$99,0),MATCH(calculation!$A$3&amp;calculation!N$3,Data_Price!$D$3:$EA$3,0)),"")</f>
        <v/>
      </c>
      <c r="O66" s="17" t="str">
        <f>IFERROR(Data_Emissions!O66*INDEX(Data_Price!$D$4:$EA$99,MATCH(calculation!$A66,Data_Price!$A$4:$A$99,0),MATCH(calculation!$A$3&amp;calculation!O$3,Data_Price!$D$3:$EA$3,0)),"")</f>
        <v/>
      </c>
      <c r="P66" s="17" t="str">
        <f>IFERROR(Data_Emissions!P66*INDEX(Data_Price!$D$4:$EA$99,MATCH(calculation!$A66,Data_Price!$A$4:$A$99,0),MATCH(calculation!$A$3&amp;calculation!P$3,Data_Price!$D$3:$EA$3,0)),"")</f>
        <v/>
      </c>
      <c r="Q66" s="17" t="str">
        <f>IFERROR(Data_Emissions!Q66*INDEX(Data_Price!$D$4:$EA$99,MATCH(calculation!$A66,Data_Price!$A$4:$A$99,0),MATCH(calculation!$A$3&amp;calculation!Q$3,Data_Price!$D$3:$EA$3,0)),"")</f>
        <v/>
      </c>
      <c r="R66" s="17" t="str">
        <f>IFERROR(Data_Emissions!R66*INDEX(Data_Price!$D$4:$EA$99,MATCH(calculation!$A66,Data_Price!$A$4:$A$99,0),MATCH(calculation!$A$3&amp;calculation!R$3,Data_Price!$D$3:$EA$3,0)),"")</f>
        <v/>
      </c>
      <c r="S66" s="17" t="str">
        <f>IFERROR(Data_Emissions!S66*INDEX(Data_Price!$D$4:$EA$99,MATCH(calculation!$A66,Data_Price!$A$4:$A$99,0),MATCH(calculation!$A$3&amp;calculation!S$3,Data_Price!$D$3:$EA$3,0)),"")</f>
        <v/>
      </c>
      <c r="T66" s="17" t="str">
        <f>IFERROR(Data_Emissions!T66*INDEX(Data_Price!$D$4:$EA$99,MATCH(calculation!$A66,Data_Price!$A$4:$A$99,0),MATCH(calculation!$A$3&amp;calculation!T$3,Data_Price!$D$3:$EA$3,0)),"")</f>
        <v/>
      </c>
      <c r="U66" s="17" t="str">
        <f>IFERROR(Data_Emissions!U66*INDEX(Data_Price!$D$4:$EA$99,MATCH(calculation!$A66,Data_Price!$A$4:$A$99,0),MATCH(calculation!$A$3&amp;calculation!U$3,Data_Price!$D$3:$EA$3,0)),"")</f>
        <v/>
      </c>
      <c r="V66" s="17" t="str">
        <f>IFERROR(Data_Emissions!V66*INDEX(Data_Price!$D$4:$EA$99,MATCH(calculation!$A66,Data_Price!$A$4:$A$99,0),MATCH(calculation!$A$3&amp;calculation!V$3,Data_Price!$D$3:$EA$3,0)),"")</f>
        <v/>
      </c>
      <c r="W66" s="17" t="str">
        <f>IFERROR(Data_Emissions!W66*INDEX(Data_Price!$D$4:$EA$99,MATCH(calculation!$A66,Data_Price!$A$4:$A$99,0),MATCH(calculation!$A$3&amp;calculation!W$3,Data_Price!$D$3:$EA$3,0)),"")</f>
        <v/>
      </c>
      <c r="X66" s="17" t="str">
        <f>IFERROR(Data_Emissions!X66*INDEX(Data_Price!$D$4:$EA$99,MATCH(calculation!$A66,Data_Price!$A$4:$A$99,0),MATCH(calculation!$A$3&amp;calculation!X$3,Data_Price!$D$3:$EA$3,0)),"")</f>
        <v/>
      </c>
      <c r="Y66" s="17" t="str">
        <f>IFERROR(Data_Emissions!Y66*INDEX(Data_Price!$D$4:$EA$99,MATCH(calculation!$A66,Data_Price!$A$4:$A$99,0),MATCH(calculation!$A$3&amp;calculation!Y$3,Data_Price!$D$3:$EA$3,0)),"")</f>
        <v/>
      </c>
      <c r="Z66" s="17" t="str">
        <f>IFERROR(Data_Emissions!Z66*INDEX(Data_Price!$D$4:$EA$99,MATCH(calculation!$A66,Data_Price!$A$4:$A$99,0),MATCH(calculation!$A$3&amp;calculation!Z$3,Data_Price!$D$3:$EA$3,0)),"")</f>
        <v/>
      </c>
      <c r="AA66" s="17" t="str">
        <f>IFERROR(Data_Emissions!AA66*INDEX(Data_Price!$D$4:$EA$99,MATCH(calculation!$A66,Data_Price!$A$4:$A$99,0),MATCH(calculation!$A$3&amp;calculation!AA$3,Data_Price!$D$3:$EA$3,0)),"")</f>
        <v/>
      </c>
      <c r="AB66" s="17" t="str">
        <f>IFERROR(Data_Emissions!AB66*INDEX(Data_Price!$D$4:$EA$99,MATCH(calculation!$A66,Data_Price!$A$4:$A$99,0),MATCH(calculation!$A$3&amp;calculation!AB$3,Data_Price!$D$3:$EA$3,0)),"")</f>
        <v/>
      </c>
      <c r="AC66" s="17" t="str">
        <f>IFERROR(Data_Emissions!AC66*INDEX(Data_Price!$D$4:$EA$99,MATCH(calculation!$A66,Data_Price!$A$4:$A$99,0),MATCH(calculation!$A$3&amp;calculation!AC$3,Data_Price!$D$3:$EA$3,0)),"")</f>
        <v/>
      </c>
      <c r="AD66" s="17" t="str">
        <f>IFERROR(Data_Emissions!AD66*INDEX(Data_Price!$D$4:$EA$99,MATCH(calculation!$A66,Data_Price!$A$4:$A$99,0),MATCH(calculation!$A$3&amp;calculation!AD$3,Data_Price!$D$3:$EA$3,0)),"")</f>
        <v/>
      </c>
      <c r="AE66" s="17" t="str">
        <f>IFERROR(Data_Emissions!AE66*INDEX(Data_Price!$D$4:$EA$99,MATCH(calculation!$A66,Data_Price!$A$4:$A$99,0),MATCH(calculation!$A$3&amp;calculation!AE$3,Data_Price!$D$3:$EA$3,0)),"")</f>
        <v/>
      </c>
      <c r="AF66" s="17" t="str">
        <f>IFERROR(Data_Emissions!AF66*INDEX(Data_Price!$D$4:$EA$99,MATCH(calculation!$A66,Data_Price!$A$4:$A$99,0),MATCH(calculation!$A$3&amp;calculation!AF$3,Data_Price!$D$3:$EA$3,0)),"")</f>
        <v/>
      </c>
      <c r="AG66" s="17">
        <f>IFERROR(Data_Emissions!AG66*INDEX(Data_Price!$D$4:$EA$99,MATCH(calculation!$A66,Data_Price!$A$4:$A$99,0),MATCH(calculation!$A$3&amp;calculation!AG$3,Data_Price!$D$3:$EA$3,0)),"")</f>
        <v>0</v>
      </c>
      <c r="AH66" t="s">
        <v>495</v>
      </c>
    </row>
    <row r="67" spans="1:34" x14ac:dyDescent="0.35">
      <c r="A67" t="s">
        <v>466</v>
      </c>
      <c r="B67" s="17" t="str">
        <f>IFERROR(Data_Emissions!B67*INDEX(Data_Price!$D$4:$EA$99,MATCH(calculation!$A67,Data_Price!$A$4:$A$99,0),MATCH(calculation!$A$3&amp;calculation!B$3,Data_Price!$D$3:$EA$3,0)),"")</f>
        <v/>
      </c>
      <c r="C67" s="17" t="str">
        <f>IFERROR(Data_Emissions!C67*INDEX(Data_Price!$D$4:$EA$99,MATCH(calculation!$A67,Data_Price!$A$4:$A$99,0),MATCH(calculation!$A$3&amp;calculation!C$3,Data_Price!$D$3:$EA$3,0)),"")</f>
        <v/>
      </c>
      <c r="D67" s="17" t="str">
        <f>IFERROR(Data_Emissions!D67*INDEX(Data_Price!$D$4:$EA$99,MATCH(calculation!$A67,Data_Price!$A$4:$A$99,0),MATCH(calculation!$A$3&amp;calculation!D$3,Data_Price!$D$3:$EA$3,0)),"")</f>
        <v/>
      </c>
      <c r="E67" s="17" t="str">
        <f>IFERROR(Data_Emissions!E67*INDEX(Data_Price!$D$4:$EA$99,MATCH(calculation!$A67,Data_Price!$A$4:$A$99,0),MATCH(calculation!$A$3&amp;calculation!E$3,Data_Price!$D$3:$EA$3,0)),"")</f>
        <v/>
      </c>
      <c r="F67" s="17" t="str">
        <f>IFERROR(Data_Emissions!F67*INDEX(Data_Price!$D$4:$EA$99,MATCH(calculation!$A67,Data_Price!$A$4:$A$99,0),MATCH(calculation!$A$3&amp;calculation!F$3,Data_Price!$D$3:$EA$3,0)),"")</f>
        <v/>
      </c>
      <c r="G67" s="17" t="str">
        <f>IFERROR(Data_Emissions!G67*INDEX(Data_Price!$D$4:$EA$99,MATCH(calculation!$A67,Data_Price!$A$4:$A$99,0),MATCH(calculation!$A$3&amp;calculation!G$3,Data_Price!$D$3:$EA$3,0)),"")</f>
        <v/>
      </c>
      <c r="H67" s="17" t="str">
        <f>IFERROR(Data_Emissions!H67*INDEX(Data_Price!$D$4:$EA$99,MATCH(calculation!$A67,Data_Price!$A$4:$A$99,0),MATCH(calculation!$A$3&amp;calculation!H$3,Data_Price!$D$3:$EA$3,0)),"")</f>
        <v/>
      </c>
      <c r="I67" s="17" t="str">
        <f>IFERROR(Data_Emissions!I67*INDEX(Data_Price!$D$4:$EA$99,MATCH(calculation!$A67,Data_Price!$A$4:$A$99,0),MATCH(calculation!$A$3&amp;calculation!I$3,Data_Price!$D$3:$EA$3,0)),"")</f>
        <v/>
      </c>
      <c r="J67" s="17" t="str">
        <f>IFERROR(Data_Emissions!J67*INDEX(Data_Price!$D$4:$EA$99,MATCH(calculation!$A67,Data_Price!$A$4:$A$99,0),MATCH(calculation!$A$3&amp;calculation!J$3,Data_Price!$D$3:$EA$3,0)),"")</f>
        <v/>
      </c>
      <c r="K67" s="17" t="str">
        <f>IFERROR(Data_Emissions!K67*INDEX(Data_Price!$D$4:$EA$99,MATCH(calculation!$A67,Data_Price!$A$4:$A$99,0),MATCH(calculation!$A$3&amp;calculation!K$3,Data_Price!$D$3:$EA$3,0)),"")</f>
        <v/>
      </c>
      <c r="L67" s="17" t="str">
        <f>IFERROR(Data_Emissions!L67*INDEX(Data_Price!$D$4:$EA$99,MATCH(calculation!$A67,Data_Price!$A$4:$A$99,0),MATCH(calculation!$A$3&amp;calculation!L$3,Data_Price!$D$3:$EA$3,0)),"")</f>
        <v/>
      </c>
      <c r="M67" s="17" t="str">
        <f>IFERROR(Data_Emissions!M67*INDEX(Data_Price!$D$4:$EA$99,MATCH(calculation!$A67,Data_Price!$A$4:$A$99,0),MATCH(calculation!$A$3&amp;calculation!M$3,Data_Price!$D$3:$EA$3,0)),"")</f>
        <v/>
      </c>
      <c r="N67" s="17" t="str">
        <f>IFERROR(Data_Emissions!N67*INDEX(Data_Price!$D$4:$EA$99,MATCH(calculation!$A67,Data_Price!$A$4:$A$99,0),MATCH(calculation!$A$3&amp;calculation!N$3,Data_Price!$D$3:$EA$3,0)),"")</f>
        <v/>
      </c>
      <c r="O67" s="17" t="str">
        <f>IFERROR(Data_Emissions!O67*INDEX(Data_Price!$D$4:$EA$99,MATCH(calculation!$A67,Data_Price!$A$4:$A$99,0),MATCH(calculation!$A$3&amp;calculation!O$3,Data_Price!$D$3:$EA$3,0)),"")</f>
        <v/>
      </c>
      <c r="P67" s="17" t="str">
        <f>IFERROR(Data_Emissions!P67*INDEX(Data_Price!$D$4:$EA$99,MATCH(calculation!$A67,Data_Price!$A$4:$A$99,0),MATCH(calculation!$A$3&amp;calculation!P$3,Data_Price!$D$3:$EA$3,0)),"")</f>
        <v/>
      </c>
      <c r="Q67" s="17" t="str">
        <f>IFERROR(Data_Emissions!Q67*INDEX(Data_Price!$D$4:$EA$99,MATCH(calculation!$A67,Data_Price!$A$4:$A$99,0),MATCH(calculation!$A$3&amp;calculation!Q$3,Data_Price!$D$3:$EA$3,0)),"")</f>
        <v/>
      </c>
      <c r="R67" s="17" t="str">
        <f>IFERROR(Data_Emissions!R67*INDEX(Data_Price!$D$4:$EA$99,MATCH(calculation!$A67,Data_Price!$A$4:$A$99,0),MATCH(calculation!$A$3&amp;calculation!R$3,Data_Price!$D$3:$EA$3,0)),"")</f>
        <v/>
      </c>
      <c r="S67" s="17" t="str">
        <f>IFERROR(Data_Emissions!S67*INDEX(Data_Price!$D$4:$EA$99,MATCH(calculation!$A67,Data_Price!$A$4:$A$99,0),MATCH(calculation!$A$3&amp;calculation!S$3,Data_Price!$D$3:$EA$3,0)),"")</f>
        <v/>
      </c>
      <c r="T67" s="17" t="str">
        <f>IFERROR(Data_Emissions!T67*INDEX(Data_Price!$D$4:$EA$99,MATCH(calculation!$A67,Data_Price!$A$4:$A$99,0),MATCH(calculation!$A$3&amp;calculation!T$3,Data_Price!$D$3:$EA$3,0)),"")</f>
        <v/>
      </c>
      <c r="U67" s="17" t="str">
        <f>IFERROR(Data_Emissions!U67*INDEX(Data_Price!$D$4:$EA$99,MATCH(calculation!$A67,Data_Price!$A$4:$A$99,0),MATCH(calculation!$A$3&amp;calculation!U$3,Data_Price!$D$3:$EA$3,0)),"")</f>
        <v/>
      </c>
      <c r="V67" s="17" t="str">
        <f>IFERROR(Data_Emissions!V67*INDEX(Data_Price!$D$4:$EA$99,MATCH(calculation!$A67,Data_Price!$A$4:$A$99,0),MATCH(calculation!$A$3&amp;calculation!V$3,Data_Price!$D$3:$EA$3,0)),"")</f>
        <v/>
      </c>
      <c r="W67" s="17" t="str">
        <f>IFERROR(Data_Emissions!W67*INDEX(Data_Price!$D$4:$EA$99,MATCH(calculation!$A67,Data_Price!$A$4:$A$99,0),MATCH(calculation!$A$3&amp;calculation!W$3,Data_Price!$D$3:$EA$3,0)),"")</f>
        <v/>
      </c>
      <c r="X67" s="17" t="str">
        <f>IFERROR(Data_Emissions!X67*INDEX(Data_Price!$D$4:$EA$99,MATCH(calculation!$A67,Data_Price!$A$4:$A$99,0),MATCH(calculation!$A$3&amp;calculation!X$3,Data_Price!$D$3:$EA$3,0)),"")</f>
        <v/>
      </c>
      <c r="Y67" s="17" t="str">
        <f>IFERROR(Data_Emissions!Y67*INDEX(Data_Price!$D$4:$EA$99,MATCH(calculation!$A67,Data_Price!$A$4:$A$99,0),MATCH(calculation!$A$3&amp;calculation!Y$3,Data_Price!$D$3:$EA$3,0)),"")</f>
        <v/>
      </c>
      <c r="Z67" s="17" t="str">
        <f>IFERROR(Data_Emissions!Z67*INDEX(Data_Price!$D$4:$EA$99,MATCH(calculation!$A67,Data_Price!$A$4:$A$99,0),MATCH(calculation!$A$3&amp;calculation!Z$3,Data_Price!$D$3:$EA$3,0)),"")</f>
        <v/>
      </c>
      <c r="AA67" s="17" t="str">
        <f>IFERROR(Data_Emissions!AA67*INDEX(Data_Price!$D$4:$EA$99,MATCH(calculation!$A67,Data_Price!$A$4:$A$99,0),MATCH(calculation!$A$3&amp;calculation!AA$3,Data_Price!$D$3:$EA$3,0)),"")</f>
        <v/>
      </c>
      <c r="AB67" s="17" t="str">
        <f>IFERROR(Data_Emissions!AB67*INDEX(Data_Price!$D$4:$EA$99,MATCH(calculation!$A67,Data_Price!$A$4:$A$99,0),MATCH(calculation!$A$3&amp;calculation!AB$3,Data_Price!$D$3:$EA$3,0)),"")</f>
        <v/>
      </c>
      <c r="AC67" s="17" t="str">
        <f>IFERROR(Data_Emissions!AC67*INDEX(Data_Price!$D$4:$EA$99,MATCH(calculation!$A67,Data_Price!$A$4:$A$99,0),MATCH(calculation!$A$3&amp;calculation!AC$3,Data_Price!$D$3:$EA$3,0)),"")</f>
        <v/>
      </c>
      <c r="AD67" s="17" t="str">
        <f>IFERROR(Data_Emissions!AD67*INDEX(Data_Price!$D$4:$EA$99,MATCH(calculation!$A67,Data_Price!$A$4:$A$99,0),MATCH(calculation!$A$3&amp;calculation!AD$3,Data_Price!$D$3:$EA$3,0)),"")</f>
        <v/>
      </c>
      <c r="AE67" s="17" t="str">
        <f>IFERROR(Data_Emissions!AE67*INDEX(Data_Price!$D$4:$EA$99,MATCH(calculation!$A67,Data_Price!$A$4:$A$99,0),MATCH(calculation!$A$3&amp;calculation!AE$3,Data_Price!$D$3:$EA$3,0)),"")</f>
        <v/>
      </c>
      <c r="AF67" s="17" t="str">
        <f>IFERROR(Data_Emissions!AF67*INDEX(Data_Price!$D$4:$EA$99,MATCH(calculation!$A67,Data_Price!$A$4:$A$99,0),MATCH(calculation!$A$3&amp;calculation!AF$3,Data_Price!$D$3:$EA$3,0)),"")</f>
        <v/>
      </c>
      <c r="AG67" s="17" t="str">
        <f>IFERROR(Data_Emissions!AG67*INDEX(Data_Price!$D$4:$EA$99,MATCH(calculation!$A67,Data_Price!$A$4:$A$99,0),MATCH(calculation!$A$3&amp;calculation!AG$3,Data_Price!$D$3:$EA$3,0)),"")</f>
        <v/>
      </c>
      <c r="AH67" t="s">
        <v>495</v>
      </c>
    </row>
    <row r="68" spans="1:34" x14ac:dyDescent="0.35">
      <c r="A68" t="s">
        <v>289</v>
      </c>
      <c r="B68" s="17" t="str">
        <f>IFERROR(Data_Emissions!B68*INDEX(Data_Price!$D$4:$EA$99,MATCH(calculation!$A68,Data_Price!$A$4:$A$99,0),MATCH(calculation!$A$3&amp;calculation!B$3,Data_Price!$D$3:$EA$3,0)),"")</f>
        <v/>
      </c>
      <c r="C68" s="17" t="str">
        <f>IFERROR(Data_Emissions!C68*INDEX(Data_Price!$D$4:$EA$99,MATCH(calculation!$A68,Data_Price!$A$4:$A$99,0),MATCH(calculation!$A$3&amp;calculation!C$3,Data_Price!$D$3:$EA$3,0)),"")</f>
        <v/>
      </c>
      <c r="D68" s="17" t="str">
        <f>IFERROR(Data_Emissions!D68*INDEX(Data_Price!$D$4:$EA$99,MATCH(calculation!$A68,Data_Price!$A$4:$A$99,0),MATCH(calculation!$A$3&amp;calculation!D$3,Data_Price!$D$3:$EA$3,0)),"")</f>
        <v/>
      </c>
      <c r="E68" s="17" t="str">
        <f>IFERROR(Data_Emissions!E68*INDEX(Data_Price!$D$4:$EA$99,MATCH(calculation!$A68,Data_Price!$A$4:$A$99,0),MATCH(calculation!$A$3&amp;calculation!E$3,Data_Price!$D$3:$EA$3,0)),"")</f>
        <v/>
      </c>
      <c r="F68" s="17" t="str">
        <f>IFERROR(Data_Emissions!F68*INDEX(Data_Price!$D$4:$EA$99,MATCH(calculation!$A68,Data_Price!$A$4:$A$99,0),MATCH(calculation!$A$3&amp;calculation!F$3,Data_Price!$D$3:$EA$3,0)),"")</f>
        <v/>
      </c>
      <c r="G68" s="17" t="str">
        <f>IFERROR(Data_Emissions!G68*INDEX(Data_Price!$D$4:$EA$99,MATCH(calculation!$A68,Data_Price!$A$4:$A$99,0),MATCH(calculation!$A$3&amp;calculation!G$3,Data_Price!$D$3:$EA$3,0)),"")</f>
        <v/>
      </c>
      <c r="H68" s="17" t="str">
        <f>IFERROR(Data_Emissions!H68*INDEX(Data_Price!$D$4:$EA$99,MATCH(calculation!$A68,Data_Price!$A$4:$A$99,0),MATCH(calculation!$A$3&amp;calculation!H$3,Data_Price!$D$3:$EA$3,0)),"")</f>
        <v/>
      </c>
      <c r="I68" s="17" t="str">
        <f>IFERROR(Data_Emissions!I68*INDEX(Data_Price!$D$4:$EA$99,MATCH(calculation!$A68,Data_Price!$A$4:$A$99,0),MATCH(calculation!$A$3&amp;calculation!I$3,Data_Price!$D$3:$EA$3,0)),"")</f>
        <v/>
      </c>
      <c r="J68" s="17" t="str">
        <f>IFERROR(Data_Emissions!J68*INDEX(Data_Price!$D$4:$EA$99,MATCH(calculation!$A68,Data_Price!$A$4:$A$99,0),MATCH(calculation!$A$3&amp;calculation!J$3,Data_Price!$D$3:$EA$3,0)),"")</f>
        <v/>
      </c>
      <c r="K68" s="17" t="str">
        <f>IFERROR(Data_Emissions!K68*INDEX(Data_Price!$D$4:$EA$99,MATCH(calculation!$A68,Data_Price!$A$4:$A$99,0),MATCH(calculation!$A$3&amp;calculation!K$3,Data_Price!$D$3:$EA$3,0)),"")</f>
        <v/>
      </c>
      <c r="L68" s="17" t="str">
        <f>IFERROR(Data_Emissions!L68*INDEX(Data_Price!$D$4:$EA$99,MATCH(calculation!$A68,Data_Price!$A$4:$A$99,0),MATCH(calculation!$A$3&amp;calculation!L$3,Data_Price!$D$3:$EA$3,0)),"")</f>
        <v/>
      </c>
      <c r="M68" s="17" t="str">
        <f>IFERROR(Data_Emissions!M68*INDEX(Data_Price!$D$4:$EA$99,MATCH(calculation!$A68,Data_Price!$A$4:$A$99,0),MATCH(calculation!$A$3&amp;calculation!M$3,Data_Price!$D$3:$EA$3,0)),"")</f>
        <v/>
      </c>
      <c r="N68" s="17" t="str">
        <f>IFERROR(Data_Emissions!N68*INDEX(Data_Price!$D$4:$EA$99,MATCH(calculation!$A68,Data_Price!$A$4:$A$99,0),MATCH(calculation!$A$3&amp;calculation!N$3,Data_Price!$D$3:$EA$3,0)),"")</f>
        <v/>
      </c>
      <c r="O68" s="17" t="str">
        <f>IFERROR(Data_Emissions!O68*INDEX(Data_Price!$D$4:$EA$99,MATCH(calculation!$A68,Data_Price!$A$4:$A$99,0),MATCH(calculation!$A$3&amp;calculation!O$3,Data_Price!$D$3:$EA$3,0)),"")</f>
        <v/>
      </c>
      <c r="P68" s="17" t="str">
        <f>IFERROR(Data_Emissions!P68*INDEX(Data_Price!$D$4:$EA$99,MATCH(calculation!$A68,Data_Price!$A$4:$A$99,0),MATCH(calculation!$A$3&amp;calculation!P$3,Data_Price!$D$3:$EA$3,0)),"")</f>
        <v/>
      </c>
      <c r="Q68" s="17" t="str">
        <f>IFERROR(Data_Emissions!Q68*INDEX(Data_Price!$D$4:$EA$99,MATCH(calculation!$A68,Data_Price!$A$4:$A$99,0),MATCH(calculation!$A$3&amp;calculation!Q$3,Data_Price!$D$3:$EA$3,0)),"")</f>
        <v/>
      </c>
      <c r="R68" s="17" t="str">
        <f>IFERROR(Data_Emissions!R68*INDEX(Data_Price!$D$4:$EA$99,MATCH(calculation!$A68,Data_Price!$A$4:$A$99,0),MATCH(calculation!$A$3&amp;calculation!R$3,Data_Price!$D$3:$EA$3,0)),"")</f>
        <v/>
      </c>
      <c r="S68" s="17" t="str">
        <f>IFERROR(Data_Emissions!S68*INDEX(Data_Price!$D$4:$EA$99,MATCH(calculation!$A68,Data_Price!$A$4:$A$99,0),MATCH(calculation!$A$3&amp;calculation!S$3,Data_Price!$D$3:$EA$3,0)),"")</f>
        <v/>
      </c>
      <c r="T68" s="17" t="str">
        <f>IFERROR(Data_Emissions!T68*INDEX(Data_Price!$D$4:$EA$99,MATCH(calculation!$A68,Data_Price!$A$4:$A$99,0),MATCH(calculation!$A$3&amp;calculation!T$3,Data_Price!$D$3:$EA$3,0)),"")</f>
        <v/>
      </c>
      <c r="U68" s="17" t="str">
        <f>IFERROR(Data_Emissions!U68*INDEX(Data_Price!$D$4:$EA$99,MATCH(calculation!$A68,Data_Price!$A$4:$A$99,0),MATCH(calculation!$A$3&amp;calculation!U$3,Data_Price!$D$3:$EA$3,0)),"")</f>
        <v/>
      </c>
      <c r="V68" s="17" t="str">
        <f>IFERROR(Data_Emissions!V68*INDEX(Data_Price!$D$4:$EA$99,MATCH(calculation!$A68,Data_Price!$A$4:$A$99,0),MATCH(calculation!$A$3&amp;calculation!V$3,Data_Price!$D$3:$EA$3,0)),"")</f>
        <v/>
      </c>
      <c r="W68" s="17" t="str">
        <f>IFERROR(Data_Emissions!W68*INDEX(Data_Price!$D$4:$EA$99,MATCH(calculation!$A68,Data_Price!$A$4:$A$99,0),MATCH(calculation!$A$3&amp;calculation!W$3,Data_Price!$D$3:$EA$3,0)),"")</f>
        <v/>
      </c>
      <c r="X68" s="17" t="str">
        <f>IFERROR(Data_Emissions!X68*INDEX(Data_Price!$D$4:$EA$99,MATCH(calculation!$A68,Data_Price!$A$4:$A$99,0),MATCH(calculation!$A$3&amp;calculation!X$3,Data_Price!$D$3:$EA$3,0)),"")</f>
        <v/>
      </c>
      <c r="Y68" s="17" t="str">
        <f>IFERROR(Data_Emissions!Y68*INDEX(Data_Price!$D$4:$EA$99,MATCH(calculation!$A68,Data_Price!$A$4:$A$99,0),MATCH(calculation!$A$3&amp;calculation!Y$3,Data_Price!$D$3:$EA$3,0)),"")</f>
        <v/>
      </c>
      <c r="Z68" s="17" t="str">
        <f>IFERROR(Data_Emissions!Z68*INDEX(Data_Price!$D$4:$EA$99,MATCH(calculation!$A68,Data_Price!$A$4:$A$99,0),MATCH(calculation!$A$3&amp;calculation!Z$3,Data_Price!$D$3:$EA$3,0)),"")</f>
        <v/>
      </c>
      <c r="AA68" s="17" t="str">
        <f>IFERROR(Data_Emissions!AA68*INDEX(Data_Price!$D$4:$EA$99,MATCH(calculation!$A68,Data_Price!$A$4:$A$99,0),MATCH(calculation!$A$3&amp;calculation!AA$3,Data_Price!$D$3:$EA$3,0)),"")</f>
        <v/>
      </c>
      <c r="AB68" s="17" t="str">
        <f>IFERROR(Data_Emissions!AB68*INDEX(Data_Price!$D$4:$EA$99,MATCH(calculation!$A68,Data_Price!$A$4:$A$99,0),MATCH(calculation!$A$3&amp;calculation!AB$3,Data_Price!$D$3:$EA$3,0)),"")</f>
        <v/>
      </c>
      <c r="AC68" s="17" t="str">
        <f>IFERROR(Data_Emissions!AC68*INDEX(Data_Price!$D$4:$EA$99,MATCH(calculation!$A68,Data_Price!$A$4:$A$99,0),MATCH(calculation!$A$3&amp;calculation!AC$3,Data_Price!$D$3:$EA$3,0)),"")</f>
        <v/>
      </c>
      <c r="AD68" s="17" t="str">
        <f>IFERROR(Data_Emissions!AD68*INDEX(Data_Price!$D$4:$EA$99,MATCH(calculation!$A68,Data_Price!$A$4:$A$99,0),MATCH(calculation!$A$3&amp;calculation!AD$3,Data_Price!$D$3:$EA$3,0)),"")</f>
        <v/>
      </c>
      <c r="AE68" s="17" t="str">
        <f>IFERROR(Data_Emissions!AE68*INDEX(Data_Price!$D$4:$EA$99,MATCH(calculation!$A68,Data_Price!$A$4:$A$99,0),MATCH(calculation!$A$3&amp;calculation!AE$3,Data_Price!$D$3:$EA$3,0)),"")</f>
        <v/>
      </c>
      <c r="AF68" s="17" t="str">
        <f>IFERROR(Data_Emissions!AF68*INDEX(Data_Price!$D$4:$EA$99,MATCH(calculation!$A68,Data_Price!$A$4:$A$99,0),MATCH(calculation!$A$3&amp;calculation!AF$3,Data_Price!$D$3:$EA$3,0)),"")</f>
        <v/>
      </c>
      <c r="AG68" s="17">
        <f>IFERROR(Data_Emissions!AG68*INDEX(Data_Price!$D$4:$EA$99,MATCH(calculation!$A68,Data_Price!$A$4:$A$99,0),MATCH(calculation!$A$3&amp;calculation!AG$3,Data_Price!$D$3:$EA$3,0)),"")</f>
        <v>0</v>
      </c>
      <c r="AH68" t="s">
        <v>495</v>
      </c>
    </row>
    <row r="69" spans="1:34" x14ac:dyDescent="0.35">
      <c r="A69" t="s">
        <v>263</v>
      </c>
      <c r="B69" s="17" t="str">
        <f>IFERROR(Data_Emissions!B69*INDEX(Data_Price!$D$4:$EA$99,MATCH(calculation!$A69,Data_Price!$A$4:$A$99,0),MATCH(calculation!$A$3&amp;calculation!B$3,Data_Price!$D$3:$EA$3,0)),"")</f>
        <v/>
      </c>
      <c r="C69" s="17" t="str">
        <f>IFERROR(Data_Emissions!C69*INDEX(Data_Price!$D$4:$EA$99,MATCH(calculation!$A69,Data_Price!$A$4:$A$99,0),MATCH(calculation!$A$3&amp;calculation!C$3,Data_Price!$D$3:$EA$3,0)),"")</f>
        <v/>
      </c>
      <c r="D69" s="17" t="str">
        <f>IFERROR(Data_Emissions!D69*INDEX(Data_Price!$D$4:$EA$99,MATCH(calculation!$A69,Data_Price!$A$4:$A$99,0),MATCH(calculation!$A$3&amp;calculation!D$3,Data_Price!$D$3:$EA$3,0)),"")</f>
        <v/>
      </c>
      <c r="E69" s="17" t="str">
        <f>IFERROR(Data_Emissions!E69*INDEX(Data_Price!$D$4:$EA$99,MATCH(calculation!$A69,Data_Price!$A$4:$A$99,0),MATCH(calculation!$A$3&amp;calculation!E$3,Data_Price!$D$3:$EA$3,0)),"")</f>
        <v/>
      </c>
      <c r="F69" s="17" t="str">
        <f>IFERROR(Data_Emissions!F69*INDEX(Data_Price!$D$4:$EA$99,MATCH(calculation!$A69,Data_Price!$A$4:$A$99,0),MATCH(calculation!$A$3&amp;calculation!F$3,Data_Price!$D$3:$EA$3,0)),"")</f>
        <v/>
      </c>
      <c r="G69" s="17" t="str">
        <f>IFERROR(Data_Emissions!G69*INDEX(Data_Price!$D$4:$EA$99,MATCH(calculation!$A69,Data_Price!$A$4:$A$99,0),MATCH(calculation!$A$3&amp;calculation!G$3,Data_Price!$D$3:$EA$3,0)),"")</f>
        <v/>
      </c>
      <c r="H69" s="17" t="str">
        <f>IFERROR(Data_Emissions!H69*INDEX(Data_Price!$D$4:$EA$99,MATCH(calculation!$A69,Data_Price!$A$4:$A$99,0),MATCH(calculation!$A$3&amp;calculation!H$3,Data_Price!$D$3:$EA$3,0)),"")</f>
        <v/>
      </c>
      <c r="I69" s="17" t="str">
        <f>IFERROR(Data_Emissions!I69*INDEX(Data_Price!$D$4:$EA$99,MATCH(calculation!$A69,Data_Price!$A$4:$A$99,0),MATCH(calculation!$A$3&amp;calculation!I$3,Data_Price!$D$3:$EA$3,0)),"")</f>
        <v/>
      </c>
      <c r="J69" s="17" t="str">
        <f>IFERROR(Data_Emissions!J69*INDEX(Data_Price!$D$4:$EA$99,MATCH(calculation!$A69,Data_Price!$A$4:$A$99,0),MATCH(calculation!$A$3&amp;calculation!J$3,Data_Price!$D$3:$EA$3,0)),"")</f>
        <v/>
      </c>
      <c r="K69" s="17" t="str">
        <f>IFERROR(Data_Emissions!K69*INDEX(Data_Price!$D$4:$EA$99,MATCH(calculation!$A69,Data_Price!$A$4:$A$99,0),MATCH(calculation!$A$3&amp;calculation!K$3,Data_Price!$D$3:$EA$3,0)),"")</f>
        <v/>
      </c>
      <c r="L69" s="17" t="str">
        <f>IFERROR(Data_Emissions!L69*INDEX(Data_Price!$D$4:$EA$99,MATCH(calculation!$A69,Data_Price!$A$4:$A$99,0),MATCH(calculation!$A$3&amp;calculation!L$3,Data_Price!$D$3:$EA$3,0)),"")</f>
        <v/>
      </c>
      <c r="M69" s="17" t="str">
        <f>IFERROR(Data_Emissions!M69*INDEX(Data_Price!$D$4:$EA$99,MATCH(calculation!$A69,Data_Price!$A$4:$A$99,0),MATCH(calculation!$A$3&amp;calculation!M$3,Data_Price!$D$3:$EA$3,0)),"")</f>
        <v/>
      </c>
      <c r="N69" s="17" t="str">
        <f>IFERROR(Data_Emissions!N69*INDEX(Data_Price!$D$4:$EA$99,MATCH(calculation!$A69,Data_Price!$A$4:$A$99,0),MATCH(calculation!$A$3&amp;calculation!N$3,Data_Price!$D$3:$EA$3,0)),"")</f>
        <v/>
      </c>
      <c r="O69" s="17" t="str">
        <f>IFERROR(Data_Emissions!O69*INDEX(Data_Price!$D$4:$EA$99,MATCH(calculation!$A69,Data_Price!$A$4:$A$99,0),MATCH(calculation!$A$3&amp;calculation!O$3,Data_Price!$D$3:$EA$3,0)),"")</f>
        <v/>
      </c>
      <c r="P69" s="17" t="str">
        <f>IFERROR(Data_Emissions!P69*INDEX(Data_Price!$D$4:$EA$99,MATCH(calculation!$A69,Data_Price!$A$4:$A$99,0),MATCH(calculation!$A$3&amp;calculation!P$3,Data_Price!$D$3:$EA$3,0)),"")</f>
        <v/>
      </c>
      <c r="Q69" s="17" t="str">
        <f>IFERROR(Data_Emissions!Q69*INDEX(Data_Price!$D$4:$EA$99,MATCH(calculation!$A69,Data_Price!$A$4:$A$99,0),MATCH(calculation!$A$3&amp;calculation!Q$3,Data_Price!$D$3:$EA$3,0)),"")</f>
        <v/>
      </c>
      <c r="R69" s="17" t="str">
        <f>IFERROR(Data_Emissions!R69*INDEX(Data_Price!$D$4:$EA$99,MATCH(calculation!$A69,Data_Price!$A$4:$A$99,0),MATCH(calculation!$A$3&amp;calculation!R$3,Data_Price!$D$3:$EA$3,0)),"")</f>
        <v/>
      </c>
      <c r="S69" s="17" t="str">
        <f>IFERROR(Data_Emissions!S69*INDEX(Data_Price!$D$4:$EA$99,MATCH(calculation!$A69,Data_Price!$A$4:$A$99,0),MATCH(calculation!$A$3&amp;calculation!S$3,Data_Price!$D$3:$EA$3,0)),"")</f>
        <v/>
      </c>
      <c r="T69" s="17" t="str">
        <f>IFERROR(Data_Emissions!T69*INDEX(Data_Price!$D$4:$EA$99,MATCH(calculation!$A69,Data_Price!$A$4:$A$99,0),MATCH(calculation!$A$3&amp;calculation!T$3,Data_Price!$D$3:$EA$3,0)),"")</f>
        <v/>
      </c>
      <c r="U69" s="17" t="str">
        <f>IFERROR(Data_Emissions!U69*INDEX(Data_Price!$D$4:$EA$99,MATCH(calculation!$A69,Data_Price!$A$4:$A$99,0),MATCH(calculation!$A$3&amp;calculation!U$3,Data_Price!$D$3:$EA$3,0)),"")</f>
        <v/>
      </c>
      <c r="V69" s="17" t="str">
        <f>IFERROR(Data_Emissions!V69*INDEX(Data_Price!$D$4:$EA$99,MATCH(calculation!$A69,Data_Price!$A$4:$A$99,0),MATCH(calculation!$A$3&amp;calculation!V$3,Data_Price!$D$3:$EA$3,0)),"")</f>
        <v/>
      </c>
      <c r="W69" s="17" t="str">
        <f>IFERROR(Data_Emissions!W69*INDEX(Data_Price!$D$4:$EA$99,MATCH(calculation!$A69,Data_Price!$A$4:$A$99,0),MATCH(calculation!$A$3&amp;calculation!W$3,Data_Price!$D$3:$EA$3,0)),"")</f>
        <v/>
      </c>
      <c r="X69" s="17" t="str">
        <f>IFERROR(Data_Emissions!X69*INDEX(Data_Price!$D$4:$EA$99,MATCH(calculation!$A69,Data_Price!$A$4:$A$99,0),MATCH(calculation!$A$3&amp;calculation!X$3,Data_Price!$D$3:$EA$3,0)),"")</f>
        <v/>
      </c>
      <c r="Y69" s="17" t="str">
        <f>IFERROR(Data_Emissions!Y69*INDEX(Data_Price!$D$4:$EA$99,MATCH(calculation!$A69,Data_Price!$A$4:$A$99,0),MATCH(calculation!$A$3&amp;calculation!Y$3,Data_Price!$D$3:$EA$3,0)),"")</f>
        <v/>
      </c>
      <c r="Z69" s="17" t="str">
        <f>IFERROR(Data_Emissions!Z69*INDEX(Data_Price!$D$4:$EA$99,MATCH(calculation!$A69,Data_Price!$A$4:$A$99,0),MATCH(calculation!$A$3&amp;calculation!Z$3,Data_Price!$D$3:$EA$3,0)),"")</f>
        <v/>
      </c>
      <c r="AA69" s="17" t="str">
        <f>IFERROR(Data_Emissions!AA69*INDEX(Data_Price!$D$4:$EA$99,MATCH(calculation!$A69,Data_Price!$A$4:$A$99,0),MATCH(calculation!$A$3&amp;calculation!AA$3,Data_Price!$D$3:$EA$3,0)),"")</f>
        <v/>
      </c>
      <c r="AB69" s="17" t="str">
        <f>IFERROR(Data_Emissions!AB69*INDEX(Data_Price!$D$4:$EA$99,MATCH(calculation!$A69,Data_Price!$A$4:$A$99,0),MATCH(calculation!$A$3&amp;calculation!AB$3,Data_Price!$D$3:$EA$3,0)),"")</f>
        <v/>
      </c>
      <c r="AC69" s="17" t="str">
        <f>IFERROR(Data_Emissions!AC69*INDEX(Data_Price!$D$4:$EA$99,MATCH(calculation!$A69,Data_Price!$A$4:$A$99,0),MATCH(calculation!$A$3&amp;calculation!AC$3,Data_Price!$D$3:$EA$3,0)),"")</f>
        <v/>
      </c>
      <c r="AD69" s="17" t="str">
        <f>IFERROR(Data_Emissions!AD69*INDEX(Data_Price!$D$4:$EA$99,MATCH(calculation!$A69,Data_Price!$A$4:$A$99,0),MATCH(calculation!$A$3&amp;calculation!AD$3,Data_Price!$D$3:$EA$3,0)),"")</f>
        <v/>
      </c>
      <c r="AE69" s="17" t="str">
        <f>IFERROR(Data_Emissions!AE69*INDEX(Data_Price!$D$4:$EA$99,MATCH(calculation!$A69,Data_Price!$A$4:$A$99,0),MATCH(calculation!$A$3&amp;calculation!AE$3,Data_Price!$D$3:$EA$3,0)),"")</f>
        <v/>
      </c>
      <c r="AF69" s="17" t="str">
        <f>IFERROR(Data_Emissions!AF69*INDEX(Data_Price!$D$4:$EA$99,MATCH(calculation!$A69,Data_Price!$A$4:$A$99,0),MATCH(calculation!$A$3&amp;calculation!AF$3,Data_Price!$D$3:$EA$3,0)),"")</f>
        <v/>
      </c>
      <c r="AG69" s="17">
        <f>IFERROR(Data_Emissions!AG69*INDEX(Data_Price!$D$4:$EA$99,MATCH(calculation!$A69,Data_Price!$A$4:$A$99,0),MATCH(calculation!$A$3&amp;calculation!AG$3,Data_Price!$D$3:$EA$3,0)),"")</f>
        <v>4.0124336000000003E-3</v>
      </c>
      <c r="AH69" t="s">
        <v>495</v>
      </c>
    </row>
    <row r="70" spans="1:34" x14ac:dyDescent="0.35">
      <c r="A70" t="s">
        <v>128</v>
      </c>
      <c r="B70" s="17" t="str">
        <f>IFERROR(Data_Emissions!B70*INDEX(Data_Price!$D$4:$EA$99,MATCH(calculation!$A70,Data_Price!$A$4:$A$99,0),MATCH(calculation!$A$3&amp;calculation!B$3,Data_Price!$D$3:$EA$3,0)),"")</f>
        <v/>
      </c>
      <c r="C70" s="17" t="str">
        <f>IFERROR(Data_Emissions!C70*INDEX(Data_Price!$D$4:$EA$99,MATCH(calculation!$A70,Data_Price!$A$4:$A$99,0),MATCH(calculation!$A$3&amp;calculation!C$3,Data_Price!$D$3:$EA$3,0)),"")</f>
        <v/>
      </c>
      <c r="D70" s="17" t="str">
        <f>IFERROR(Data_Emissions!D70*INDEX(Data_Price!$D$4:$EA$99,MATCH(calculation!$A70,Data_Price!$A$4:$A$99,0),MATCH(calculation!$A$3&amp;calculation!D$3,Data_Price!$D$3:$EA$3,0)),"")</f>
        <v/>
      </c>
      <c r="E70" s="17" t="str">
        <f>IFERROR(Data_Emissions!E70*INDEX(Data_Price!$D$4:$EA$99,MATCH(calculation!$A70,Data_Price!$A$4:$A$99,0),MATCH(calculation!$A$3&amp;calculation!E$3,Data_Price!$D$3:$EA$3,0)),"")</f>
        <v/>
      </c>
      <c r="F70" s="17" t="str">
        <f>IFERROR(Data_Emissions!F70*INDEX(Data_Price!$D$4:$EA$99,MATCH(calculation!$A70,Data_Price!$A$4:$A$99,0),MATCH(calculation!$A$3&amp;calculation!F$3,Data_Price!$D$3:$EA$3,0)),"")</f>
        <v/>
      </c>
      <c r="G70" s="17" t="str">
        <f>IFERROR(Data_Emissions!G70*INDEX(Data_Price!$D$4:$EA$99,MATCH(calculation!$A70,Data_Price!$A$4:$A$99,0),MATCH(calculation!$A$3&amp;calculation!G$3,Data_Price!$D$3:$EA$3,0)),"")</f>
        <v/>
      </c>
      <c r="H70" s="17" t="str">
        <f>IFERROR(Data_Emissions!H70*INDEX(Data_Price!$D$4:$EA$99,MATCH(calculation!$A70,Data_Price!$A$4:$A$99,0),MATCH(calculation!$A$3&amp;calculation!H$3,Data_Price!$D$3:$EA$3,0)),"")</f>
        <v/>
      </c>
      <c r="I70" s="17" t="str">
        <f>IFERROR(Data_Emissions!I70*INDEX(Data_Price!$D$4:$EA$99,MATCH(calculation!$A70,Data_Price!$A$4:$A$99,0),MATCH(calculation!$A$3&amp;calculation!I$3,Data_Price!$D$3:$EA$3,0)),"")</f>
        <v/>
      </c>
      <c r="J70" s="17" t="str">
        <f>IFERROR(Data_Emissions!J70*INDEX(Data_Price!$D$4:$EA$99,MATCH(calculation!$A70,Data_Price!$A$4:$A$99,0),MATCH(calculation!$A$3&amp;calculation!J$3,Data_Price!$D$3:$EA$3,0)),"")</f>
        <v/>
      </c>
      <c r="K70" s="17" t="str">
        <f>IFERROR(Data_Emissions!K70*INDEX(Data_Price!$D$4:$EA$99,MATCH(calculation!$A70,Data_Price!$A$4:$A$99,0),MATCH(calculation!$A$3&amp;calculation!K$3,Data_Price!$D$3:$EA$3,0)),"")</f>
        <v/>
      </c>
      <c r="L70" s="17" t="str">
        <f>IFERROR(Data_Emissions!L70*INDEX(Data_Price!$D$4:$EA$99,MATCH(calculation!$A70,Data_Price!$A$4:$A$99,0),MATCH(calculation!$A$3&amp;calculation!L$3,Data_Price!$D$3:$EA$3,0)),"")</f>
        <v/>
      </c>
      <c r="M70" s="17" t="str">
        <f>IFERROR(Data_Emissions!M70*INDEX(Data_Price!$D$4:$EA$99,MATCH(calculation!$A70,Data_Price!$A$4:$A$99,0),MATCH(calculation!$A$3&amp;calculation!M$3,Data_Price!$D$3:$EA$3,0)),"")</f>
        <v/>
      </c>
      <c r="N70" s="17" t="str">
        <f>IFERROR(Data_Emissions!N70*INDEX(Data_Price!$D$4:$EA$99,MATCH(calculation!$A70,Data_Price!$A$4:$A$99,0),MATCH(calculation!$A$3&amp;calculation!N$3,Data_Price!$D$3:$EA$3,0)),"")</f>
        <v/>
      </c>
      <c r="O70" s="17" t="str">
        <f>IFERROR(Data_Emissions!O70*INDEX(Data_Price!$D$4:$EA$99,MATCH(calculation!$A70,Data_Price!$A$4:$A$99,0),MATCH(calculation!$A$3&amp;calculation!O$3,Data_Price!$D$3:$EA$3,0)),"")</f>
        <v/>
      </c>
      <c r="P70" s="17" t="str">
        <f>IFERROR(Data_Emissions!P70*INDEX(Data_Price!$D$4:$EA$99,MATCH(calculation!$A70,Data_Price!$A$4:$A$99,0),MATCH(calculation!$A$3&amp;calculation!P$3,Data_Price!$D$3:$EA$3,0)),"")</f>
        <v/>
      </c>
      <c r="Q70" s="17" t="str">
        <f>IFERROR(Data_Emissions!Q70*INDEX(Data_Price!$D$4:$EA$99,MATCH(calculation!$A70,Data_Price!$A$4:$A$99,0),MATCH(calculation!$A$3&amp;calculation!Q$3,Data_Price!$D$3:$EA$3,0)),"")</f>
        <v/>
      </c>
      <c r="R70" s="17" t="str">
        <f>IFERROR(Data_Emissions!R70*INDEX(Data_Price!$D$4:$EA$99,MATCH(calculation!$A70,Data_Price!$A$4:$A$99,0),MATCH(calculation!$A$3&amp;calculation!R$3,Data_Price!$D$3:$EA$3,0)),"")</f>
        <v/>
      </c>
      <c r="S70" s="17" t="str">
        <f>IFERROR(Data_Emissions!S70*INDEX(Data_Price!$D$4:$EA$99,MATCH(calculation!$A70,Data_Price!$A$4:$A$99,0),MATCH(calculation!$A$3&amp;calculation!S$3,Data_Price!$D$3:$EA$3,0)),"")</f>
        <v/>
      </c>
      <c r="T70" s="17" t="str">
        <f>IFERROR(Data_Emissions!T70*INDEX(Data_Price!$D$4:$EA$99,MATCH(calculation!$A70,Data_Price!$A$4:$A$99,0),MATCH(calculation!$A$3&amp;calculation!T$3,Data_Price!$D$3:$EA$3,0)),"")</f>
        <v/>
      </c>
      <c r="U70" s="17" t="str">
        <f>IFERROR(Data_Emissions!U70*INDEX(Data_Price!$D$4:$EA$99,MATCH(calculation!$A70,Data_Price!$A$4:$A$99,0),MATCH(calculation!$A$3&amp;calculation!U$3,Data_Price!$D$3:$EA$3,0)),"")</f>
        <v/>
      </c>
      <c r="V70" s="17" t="str">
        <f>IFERROR(Data_Emissions!V70*INDEX(Data_Price!$D$4:$EA$99,MATCH(calculation!$A70,Data_Price!$A$4:$A$99,0),MATCH(calculation!$A$3&amp;calculation!V$3,Data_Price!$D$3:$EA$3,0)),"")</f>
        <v/>
      </c>
      <c r="W70" s="17" t="str">
        <f>IFERROR(Data_Emissions!W70*INDEX(Data_Price!$D$4:$EA$99,MATCH(calculation!$A70,Data_Price!$A$4:$A$99,0),MATCH(calculation!$A$3&amp;calculation!W$3,Data_Price!$D$3:$EA$3,0)),"")</f>
        <v/>
      </c>
      <c r="X70" s="17" t="str">
        <f>IFERROR(Data_Emissions!X70*INDEX(Data_Price!$D$4:$EA$99,MATCH(calculation!$A70,Data_Price!$A$4:$A$99,0),MATCH(calculation!$A$3&amp;calculation!X$3,Data_Price!$D$3:$EA$3,0)),"")</f>
        <v/>
      </c>
      <c r="Y70" s="17" t="str">
        <f>IFERROR(Data_Emissions!Y70*INDEX(Data_Price!$D$4:$EA$99,MATCH(calculation!$A70,Data_Price!$A$4:$A$99,0),MATCH(calculation!$A$3&amp;calculation!Y$3,Data_Price!$D$3:$EA$3,0)),"")</f>
        <v/>
      </c>
      <c r="Z70" s="17" t="str">
        <f>IFERROR(Data_Emissions!Z70*INDEX(Data_Price!$D$4:$EA$99,MATCH(calculation!$A70,Data_Price!$A$4:$A$99,0),MATCH(calculation!$A$3&amp;calculation!Z$3,Data_Price!$D$3:$EA$3,0)),"")</f>
        <v/>
      </c>
      <c r="AA70" s="17" t="str">
        <f>IFERROR(Data_Emissions!AA70*INDEX(Data_Price!$D$4:$EA$99,MATCH(calculation!$A70,Data_Price!$A$4:$A$99,0),MATCH(calculation!$A$3&amp;calculation!AA$3,Data_Price!$D$3:$EA$3,0)),"")</f>
        <v/>
      </c>
      <c r="AB70" s="17" t="str">
        <f>IFERROR(Data_Emissions!AB70*INDEX(Data_Price!$D$4:$EA$99,MATCH(calculation!$A70,Data_Price!$A$4:$A$99,0),MATCH(calculation!$A$3&amp;calculation!AB$3,Data_Price!$D$3:$EA$3,0)),"")</f>
        <v/>
      </c>
      <c r="AC70" s="17" t="str">
        <f>IFERROR(Data_Emissions!AC70*INDEX(Data_Price!$D$4:$EA$99,MATCH(calculation!$A70,Data_Price!$A$4:$A$99,0),MATCH(calculation!$A$3&amp;calculation!AC$3,Data_Price!$D$3:$EA$3,0)),"")</f>
        <v/>
      </c>
      <c r="AD70" s="17" t="str">
        <f>IFERROR(Data_Emissions!AD70*INDEX(Data_Price!$D$4:$EA$99,MATCH(calculation!$A70,Data_Price!$A$4:$A$99,0),MATCH(calculation!$A$3&amp;calculation!AD$3,Data_Price!$D$3:$EA$3,0)),"")</f>
        <v/>
      </c>
      <c r="AE70" s="17" t="str">
        <f>IFERROR(Data_Emissions!AE70*INDEX(Data_Price!$D$4:$EA$99,MATCH(calculation!$A70,Data_Price!$A$4:$A$99,0),MATCH(calculation!$A$3&amp;calculation!AE$3,Data_Price!$D$3:$EA$3,0)),"")</f>
        <v/>
      </c>
      <c r="AF70" s="17" t="str">
        <f>IFERROR(Data_Emissions!AF70*INDEX(Data_Price!$D$4:$EA$99,MATCH(calculation!$A70,Data_Price!$A$4:$A$99,0),MATCH(calculation!$A$3&amp;calculation!AF$3,Data_Price!$D$3:$EA$3,0)),"")</f>
        <v/>
      </c>
      <c r="AG70" s="17" t="str">
        <f>IFERROR(Data_Emissions!AG70*INDEX(Data_Price!$D$4:$EA$99,MATCH(calculation!$A70,Data_Price!$A$4:$A$99,0),MATCH(calculation!$A$3&amp;calculation!AG$3,Data_Price!$D$3:$EA$3,0)),"")</f>
        <v/>
      </c>
      <c r="AH70" t="s">
        <v>495</v>
      </c>
    </row>
    <row r="71" spans="1:34" x14ac:dyDescent="0.35">
      <c r="A71" t="s">
        <v>293</v>
      </c>
      <c r="B71" s="17" t="str">
        <f>IFERROR(Data_Emissions!B71*INDEX(Data_Price!$D$4:$EA$99,MATCH(calculation!$A71,Data_Price!$A$4:$A$99,0),MATCH(calculation!$A$3&amp;calculation!B$3,Data_Price!$D$3:$EA$3,0)),"")</f>
        <v/>
      </c>
      <c r="C71" s="17" t="str">
        <f>IFERROR(Data_Emissions!C71*INDEX(Data_Price!$D$4:$EA$99,MATCH(calculation!$A71,Data_Price!$A$4:$A$99,0),MATCH(calculation!$A$3&amp;calculation!C$3,Data_Price!$D$3:$EA$3,0)),"")</f>
        <v/>
      </c>
      <c r="D71" s="17" t="str">
        <f>IFERROR(Data_Emissions!D71*INDEX(Data_Price!$D$4:$EA$99,MATCH(calculation!$A71,Data_Price!$A$4:$A$99,0),MATCH(calculation!$A$3&amp;calculation!D$3,Data_Price!$D$3:$EA$3,0)),"")</f>
        <v/>
      </c>
      <c r="E71" s="17" t="str">
        <f>IFERROR(Data_Emissions!E71*INDEX(Data_Price!$D$4:$EA$99,MATCH(calculation!$A71,Data_Price!$A$4:$A$99,0),MATCH(calculation!$A$3&amp;calculation!E$3,Data_Price!$D$3:$EA$3,0)),"")</f>
        <v/>
      </c>
      <c r="F71" s="17" t="str">
        <f>IFERROR(Data_Emissions!F71*INDEX(Data_Price!$D$4:$EA$99,MATCH(calculation!$A71,Data_Price!$A$4:$A$99,0),MATCH(calculation!$A$3&amp;calculation!F$3,Data_Price!$D$3:$EA$3,0)),"")</f>
        <v/>
      </c>
      <c r="G71" s="17" t="str">
        <f>IFERROR(Data_Emissions!G71*INDEX(Data_Price!$D$4:$EA$99,MATCH(calculation!$A71,Data_Price!$A$4:$A$99,0),MATCH(calculation!$A$3&amp;calculation!G$3,Data_Price!$D$3:$EA$3,0)),"")</f>
        <v/>
      </c>
      <c r="H71" s="17" t="str">
        <f>IFERROR(Data_Emissions!H71*INDEX(Data_Price!$D$4:$EA$99,MATCH(calculation!$A71,Data_Price!$A$4:$A$99,0),MATCH(calculation!$A$3&amp;calculation!H$3,Data_Price!$D$3:$EA$3,0)),"")</f>
        <v/>
      </c>
      <c r="I71" s="17" t="str">
        <f>IFERROR(Data_Emissions!I71*INDEX(Data_Price!$D$4:$EA$99,MATCH(calculation!$A71,Data_Price!$A$4:$A$99,0),MATCH(calculation!$A$3&amp;calculation!I$3,Data_Price!$D$3:$EA$3,0)),"")</f>
        <v/>
      </c>
      <c r="J71" s="17" t="str">
        <f>IFERROR(Data_Emissions!J71*INDEX(Data_Price!$D$4:$EA$99,MATCH(calculation!$A71,Data_Price!$A$4:$A$99,0),MATCH(calculation!$A$3&amp;calculation!J$3,Data_Price!$D$3:$EA$3,0)),"")</f>
        <v/>
      </c>
      <c r="K71" s="17" t="str">
        <f>IFERROR(Data_Emissions!K71*INDEX(Data_Price!$D$4:$EA$99,MATCH(calculation!$A71,Data_Price!$A$4:$A$99,0),MATCH(calculation!$A$3&amp;calculation!K$3,Data_Price!$D$3:$EA$3,0)),"")</f>
        <v/>
      </c>
      <c r="L71" s="17" t="str">
        <f>IFERROR(Data_Emissions!L71*INDEX(Data_Price!$D$4:$EA$99,MATCH(calculation!$A71,Data_Price!$A$4:$A$99,0),MATCH(calculation!$A$3&amp;calculation!L$3,Data_Price!$D$3:$EA$3,0)),"")</f>
        <v/>
      </c>
      <c r="M71" s="17" t="str">
        <f>IFERROR(Data_Emissions!M71*INDEX(Data_Price!$D$4:$EA$99,MATCH(calculation!$A71,Data_Price!$A$4:$A$99,0),MATCH(calculation!$A$3&amp;calculation!M$3,Data_Price!$D$3:$EA$3,0)),"")</f>
        <v/>
      </c>
      <c r="N71" s="17" t="str">
        <f>IFERROR(Data_Emissions!N71*INDEX(Data_Price!$D$4:$EA$99,MATCH(calculation!$A71,Data_Price!$A$4:$A$99,0),MATCH(calculation!$A$3&amp;calculation!N$3,Data_Price!$D$3:$EA$3,0)),"")</f>
        <v/>
      </c>
      <c r="O71" s="17" t="str">
        <f>IFERROR(Data_Emissions!O71*INDEX(Data_Price!$D$4:$EA$99,MATCH(calculation!$A71,Data_Price!$A$4:$A$99,0),MATCH(calculation!$A$3&amp;calculation!O$3,Data_Price!$D$3:$EA$3,0)),"")</f>
        <v/>
      </c>
      <c r="P71" s="17" t="str">
        <f>IFERROR(Data_Emissions!P71*INDEX(Data_Price!$D$4:$EA$99,MATCH(calculation!$A71,Data_Price!$A$4:$A$99,0),MATCH(calculation!$A$3&amp;calculation!P$3,Data_Price!$D$3:$EA$3,0)),"")</f>
        <v/>
      </c>
      <c r="Q71" s="17" t="str">
        <f>IFERROR(Data_Emissions!Q71*INDEX(Data_Price!$D$4:$EA$99,MATCH(calculation!$A71,Data_Price!$A$4:$A$99,0),MATCH(calculation!$A$3&amp;calculation!Q$3,Data_Price!$D$3:$EA$3,0)),"")</f>
        <v/>
      </c>
      <c r="R71" s="17" t="str">
        <f>IFERROR(Data_Emissions!R71*INDEX(Data_Price!$D$4:$EA$99,MATCH(calculation!$A71,Data_Price!$A$4:$A$99,0),MATCH(calculation!$A$3&amp;calculation!R$3,Data_Price!$D$3:$EA$3,0)),"")</f>
        <v/>
      </c>
      <c r="S71" s="17" t="str">
        <f>IFERROR(Data_Emissions!S71*INDEX(Data_Price!$D$4:$EA$99,MATCH(calculation!$A71,Data_Price!$A$4:$A$99,0),MATCH(calculation!$A$3&amp;calculation!S$3,Data_Price!$D$3:$EA$3,0)),"")</f>
        <v/>
      </c>
      <c r="T71" s="17" t="str">
        <f>IFERROR(Data_Emissions!T71*INDEX(Data_Price!$D$4:$EA$99,MATCH(calculation!$A71,Data_Price!$A$4:$A$99,0),MATCH(calculation!$A$3&amp;calculation!T$3,Data_Price!$D$3:$EA$3,0)),"")</f>
        <v/>
      </c>
      <c r="U71" s="17" t="str">
        <f>IFERROR(Data_Emissions!U71*INDEX(Data_Price!$D$4:$EA$99,MATCH(calculation!$A71,Data_Price!$A$4:$A$99,0),MATCH(calculation!$A$3&amp;calculation!U$3,Data_Price!$D$3:$EA$3,0)),"")</f>
        <v/>
      </c>
      <c r="V71" s="17" t="str">
        <f>IFERROR(Data_Emissions!V71*INDEX(Data_Price!$D$4:$EA$99,MATCH(calculation!$A71,Data_Price!$A$4:$A$99,0),MATCH(calculation!$A$3&amp;calculation!V$3,Data_Price!$D$3:$EA$3,0)),"")</f>
        <v/>
      </c>
      <c r="W71" s="17" t="str">
        <f>IFERROR(Data_Emissions!W71*INDEX(Data_Price!$D$4:$EA$99,MATCH(calculation!$A71,Data_Price!$A$4:$A$99,0),MATCH(calculation!$A$3&amp;calculation!W$3,Data_Price!$D$3:$EA$3,0)),"")</f>
        <v/>
      </c>
      <c r="X71" s="17" t="str">
        <f>IFERROR(Data_Emissions!X71*INDEX(Data_Price!$D$4:$EA$99,MATCH(calculation!$A71,Data_Price!$A$4:$A$99,0),MATCH(calculation!$A$3&amp;calculation!X$3,Data_Price!$D$3:$EA$3,0)),"")</f>
        <v/>
      </c>
      <c r="Y71" s="17" t="str">
        <f>IFERROR(Data_Emissions!Y71*INDEX(Data_Price!$D$4:$EA$99,MATCH(calculation!$A71,Data_Price!$A$4:$A$99,0),MATCH(calculation!$A$3&amp;calculation!Y$3,Data_Price!$D$3:$EA$3,0)),"")</f>
        <v/>
      </c>
      <c r="Z71" s="17" t="str">
        <f>IFERROR(Data_Emissions!Z71*INDEX(Data_Price!$D$4:$EA$99,MATCH(calculation!$A71,Data_Price!$A$4:$A$99,0),MATCH(calculation!$A$3&amp;calculation!Z$3,Data_Price!$D$3:$EA$3,0)),"")</f>
        <v/>
      </c>
      <c r="AA71" s="17" t="str">
        <f>IFERROR(Data_Emissions!AA71*INDEX(Data_Price!$D$4:$EA$99,MATCH(calculation!$A71,Data_Price!$A$4:$A$99,0),MATCH(calculation!$A$3&amp;calculation!AA$3,Data_Price!$D$3:$EA$3,0)),"")</f>
        <v/>
      </c>
      <c r="AB71" s="17" t="str">
        <f>IFERROR(Data_Emissions!AB71*INDEX(Data_Price!$D$4:$EA$99,MATCH(calculation!$A71,Data_Price!$A$4:$A$99,0),MATCH(calculation!$A$3&amp;calculation!AB$3,Data_Price!$D$3:$EA$3,0)),"")</f>
        <v/>
      </c>
      <c r="AC71" s="17" t="str">
        <f>IFERROR(Data_Emissions!AC71*INDEX(Data_Price!$D$4:$EA$99,MATCH(calculation!$A71,Data_Price!$A$4:$A$99,0),MATCH(calculation!$A$3&amp;calculation!AC$3,Data_Price!$D$3:$EA$3,0)),"")</f>
        <v/>
      </c>
      <c r="AD71" s="17" t="str">
        <f>IFERROR(Data_Emissions!AD71*INDEX(Data_Price!$D$4:$EA$99,MATCH(calculation!$A71,Data_Price!$A$4:$A$99,0),MATCH(calculation!$A$3&amp;calculation!AD$3,Data_Price!$D$3:$EA$3,0)),"")</f>
        <v/>
      </c>
      <c r="AE71" s="17" t="str">
        <f>IFERROR(Data_Emissions!AE71*INDEX(Data_Price!$D$4:$EA$99,MATCH(calculation!$A71,Data_Price!$A$4:$A$99,0),MATCH(calculation!$A$3&amp;calculation!AE$3,Data_Price!$D$3:$EA$3,0)),"")</f>
        <v/>
      </c>
      <c r="AF71" s="17" t="str">
        <f>IFERROR(Data_Emissions!AF71*INDEX(Data_Price!$D$4:$EA$99,MATCH(calculation!$A71,Data_Price!$A$4:$A$99,0),MATCH(calculation!$A$3&amp;calculation!AF$3,Data_Price!$D$3:$EA$3,0)),"")</f>
        <v/>
      </c>
      <c r="AG71" s="17">
        <f>IFERROR(Data_Emissions!AG71*INDEX(Data_Price!$D$4:$EA$99,MATCH(calculation!$A71,Data_Price!$A$4:$A$99,0),MATCH(calculation!$A$3&amp;calculation!AG$3,Data_Price!$D$3:$EA$3,0)),"")</f>
        <v>0</v>
      </c>
      <c r="AH71" t="s">
        <v>495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FBDF-1E1A-4395-A7FA-70D62869298A}">
  <sheetPr>
    <tabColor rgb="FF4472C4"/>
  </sheetPr>
  <dimension ref="A1:I44"/>
  <sheetViews>
    <sheetView workbookViewId="0">
      <selection activeCell="F17" sqref="F17"/>
    </sheetView>
  </sheetViews>
  <sheetFormatPr defaultRowHeight="14.5" x14ac:dyDescent="0.35"/>
  <sheetData>
    <row r="1" spans="1:9" s="3" customFormat="1" x14ac:dyDescent="0.35">
      <c r="A1" s="10" t="s">
        <v>1186</v>
      </c>
      <c r="B1" s="3" t="s">
        <v>1191</v>
      </c>
      <c r="C1" s="10" t="s">
        <v>1192</v>
      </c>
      <c r="D1" s="10"/>
      <c r="E1" s="10"/>
      <c r="F1" s="10"/>
      <c r="G1" s="10"/>
      <c r="H1" s="10"/>
      <c r="I1" s="10"/>
    </row>
    <row r="2" spans="1:9" x14ac:dyDescent="0.35">
      <c r="A2" s="2">
        <v>1990</v>
      </c>
      <c r="B2" s="7" t="s">
        <v>1193</v>
      </c>
      <c r="C2" s="26">
        <v>1.1988449926666669</v>
      </c>
      <c r="E2" s="2"/>
      <c r="F2" s="2"/>
      <c r="G2" s="2"/>
      <c r="H2" s="2"/>
      <c r="I2" s="2"/>
    </row>
    <row r="3" spans="1:9" x14ac:dyDescent="0.35">
      <c r="A3" s="2">
        <v>1991</v>
      </c>
      <c r="B3" s="7" t="s">
        <v>1193</v>
      </c>
      <c r="C3" s="26">
        <v>23.91758369055556</v>
      </c>
      <c r="E3" s="2"/>
      <c r="F3" s="2"/>
      <c r="G3" s="2"/>
      <c r="H3" s="2"/>
      <c r="I3" s="2"/>
    </row>
    <row r="4" spans="1:9" x14ac:dyDescent="0.35">
      <c r="A4" s="2">
        <v>1992</v>
      </c>
      <c r="B4" s="7" t="s">
        <v>1193</v>
      </c>
      <c r="C4" s="26">
        <v>25.806267215326084</v>
      </c>
      <c r="E4" s="2"/>
      <c r="H4" s="2"/>
      <c r="I4" s="2"/>
    </row>
    <row r="5" spans="1:9" x14ac:dyDescent="0.35">
      <c r="A5" s="2">
        <v>1993</v>
      </c>
      <c r="B5" s="7" t="s">
        <v>1193</v>
      </c>
      <c r="C5" s="26">
        <v>26.174811429680851</v>
      </c>
      <c r="E5" s="2"/>
      <c r="H5" s="2"/>
      <c r="I5" s="2"/>
    </row>
    <row r="6" spans="1:9" x14ac:dyDescent="0.35">
      <c r="A6">
        <v>1994</v>
      </c>
      <c r="B6" s="7" t="s">
        <v>1193</v>
      </c>
      <c r="C6" s="26">
        <v>25.805723295270834</v>
      </c>
      <c r="E6" s="2"/>
      <c r="H6" s="2"/>
      <c r="I6" s="2"/>
    </row>
    <row r="7" spans="1:9" x14ac:dyDescent="0.35">
      <c r="A7">
        <v>1995</v>
      </c>
      <c r="B7" s="7" t="s">
        <v>1193</v>
      </c>
      <c r="C7" s="27">
        <v>30.873018951382981</v>
      </c>
      <c r="E7" s="2"/>
      <c r="H7" s="2"/>
      <c r="I7" s="2"/>
    </row>
    <row r="8" spans="1:9" x14ac:dyDescent="0.35">
      <c r="A8">
        <v>1996</v>
      </c>
      <c r="B8" s="7" t="s">
        <v>1193</v>
      </c>
      <c r="C8" s="27">
        <v>33.965978315224483</v>
      </c>
      <c r="E8" s="2"/>
      <c r="H8" s="2"/>
      <c r="I8" s="2"/>
    </row>
    <row r="9" spans="1:9" x14ac:dyDescent="0.35">
      <c r="A9">
        <v>1997</v>
      </c>
      <c r="B9" s="7" t="s">
        <v>1193</v>
      </c>
      <c r="C9" s="27">
        <v>33.780414087857146</v>
      </c>
      <c r="E9" s="2"/>
      <c r="H9" s="2"/>
      <c r="I9" s="2"/>
    </row>
    <row r="10" spans="1:9" x14ac:dyDescent="0.35">
      <c r="A10">
        <v>1998</v>
      </c>
      <c r="B10" s="7" t="s">
        <v>1193</v>
      </c>
      <c r="C10" s="27">
        <v>30.162196673416666</v>
      </c>
      <c r="E10" s="2"/>
      <c r="H10" s="2"/>
      <c r="I10" s="2"/>
    </row>
    <row r="11" spans="1:9" x14ac:dyDescent="0.35">
      <c r="A11">
        <v>1999</v>
      </c>
      <c r="B11" s="7" t="s">
        <v>1193</v>
      </c>
      <c r="C11" s="27">
        <v>31.116036480130433</v>
      </c>
      <c r="E11" s="2"/>
      <c r="H11" s="2"/>
      <c r="I11" s="2"/>
    </row>
    <row r="12" spans="1:9" x14ac:dyDescent="0.35">
      <c r="A12">
        <v>2000</v>
      </c>
      <c r="B12" s="7" t="s">
        <v>1193</v>
      </c>
      <c r="C12" s="27">
        <v>28.465150406755559</v>
      </c>
      <c r="E12" s="2"/>
      <c r="H12" s="2"/>
      <c r="I12" s="2"/>
    </row>
    <row r="13" spans="1:9" x14ac:dyDescent="0.35">
      <c r="A13">
        <v>2001</v>
      </c>
      <c r="B13" s="7" t="s">
        <v>1193</v>
      </c>
      <c r="C13" s="27">
        <v>26.639834285199999</v>
      </c>
      <c r="E13" s="2"/>
    </row>
    <row r="14" spans="1:9" x14ac:dyDescent="0.35">
      <c r="A14">
        <v>2002</v>
      </c>
      <c r="B14" s="7" t="s">
        <v>1193</v>
      </c>
      <c r="C14" s="27">
        <v>28.950696194217386</v>
      </c>
      <c r="E14" s="2"/>
    </row>
    <row r="15" spans="1:9" x14ac:dyDescent="0.35">
      <c r="A15">
        <v>2003</v>
      </c>
      <c r="B15" s="7" t="s">
        <v>1193</v>
      </c>
      <c r="C15" s="27">
        <v>39.646814932521742</v>
      </c>
      <c r="E15" s="2"/>
    </row>
    <row r="16" spans="1:9" x14ac:dyDescent="0.35">
      <c r="A16">
        <v>2004</v>
      </c>
      <c r="B16" s="7" t="s">
        <v>1193</v>
      </c>
      <c r="C16" s="27">
        <v>46.81077114066666</v>
      </c>
    </row>
    <row r="17" spans="1:8" x14ac:dyDescent="0.35">
      <c r="A17">
        <v>2005</v>
      </c>
      <c r="B17" s="7" t="s">
        <v>1193</v>
      </c>
      <c r="C17" s="27">
        <v>21.594609925504688</v>
      </c>
    </row>
    <row r="18" spans="1:8" x14ac:dyDescent="0.35">
      <c r="A18">
        <v>2006</v>
      </c>
      <c r="B18" s="7" t="s">
        <v>1193</v>
      </c>
      <c r="C18" s="27">
        <v>33.475936213718391</v>
      </c>
    </row>
    <row r="19" spans="1:8" x14ac:dyDescent="0.35">
      <c r="A19">
        <v>2007</v>
      </c>
      <c r="B19" s="7" t="s">
        <v>1193</v>
      </c>
      <c r="C19" s="27">
        <v>5.9583376163100192</v>
      </c>
    </row>
    <row r="20" spans="1:8" x14ac:dyDescent="0.35">
      <c r="A20">
        <v>2008</v>
      </c>
      <c r="B20" s="7" t="s">
        <v>1193</v>
      </c>
      <c r="C20" s="27">
        <v>35.545289689694499</v>
      </c>
    </row>
    <row r="21" spans="1:8" x14ac:dyDescent="0.35">
      <c r="A21">
        <v>2009</v>
      </c>
      <c r="B21" s="7" t="s">
        <v>1193</v>
      </c>
      <c r="C21" s="27">
        <v>17.645417849346746</v>
      </c>
    </row>
    <row r="22" spans="1:8" x14ac:dyDescent="0.35">
      <c r="A22">
        <v>2010</v>
      </c>
      <c r="B22" s="7" t="s">
        <v>1193</v>
      </c>
      <c r="C22" s="27">
        <v>20.033915085977487</v>
      </c>
    </row>
    <row r="23" spans="1:8" x14ac:dyDescent="0.35">
      <c r="A23">
        <v>2011</v>
      </c>
      <c r="B23" s="7" t="s">
        <v>1193</v>
      </c>
      <c r="C23" s="27">
        <v>23.843042695223403</v>
      </c>
    </row>
    <row r="24" spans="1:8" x14ac:dyDescent="0.35">
      <c r="A24">
        <v>2012</v>
      </c>
      <c r="B24" s="7" t="s">
        <v>1193</v>
      </c>
      <c r="C24" s="27">
        <v>11.204818231653144</v>
      </c>
      <c r="E24" s="2"/>
      <c r="F24" s="7"/>
      <c r="H24" s="10"/>
    </row>
    <row r="25" spans="1:8" x14ac:dyDescent="0.35">
      <c r="A25">
        <v>2013</v>
      </c>
      <c r="B25" s="7" t="s">
        <v>1193</v>
      </c>
      <c r="C25" s="27">
        <v>8.4139680779268584</v>
      </c>
      <c r="E25" s="2"/>
      <c r="F25" s="7"/>
      <c r="G25" s="19"/>
      <c r="H25" s="21"/>
    </row>
    <row r="26" spans="1:8" x14ac:dyDescent="0.35">
      <c r="A26">
        <v>2014</v>
      </c>
      <c r="B26" s="7" t="s">
        <v>1193</v>
      </c>
      <c r="C26" s="27">
        <v>8.7952852274063655</v>
      </c>
      <c r="E26" s="2"/>
      <c r="F26" s="7"/>
      <c r="H26" s="10"/>
    </row>
    <row r="27" spans="1:8" x14ac:dyDescent="0.35">
      <c r="A27">
        <v>2015</v>
      </c>
      <c r="B27" s="7" t="s">
        <v>1193</v>
      </c>
      <c r="C27" s="27">
        <v>8.4912299810115979</v>
      </c>
      <c r="E27" s="2"/>
      <c r="F27" s="7"/>
      <c r="H27" s="10"/>
    </row>
    <row r="28" spans="1:8" x14ac:dyDescent="0.35">
      <c r="A28">
        <v>2016</v>
      </c>
      <c r="B28" s="7" t="s">
        <v>1193</v>
      </c>
      <c r="C28" s="27">
        <v>8.4874248464814173</v>
      </c>
      <c r="F28" s="7"/>
      <c r="H28" s="10"/>
    </row>
    <row r="29" spans="1:8" x14ac:dyDescent="0.35">
      <c r="A29">
        <v>2017</v>
      </c>
      <c r="B29" s="7" t="s">
        <v>1193</v>
      </c>
      <c r="C29" s="27">
        <v>9.7573408096252958</v>
      </c>
      <c r="F29" s="7"/>
      <c r="G29" s="19"/>
      <c r="H29" s="21"/>
    </row>
    <row r="30" spans="1:8" x14ac:dyDescent="0.35">
      <c r="A30">
        <v>2018</v>
      </c>
      <c r="B30" s="7" t="s">
        <v>1193</v>
      </c>
      <c r="C30" s="27">
        <v>14.07667361959686</v>
      </c>
      <c r="F30" s="7"/>
      <c r="G30" s="19"/>
      <c r="H30" s="20"/>
    </row>
    <row r="31" spans="1:8" x14ac:dyDescent="0.35">
      <c r="A31">
        <v>2019</v>
      </c>
      <c r="B31" s="7" t="s">
        <v>1193</v>
      </c>
      <c r="C31" s="27">
        <v>16.379831170710133</v>
      </c>
      <c r="F31" s="7"/>
      <c r="G31" s="19"/>
      <c r="H31" s="20"/>
    </row>
    <row r="32" spans="1:8" x14ac:dyDescent="0.35">
      <c r="A32">
        <v>2020</v>
      </c>
      <c r="B32" s="7" t="s">
        <v>1193</v>
      </c>
      <c r="C32" s="27">
        <v>16.73579364937682</v>
      </c>
      <c r="F32" s="7"/>
      <c r="H32" s="3"/>
    </row>
    <row r="33" spans="1:8" x14ac:dyDescent="0.35">
      <c r="A33">
        <v>2021</v>
      </c>
      <c r="B33" s="7" t="s">
        <v>1193</v>
      </c>
      <c r="C33" s="27">
        <v>23.587651840373571</v>
      </c>
      <c r="F33" s="7"/>
      <c r="H33" s="3"/>
    </row>
    <row r="42" spans="1:8" x14ac:dyDescent="0.35">
      <c r="B42" s="7"/>
      <c r="D42" s="2"/>
    </row>
    <row r="43" spans="1:8" x14ac:dyDescent="0.35">
      <c r="B43" s="7"/>
      <c r="D43" s="2"/>
    </row>
    <row r="44" spans="1:8" x14ac:dyDescent="0.35">
      <c r="B44" s="7"/>
      <c r="D44" s="2"/>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29332-6BEA-438D-8C4B-EC7231B33B17}">
  <dimension ref="A1:Q411"/>
  <sheetViews>
    <sheetView topLeftCell="A379" workbookViewId="0">
      <selection activeCell="F397" sqref="F397"/>
    </sheetView>
  </sheetViews>
  <sheetFormatPr defaultRowHeight="14.5" x14ac:dyDescent="0.35"/>
  <cols>
    <col min="8" max="8" width="13.90625" customWidth="1"/>
    <col min="14" max="14" width="22.81640625" bestFit="1" customWidth="1"/>
  </cols>
  <sheetData>
    <row r="1" spans="1:6" s="3" customFormat="1" x14ac:dyDescent="0.35">
      <c r="A1" s="3" t="s">
        <v>1186</v>
      </c>
      <c r="B1" s="3" t="s">
        <v>1187</v>
      </c>
      <c r="C1" s="3" t="s">
        <v>1188</v>
      </c>
      <c r="D1" s="3" t="s">
        <v>1189</v>
      </c>
      <c r="E1" s="3" t="s">
        <v>1189</v>
      </c>
      <c r="F1" s="3" t="s">
        <v>1190</v>
      </c>
    </row>
    <row r="2" spans="1:6" x14ac:dyDescent="0.35">
      <c r="A2">
        <v>2021</v>
      </c>
      <c r="B2" t="s">
        <v>428</v>
      </c>
      <c r="C2">
        <v>137.2432408</v>
      </c>
      <c r="D2">
        <f>_xlfn.XLOOKUP(B2,Data_Emissions!$A:$A,Data_Emissions!$AG:$AG)</f>
        <v>8.0000000000000004E-4</v>
      </c>
      <c r="E2">
        <v>8.0000000000000004E-4</v>
      </c>
      <c r="F2">
        <f>C2*E2</f>
        <v>0.10979459264000001</v>
      </c>
    </row>
    <row r="3" spans="1:6" x14ac:dyDescent="0.35">
      <c r="A3">
        <v>2021</v>
      </c>
      <c r="B3" t="s">
        <v>257</v>
      </c>
      <c r="C3">
        <v>101.4745521</v>
      </c>
      <c r="D3">
        <f>_xlfn.XLOOKUP(B3,Data_Emissions!$A:$A,Data_Emissions!$AG:$AG)</f>
        <v>0</v>
      </c>
      <c r="E3">
        <v>0</v>
      </c>
      <c r="F3">
        <f t="shared" ref="F3:F63" si="0">C3*E3</f>
        <v>0</v>
      </c>
    </row>
    <row r="4" spans="1:6" x14ac:dyDescent="0.35">
      <c r="A4">
        <v>2021</v>
      </c>
      <c r="B4" t="s">
        <v>440</v>
      </c>
      <c r="C4">
        <v>101.4745521</v>
      </c>
      <c r="D4">
        <f>_xlfn.XLOOKUP(B4,Data_Emissions!$A:$A,Data_Emissions!$AG:$AG)</f>
        <v>2.9999999999999997E-4</v>
      </c>
      <c r="E4">
        <v>2.9999999999999997E-4</v>
      </c>
      <c r="F4">
        <f t="shared" si="0"/>
        <v>3.0442365629999996E-2</v>
      </c>
    </row>
    <row r="5" spans="1:6" x14ac:dyDescent="0.35">
      <c r="A5">
        <v>2021</v>
      </c>
      <c r="B5" t="s">
        <v>173</v>
      </c>
      <c r="C5">
        <v>72.825199999999995</v>
      </c>
      <c r="D5">
        <f>_xlfn.XLOOKUP(B5,Data_Emissions!$A:$A,Data_Emissions!$AG:$AG)</f>
        <v>6.9999999999999999E-4</v>
      </c>
      <c r="E5">
        <v>6.9999999999999999E-4</v>
      </c>
      <c r="F5">
        <f t="shared" si="0"/>
        <v>5.0977639999999998E-2</v>
      </c>
    </row>
    <row r="6" spans="1:6" x14ac:dyDescent="0.35">
      <c r="A6">
        <v>2021</v>
      </c>
      <c r="B6" t="s">
        <v>320</v>
      </c>
      <c r="C6">
        <v>69.326326409999993</v>
      </c>
      <c r="D6">
        <f>_xlfn.XLOOKUP(B6,Data_Emissions!$A:$A,Data_Emissions!$AG:$AG)</f>
        <v>8.9999999999999998E-4</v>
      </c>
      <c r="E6">
        <v>8.9999999999999998E-4</v>
      </c>
      <c r="F6">
        <f t="shared" si="0"/>
        <v>6.2393693768999989E-2</v>
      </c>
    </row>
    <row r="7" spans="1:6" x14ac:dyDescent="0.35">
      <c r="A7">
        <v>2021</v>
      </c>
      <c r="B7" t="s">
        <v>181</v>
      </c>
      <c r="C7">
        <v>52.387160000000002</v>
      </c>
      <c r="D7">
        <f>_xlfn.XLOOKUP(B7,Data_Emissions!$A:$A,Data_Emissions!$AG:$AG)</f>
        <v>3.2000000000000002E-3</v>
      </c>
      <c r="E7">
        <v>3.2000000000000002E-3</v>
      </c>
      <c r="F7">
        <f t="shared" si="0"/>
        <v>0.167638912</v>
      </c>
    </row>
    <row r="8" spans="1:6" x14ac:dyDescent="0.35">
      <c r="A8">
        <v>2021</v>
      </c>
      <c r="B8" t="s">
        <v>156</v>
      </c>
      <c r="C8">
        <v>49.779547999999998</v>
      </c>
      <c r="D8">
        <f>_xlfn.XLOOKUP(B8,Data_Emissions!$A:$A,Data_Emissions!$AG:$AG)</f>
        <v>3.1399999999999997E-2</v>
      </c>
      <c r="E8">
        <v>3.1399999999999997E-2</v>
      </c>
      <c r="F8">
        <f t="shared" si="0"/>
        <v>1.5630778071999998</v>
      </c>
    </row>
    <row r="9" spans="1:6" x14ac:dyDescent="0.35">
      <c r="A9">
        <v>2021</v>
      </c>
      <c r="B9" t="s">
        <v>434</v>
      </c>
      <c r="C9">
        <v>46.103050000000003</v>
      </c>
      <c r="D9">
        <f>_xlfn.XLOOKUP(B9,Data_Emissions!$A:$A,Data_Emissions!$AG:$AG)</f>
        <v>1E-4</v>
      </c>
      <c r="E9">
        <v>1E-4</v>
      </c>
      <c r="F9">
        <f t="shared" si="0"/>
        <v>4.6103050000000003E-3</v>
      </c>
    </row>
    <row r="10" spans="1:6" x14ac:dyDescent="0.35">
      <c r="A10">
        <v>2021</v>
      </c>
      <c r="B10" t="s">
        <v>263</v>
      </c>
      <c r="C10">
        <v>40.124336</v>
      </c>
      <c r="D10">
        <f>_xlfn.XLOOKUP(B10,Data_Emissions!$A:$A,Data_Emissions!$AG:$AG)</f>
        <v>1E-4</v>
      </c>
      <c r="E10">
        <v>1E-4</v>
      </c>
      <c r="F10">
        <f t="shared" si="0"/>
        <v>4.0124336000000003E-3</v>
      </c>
    </row>
    <row r="11" spans="1:6" x14ac:dyDescent="0.35">
      <c r="A11">
        <v>2021</v>
      </c>
      <c r="B11" t="s">
        <v>221</v>
      </c>
      <c r="C11">
        <v>39.3491</v>
      </c>
      <c r="D11">
        <f>_xlfn.XLOOKUP(B11,Data_Emissions!$A:$A,Data_Emissions!$AG:$AG)</f>
        <v>4.0000000000000002E-4</v>
      </c>
      <c r="E11">
        <v>4.0000000000000002E-4</v>
      </c>
      <c r="F11">
        <f t="shared" si="0"/>
        <v>1.5739639999999999E-2</v>
      </c>
    </row>
    <row r="12" spans="1:6" x14ac:dyDescent="0.35">
      <c r="A12">
        <v>2021</v>
      </c>
      <c r="B12" t="s">
        <v>82</v>
      </c>
      <c r="C12">
        <v>35.813768400000001</v>
      </c>
      <c r="D12">
        <f>_xlfn.XLOOKUP(B12,Data_Emissions!$A:$A,Data_Emissions!$AG:$AG)</f>
        <v>8.9999999999999998E-4</v>
      </c>
      <c r="E12">
        <v>8.9999999999999998E-4</v>
      </c>
      <c r="F12">
        <f t="shared" si="0"/>
        <v>3.2232391559999997E-2</v>
      </c>
    </row>
    <row r="13" spans="1:6" x14ac:dyDescent="0.35">
      <c r="A13">
        <v>2021</v>
      </c>
      <c r="B13" t="s">
        <v>289</v>
      </c>
      <c r="C13">
        <v>35.238</v>
      </c>
      <c r="D13">
        <f>_xlfn.XLOOKUP(B13,Data_Emissions!$A:$A,Data_Emissions!$AG:$AG)</f>
        <v>0</v>
      </c>
      <c r="E13">
        <v>0</v>
      </c>
      <c r="F13">
        <f t="shared" si="0"/>
        <v>0</v>
      </c>
    </row>
    <row r="14" spans="1:6" x14ac:dyDescent="0.35">
      <c r="A14">
        <v>2021</v>
      </c>
      <c r="B14" t="s">
        <v>210</v>
      </c>
      <c r="C14">
        <v>34.834929930000001</v>
      </c>
      <c r="D14">
        <f>_xlfn.XLOOKUP(B14,Data_Emissions!$A:$A,Data_Emissions!$AG:$AG)</f>
        <v>0</v>
      </c>
      <c r="E14">
        <v>0</v>
      </c>
      <c r="F14">
        <f t="shared" si="0"/>
        <v>0</v>
      </c>
    </row>
    <row r="15" spans="1:6" x14ac:dyDescent="0.35">
      <c r="A15">
        <v>2021</v>
      </c>
      <c r="B15" t="s">
        <v>40</v>
      </c>
      <c r="C15">
        <v>31.834460799999999</v>
      </c>
      <c r="D15">
        <f>_xlfn.XLOOKUP(B15,Data_Emissions!$A:$A,Data_Emissions!$AG:$AG)</f>
        <v>2.8E-3</v>
      </c>
      <c r="E15">
        <v>2.8E-3</v>
      </c>
      <c r="F15">
        <f t="shared" si="0"/>
        <v>8.9136490239999991E-2</v>
      </c>
    </row>
    <row r="16" spans="1:6" x14ac:dyDescent="0.35">
      <c r="A16">
        <v>2021</v>
      </c>
      <c r="B16" t="s">
        <v>108</v>
      </c>
      <c r="C16">
        <v>31.834460799999999</v>
      </c>
      <c r="D16">
        <f>_xlfn.XLOOKUP(B16,Data_Emissions!$A:$A,Data_Emissions!$AG:$AG)</f>
        <v>1.4E-3</v>
      </c>
      <c r="E16">
        <v>1.4E-3</v>
      </c>
      <c r="F16">
        <f t="shared" si="0"/>
        <v>4.4568245119999995E-2</v>
      </c>
    </row>
    <row r="17" spans="1:6" x14ac:dyDescent="0.35">
      <c r="A17">
        <v>2021</v>
      </c>
      <c r="B17" t="s">
        <v>114</v>
      </c>
      <c r="C17">
        <v>31.834460799999999</v>
      </c>
      <c r="D17">
        <f>_xlfn.XLOOKUP(B17,Data_Emissions!$A:$A,Data_Emissions!$AG:$AG)</f>
        <v>3.3E-3</v>
      </c>
      <c r="E17">
        <v>3.3E-3</v>
      </c>
      <c r="F17">
        <f t="shared" si="0"/>
        <v>0.10505372064</v>
      </c>
    </row>
    <row r="18" spans="1:6" x14ac:dyDescent="0.35">
      <c r="A18">
        <v>2021</v>
      </c>
      <c r="B18" t="s">
        <v>381</v>
      </c>
      <c r="C18">
        <v>31.834460799999999</v>
      </c>
      <c r="D18">
        <f>_xlfn.XLOOKUP(B18,Data_Emissions!$A:$A,Data_Emissions!$AG:$AG)</f>
        <v>2.0000000000000001E-4</v>
      </c>
      <c r="E18">
        <v>2.0000000000000001E-4</v>
      </c>
      <c r="F18">
        <f t="shared" si="0"/>
        <v>6.3668921600000001E-3</v>
      </c>
    </row>
    <row r="19" spans="1:6" x14ac:dyDescent="0.35">
      <c r="A19">
        <v>2021</v>
      </c>
      <c r="B19" t="s">
        <v>293</v>
      </c>
      <c r="C19">
        <v>31.83446</v>
      </c>
      <c r="D19">
        <f>_xlfn.XLOOKUP(B19,Data_Emissions!$A:$A,Data_Emissions!$AG:$AG)</f>
        <v>0</v>
      </c>
      <c r="E19">
        <v>0</v>
      </c>
      <c r="F19">
        <f t="shared" si="0"/>
        <v>0</v>
      </c>
    </row>
    <row r="20" spans="1:6" x14ac:dyDescent="0.35">
      <c r="A20">
        <v>2021</v>
      </c>
      <c r="B20" t="s">
        <v>295</v>
      </c>
      <c r="C20">
        <v>31.83446</v>
      </c>
      <c r="D20">
        <f>_xlfn.XLOOKUP(B20,Data_Emissions!$A:$A,Data_Emissions!$AG:$AG)</f>
        <v>1E-4</v>
      </c>
      <c r="E20">
        <v>1E-4</v>
      </c>
      <c r="F20">
        <f t="shared" si="0"/>
        <v>3.1834460000000004E-3</v>
      </c>
    </row>
    <row r="21" spans="1:6" x14ac:dyDescent="0.35">
      <c r="A21">
        <v>2021</v>
      </c>
      <c r="B21" t="s">
        <v>192</v>
      </c>
      <c r="C21">
        <v>29.364999999999998</v>
      </c>
      <c r="D21">
        <f>_xlfn.XLOOKUP(B21,Data_Emissions!$A:$A,Data_Emissions!$AG:$AG)</f>
        <v>7.4000000000000003E-3</v>
      </c>
      <c r="E21">
        <v>7.4000000000000003E-3</v>
      </c>
      <c r="F21">
        <f t="shared" si="0"/>
        <v>0.21730099999999999</v>
      </c>
    </row>
    <row r="22" spans="1:6" x14ac:dyDescent="0.35">
      <c r="A22">
        <v>2021</v>
      </c>
      <c r="B22" t="s">
        <v>349</v>
      </c>
      <c r="C22">
        <v>28.1904</v>
      </c>
      <c r="D22">
        <f>_xlfn.XLOOKUP(B22,Data_Emissions!$A:$A,Data_Emissions!$AG:$AG)</f>
        <v>4.0000000000000002E-4</v>
      </c>
      <c r="E22">
        <v>4.0000000000000002E-4</v>
      </c>
      <c r="F22">
        <f t="shared" si="0"/>
        <v>1.127616E-2</v>
      </c>
    </row>
    <row r="23" spans="1:6" x14ac:dyDescent="0.35">
      <c r="A23">
        <v>2021</v>
      </c>
      <c r="B23" t="s">
        <v>149</v>
      </c>
      <c r="C23">
        <v>28.140814429999999</v>
      </c>
      <c r="D23">
        <f>_xlfn.XLOOKUP(B23,Data_Emissions!$A:$A,Data_Emissions!$AG:$AG)</f>
        <v>4.0000000000000002E-4</v>
      </c>
      <c r="E23">
        <v>4.0000000000000002E-4</v>
      </c>
      <c r="F23">
        <f t="shared" si="0"/>
        <v>1.1256325772E-2</v>
      </c>
    </row>
    <row r="24" spans="1:6" x14ac:dyDescent="0.35">
      <c r="A24">
        <v>2021</v>
      </c>
      <c r="B24" t="s">
        <v>300</v>
      </c>
      <c r="C24">
        <v>25.759889999999999</v>
      </c>
      <c r="D24">
        <f>_xlfn.XLOOKUP(B24,Data_Emissions!$A:$A,Data_Emissions!$AG:$AG)</f>
        <v>8.0000000000000004E-4</v>
      </c>
      <c r="E24">
        <v>8.0000000000000004E-4</v>
      </c>
      <c r="F24">
        <f t="shared" si="0"/>
        <v>2.0607911999999999E-2</v>
      </c>
    </row>
    <row r="25" spans="1:6" x14ac:dyDescent="0.35">
      <c r="A25">
        <v>2021</v>
      </c>
      <c r="B25" t="s">
        <v>470</v>
      </c>
      <c r="C25">
        <v>24.795000000000002</v>
      </c>
      <c r="D25">
        <f>_xlfn.XLOOKUP(B25,Data_Emissions!$A:$A,Data_Emissions!$AG:$AG)</f>
        <v>0</v>
      </c>
      <c r="E25">
        <v>0</v>
      </c>
      <c r="F25">
        <f t="shared" si="0"/>
        <v>0</v>
      </c>
    </row>
    <row r="26" spans="1:6" x14ac:dyDescent="0.35">
      <c r="A26">
        <v>2021</v>
      </c>
      <c r="B26" t="s">
        <v>305</v>
      </c>
      <c r="C26">
        <v>23.87585</v>
      </c>
      <c r="D26">
        <f>_xlfn.XLOOKUP(B26,Data_Emissions!$A:$A,Data_Emissions!$AG:$AG)</f>
        <v>1E-4</v>
      </c>
      <c r="E26">
        <v>1E-4</v>
      </c>
      <c r="F26">
        <f t="shared" si="0"/>
        <v>2.3875850000000002E-3</v>
      </c>
    </row>
    <row r="27" spans="1:6" x14ac:dyDescent="0.35">
      <c r="A27">
        <v>2021</v>
      </c>
      <c r="B27" t="s">
        <v>309</v>
      </c>
      <c r="C27">
        <v>23.87585</v>
      </c>
      <c r="D27">
        <f>_xlfn.XLOOKUP(B27,Data_Emissions!$A:$A,Data_Emissions!$AG:$AG)</f>
        <v>1E-4</v>
      </c>
      <c r="E27">
        <v>1E-4</v>
      </c>
      <c r="F27">
        <f t="shared" si="0"/>
        <v>2.3875850000000002E-3</v>
      </c>
    </row>
    <row r="28" spans="1:6" x14ac:dyDescent="0.35">
      <c r="A28">
        <v>2021</v>
      </c>
      <c r="B28" t="s">
        <v>355</v>
      </c>
      <c r="C28">
        <v>23.87585</v>
      </c>
      <c r="D28">
        <f>_xlfn.XLOOKUP(B28,Data_Emissions!$A:$A,Data_Emissions!$AG:$AG)</f>
        <v>0</v>
      </c>
      <c r="E28">
        <v>0</v>
      </c>
      <c r="F28">
        <f t="shared" si="0"/>
        <v>0</v>
      </c>
    </row>
    <row r="29" spans="1:6" x14ac:dyDescent="0.35">
      <c r="A29">
        <v>2021</v>
      </c>
      <c r="B29" t="s">
        <v>314</v>
      </c>
      <c r="C29">
        <v>23.875845600000002</v>
      </c>
      <c r="D29">
        <f>_xlfn.XLOOKUP(B29,Data_Emissions!$A:$A,Data_Emissions!$AG:$AG)</f>
        <v>0</v>
      </c>
      <c r="E29">
        <v>0</v>
      </c>
      <c r="F29">
        <f t="shared" si="0"/>
        <v>0</v>
      </c>
    </row>
    <row r="30" spans="1:6" x14ac:dyDescent="0.35">
      <c r="A30">
        <v>2021</v>
      </c>
      <c r="B30" t="s">
        <v>409</v>
      </c>
      <c r="C30">
        <v>20.32058</v>
      </c>
      <c r="D30">
        <f>_xlfn.XLOOKUP(B30,Data_Emissions!$A:$A,Data_Emissions!$AG:$AG)</f>
        <v>2.0000000000000001E-4</v>
      </c>
      <c r="E30">
        <v>2.0000000000000001E-4</v>
      </c>
      <c r="F30">
        <f t="shared" si="0"/>
        <v>4.0641160000000004E-3</v>
      </c>
    </row>
    <row r="31" spans="1:6" x14ac:dyDescent="0.35">
      <c r="A31">
        <v>2021</v>
      </c>
      <c r="B31" t="s">
        <v>79</v>
      </c>
      <c r="C31">
        <v>19.896538</v>
      </c>
      <c r="D31">
        <f>_xlfn.XLOOKUP(B31,Data_Emissions!$A:$A,Data_Emissions!$AG:$AG)</f>
        <v>0</v>
      </c>
      <c r="E31">
        <v>0</v>
      </c>
      <c r="F31">
        <f t="shared" si="0"/>
        <v>0</v>
      </c>
    </row>
    <row r="32" spans="1:6" x14ac:dyDescent="0.35">
      <c r="A32">
        <v>2021</v>
      </c>
      <c r="B32" t="s">
        <v>328</v>
      </c>
      <c r="C32">
        <v>19.657779550000001</v>
      </c>
      <c r="D32">
        <f>_xlfn.XLOOKUP(B32,Data_Emissions!$A:$A,Data_Emissions!$AG:$AG)</f>
        <v>2.0000000000000001E-4</v>
      </c>
      <c r="E32">
        <v>2.0000000000000001E-4</v>
      </c>
      <c r="F32">
        <f t="shared" si="0"/>
        <v>3.9315559100000005E-3</v>
      </c>
    </row>
    <row r="33" spans="1:6" x14ac:dyDescent="0.35">
      <c r="A33">
        <v>2021</v>
      </c>
      <c r="B33" t="s">
        <v>102</v>
      </c>
      <c r="C33">
        <v>17.940000000000001</v>
      </c>
      <c r="D33">
        <f>_xlfn.XLOOKUP(B33,Data_Emissions!$A:$A,Data_Emissions!$AG:$AG)</f>
        <v>6.4999999999999997E-3</v>
      </c>
      <c r="E33">
        <v>6.4999999999999997E-3</v>
      </c>
      <c r="F33">
        <f t="shared" si="0"/>
        <v>0.11661000000000001</v>
      </c>
    </row>
    <row r="34" spans="1:6" x14ac:dyDescent="0.35">
      <c r="A34">
        <v>2021</v>
      </c>
      <c r="B34" t="s">
        <v>361</v>
      </c>
      <c r="C34">
        <v>17.940000000000001</v>
      </c>
      <c r="D34">
        <f>_xlfn.XLOOKUP(B34,Data_Emissions!$A:$A,Data_Emissions!$AG:$AG)</f>
        <v>1.1000000000000001E-3</v>
      </c>
      <c r="E34">
        <v>1.1000000000000001E-3</v>
      </c>
      <c r="F34">
        <f t="shared" si="0"/>
        <v>1.9734000000000002E-2</v>
      </c>
    </row>
    <row r="35" spans="1:6" x14ac:dyDescent="0.35">
      <c r="A35">
        <v>2021</v>
      </c>
      <c r="B35" t="s">
        <v>422</v>
      </c>
      <c r="C35">
        <v>17.619</v>
      </c>
      <c r="D35">
        <f>_xlfn.XLOOKUP(B35,Data_Emissions!$A:$A,Data_Emissions!$AG:$AG)</f>
        <v>2.0000000000000001E-4</v>
      </c>
      <c r="E35">
        <v>2.0000000000000001E-4</v>
      </c>
      <c r="F35">
        <f t="shared" si="0"/>
        <v>3.5238000000000001E-3</v>
      </c>
    </row>
    <row r="36" spans="1:6" x14ac:dyDescent="0.35">
      <c r="A36">
        <v>2021</v>
      </c>
      <c r="B36" t="s">
        <v>244</v>
      </c>
      <c r="C36">
        <v>15.89263641</v>
      </c>
      <c r="D36">
        <f>_xlfn.XLOOKUP(B36,Data_Emissions!$A:$A,Data_Emissions!$AG:$AG)</f>
        <v>9.4999999999999998E-3</v>
      </c>
      <c r="E36">
        <v>9.4999999999999998E-3</v>
      </c>
      <c r="F36">
        <f t="shared" si="0"/>
        <v>0.150980045895</v>
      </c>
    </row>
    <row r="37" spans="1:6" x14ac:dyDescent="0.35">
      <c r="A37">
        <v>2021</v>
      </c>
      <c r="B37" t="s">
        <v>250</v>
      </c>
      <c r="C37">
        <v>14.0952</v>
      </c>
      <c r="D37">
        <f>_xlfn.XLOOKUP(B37,Data_Emissions!$A:$A,Data_Emissions!$AG:$AG)</f>
        <v>0</v>
      </c>
      <c r="E37">
        <v>0</v>
      </c>
      <c r="F37">
        <f t="shared" si="0"/>
        <v>0</v>
      </c>
    </row>
    <row r="38" spans="1:6" x14ac:dyDescent="0.35">
      <c r="A38">
        <v>2021</v>
      </c>
      <c r="B38" t="s">
        <v>449</v>
      </c>
      <c r="C38">
        <v>12.72016</v>
      </c>
      <c r="D38">
        <f>_xlfn.XLOOKUP(B38,Data_Emissions!$A:$A,Data_Emissions!$AG:$AG)</f>
        <v>0</v>
      </c>
      <c r="E38">
        <v>0</v>
      </c>
      <c r="F38">
        <f t="shared" si="0"/>
        <v>0</v>
      </c>
    </row>
    <row r="39" spans="1:6" x14ac:dyDescent="0.35">
      <c r="A39">
        <v>2021</v>
      </c>
      <c r="B39" t="s">
        <v>491</v>
      </c>
      <c r="C39">
        <v>12.230919999999999</v>
      </c>
      <c r="D39">
        <f>_xlfn.XLOOKUP(B39,Data_Emissions!$A:$A,Data_Emissions!$AG:$AG)</f>
        <v>0</v>
      </c>
      <c r="E39">
        <v>0</v>
      </c>
      <c r="F39">
        <f t="shared" si="0"/>
        <v>0</v>
      </c>
    </row>
    <row r="40" spans="1:6" x14ac:dyDescent="0.35">
      <c r="A40">
        <v>2021</v>
      </c>
      <c r="B40" t="s">
        <v>416</v>
      </c>
      <c r="C40">
        <v>9.1509427520000006</v>
      </c>
      <c r="D40">
        <f>_xlfn.XLOOKUP(B40,Data_Emissions!$A:$A,Data_Emissions!$AG:$AG)</f>
        <v>9.4999999999999998E-3</v>
      </c>
      <c r="E40">
        <v>9.4999999999999998E-3</v>
      </c>
      <c r="F40">
        <f t="shared" si="0"/>
        <v>8.6933956143999999E-2</v>
      </c>
    </row>
    <row r="41" spans="1:6" x14ac:dyDescent="0.35">
      <c r="A41">
        <v>2021</v>
      </c>
      <c r="B41" t="s">
        <v>273</v>
      </c>
      <c r="C41">
        <v>8.69</v>
      </c>
      <c r="D41">
        <f>_xlfn.XLOOKUP(B41,Data_Emissions!$A:$A,Data_Emissions!$AG:$AG)</f>
        <v>3.0000000000000001E-3</v>
      </c>
      <c r="E41">
        <v>3.0000000000000001E-3</v>
      </c>
      <c r="F41">
        <f t="shared" si="0"/>
        <v>2.6069999999999999E-2</v>
      </c>
    </row>
    <row r="42" spans="1:6" x14ac:dyDescent="0.35">
      <c r="A42">
        <v>2021</v>
      </c>
      <c r="B42" t="s">
        <v>88</v>
      </c>
      <c r="C42">
        <v>8.3170249999999992</v>
      </c>
      <c r="D42">
        <f>_xlfn.XLOOKUP(B42,Data_Emissions!$A:$A,Data_Emissions!$AG:$AG)</f>
        <v>0</v>
      </c>
      <c r="E42">
        <v>0</v>
      </c>
      <c r="F42">
        <f t="shared" si="0"/>
        <v>0</v>
      </c>
    </row>
    <row r="43" spans="1:6" x14ac:dyDescent="0.35">
      <c r="A43">
        <v>2021</v>
      </c>
      <c r="B43" t="s">
        <v>272</v>
      </c>
      <c r="C43">
        <v>6.5</v>
      </c>
      <c r="D43">
        <f>_xlfn.XLOOKUP(B43,Data_Emissions!$A:$A,Data_Emissions!$AG:$AG)</f>
        <v>0</v>
      </c>
      <c r="E43">
        <v>0</v>
      </c>
      <c r="F43">
        <f t="shared" si="0"/>
        <v>0</v>
      </c>
    </row>
    <row r="44" spans="1:6" x14ac:dyDescent="0.35">
      <c r="A44">
        <v>2021</v>
      </c>
      <c r="B44" t="s">
        <v>389</v>
      </c>
      <c r="C44">
        <v>6.3152448489999999</v>
      </c>
      <c r="D44">
        <f>_xlfn.XLOOKUP(B44,Data_Emissions!$A:$A,Data_Emissions!$AG:$AG)</f>
        <v>1.9E-3</v>
      </c>
      <c r="E44">
        <v>1.9E-3</v>
      </c>
      <c r="F44">
        <f t="shared" si="0"/>
        <v>1.19989652131E-2</v>
      </c>
    </row>
    <row r="45" spans="1:6" x14ac:dyDescent="0.35">
      <c r="A45">
        <v>2021</v>
      </c>
      <c r="B45" t="s">
        <v>196</v>
      </c>
      <c r="C45">
        <v>5.7156770249999997</v>
      </c>
      <c r="D45">
        <f>_xlfn.XLOOKUP(B45,Data_Emissions!$A:$A,Data_Emissions!$AG:$AG)</f>
        <v>3.0000000000000001E-3</v>
      </c>
      <c r="E45">
        <v>3.0000000000000001E-3</v>
      </c>
      <c r="F45">
        <f t="shared" si="0"/>
        <v>1.7147031074999999E-2</v>
      </c>
    </row>
    <row r="46" spans="1:6" x14ac:dyDescent="0.35">
      <c r="A46">
        <v>2021</v>
      </c>
      <c r="B46" t="s">
        <v>60</v>
      </c>
      <c r="C46">
        <v>5.5430443240000002</v>
      </c>
      <c r="D46">
        <f>_xlfn.XLOOKUP(B46,Data_Emissions!$A:$A,Data_Emissions!$AG:$AG)</f>
        <v>1.6000000000000001E-3</v>
      </c>
      <c r="E46">
        <v>1.6000000000000001E-3</v>
      </c>
      <c r="F46">
        <f t="shared" si="0"/>
        <v>8.8688709184000011E-3</v>
      </c>
    </row>
    <row r="47" spans="1:6" x14ac:dyDescent="0.35">
      <c r="A47">
        <v>2021</v>
      </c>
      <c r="B47" t="s">
        <v>373</v>
      </c>
      <c r="C47">
        <v>5.4156512320000001</v>
      </c>
      <c r="D47">
        <f>_xlfn.XLOOKUP(B47,Data_Emissions!$A:$A,Data_Emissions!$AG:$AG)</f>
        <v>1E-4</v>
      </c>
      <c r="E47">
        <v>1E-4</v>
      </c>
      <c r="F47">
        <f t="shared" si="0"/>
        <v>5.4156512320000004E-4</v>
      </c>
    </row>
    <row r="48" spans="1:6" x14ac:dyDescent="0.35">
      <c r="A48">
        <v>2021</v>
      </c>
      <c r="B48" t="s">
        <v>123</v>
      </c>
      <c r="C48">
        <v>5</v>
      </c>
      <c r="D48">
        <f>_xlfn.XLOOKUP(B48,Data_Emissions!$A:$A,Data_Emissions!$AG:$AG)</f>
        <v>1.1000000000000001E-3</v>
      </c>
      <c r="E48">
        <v>1.1000000000000001E-3</v>
      </c>
      <c r="F48">
        <f t="shared" si="0"/>
        <v>5.5000000000000005E-3</v>
      </c>
    </row>
    <row r="49" spans="1:10" x14ac:dyDescent="0.35">
      <c r="A49">
        <v>2021</v>
      </c>
      <c r="B49" t="s">
        <v>141</v>
      </c>
      <c r="C49">
        <v>5</v>
      </c>
      <c r="D49">
        <f>_xlfn.XLOOKUP(B49,Data_Emissions!$A:$A,Data_Emissions!$AG:$AG)</f>
        <v>8.0000000000000004E-4</v>
      </c>
      <c r="E49">
        <v>8.0000000000000004E-4</v>
      </c>
      <c r="F49">
        <f t="shared" si="0"/>
        <v>4.0000000000000001E-3</v>
      </c>
    </row>
    <row r="50" spans="1:10" x14ac:dyDescent="0.35">
      <c r="A50">
        <v>2021</v>
      </c>
      <c r="B50" t="s">
        <v>459</v>
      </c>
      <c r="C50">
        <v>4.8740861090000003</v>
      </c>
      <c r="D50">
        <f>_xlfn.XLOOKUP(B50,Data_Emissions!$A:$A,Data_Emissions!$AG:$AG)</f>
        <v>2.0000000000000001E-4</v>
      </c>
      <c r="E50">
        <v>2.0000000000000001E-4</v>
      </c>
      <c r="F50">
        <f t="shared" si="0"/>
        <v>9.7481722180000013E-4</v>
      </c>
    </row>
    <row r="51" spans="1:10" x14ac:dyDescent="0.35">
      <c r="A51">
        <v>2021</v>
      </c>
      <c r="B51" t="s">
        <v>204</v>
      </c>
      <c r="C51">
        <v>4.4115409200000002</v>
      </c>
      <c r="D51">
        <f>_xlfn.XLOOKUP(B51,Data_Emissions!$A:$A,Data_Emissions!$AG:$AG)</f>
        <v>2.5999999999999999E-3</v>
      </c>
      <c r="E51">
        <v>2.5999999999999999E-3</v>
      </c>
      <c r="F51">
        <f t="shared" si="0"/>
        <v>1.1470006392E-2</v>
      </c>
    </row>
    <row r="52" spans="1:10" x14ac:dyDescent="0.35">
      <c r="A52">
        <v>2021</v>
      </c>
      <c r="B52" t="s">
        <v>90</v>
      </c>
      <c r="C52">
        <v>4.3232796660000004</v>
      </c>
      <c r="D52">
        <f>_xlfn.XLOOKUP(B52,Data_Emissions!$A:$A,Data_Emissions!$AG:$AG)</f>
        <v>1.2999999999999999E-3</v>
      </c>
      <c r="E52">
        <v>1.2999999999999999E-3</v>
      </c>
      <c r="F52">
        <f t="shared" si="0"/>
        <v>5.6202635658000001E-3</v>
      </c>
    </row>
    <row r="53" spans="1:10" x14ac:dyDescent="0.35">
      <c r="A53">
        <v>2021</v>
      </c>
      <c r="B53" t="s">
        <v>453</v>
      </c>
      <c r="C53">
        <v>3.8043643669999998</v>
      </c>
      <c r="D53">
        <f>_xlfn.XLOOKUP(B53,Data_Emissions!$A:$A,Data_Emissions!$AG:$AG)</f>
        <v>1E-3</v>
      </c>
      <c r="E53">
        <v>1E-3</v>
      </c>
      <c r="F53">
        <f t="shared" si="0"/>
        <v>3.804364367E-3</v>
      </c>
    </row>
    <row r="54" spans="1:10" x14ac:dyDescent="0.35">
      <c r="A54">
        <v>2021</v>
      </c>
      <c r="B54" t="s">
        <v>133</v>
      </c>
      <c r="C54">
        <v>3.7145813680000002</v>
      </c>
      <c r="D54">
        <f>_xlfn.XLOOKUP(B54,Data_Emissions!$A:$A,Data_Emissions!$AG:$AG)</f>
        <v>4.0000000000000002E-4</v>
      </c>
      <c r="E54">
        <v>4.0000000000000002E-4</v>
      </c>
      <c r="F54">
        <f t="shared" si="0"/>
        <v>1.4858325472000002E-3</v>
      </c>
    </row>
    <row r="55" spans="1:10" x14ac:dyDescent="0.35">
      <c r="A55">
        <v>2021</v>
      </c>
      <c r="B55" t="s">
        <v>403</v>
      </c>
      <c r="C55">
        <v>3.713606655</v>
      </c>
      <c r="D55">
        <f>_xlfn.XLOOKUP(B55,Data_Emissions!$A:$A,Data_Emissions!$AG:$AG)</f>
        <v>8.0000000000000004E-4</v>
      </c>
      <c r="E55">
        <v>8.0000000000000004E-4</v>
      </c>
      <c r="F55">
        <f t="shared" si="0"/>
        <v>2.9708853239999999E-3</v>
      </c>
    </row>
    <row r="56" spans="1:10" x14ac:dyDescent="0.35">
      <c r="A56">
        <v>2021</v>
      </c>
      <c r="B56" t="s">
        <v>278</v>
      </c>
      <c r="C56">
        <v>3.1795499999999999</v>
      </c>
      <c r="D56">
        <f>_xlfn.XLOOKUP(B56,Data_Emissions!$A:$A,Data_Emissions!$AG:$AG)</f>
        <v>3.5000000000000001E-3</v>
      </c>
      <c r="E56">
        <v>3.5000000000000001E-3</v>
      </c>
      <c r="F56">
        <f t="shared" si="0"/>
        <v>1.1128424999999999E-2</v>
      </c>
    </row>
    <row r="57" spans="1:10" x14ac:dyDescent="0.35">
      <c r="A57">
        <v>2021</v>
      </c>
      <c r="B57" t="s">
        <v>232</v>
      </c>
      <c r="C57">
        <v>2.6085389999999999</v>
      </c>
      <c r="D57">
        <f>_xlfn.XLOOKUP(B57,Data_Emissions!$A:$A,Data_Emissions!$AG:$AG)</f>
        <v>1.8200000000000001E-2</v>
      </c>
      <c r="E57">
        <v>1.8200000000000001E-2</v>
      </c>
      <c r="F57">
        <f t="shared" si="0"/>
        <v>4.74754098E-2</v>
      </c>
    </row>
    <row r="58" spans="1:10" x14ac:dyDescent="0.35">
      <c r="A58">
        <v>2021</v>
      </c>
      <c r="B58" t="s">
        <v>166</v>
      </c>
      <c r="C58">
        <v>2.3492000000000002</v>
      </c>
      <c r="D58">
        <f>_xlfn.XLOOKUP(B58,Data_Emissions!$A:$A,Data_Emissions!$AG:$AG)</f>
        <v>0</v>
      </c>
      <c r="E58">
        <v>0</v>
      </c>
      <c r="F58">
        <f t="shared" si="0"/>
        <v>0</v>
      </c>
    </row>
    <row r="59" spans="1:10" x14ac:dyDescent="0.35">
      <c r="A59">
        <v>2021</v>
      </c>
      <c r="B59" t="s">
        <v>187</v>
      </c>
      <c r="C59">
        <v>1.2463097670000001</v>
      </c>
      <c r="D59">
        <f>_xlfn.XLOOKUP(B59,Data_Emissions!$A:$A,Data_Emissions!$AG:$AG)</f>
        <v>1.4E-3</v>
      </c>
      <c r="E59">
        <v>1.4E-3</v>
      </c>
      <c r="F59">
        <f t="shared" si="0"/>
        <v>1.7448336738000001E-3</v>
      </c>
    </row>
    <row r="60" spans="1:10" x14ac:dyDescent="0.35">
      <c r="A60">
        <v>2021</v>
      </c>
      <c r="B60" t="s">
        <v>239</v>
      </c>
      <c r="C60">
        <v>1.176775165</v>
      </c>
      <c r="D60">
        <f>_xlfn.XLOOKUP(B60,Data_Emissions!$A:$A,Data_Emissions!$AG:$AG)</f>
        <v>2.8999999999999998E-3</v>
      </c>
      <c r="E60">
        <v>2.8999999999999998E-3</v>
      </c>
      <c r="F60">
        <f t="shared" si="0"/>
        <v>3.4126479784999998E-3</v>
      </c>
    </row>
    <row r="61" spans="1:10" x14ac:dyDescent="0.35">
      <c r="A61">
        <v>2021</v>
      </c>
      <c r="B61" t="s">
        <v>397</v>
      </c>
      <c r="C61">
        <v>1.12000487</v>
      </c>
      <c r="D61">
        <f>_xlfn.XLOOKUP(B61,Data_Emissions!$A:$A,Data_Emissions!$AG:$AG)</f>
        <v>5.0000000000000001E-4</v>
      </c>
      <c r="E61">
        <v>5.0000000000000001E-4</v>
      </c>
      <c r="F61">
        <f t="shared" si="0"/>
        <v>5.6000243499999998E-4</v>
      </c>
    </row>
    <row r="62" spans="1:10" x14ac:dyDescent="0.35">
      <c r="A62">
        <v>2021</v>
      </c>
      <c r="B62" t="s">
        <v>477</v>
      </c>
      <c r="C62">
        <v>0.35942004</v>
      </c>
      <c r="D62">
        <f>_xlfn.XLOOKUP(B62,Data_Emissions!$A:$A,Data_Emissions!$AG:$AG)</f>
        <v>4.1000000000000003E-3</v>
      </c>
      <c r="E62">
        <v>4.1000000000000003E-3</v>
      </c>
      <c r="F62">
        <f t="shared" si="0"/>
        <v>1.4736221640000002E-3</v>
      </c>
    </row>
    <row r="63" spans="1:10" x14ac:dyDescent="0.35">
      <c r="A63">
        <v>2021</v>
      </c>
      <c r="B63" t="s">
        <v>343</v>
      </c>
      <c r="C63">
        <v>7.8624327999999993E-2</v>
      </c>
      <c r="D63">
        <f>_xlfn.XLOOKUP(B63,Data_Emissions!$A:$A,Data_Emissions!$AG:$AG)</f>
        <v>2.9999999999999997E-4</v>
      </c>
      <c r="E63">
        <v>2.9999999999999997E-4</v>
      </c>
      <c r="F63">
        <f t="shared" si="0"/>
        <v>2.3587298399999995E-5</v>
      </c>
    </row>
    <row r="64" spans="1:10" s="3" customFormat="1" x14ac:dyDescent="0.35">
      <c r="D64"/>
      <c r="E64" s="3">
        <f>SUMPRODUCT(C2:C63, E2:E63)/SUM(E2:E63)</f>
        <v>23.587651840373567</v>
      </c>
      <c r="F64" s="3">
        <f>SUM(F2:F63)</f>
        <v>3.1064937473771983</v>
      </c>
      <c r="G64" s="3">
        <f>SUM(E2:E63)</f>
        <v>0.13169999999999998</v>
      </c>
      <c r="H64" s="3">
        <v>3.1064937473771983</v>
      </c>
      <c r="I64" s="3">
        <v>0.13169999999999998</v>
      </c>
      <c r="J64" s="3">
        <f>H64/I64</f>
        <v>23.587651840373567</v>
      </c>
    </row>
    <row r="65" spans="1:6" s="3" customFormat="1" x14ac:dyDescent="0.35">
      <c r="A65" s="3" t="s">
        <v>1186</v>
      </c>
      <c r="B65" s="3" t="s">
        <v>1187</v>
      </c>
      <c r="C65" s="3" t="s">
        <v>1188</v>
      </c>
      <c r="F65"/>
    </row>
    <row r="66" spans="1:6" x14ac:dyDescent="0.35">
      <c r="A66">
        <v>2020</v>
      </c>
      <c r="B66" t="s">
        <v>428</v>
      </c>
      <c r="C66">
        <v>133.25867439999999</v>
      </c>
      <c r="D66">
        <f>_xlfn.XLOOKUP(B66,Data_Emissions!$A:$A,Data_Emissions!$AF:$AF)</f>
        <v>8.0000000000000004E-4</v>
      </c>
      <c r="E66">
        <v>8.0000000000000004E-4</v>
      </c>
    </row>
    <row r="67" spans="1:6" x14ac:dyDescent="0.35">
      <c r="A67">
        <v>2020</v>
      </c>
      <c r="B67" t="s">
        <v>173</v>
      </c>
      <c r="C67">
        <v>72.241945349999995</v>
      </c>
      <c r="D67">
        <f>_xlfn.XLOOKUP(B67,Data_Emissions!$A:$A,Data_Emissions!$AF:$AF)</f>
        <v>8.0000000000000004E-4</v>
      </c>
      <c r="E67">
        <v>8.0000000000000004E-4</v>
      </c>
    </row>
    <row r="68" spans="1:6" x14ac:dyDescent="0.35">
      <c r="A68">
        <v>2020</v>
      </c>
      <c r="B68" t="s">
        <v>320</v>
      </c>
      <c r="C68">
        <v>57.14457634</v>
      </c>
      <c r="D68">
        <f>_xlfn.XLOOKUP(B68,Data_Emissions!$A:$A,Data_Emissions!$AF:$AF)</f>
        <v>8.9999999999999998E-4</v>
      </c>
      <c r="E68">
        <v>8.9999999999999998E-4</v>
      </c>
    </row>
    <row r="69" spans="1:6" x14ac:dyDescent="0.35">
      <c r="A69">
        <v>2020</v>
      </c>
      <c r="B69" t="s">
        <v>221</v>
      </c>
      <c r="C69">
        <v>30.29500934</v>
      </c>
      <c r="D69">
        <f>_xlfn.XLOOKUP(B69,Data_Emissions!$A:$A,Data_Emissions!$AF:$AF)</f>
        <v>4.0000000000000002E-4</v>
      </c>
      <c r="E69">
        <v>4.0000000000000002E-4</v>
      </c>
    </row>
    <row r="70" spans="1:6" x14ac:dyDescent="0.35">
      <c r="A70">
        <v>2020</v>
      </c>
      <c r="B70" t="s">
        <v>82</v>
      </c>
      <c r="C70">
        <v>30.172671189999999</v>
      </c>
      <c r="D70">
        <f>_xlfn.XLOOKUP(B70,Data_Emissions!$A:$A,Data_Emissions!$AF:$AF)</f>
        <v>8.0000000000000004E-4</v>
      </c>
      <c r="E70">
        <v>8.0000000000000004E-4</v>
      </c>
    </row>
    <row r="71" spans="1:6" x14ac:dyDescent="0.35">
      <c r="A71">
        <v>2020</v>
      </c>
      <c r="B71" t="s">
        <v>156</v>
      </c>
      <c r="C71">
        <v>30.143534290000002</v>
      </c>
      <c r="D71">
        <f>_xlfn.XLOOKUP(B71,Data_Emissions!$A:$A,Data_Emissions!$AF:$AF)</f>
        <v>4.1099999999999998E-2</v>
      </c>
      <c r="E71">
        <v>4.1099999999999998E-2</v>
      </c>
    </row>
    <row r="72" spans="1:6" x14ac:dyDescent="0.35">
      <c r="A72">
        <v>2020</v>
      </c>
      <c r="B72" t="s">
        <v>210</v>
      </c>
      <c r="C72">
        <v>30.013677170000001</v>
      </c>
      <c r="D72">
        <f>_xlfn.XLOOKUP(B72,Data_Emissions!$A:$A,Data_Emissions!$AF:$AF)</f>
        <v>0</v>
      </c>
      <c r="E72">
        <v>0</v>
      </c>
    </row>
    <row r="73" spans="1:6" x14ac:dyDescent="0.35">
      <c r="A73">
        <v>2020</v>
      </c>
      <c r="B73" t="s">
        <v>149</v>
      </c>
      <c r="C73">
        <v>27.700024979999998</v>
      </c>
      <c r="D73">
        <f>_xlfn.XLOOKUP(B73,Data_Emissions!$A:$A,Data_Emissions!$AF:$AF)</f>
        <v>5.0000000000000001E-4</v>
      </c>
      <c r="E73">
        <v>5.0000000000000001E-4</v>
      </c>
    </row>
    <row r="74" spans="1:6" x14ac:dyDescent="0.35">
      <c r="A74">
        <v>2020</v>
      </c>
      <c r="B74" t="s">
        <v>349</v>
      </c>
      <c r="C74">
        <v>27.5206856</v>
      </c>
      <c r="D74">
        <f>_xlfn.XLOOKUP(B74,Data_Emissions!$A:$A,Data_Emissions!$AF:$AF)</f>
        <v>4.0000000000000002E-4</v>
      </c>
      <c r="E74">
        <v>4.0000000000000002E-4</v>
      </c>
    </row>
    <row r="75" spans="1:6" x14ac:dyDescent="0.35">
      <c r="A75">
        <v>2020</v>
      </c>
      <c r="B75" t="s">
        <v>40</v>
      </c>
      <c r="C75">
        <v>22.62950339</v>
      </c>
      <c r="D75">
        <f>_xlfn.XLOOKUP(B75,Data_Emissions!$A:$A,Data_Emissions!$AF:$AF)</f>
        <v>2.3999999999999998E-3</v>
      </c>
      <c r="E75">
        <v>2.3999999999999998E-3</v>
      </c>
    </row>
    <row r="76" spans="1:6" x14ac:dyDescent="0.35">
      <c r="A76">
        <v>2020</v>
      </c>
      <c r="B76" t="s">
        <v>300</v>
      </c>
      <c r="C76">
        <v>22.452495679999998</v>
      </c>
      <c r="D76">
        <f>_xlfn.XLOOKUP(B76,Data_Emissions!$A:$A,Data_Emissions!$AF:$AF)</f>
        <v>8.0000000000000004E-4</v>
      </c>
      <c r="E76">
        <v>8.0000000000000004E-4</v>
      </c>
    </row>
    <row r="77" spans="1:6" x14ac:dyDescent="0.35">
      <c r="A77">
        <v>2020</v>
      </c>
      <c r="B77" t="s">
        <v>434</v>
      </c>
      <c r="C77">
        <v>19.786270630000001</v>
      </c>
      <c r="D77">
        <f>_xlfn.XLOOKUP(B77,Data_Emissions!$A:$A,Data_Emissions!$AF:$AF)</f>
        <v>1E-4</v>
      </c>
      <c r="E77">
        <v>1E-4</v>
      </c>
    </row>
    <row r="78" spans="1:6" x14ac:dyDescent="0.35">
      <c r="A78">
        <v>2020</v>
      </c>
      <c r="B78" t="s">
        <v>244</v>
      </c>
      <c r="C78">
        <v>18.79862571</v>
      </c>
      <c r="D78">
        <f>_xlfn.XLOOKUP(B78,Data_Emissions!$A:$A,Data_Emissions!$AF:$AF)</f>
        <v>8.9999999999999993E-3</v>
      </c>
      <c r="E78">
        <v>8.9999999999999993E-3</v>
      </c>
    </row>
    <row r="79" spans="1:6" x14ac:dyDescent="0.35">
      <c r="A79">
        <v>2020</v>
      </c>
      <c r="B79" t="s">
        <v>102</v>
      </c>
      <c r="C79">
        <v>16.89</v>
      </c>
      <c r="D79">
        <f>_xlfn.XLOOKUP(B79,Data_Emissions!$A:$A,Data_Emissions!$AF:$AF)</f>
        <v>6.8999999999999999E-3</v>
      </c>
      <c r="E79">
        <v>6.8999999999999999E-3</v>
      </c>
    </row>
    <row r="80" spans="1:6" x14ac:dyDescent="0.35">
      <c r="A80">
        <v>2020</v>
      </c>
      <c r="B80" t="s">
        <v>361</v>
      </c>
      <c r="C80">
        <v>16.89</v>
      </c>
      <c r="D80">
        <f>_xlfn.XLOOKUP(B80,Data_Emissions!$A:$A,Data_Emissions!$AF:$AF)</f>
        <v>1.1999999999999999E-3</v>
      </c>
      <c r="E80">
        <v>1.1999999999999999E-3</v>
      </c>
    </row>
    <row r="81" spans="1:5" x14ac:dyDescent="0.35">
      <c r="A81">
        <v>2020</v>
      </c>
      <c r="B81" t="s">
        <v>90</v>
      </c>
      <c r="C81">
        <v>13.35395336</v>
      </c>
      <c r="D81">
        <f>_xlfn.XLOOKUP(B81,Data_Emissions!$A:$A,Data_Emissions!$AF:$AF)</f>
        <v>1.6000000000000001E-3</v>
      </c>
      <c r="E81">
        <v>1.6000000000000001E-3</v>
      </c>
    </row>
    <row r="82" spans="1:5" x14ac:dyDescent="0.35">
      <c r="A82">
        <v>2020</v>
      </c>
      <c r="B82" t="s">
        <v>491</v>
      </c>
      <c r="C82">
        <v>11.802357519999999</v>
      </c>
      <c r="D82">
        <f>_xlfn.XLOOKUP(B82,Data_Emissions!$A:$A,Data_Emissions!$AF:$AF)</f>
        <v>0</v>
      </c>
      <c r="E82">
        <v>0</v>
      </c>
    </row>
    <row r="83" spans="1:5" x14ac:dyDescent="0.35">
      <c r="A83">
        <v>2020</v>
      </c>
      <c r="B83" t="s">
        <v>250</v>
      </c>
      <c r="C83">
        <v>10.486734</v>
      </c>
      <c r="D83">
        <f>_xlfn.XLOOKUP(B83,Data_Emissions!$A:$A,Data_Emissions!$AF:$AF)</f>
        <v>0</v>
      </c>
      <c r="E83">
        <v>0</v>
      </c>
    </row>
    <row r="84" spans="1:5" x14ac:dyDescent="0.35">
      <c r="A84">
        <v>2020</v>
      </c>
      <c r="B84" t="s">
        <v>272</v>
      </c>
      <c r="C84">
        <v>8.26</v>
      </c>
      <c r="D84">
        <f>_xlfn.XLOOKUP(B84,Data_Emissions!$A:$A,Data_Emissions!$AF:$AF)</f>
        <v>0</v>
      </c>
      <c r="E84">
        <v>0</v>
      </c>
    </row>
    <row r="85" spans="1:5" x14ac:dyDescent="0.35">
      <c r="A85">
        <v>2020</v>
      </c>
      <c r="B85" t="s">
        <v>88</v>
      </c>
      <c r="C85">
        <v>8.0256031149999991</v>
      </c>
      <c r="D85">
        <v>0</v>
      </c>
      <c r="E85">
        <v>0</v>
      </c>
    </row>
    <row r="86" spans="1:5" x14ac:dyDescent="0.35">
      <c r="A86">
        <v>2020</v>
      </c>
      <c r="B86" t="s">
        <v>416</v>
      </c>
      <c r="C86">
        <v>7.3763560889999997</v>
      </c>
      <c r="D86">
        <f>_xlfn.XLOOKUP(B86,Data_Emissions!$A:$A,Data_Emissions!$AF:$AF)</f>
        <v>9.4999999999999998E-3</v>
      </c>
      <c r="E86">
        <v>9.4999999999999998E-3</v>
      </c>
    </row>
    <row r="87" spans="1:5" x14ac:dyDescent="0.35">
      <c r="A87">
        <v>2020</v>
      </c>
      <c r="B87" t="s">
        <v>181</v>
      </c>
      <c r="C87">
        <v>6.9797803050000002</v>
      </c>
      <c r="D87">
        <f>_xlfn.XLOOKUP(B87,Data_Emissions!$A:$A,Data_Emissions!$AF:$AF)</f>
        <v>3.2000000000000002E-3</v>
      </c>
      <c r="E87">
        <v>3.2000000000000002E-3</v>
      </c>
    </row>
    <row r="88" spans="1:5" x14ac:dyDescent="0.35">
      <c r="A88">
        <v>2020</v>
      </c>
      <c r="B88" t="s">
        <v>389</v>
      </c>
      <c r="C88">
        <v>5.9916608699999996</v>
      </c>
      <c r="D88">
        <f>_xlfn.XLOOKUP(B88,Data_Emissions!$A:$A,Data_Emissions!$AF:$AF)</f>
        <v>3.0999999999999999E-3</v>
      </c>
      <c r="E88">
        <v>3.0999999999999999E-3</v>
      </c>
    </row>
    <row r="89" spans="1:5" x14ac:dyDescent="0.35">
      <c r="A89">
        <v>2020</v>
      </c>
      <c r="B89" t="s">
        <v>273</v>
      </c>
      <c r="C89">
        <v>5.94</v>
      </c>
      <c r="D89">
        <f>_xlfn.XLOOKUP(B89,Data_Emissions!$A:$A,Data_Emissions!$AF:$AF)</f>
        <v>2E-3</v>
      </c>
      <c r="E89">
        <v>2E-3</v>
      </c>
    </row>
    <row r="90" spans="1:5" x14ac:dyDescent="0.35">
      <c r="A90">
        <v>2020</v>
      </c>
      <c r="B90" t="s">
        <v>373</v>
      </c>
      <c r="C90">
        <v>5.7284733230000002</v>
      </c>
      <c r="D90">
        <f>_xlfn.XLOOKUP(B90,Data_Emissions!$A:$A,Data_Emissions!$AF:$AF)</f>
        <v>1E-4</v>
      </c>
      <c r="E90">
        <v>1E-4</v>
      </c>
    </row>
    <row r="91" spans="1:5" x14ac:dyDescent="0.35">
      <c r="A91">
        <v>2020</v>
      </c>
      <c r="B91" t="s">
        <v>459</v>
      </c>
      <c r="C91">
        <v>5.7284733230000002</v>
      </c>
      <c r="D91">
        <f>_xlfn.XLOOKUP(B91,Data_Emissions!$A:$A,Data_Emissions!$AF:$AF)</f>
        <v>2.0000000000000001E-4</v>
      </c>
      <c r="E91">
        <v>2.0000000000000001E-4</v>
      </c>
    </row>
    <row r="92" spans="1:5" x14ac:dyDescent="0.35">
      <c r="A92">
        <v>2020</v>
      </c>
      <c r="B92" t="s">
        <v>123</v>
      </c>
      <c r="C92">
        <v>5</v>
      </c>
      <c r="D92">
        <f>_xlfn.XLOOKUP(B92,Data_Emissions!$A:$A,Data_Emissions!$AF:$AF)</f>
        <v>1.1000000000000001E-3</v>
      </c>
      <c r="E92">
        <v>1.1000000000000001E-3</v>
      </c>
    </row>
    <row r="93" spans="1:5" x14ac:dyDescent="0.35">
      <c r="A93">
        <v>2020</v>
      </c>
      <c r="B93" t="s">
        <v>204</v>
      </c>
      <c r="C93">
        <v>4.7121060809999999</v>
      </c>
      <c r="D93">
        <f>_xlfn.XLOOKUP(B93,Data_Emissions!$A:$A,Data_Emissions!$AF:$AF)</f>
        <v>3.8E-3</v>
      </c>
      <c r="E93">
        <v>3.8E-3</v>
      </c>
    </row>
    <row r="94" spans="1:5" x14ac:dyDescent="0.35">
      <c r="A94">
        <v>2020</v>
      </c>
      <c r="B94" t="s">
        <v>196</v>
      </c>
      <c r="C94">
        <v>4.101443411</v>
      </c>
      <c r="D94">
        <f>_xlfn.XLOOKUP(B94,Data_Emissions!$A:$A,Data_Emissions!$AF:$AF)</f>
        <v>6.7999999999999996E-3</v>
      </c>
      <c r="E94">
        <v>6.7999999999999996E-3</v>
      </c>
    </row>
    <row r="95" spans="1:5" x14ac:dyDescent="0.35">
      <c r="A95">
        <v>2020</v>
      </c>
      <c r="B95" t="s">
        <v>453</v>
      </c>
      <c r="C95">
        <v>3.7849141049999999</v>
      </c>
      <c r="D95">
        <f>_xlfn.XLOOKUP(B95,Data_Emissions!$A:$A,Data_Emissions!$AF:$AF)</f>
        <v>2.2000000000000001E-3</v>
      </c>
      <c r="E95">
        <v>2.2000000000000001E-3</v>
      </c>
    </row>
    <row r="96" spans="1:5" x14ac:dyDescent="0.35">
      <c r="A96">
        <v>2020</v>
      </c>
      <c r="B96" t="s">
        <v>397</v>
      </c>
      <c r="C96">
        <v>3.5206419960000002</v>
      </c>
      <c r="D96">
        <f>_xlfn.XLOOKUP(B96,Data_Emissions!$A:$A,Data_Emissions!$AF:$AF)</f>
        <v>1.1000000000000001E-3</v>
      </c>
      <c r="E96">
        <v>1.1000000000000001E-3</v>
      </c>
    </row>
    <row r="97" spans="1:11" x14ac:dyDescent="0.35">
      <c r="A97">
        <v>2020</v>
      </c>
      <c r="B97" t="s">
        <v>278</v>
      </c>
      <c r="C97">
        <v>2.7942112579999998</v>
      </c>
      <c r="D97">
        <f>_xlfn.XLOOKUP(B97,Data_Emissions!$A:$A,Data_Emissions!$AF:$AF)</f>
        <v>3.5000000000000001E-3</v>
      </c>
      <c r="E97">
        <v>3.5000000000000001E-3</v>
      </c>
    </row>
    <row r="98" spans="1:11" x14ac:dyDescent="0.35">
      <c r="A98">
        <v>2020</v>
      </c>
      <c r="B98" t="s">
        <v>187</v>
      </c>
      <c r="C98">
        <v>2.7681383629999998</v>
      </c>
      <c r="D98">
        <f>_xlfn.XLOOKUP(B98,Data_Emissions!$A:$A,Data_Emissions!$AF:$AF)</f>
        <v>3.7000000000000002E-3</v>
      </c>
      <c r="E98">
        <v>3.7000000000000002E-3</v>
      </c>
    </row>
    <row r="99" spans="1:11" x14ac:dyDescent="0.35">
      <c r="A99">
        <v>2020</v>
      </c>
      <c r="B99" t="s">
        <v>232</v>
      </c>
      <c r="C99">
        <v>2.7592146500000001</v>
      </c>
      <c r="D99">
        <f>_xlfn.XLOOKUP(B99,Data_Emissions!$A:$A,Data_Emissions!$AF:$AF)</f>
        <v>1.6400000000000001E-2</v>
      </c>
      <c r="E99">
        <v>1.6400000000000001E-2</v>
      </c>
    </row>
    <row r="100" spans="1:11" x14ac:dyDescent="0.35">
      <c r="A100">
        <v>2020</v>
      </c>
      <c r="B100" t="s">
        <v>133</v>
      </c>
      <c r="C100">
        <v>2.6875129740000001</v>
      </c>
      <c r="D100">
        <f>_xlfn.XLOOKUP(B100,Data_Emissions!$A:$A,Data_Emissions!$AF:$AF)</f>
        <v>2.2000000000000001E-3</v>
      </c>
      <c r="E100">
        <v>2.2000000000000001E-3</v>
      </c>
    </row>
    <row r="101" spans="1:11" x14ac:dyDescent="0.35">
      <c r="A101">
        <v>2020</v>
      </c>
      <c r="B101" t="s">
        <v>239</v>
      </c>
      <c r="C101">
        <v>1.155371951</v>
      </c>
      <c r="D101">
        <f>_xlfn.XLOOKUP(B101,Data_Emissions!$A:$A,Data_Emissions!$AF:$AF)</f>
        <v>3.3999999999999998E-3</v>
      </c>
      <c r="E101">
        <v>3.3999999999999998E-3</v>
      </c>
    </row>
    <row r="102" spans="1:11" x14ac:dyDescent="0.35">
      <c r="A102">
        <v>2020</v>
      </c>
      <c r="B102" t="s">
        <v>343</v>
      </c>
      <c r="C102">
        <v>7.5839782999999994E-2</v>
      </c>
      <c r="D102">
        <f>_xlfn.XLOOKUP(B102,Data_Emissions!$A:$A,Data_Emissions!$AF:$AF)</f>
        <v>2.9999999999999997E-4</v>
      </c>
      <c r="E102">
        <v>2.9999999999999997E-4</v>
      </c>
    </row>
    <row r="103" spans="1:11" x14ac:dyDescent="0.35">
      <c r="E103">
        <f>SUMPRODUCT(C66:C102, E66:E102)/SUM(E66:E102)</f>
        <v>16.735793649376827</v>
      </c>
    </row>
    <row r="104" spans="1:11" x14ac:dyDescent="0.35">
      <c r="A104" s="3" t="s">
        <v>1186</v>
      </c>
      <c r="B104" s="3" t="s">
        <v>1187</v>
      </c>
      <c r="C104" s="3" t="s">
        <v>1188</v>
      </c>
      <c r="G104" s="3" t="s">
        <v>1186</v>
      </c>
      <c r="H104" s="3" t="s">
        <v>1187</v>
      </c>
      <c r="I104" s="3" t="s">
        <v>1188</v>
      </c>
    </row>
    <row r="105" spans="1:11" x14ac:dyDescent="0.35">
      <c r="A105">
        <v>2019</v>
      </c>
      <c r="B105" t="s">
        <v>428</v>
      </c>
      <c r="C105">
        <v>126.7779984</v>
      </c>
      <c r="D105">
        <f>_xlfn.XLOOKUP(B105,Data_Emissions!$A:$A,Data_Emissions!$AE:$AE)</f>
        <v>8.0000000000000004E-4</v>
      </c>
      <c r="E105">
        <v>8.0000000000000004E-4</v>
      </c>
      <c r="G105">
        <v>2019</v>
      </c>
      <c r="H105" t="s">
        <v>428</v>
      </c>
      <c r="I105">
        <v>126.7779984</v>
      </c>
      <c r="J105">
        <f>_xlfn.XLOOKUP(H105,Data_Emissions!$A:$A,Data_Emissions!$AE:$AE)</f>
        <v>8.0000000000000004E-4</v>
      </c>
      <c r="K105">
        <v>8.0000000000000004E-4</v>
      </c>
    </row>
    <row r="106" spans="1:11" x14ac:dyDescent="0.35">
      <c r="A106">
        <v>2019</v>
      </c>
      <c r="B106" t="s">
        <v>257</v>
      </c>
      <c r="C106">
        <v>96.463086349999998</v>
      </c>
      <c r="D106">
        <f>_xlfn.XLOOKUP(B106,Data_Emissions!$A:$A,Data_Emissions!$AE:$AE)</f>
        <v>0</v>
      </c>
      <c r="E106">
        <v>0</v>
      </c>
      <c r="G106">
        <v>2019</v>
      </c>
      <c r="H106" t="s">
        <v>257</v>
      </c>
      <c r="I106">
        <v>96.463086349999998</v>
      </c>
      <c r="J106">
        <f>_xlfn.XLOOKUP(H106,Data_Emissions!$A:$A,Data_Emissions!$AE:$AE)</f>
        <v>0</v>
      </c>
      <c r="K106">
        <v>0</v>
      </c>
    </row>
    <row r="107" spans="1:11" x14ac:dyDescent="0.35">
      <c r="A107">
        <v>2019</v>
      </c>
      <c r="B107" t="s">
        <v>440</v>
      </c>
      <c r="C107">
        <v>96.463086349999998</v>
      </c>
      <c r="D107">
        <f>_xlfn.XLOOKUP(B107,Data_Emissions!$A:$A,Data_Emissions!$AE:$AE)</f>
        <v>2.9999999999999997E-4</v>
      </c>
      <c r="E107">
        <v>2.9999999999999997E-4</v>
      </c>
      <c r="G107">
        <v>2019</v>
      </c>
      <c r="H107" t="s">
        <v>440</v>
      </c>
      <c r="I107">
        <v>96.463086349999998</v>
      </c>
      <c r="J107">
        <f>_xlfn.XLOOKUP(H107,Data_Emissions!$A:$A,Data_Emissions!$AE:$AE)</f>
        <v>2.9999999999999997E-4</v>
      </c>
      <c r="K107">
        <v>2.9999999999999997E-4</v>
      </c>
    </row>
    <row r="108" spans="1:11" x14ac:dyDescent="0.35">
      <c r="A108">
        <v>2019</v>
      </c>
      <c r="B108" t="s">
        <v>173</v>
      </c>
      <c r="C108">
        <v>69.663160199999993</v>
      </c>
      <c r="D108">
        <f>_xlfn.XLOOKUP(B108,Data_Emissions!$A:$A,Data_Emissions!$AE:$AE)</f>
        <v>8.0000000000000004E-4</v>
      </c>
      <c r="E108">
        <v>8.0000000000000004E-4</v>
      </c>
      <c r="G108">
        <v>2019</v>
      </c>
      <c r="H108" t="s">
        <v>173</v>
      </c>
      <c r="I108">
        <v>69.663160199999993</v>
      </c>
      <c r="J108">
        <f>_xlfn.XLOOKUP(H108,Data_Emissions!$A:$A,Data_Emissions!$AE:$AE)</f>
        <v>8.0000000000000004E-4</v>
      </c>
      <c r="K108">
        <v>8.0000000000000004E-4</v>
      </c>
    </row>
    <row r="109" spans="1:11" x14ac:dyDescent="0.35">
      <c r="A109">
        <v>2019</v>
      </c>
      <c r="B109" t="s">
        <v>320</v>
      </c>
      <c r="C109">
        <v>59.222663470000001</v>
      </c>
      <c r="D109">
        <f>_xlfn.XLOOKUP(B109,Data_Emissions!$A:$A,Data_Emissions!$AE:$AE)</f>
        <v>8.9999999999999998E-4</v>
      </c>
      <c r="E109">
        <v>8.9999999999999998E-4</v>
      </c>
      <c r="G109">
        <v>2019</v>
      </c>
      <c r="H109" t="s">
        <v>320</v>
      </c>
      <c r="I109">
        <v>59.222663470000001</v>
      </c>
      <c r="J109">
        <f>_xlfn.XLOOKUP(H109,Data_Emissions!$A:$A,Data_Emissions!$AE:$AE)</f>
        <v>8.9999999999999998E-4</v>
      </c>
      <c r="K109">
        <v>8.9999999999999998E-4</v>
      </c>
    </row>
    <row r="110" spans="1:11" x14ac:dyDescent="0.35">
      <c r="A110">
        <v>2019</v>
      </c>
      <c r="B110" t="s">
        <v>181</v>
      </c>
      <c r="C110">
        <v>50.112531369999999</v>
      </c>
      <c r="D110">
        <f>_xlfn.XLOOKUP(B110,Data_Emissions!$A:$A,Data_Emissions!$AE:$AE)</f>
        <v>3.2000000000000002E-3</v>
      </c>
      <c r="E110">
        <v>3.2000000000000002E-3</v>
      </c>
      <c r="G110">
        <v>2019</v>
      </c>
      <c r="H110" t="s">
        <v>181</v>
      </c>
      <c r="I110">
        <v>50.112531369999999</v>
      </c>
      <c r="J110">
        <f>_xlfn.XLOOKUP(H110,Data_Emissions!$A:$A,Data_Emissions!$AE:$AE)</f>
        <v>3.2000000000000002E-3</v>
      </c>
      <c r="K110">
        <v>3.2000000000000002E-3</v>
      </c>
    </row>
    <row r="111" spans="1:11" x14ac:dyDescent="0.35">
      <c r="A111">
        <v>2019</v>
      </c>
      <c r="B111" t="s">
        <v>210</v>
      </c>
      <c r="C111">
        <v>31.341697920000001</v>
      </c>
      <c r="D111">
        <f>_xlfn.XLOOKUP(B111,Data_Emissions!$A:$A,Data_Emissions!$AE:$AE)</f>
        <v>0</v>
      </c>
      <c r="E111">
        <v>0</v>
      </c>
      <c r="G111">
        <v>2019</v>
      </c>
      <c r="H111" t="s">
        <v>210</v>
      </c>
      <c r="I111">
        <v>31.341697920000001</v>
      </c>
      <c r="J111">
        <f>_xlfn.XLOOKUP(H111,Data_Emissions!$A:$A,Data_Emissions!$AE:$AE)</f>
        <v>0</v>
      </c>
      <c r="K111">
        <v>0</v>
      </c>
    </row>
    <row r="112" spans="1:11" x14ac:dyDescent="0.35">
      <c r="A112">
        <v>2019</v>
      </c>
      <c r="B112" t="s">
        <v>82</v>
      </c>
      <c r="C112">
        <v>29.991726629999999</v>
      </c>
      <c r="D112">
        <f>_xlfn.XLOOKUP(B112,Data_Emissions!$A:$A,Data_Emissions!$AE:$AE)</f>
        <v>8.0000000000000004E-4</v>
      </c>
      <c r="E112">
        <v>8.0000000000000004E-4</v>
      </c>
      <c r="G112">
        <v>2019</v>
      </c>
      <c r="H112" t="s">
        <v>82</v>
      </c>
      <c r="I112">
        <v>29.991726629999999</v>
      </c>
      <c r="J112">
        <f>_xlfn.XLOOKUP(H112,Data_Emissions!$A:$A,Data_Emissions!$AE:$AE)</f>
        <v>8.0000000000000004E-4</v>
      </c>
      <c r="K112">
        <v>8.0000000000000004E-4</v>
      </c>
    </row>
    <row r="113" spans="1:11" x14ac:dyDescent="0.35">
      <c r="A113">
        <v>2019</v>
      </c>
      <c r="B113" t="s">
        <v>149</v>
      </c>
      <c r="C113">
        <v>26.388784179999998</v>
      </c>
      <c r="D113">
        <f>_xlfn.XLOOKUP(B113,Data_Emissions!$A:$A,Data_Emissions!$AE:$AE)</f>
        <v>5.0000000000000001E-4</v>
      </c>
      <c r="E113">
        <v>5.0000000000000001E-4</v>
      </c>
      <c r="G113">
        <v>2019</v>
      </c>
      <c r="H113" t="s">
        <v>149</v>
      </c>
      <c r="I113">
        <v>26.388784179999998</v>
      </c>
      <c r="J113">
        <f>_xlfn.XLOOKUP(H113,Data_Emissions!$A:$A,Data_Emissions!$AE:$AE)</f>
        <v>5.0000000000000001E-4</v>
      </c>
      <c r="K113">
        <v>5.0000000000000001E-4</v>
      </c>
    </row>
    <row r="114" spans="1:11" x14ac:dyDescent="0.35">
      <c r="A114">
        <v>2019</v>
      </c>
      <c r="B114" t="s">
        <v>156</v>
      </c>
      <c r="C114">
        <v>24.505701999999999</v>
      </c>
      <c r="D114">
        <f>_xlfn.XLOOKUP(B114,Data_Emissions!$A:$A,Data_Emissions!$AE:$AE)</f>
        <v>4.1099999999999998E-2</v>
      </c>
      <c r="E114">
        <v>4.1099999999999998E-2</v>
      </c>
      <c r="G114">
        <v>2019</v>
      </c>
      <c r="H114" t="s">
        <v>156</v>
      </c>
      <c r="I114">
        <v>24.505701999999999</v>
      </c>
      <c r="J114">
        <f>_xlfn.XLOOKUP(H114,Data_Emissions!$A:$A,Data_Emissions!$AE:$AE)</f>
        <v>4.1099999999999998E-2</v>
      </c>
      <c r="K114">
        <v>4.1099999999999998E-2</v>
      </c>
    </row>
    <row r="115" spans="1:11" x14ac:dyDescent="0.35">
      <c r="A115">
        <v>2019</v>
      </c>
      <c r="B115" t="s">
        <v>470</v>
      </c>
      <c r="C115">
        <v>23.588994199999998</v>
      </c>
      <c r="D115">
        <f>_xlfn.XLOOKUP(B115,Data_Emissions!$A:$A,Data_Emissions!$AE:$AE)</f>
        <v>0</v>
      </c>
      <c r="E115">
        <v>0</v>
      </c>
      <c r="G115">
        <v>2019</v>
      </c>
      <c r="H115" t="s">
        <v>470</v>
      </c>
      <c r="I115">
        <v>23.588994199999998</v>
      </c>
      <c r="J115">
        <f>_xlfn.XLOOKUP(H115,Data_Emissions!$A:$A,Data_Emissions!$AE:$AE)</f>
        <v>0</v>
      </c>
      <c r="K115">
        <v>0</v>
      </c>
    </row>
    <row r="116" spans="1:11" x14ac:dyDescent="0.35">
      <c r="A116">
        <v>2019</v>
      </c>
      <c r="B116" t="s">
        <v>244</v>
      </c>
      <c r="C116">
        <v>23.4574411</v>
      </c>
      <c r="D116">
        <f>_xlfn.XLOOKUP(B116,Data_Emissions!$A:$A,Data_Emissions!$AE:$AE)</f>
        <v>8.9999999999999993E-3</v>
      </c>
      <c r="E116">
        <v>8.9999999999999993E-3</v>
      </c>
      <c r="G116">
        <v>2019</v>
      </c>
      <c r="H116" t="s">
        <v>244</v>
      </c>
      <c r="I116">
        <v>23.4574411</v>
      </c>
      <c r="J116">
        <f>_xlfn.XLOOKUP(H116,Data_Emissions!$A:$A,Data_Emissions!$AE:$AE)</f>
        <v>8.9999999999999993E-3</v>
      </c>
      <c r="K116">
        <v>8.9999999999999993E-3</v>
      </c>
    </row>
    <row r="117" spans="1:11" x14ac:dyDescent="0.35">
      <c r="A117">
        <v>2019</v>
      </c>
      <c r="B117" s="13" t="s">
        <v>40</v>
      </c>
      <c r="C117" s="13">
        <v>22.493794980000001</v>
      </c>
      <c r="D117" s="13">
        <f>_xlfn.XLOOKUP(B117,Data_Emissions!$A:$A,Data_Emissions!$AE:$AE)</f>
        <v>2.3999999999999998E-3</v>
      </c>
      <c r="E117" s="13">
        <v>2.3999999999999998E-3</v>
      </c>
      <c r="G117">
        <v>2019</v>
      </c>
      <c r="H117" s="13" t="s">
        <v>40</v>
      </c>
      <c r="I117" s="13">
        <v>22.493794980000001</v>
      </c>
      <c r="J117" s="13">
        <f>_xlfn.XLOOKUP(H117,Data_Emissions!$A:$A,Data_Emissions!$AE:$AE)</f>
        <v>2.3999999999999998E-3</v>
      </c>
      <c r="K117" s="13">
        <v>2.3999999999999998E-3</v>
      </c>
    </row>
    <row r="118" spans="1:11" x14ac:dyDescent="0.35">
      <c r="A118">
        <v>2019</v>
      </c>
      <c r="B118" s="13" t="s">
        <v>54</v>
      </c>
      <c r="C118" s="13">
        <v>22.493794980000001</v>
      </c>
      <c r="D118" s="13">
        <f>_xlfn.XLOOKUP(B118,Data_Emissions!$A:$A,Data_Emissions!$AE:$AE)</f>
        <v>2.0999999999999999E-3</v>
      </c>
      <c r="E118" s="13">
        <v>2.0999999999999999E-3</v>
      </c>
      <c r="G118">
        <v>2019</v>
      </c>
      <c r="H118" s="13" t="s">
        <v>54</v>
      </c>
      <c r="I118" s="13"/>
      <c r="J118" s="13"/>
      <c r="K118" s="13"/>
    </row>
    <row r="119" spans="1:11" x14ac:dyDescent="0.35">
      <c r="A119">
        <v>2019</v>
      </c>
      <c r="B119" t="s">
        <v>221</v>
      </c>
      <c r="C119">
        <v>22.471987160000001</v>
      </c>
      <c r="D119">
        <f>_xlfn.XLOOKUP(B119,Data_Emissions!$A:$A,Data_Emissions!$AE:$AE)</f>
        <v>4.0000000000000002E-4</v>
      </c>
      <c r="E119">
        <v>4.0000000000000002E-4</v>
      </c>
      <c r="G119">
        <v>2019</v>
      </c>
      <c r="H119" t="s">
        <v>221</v>
      </c>
      <c r="I119">
        <v>22.471987160000001</v>
      </c>
      <c r="J119">
        <f>_xlfn.XLOOKUP(H119,Data_Emissions!$A:$A,Data_Emissions!$AE:$AE)</f>
        <v>4.0000000000000002E-4</v>
      </c>
      <c r="K119">
        <v>4.0000000000000002E-4</v>
      </c>
    </row>
    <row r="120" spans="1:11" x14ac:dyDescent="0.35">
      <c r="A120">
        <v>2019</v>
      </c>
      <c r="B120" t="s">
        <v>409</v>
      </c>
      <c r="C120">
        <v>19.438268900000001</v>
      </c>
      <c r="D120">
        <f>_xlfn.XLOOKUP(B120,Data_Emissions!$A:$A,Data_Emissions!$AE:$AE)</f>
        <v>1E-4</v>
      </c>
      <c r="E120">
        <v>1E-4</v>
      </c>
      <c r="G120">
        <v>2019</v>
      </c>
      <c r="H120" t="s">
        <v>409</v>
      </c>
      <c r="I120">
        <v>19.438268900000001</v>
      </c>
      <c r="J120">
        <f>_xlfn.XLOOKUP(H120,Data_Emissions!$A:$A,Data_Emissions!$AE:$AE)</f>
        <v>1E-4</v>
      </c>
      <c r="K120">
        <v>1E-4</v>
      </c>
    </row>
    <row r="121" spans="1:11" x14ac:dyDescent="0.35">
      <c r="A121">
        <v>2019</v>
      </c>
      <c r="B121" t="s">
        <v>300</v>
      </c>
      <c r="C121">
        <v>17.532541259999999</v>
      </c>
      <c r="D121">
        <f>_xlfn.XLOOKUP(B121,Data_Emissions!$A:$A,Data_Emissions!$AE:$AE)</f>
        <v>8.0000000000000004E-4</v>
      </c>
      <c r="E121">
        <v>8.0000000000000004E-4</v>
      </c>
      <c r="G121">
        <v>2019</v>
      </c>
      <c r="H121" t="s">
        <v>300</v>
      </c>
      <c r="I121">
        <v>17.532541259999999</v>
      </c>
      <c r="J121">
        <f>_xlfn.XLOOKUP(H121,Data_Emissions!$A:$A,Data_Emissions!$AE:$AE)</f>
        <v>8.0000000000000004E-4</v>
      </c>
      <c r="K121">
        <v>8.0000000000000004E-4</v>
      </c>
    </row>
    <row r="122" spans="1:11" x14ac:dyDescent="0.35">
      <c r="A122">
        <v>2019</v>
      </c>
      <c r="B122" t="s">
        <v>422</v>
      </c>
      <c r="C122">
        <v>16.853990370000002</v>
      </c>
      <c r="D122">
        <f>_xlfn.XLOOKUP(B122,Data_Emissions!$A:$A,Data_Emissions!$AE:$AE)</f>
        <v>2.0000000000000001E-4</v>
      </c>
      <c r="E122">
        <v>2.0000000000000001E-4</v>
      </c>
      <c r="G122">
        <v>2019</v>
      </c>
      <c r="H122" t="s">
        <v>422</v>
      </c>
      <c r="I122">
        <v>16.853990370000002</v>
      </c>
      <c r="J122">
        <f>_xlfn.XLOOKUP(H122,Data_Emissions!$A:$A,Data_Emissions!$AE:$AE)</f>
        <v>2.0000000000000001E-4</v>
      </c>
      <c r="K122">
        <v>2.0000000000000001E-4</v>
      </c>
    </row>
    <row r="123" spans="1:11" x14ac:dyDescent="0.35">
      <c r="A123">
        <v>2019</v>
      </c>
      <c r="B123" t="s">
        <v>102</v>
      </c>
      <c r="C123">
        <v>15.77</v>
      </c>
      <c r="D123">
        <f>_xlfn.XLOOKUP(B123,Data_Emissions!$A:$A,Data_Emissions!$AE:$AE)</f>
        <v>6.8999999999999999E-3</v>
      </c>
      <c r="E123">
        <v>6.8999999999999999E-3</v>
      </c>
      <c r="G123">
        <v>2019</v>
      </c>
      <c r="H123" t="s">
        <v>102</v>
      </c>
      <c r="I123">
        <v>15.77</v>
      </c>
      <c r="J123">
        <f>_xlfn.XLOOKUP(H123,Data_Emissions!$A:$A,Data_Emissions!$AE:$AE)</f>
        <v>6.8999999999999999E-3</v>
      </c>
      <c r="K123">
        <v>6.8999999999999999E-3</v>
      </c>
    </row>
    <row r="124" spans="1:11" x14ac:dyDescent="0.35">
      <c r="A124">
        <v>2019</v>
      </c>
      <c r="B124" t="s">
        <v>361</v>
      </c>
      <c r="C124">
        <v>15.77</v>
      </c>
      <c r="D124">
        <f>_xlfn.XLOOKUP(B124,Data_Emissions!$A:$A,Data_Emissions!$AE:$AE)</f>
        <v>1.1999999999999999E-3</v>
      </c>
      <c r="E124">
        <v>1.1999999999999999E-3</v>
      </c>
      <c r="G124">
        <v>2019</v>
      </c>
      <c r="H124" t="s">
        <v>361</v>
      </c>
      <c r="I124">
        <v>15.77</v>
      </c>
      <c r="J124">
        <f>_xlfn.XLOOKUP(H124,Data_Emissions!$A:$A,Data_Emissions!$AE:$AE)</f>
        <v>1.1999999999999999E-3</v>
      </c>
      <c r="K124">
        <v>1.1999999999999999E-3</v>
      </c>
    </row>
    <row r="125" spans="1:11" x14ac:dyDescent="0.35">
      <c r="A125">
        <v>2019</v>
      </c>
      <c r="B125" t="s">
        <v>114</v>
      </c>
      <c r="C125">
        <v>14.99586332</v>
      </c>
      <c r="D125">
        <f>_xlfn.XLOOKUP(B125,Data_Emissions!$A:$A,Data_Emissions!$AE:$AE)</f>
        <v>2.8999999999999998E-3</v>
      </c>
      <c r="E125">
        <v>2.8999999999999998E-3</v>
      </c>
      <c r="G125">
        <v>2019</v>
      </c>
      <c r="H125" t="s">
        <v>114</v>
      </c>
      <c r="I125">
        <v>14.99586332</v>
      </c>
      <c r="J125">
        <f>_xlfn.XLOOKUP(H125,Data_Emissions!$A:$A,Data_Emissions!$AE:$AE)</f>
        <v>2.8999999999999998E-3</v>
      </c>
      <c r="K125">
        <v>2.8999999999999998E-3</v>
      </c>
    </row>
    <row r="126" spans="1:11" x14ac:dyDescent="0.35">
      <c r="A126">
        <v>2019</v>
      </c>
      <c r="B126" t="s">
        <v>309</v>
      </c>
      <c r="C126">
        <v>14.99586332</v>
      </c>
      <c r="D126">
        <f>_xlfn.XLOOKUP(B126,Data_Emissions!$A:$A,Data_Emissions!$AE:$AE)</f>
        <v>1E-4</v>
      </c>
      <c r="E126">
        <v>1E-4</v>
      </c>
      <c r="G126">
        <v>2019</v>
      </c>
      <c r="H126" t="s">
        <v>309</v>
      </c>
      <c r="I126">
        <v>14.99586332</v>
      </c>
      <c r="J126">
        <f>_xlfn.XLOOKUP(H126,Data_Emissions!$A:$A,Data_Emissions!$AE:$AE)</f>
        <v>1E-4</v>
      </c>
      <c r="K126">
        <v>1E-4</v>
      </c>
    </row>
    <row r="127" spans="1:11" x14ac:dyDescent="0.35">
      <c r="A127">
        <v>2019</v>
      </c>
      <c r="B127" t="s">
        <v>355</v>
      </c>
      <c r="C127">
        <v>14.99586332</v>
      </c>
      <c r="D127">
        <f>_xlfn.XLOOKUP(B127,Data_Emissions!$A:$A,Data_Emissions!$AE:$AE)</f>
        <v>0</v>
      </c>
      <c r="E127">
        <v>0</v>
      </c>
      <c r="G127">
        <v>2019</v>
      </c>
      <c r="H127" t="s">
        <v>355</v>
      </c>
      <c r="I127">
        <v>14.99586332</v>
      </c>
      <c r="J127">
        <f>_xlfn.XLOOKUP(H127,Data_Emissions!$A:$A,Data_Emissions!$AE:$AE)</f>
        <v>0</v>
      </c>
      <c r="K127">
        <v>0</v>
      </c>
    </row>
    <row r="128" spans="1:11" x14ac:dyDescent="0.35">
      <c r="A128">
        <v>2019</v>
      </c>
      <c r="B128" t="s">
        <v>349</v>
      </c>
      <c r="C128">
        <v>14.31465582</v>
      </c>
      <c r="D128">
        <f>_xlfn.XLOOKUP(B128,Data_Emissions!$A:$A,Data_Emissions!$AE:$AE)</f>
        <v>4.0000000000000002E-4</v>
      </c>
      <c r="E128">
        <v>4.0000000000000002E-4</v>
      </c>
      <c r="G128">
        <v>2019</v>
      </c>
      <c r="H128" t="s">
        <v>349</v>
      </c>
      <c r="I128">
        <v>14.31465582</v>
      </c>
      <c r="J128">
        <f>_xlfn.XLOOKUP(H128,Data_Emissions!$A:$A,Data_Emissions!$AE:$AE)</f>
        <v>4.0000000000000002E-4</v>
      </c>
      <c r="K128">
        <v>4.0000000000000002E-4</v>
      </c>
    </row>
    <row r="129" spans="1:11" x14ac:dyDescent="0.35">
      <c r="A129">
        <v>2019</v>
      </c>
      <c r="B129" t="s">
        <v>491</v>
      </c>
      <c r="C129">
        <v>13.00938111</v>
      </c>
      <c r="D129">
        <f>_xlfn.XLOOKUP(B129,Data_Emissions!$A:$A,Data_Emissions!$AE:$AE)</f>
        <v>0</v>
      </c>
      <c r="E129">
        <v>0</v>
      </c>
      <c r="G129">
        <v>2019</v>
      </c>
      <c r="H129" t="s">
        <v>491</v>
      </c>
      <c r="I129">
        <v>13.00938111</v>
      </c>
      <c r="J129">
        <f>_xlfn.XLOOKUP(H129,Data_Emissions!$A:$A,Data_Emissions!$AE:$AE)</f>
        <v>0</v>
      </c>
      <c r="K129">
        <v>0</v>
      </c>
    </row>
    <row r="130" spans="1:11" x14ac:dyDescent="0.35">
      <c r="A130">
        <v>2019</v>
      </c>
      <c r="B130" t="s">
        <v>90</v>
      </c>
      <c r="C130">
        <v>10.402286780000001</v>
      </c>
      <c r="D130">
        <f>_xlfn.XLOOKUP(B130,Data_Emissions!$A:$A,Data_Emissions!$AE:$AE)</f>
        <v>1.6000000000000001E-3</v>
      </c>
      <c r="E130">
        <v>1.6000000000000001E-3</v>
      </c>
      <c r="G130">
        <v>2019</v>
      </c>
      <c r="H130" t="s">
        <v>90</v>
      </c>
      <c r="I130">
        <v>10.402286780000001</v>
      </c>
      <c r="J130">
        <f>_xlfn.XLOOKUP(H130,Data_Emissions!$A:$A,Data_Emissions!$AE:$AE)</f>
        <v>1.6000000000000001E-3</v>
      </c>
      <c r="K130">
        <v>1.6000000000000001E-3</v>
      </c>
    </row>
    <row r="131" spans="1:11" x14ac:dyDescent="0.35">
      <c r="A131">
        <v>2019</v>
      </c>
      <c r="B131" t="s">
        <v>434</v>
      </c>
      <c r="C131">
        <v>7.1844902859999999</v>
      </c>
      <c r="D131">
        <f>_xlfn.XLOOKUP(B131,Data_Emissions!$A:$A,Data_Emissions!$AE:$AE)</f>
        <v>1E-4</v>
      </c>
      <c r="E131">
        <v>1E-4</v>
      </c>
      <c r="G131">
        <v>2019</v>
      </c>
      <c r="H131" t="s">
        <v>434</v>
      </c>
      <c r="I131">
        <v>7.1844902859999999</v>
      </c>
      <c r="J131">
        <f>_xlfn.XLOOKUP(H131,Data_Emissions!$A:$A,Data_Emissions!$AE:$AE)</f>
        <v>1E-4</v>
      </c>
      <c r="K131">
        <v>1E-4</v>
      </c>
    </row>
    <row r="132" spans="1:11" x14ac:dyDescent="0.35">
      <c r="A132">
        <v>2019</v>
      </c>
      <c r="B132" t="s">
        <v>60</v>
      </c>
      <c r="C132">
        <v>6.24</v>
      </c>
      <c r="D132">
        <f>_xlfn.XLOOKUP(B132,Data_Emissions!$A:$A,Data_Emissions!$AE:$AE)</f>
        <v>1.6000000000000001E-3</v>
      </c>
      <c r="E132">
        <v>1.6000000000000001E-3</v>
      </c>
      <c r="G132">
        <v>2019</v>
      </c>
      <c r="H132" t="s">
        <v>60</v>
      </c>
      <c r="I132">
        <v>6.24</v>
      </c>
      <c r="J132">
        <f>_xlfn.XLOOKUP(H132,Data_Emissions!$A:$A,Data_Emissions!$AE:$AE)</f>
        <v>1.6000000000000001E-3</v>
      </c>
      <c r="K132">
        <v>1.6000000000000001E-3</v>
      </c>
    </row>
    <row r="133" spans="1:11" x14ac:dyDescent="0.35">
      <c r="A133">
        <v>2019</v>
      </c>
      <c r="B133" t="s">
        <v>389</v>
      </c>
      <c r="C133">
        <v>6.0905970150000002</v>
      </c>
      <c r="D133">
        <f>_xlfn.XLOOKUP(B133,Data_Emissions!$A:$A,Data_Emissions!$AE:$AE)</f>
        <v>3.0999999999999999E-3</v>
      </c>
      <c r="E133">
        <v>3.0999999999999999E-3</v>
      </c>
      <c r="G133">
        <v>2019</v>
      </c>
      <c r="H133" t="s">
        <v>389</v>
      </c>
      <c r="I133">
        <v>6.0905970150000002</v>
      </c>
      <c r="J133">
        <f>_xlfn.XLOOKUP(H133,Data_Emissions!$A:$A,Data_Emissions!$AE:$AE)</f>
        <v>3.0999999999999999E-3</v>
      </c>
      <c r="K133">
        <v>3.0999999999999999E-3</v>
      </c>
    </row>
    <row r="134" spans="1:11" x14ac:dyDescent="0.35">
      <c r="A134">
        <v>2019</v>
      </c>
      <c r="B134" t="s">
        <v>373</v>
      </c>
      <c r="C134">
        <v>5.8516367660000004</v>
      </c>
      <c r="D134">
        <f>_xlfn.XLOOKUP(B134,Data_Emissions!$A:$A,Data_Emissions!$AE:$AE)</f>
        <v>1E-4</v>
      </c>
      <c r="E134">
        <v>1E-4</v>
      </c>
      <c r="G134">
        <v>2019</v>
      </c>
      <c r="H134" t="s">
        <v>373</v>
      </c>
      <c r="I134">
        <v>5.8516367660000004</v>
      </c>
      <c r="J134">
        <f>_xlfn.XLOOKUP(H134,Data_Emissions!$A:$A,Data_Emissions!$AE:$AE)</f>
        <v>1E-4</v>
      </c>
      <c r="K134">
        <v>1E-4</v>
      </c>
    </row>
    <row r="135" spans="1:11" x14ac:dyDescent="0.35">
      <c r="A135">
        <v>2019</v>
      </c>
      <c r="B135" t="s">
        <v>459</v>
      </c>
      <c r="C135">
        <v>5.8516367660000004</v>
      </c>
      <c r="D135">
        <f>_xlfn.XLOOKUP(B135,Data_Emissions!$A:$A,Data_Emissions!$AE:$AE)</f>
        <v>2.0000000000000001E-4</v>
      </c>
      <c r="E135">
        <v>2.0000000000000001E-4</v>
      </c>
      <c r="G135">
        <v>2019</v>
      </c>
      <c r="H135" t="s">
        <v>459</v>
      </c>
      <c r="I135">
        <v>5.8516367660000004</v>
      </c>
      <c r="J135">
        <f>_xlfn.XLOOKUP(H135,Data_Emissions!$A:$A,Data_Emissions!$AE:$AE)</f>
        <v>2.0000000000000001E-4</v>
      </c>
      <c r="K135">
        <v>2.0000000000000001E-4</v>
      </c>
    </row>
    <row r="136" spans="1:11" x14ac:dyDescent="0.35">
      <c r="A136">
        <v>2019</v>
      </c>
      <c r="B136" t="s">
        <v>141</v>
      </c>
      <c r="C136">
        <v>5.1726345619999998</v>
      </c>
      <c r="D136">
        <f>_xlfn.XLOOKUP(B136,Data_Emissions!$A:$A,Data_Emissions!$AE:$AE)</f>
        <v>8.0000000000000004E-4</v>
      </c>
      <c r="E136">
        <v>8.0000000000000004E-4</v>
      </c>
      <c r="G136">
        <v>2019</v>
      </c>
      <c r="H136" t="s">
        <v>141</v>
      </c>
      <c r="I136">
        <v>5.1726345619999998</v>
      </c>
      <c r="J136">
        <f>_xlfn.XLOOKUP(H136,Data_Emissions!$A:$A,Data_Emissions!$AE:$AE)</f>
        <v>8.0000000000000004E-4</v>
      </c>
      <c r="K136">
        <v>8.0000000000000004E-4</v>
      </c>
    </row>
    <row r="137" spans="1:11" x14ac:dyDescent="0.35">
      <c r="A137">
        <v>2019</v>
      </c>
      <c r="B137" t="s">
        <v>250</v>
      </c>
      <c r="C137">
        <v>5.0561971120000004</v>
      </c>
      <c r="D137">
        <f>_xlfn.XLOOKUP(B137,Data_Emissions!$A:$A,Data_Emissions!$AE:$AE)</f>
        <v>0</v>
      </c>
      <c r="E137">
        <v>0</v>
      </c>
      <c r="G137">
        <v>2019</v>
      </c>
      <c r="H137" t="s">
        <v>250</v>
      </c>
      <c r="I137">
        <v>5.0561971120000004</v>
      </c>
      <c r="J137">
        <f>_xlfn.XLOOKUP(H137,Data_Emissions!$A:$A,Data_Emissions!$AE:$AE)</f>
        <v>0</v>
      </c>
      <c r="K137">
        <v>0</v>
      </c>
    </row>
    <row r="138" spans="1:11" x14ac:dyDescent="0.35">
      <c r="A138">
        <v>2019</v>
      </c>
      <c r="B138" t="s">
        <v>123</v>
      </c>
      <c r="C138">
        <v>5</v>
      </c>
      <c r="D138">
        <f>_xlfn.XLOOKUP(B138,Data_Emissions!$A:$A,Data_Emissions!$AE:$AE)</f>
        <v>1.1000000000000001E-3</v>
      </c>
      <c r="E138">
        <v>1.1000000000000001E-3</v>
      </c>
      <c r="G138">
        <v>2019</v>
      </c>
      <c r="H138" t="s">
        <v>123</v>
      </c>
      <c r="I138">
        <v>5</v>
      </c>
      <c r="J138">
        <f>_xlfn.XLOOKUP(H138,Data_Emissions!$A:$A,Data_Emissions!$AE:$AE)</f>
        <v>1.1000000000000001E-3</v>
      </c>
      <c r="K138">
        <v>1.1000000000000001E-3</v>
      </c>
    </row>
    <row r="139" spans="1:11" x14ac:dyDescent="0.35">
      <c r="A139">
        <v>2019</v>
      </c>
      <c r="B139" t="s">
        <v>273</v>
      </c>
      <c r="C139">
        <v>4.9400000000000004</v>
      </c>
      <c r="D139">
        <f>_xlfn.XLOOKUP(B139,Data_Emissions!$A:$A,Data_Emissions!$AE:$AE)</f>
        <v>2E-3</v>
      </c>
      <c r="E139">
        <v>2E-3</v>
      </c>
      <c r="G139">
        <v>2019</v>
      </c>
      <c r="H139" t="s">
        <v>273</v>
      </c>
      <c r="I139">
        <v>4.9400000000000004</v>
      </c>
      <c r="J139">
        <f>_xlfn.XLOOKUP(H139,Data_Emissions!$A:$A,Data_Emissions!$AE:$AE)</f>
        <v>2E-3</v>
      </c>
      <c r="K139">
        <v>2E-3</v>
      </c>
    </row>
    <row r="140" spans="1:11" x14ac:dyDescent="0.35">
      <c r="A140">
        <v>2019</v>
      </c>
      <c r="B140" t="s">
        <v>204</v>
      </c>
      <c r="C140">
        <v>4.1269456289999997</v>
      </c>
      <c r="D140">
        <f>_xlfn.XLOOKUP(B140,Data_Emissions!$A:$A,Data_Emissions!$AE:$AE)</f>
        <v>3.8E-3</v>
      </c>
      <c r="E140">
        <v>3.8E-3</v>
      </c>
      <c r="G140">
        <v>2019</v>
      </c>
      <c r="H140" t="s">
        <v>204</v>
      </c>
      <c r="I140">
        <v>4.1269456289999997</v>
      </c>
      <c r="J140">
        <f>_xlfn.XLOOKUP(H140,Data_Emissions!$A:$A,Data_Emissions!$AE:$AE)</f>
        <v>3.8E-3</v>
      </c>
      <c r="K140">
        <v>3.8E-3</v>
      </c>
    </row>
    <row r="141" spans="1:11" x14ac:dyDescent="0.35">
      <c r="A141">
        <v>2019</v>
      </c>
      <c r="B141" t="s">
        <v>403</v>
      </c>
      <c r="C141">
        <v>3.6938563320000002</v>
      </c>
      <c r="D141">
        <f>_xlfn.XLOOKUP(B141,Data_Emissions!$A:$A,Data_Emissions!$AE:$AE)</f>
        <v>8.0000000000000004E-4</v>
      </c>
      <c r="E141">
        <v>8.0000000000000004E-4</v>
      </c>
      <c r="G141">
        <v>2019</v>
      </c>
      <c r="H141" t="s">
        <v>403</v>
      </c>
      <c r="I141">
        <v>3.6938563320000002</v>
      </c>
      <c r="J141">
        <f>_xlfn.XLOOKUP(H141,Data_Emissions!$A:$A,Data_Emissions!$AE:$AE)</f>
        <v>8.0000000000000004E-4</v>
      </c>
      <c r="K141">
        <v>8.0000000000000004E-4</v>
      </c>
    </row>
    <row r="142" spans="1:11" x14ac:dyDescent="0.35">
      <c r="A142">
        <v>2019</v>
      </c>
      <c r="B142" t="s">
        <v>278</v>
      </c>
      <c r="C142">
        <v>2.994264399</v>
      </c>
      <c r="D142">
        <f>_xlfn.XLOOKUP(B142,Data_Emissions!$A:$A,Data_Emissions!$AE:$AE)</f>
        <v>3.5000000000000001E-3</v>
      </c>
      <c r="E142">
        <v>3.5000000000000001E-3</v>
      </c>
      <c r="G142">
        <v>2019</v>
      </c>
      <c r="H142" t="s">
        <v>278</v>
      </c>
      <c r="I142">
        <v>2.994264399</v>
      </c>
      <c r="J142">
        <f>_xlfn.XLOOKUP(H142,Data_Emissions!$A:$A,Data_Emissions!$AE:$AE)</f>
        <v>3.5000000000000001E-3</v>
      </c>
      <c r="K142">
        <v>3.5000000000000001E-3</v>
      </c>
    </row>
    <row r="143" spans="1:11" x14ac:dyDescent="0.35">
      <c r="A143">
        <v>2019</v>
      </c>
      <c r="B143" t="s">
        <v>196</v>
      </c>
      <c r="C143">
        <v>2.920149254</v>
      </c>
      <c r="D143">
        <f>_xlfn.XLOOKUP(B143,Data_Emissions!$A:$A,Data_Emissions!$AE:$AE)</f>
        <v>6.7999999999999996E-3</v>
      </c>
      <c r="E143">
        <v>6.7999999999999996E-3</v>
      </c>
      <c r="G143">
        <v>2019</v>
      </c>
      <c r="H143" t="s">
        <v>196</v>
      </c>
      <c r="I143">
        <v>2.920149254</v>
      </c>
      <c r="J143">
        <f>_xlfn.XLOOKUP(H143,Data_Emissions!$A:$A,Data_Emissions!$AE:$AE)</f>
        <v>6.7999999999999996E-3</v>
      </c>
      <c r="K143">
        <v>6.7999999999999996E-3</v>
      </c>
    </row>
    <row r="144" spans="1:11" x14ac:dyDescent="0.35">
      <c r="A144">
        <v>2019</v>
      </c>
      <c r="B144" t="s">
        <v>232</v>
      </c>
      <c r="C144">
        <v>2.601727731</v>
      </c>
      <c r="D144">
        <f>_xlfn.XLOOKUP(B144,Data_Emissions!$A:$A,Data_Emissions!$AE:$AE)</f>
        <v>1.6400000000000001E-2</v>
      </c>
      <c r="E144">
        <v>1.6400000000000001E-2</v>
      </c>
      <c r="G144">
        <v>2019</v>
      </c>
      <c r="H144" t="s">
        <v>232</v>
      </c>
      <c r="I144">
        <v>2.601727731</v>
      </c>
      <c r="J144">
        <f>_xlfn.XLOOKUP(H144,Data_Emissions!$A:$A,Data_Emissions!$AE:$AE)</f>
        <v>1.6400000000000001E-2</v>
      </c>
      <c r="K144">
        <v>1.6400000000000001E-2</v>
      </c>
    </row>
    <row r="145" spans="1:15" x14ac:dyDescent="0.35">
      <c r="A145">
        <v>2019</v>
      </c>
      <c r="B145" t="s">
        <v>166</v>
      </c>
      <c r="C145">
        <v>2.2471987160000002</v>
      </c>
      <c r="D145">
        <f>_xlfn.XLOOKUP(B145,Data_Emissions!$A:$A,Data_Emissions!$AE:$AE)</f>
        <v>0</v>
      </c>
      <c r="E145">
        <v>0</v>
      </c>
      <c r="G145">
        <v>2019</v>
      </c>
      <c r="H145" t="s">
        <v>166</v>
      </c>
      <c r="I145">
        <v>2.2471987160000002</v>
      </c>
      <c r="J145">
        <f>_xlfn.XLOOKUP(H145,Data_Emissions!$A:$A,Data_Emissions!$AE:$AE)</f>
        <v>0</v>
      </c>
      <c r="K145">
        <v>0</v>
      </c>
    </row>
    <row r="146" spans="1:15" x14ac:dyDescent="0.35">
      <c r="A146">
        <v>2019</v>
      </c>
      <c r="B146" t="s">
        <v>453</v>
      </c>
      <c r="C146">
        <v>2.0753917909999999</v>
      </c>
      <c r="D146">
        <f>_xlfn.XLOOKUP(B146,Data_Emissions!$A:$A,Data_Emissions!$AE:$AE)</f>
        <v>2.2000000000000001E-3</v>
      </c>
      <c r="E146">
        <v>2.2000000000000001E-3</v>
      </c>
      <c r="G146">
        <v>2019</v>
      </c>
      <c r="H146" t="s">
        <v>453</v>
      </c>
      <c r="I146">
        <v>2.0753917909999999</v>
      </c>
      <c r="J146">
        <f>_xlfn.XLOOKUP(H146,Data_Emissions!$A:$A,Data_Emissions!$AE:$AE)</f>
        <v>2.2000000000000001E-3</v>
      </c>
      <c r="K146">
        <v>2.2000000000000001E-3</v>
      </c>
    </row>
    <row r="147" spans="1:15" x14ac:dyDescent="0.35">
      <c r="A147">
        <v>2019</v>
      </c>
      <c r="B147" t="s">
        <v>187</v>
      </c>
      <c r="C147">
        <v>1.5196695099999999</v>
      </c>
      <c r="D147">
        <f>_xlfn.XLOOKUP(B147,Data_Emissions!$A:$A,Data_Emissions!$AE:$AE)</f>
        <v>3.7000000000000002E-3</v>
      </c>
      <c r="E147">
        <v>3.7000000000000002E-3</v>
      </c>
      <c r="G147">
        <v>2019</v>
      </c>
      <c r="H147" t="s">
        <v>187</v>
      </c>
      <c r="I147">
        <v>1.5196695099999999</v>
      </c>
      <c r="J147">
        <f>_xlfn.XLOOKUP(H147,Data_Emissions!$A:$A,Data_Emissions!$AE:$AE)</f>
        <v>3.7000000000000002E-3</v>
      </c>
      <c r="K147">
        <v>3.7000000000000002E-3</v>
      </c>
    </row>
    <row r="148" spans="1:15" x14ac:dyDescent="0.35">
      <c r="A148">
        <v>2019</v>
      </c>
      <c r="B148" t="s">
        <v>397</v>
      </c>
      <c r="C148">
        <v>0.55274253699999998</v>
      </c>
      <c r="D148">
        <f>_xlfn.XLOOKUP(B148,Data_Emissions!$A:$A,Data_Emissions!$AE:$AE)</f>
        <v>1.1000000000000001E-3</v>
      </c>
      <c r="E148">
        <v>1.1000000000000001E-3</v>
      </c>
      <c r="G148">
        <v>2019</v>
      </c>
      <c r="H148" t="s">
        <v>397</v>
      </c>
      <c r="I148">
        <v>0.55274253699999998</v>
      </c>
      <c r="J148">
        <f>_xlfn.XLOOKUP(H148,Data_Emissions!$A:$A,Data_Emissions!$AE:$AE)</f>
        <v>1.1000000000000001E-3</v>
      </c>
      <c r="K148">
        <v>1.1000000000000001E-3</v>
      </c>
    </row>
    <row r="149" spans="1:15" x14ac:dyDescent="0.35">
      <c r="A149">
        <v>2019</v>
      </c>
      <c r="B149" t="s">
        <v>133</v>
      </c>
      <c r="C149">
        <v>0.55125266500000003</v>
      </c>
      <c r="D149">
        <f>_xlfn.XLOOKUP(B149,Data_Emissions!$A:$A,Data_Emissions!$AE:$AE)</f>
        <v>2.2000000000000001E-3</v>
      </c>
      <c r="E149">
        <v>2.2000000000000001E-3</v>
      </c>
      <c r="G149">
        <v>2019</v>
      </c>
      <c r="H149" t="s">
        <v>133</v>
      </c>
      <c r="I149">
        <v>0.55125266500000003</v>
      </c>
      <c r="J149">
        <f>_xlfn.XLOOKUP(H149,Data_Emissions!$A:$A,Data_Emissions!$AE:$AE)</f>
        <v>2.2000000000000001E-3</v>
      </c>
      <c r="K149">
        <v>2.2000000000000001E-3</v>
      </c>
    </row>
    <row r="150" spans="1:15" x14ac:dyDescent="0.35">
      <c r="A150">
        <v>2019</v>
      </c>
      <c r="B150" t="s">
        <v>477</v>
      </c>
      <c r="C150">
        <v>0.36836944700000002</v>
      </c>
      <c r="D150">
        <f>_xlfn.XLOOKUP(B150,Data_Emissions!$A:$A,Data_Emissions!$AE:$AE)</f>
        <v>4.1000000000000003E-3</v>
      </c>
      <c r="E150">
        <v>4.1000000000000003E-3</v>
      </c>
      <c r="G150">
        <v>2019</v>
      </c>
      <c r="H150" t="s">
        <v>477</v>
      </c>
      <c r="I150">
        <v>0.36836944700000002</v>
      </c>
      <c r="J150">
        <f>_xlfn.XLOOKUP(H150,Data_Emissions!$A:$A,Data_Emissions!$AE:$AE)</f>
        <v>4.1000000000000003E-3</v>
      </c>
      <c r="K150">
        <v>4.1000000000000003E-3</v>
      </c>
    </row>
    <row r="151" spans="1:15" x14ac:dyDescent="0.35">
      <c r="A151">
        <v>2019</v>
      </c>
      <c r="B151" t="s">
        <v>343</v>
      </c>
      <c r="C151">
        <v>7.8396521999999996E-2</v>
      </c>
      <c r="D151">
        <f>_xlfn.XLOOKUP(B151,Data_Emissions!$A:$A,Data_Emissions!$AE:$AE)</f>
        <v>2.9999999999999997E-4</v>
      </c>
      <c r="E151">
        <v>2.9999999999999997E-4</v>
      </c>
      <c r="G151">
        <v>2019</v>
      </c>
      <c r="H151" t="s">
        <v>343</v>
      </c>
      <c r="I151">
        <v>7.8396521999999996E-2</v>
      </c>
      <c r="J151">
        <f>_xlfn.XLOOKUP(H151,Data_Emissions!$A:$A,Data_Emissions!$AE:$AE)</f>
        <v>2.9999999999999997E-4</v>
      </c>
      <c r="K151">
        <v>2.9999999999999997E-4</v>
      </c>
    </row>
    <row r="152" spans="1:15" x14ac:dyDescent="0.35">
      <c r="E152">
        <f>SUMPRODUCT(C105:C151, E105:E151)/SUM(E105:E151)</f>
        <v>16.379831170710123</v>
      </c>
      <c r="K152">
        <f>SUMPRODUCT(I105:I151, K105:K151)/SUM(K105:K151)</f>
        <v>16.279758497292285</v>
      </c>
    </row>
    <row r="153" spans="1:15" x14ac:dyDescent="0.35">
      <c r="A153" s="3" t="s">
        <v>1186</v>
      </c>
      <c r="B153" s="3" t="s">
        <v>1187</v>
      </c>
      <c r="C153" s="3" t="s">
        <v>1188</v>
      </c>
      <c r="G153" s="3" t="s">
        <v>1186</v>
      </c>
      <c r="H153" s="3" t="s">
        <v>1187</v>
      </c>
      <c r="I153" s="3" t="s">
        <v>1188</v>
      </c>
    </row>
    <row r="154" spans="1:15" x14ac:dyDescent="0.35">
      <c r="A154">
        <v>2018</v>
      </c>
      <c r="B154" t="s">
        <v>428</v>
      </c>
      <c r="C154">
        <v>139.11407389999999</v>
      </c>
      <c r="D154">
        <f>_xlfn.XLOOKUP(B154,Data_Emissions!$A:$A,Data_Emissions!$AD:$AD)</f>
        <v>8.0000000000000004E-4</v>
      </c>
      <c r="E154">
        <v>8.0000000000000004E-4</v>
      </c>
      <c r="G154">
        <v>2018</v>
      </c>
      <c r="H154" t="s">
        <v>428</v>
      </c>
      <c r="I154">
        <v>139.11407389999999</v>
      </c>
      <c r="J154">
        <f>_xlfn.XLOOKUP(H154,Data_Emissions!$A:$A,Data_Emissions!$AD:$AD)</f>
        <v>8.0000000000000004E-4</v>
      </c>
      <c r="K154">
        <v>8.0000000000000004E-4</v>
      </c>
      <c r="N154" t="s">
        <v>173</v>
      </c>
      <c r="O154">
        <v>76.8675724</v>
      </c>
    </row>
    <row r="155" spans="1:15" x14ac:dyDescent="0.35">
      <c r="A155">
        <v>2018</v>
      </c>
      <c r="B155" t="s">
        <v>257</v>
      </c>
      <c r="C155">
        <v>100.9038747</v>
      </c>
      <c r="D155">
        <f>_xlfn.XLOOKUP(B155,Data_Emissions!$A:$A,Data_Emissions!$AD:$AD)</f>
        <v>0</v>
      </c>
      <c r="E155">
        <v>0</v>
      </c>
      <c r="G155">
        <v>2018</v>
      </c>
      <c r="H155" t="s">
        <v>257</v>
      </c>
      <c r="I155">
        <v>100.9038747</v>
      </c>
      <c r="J155">
        <f>_xlfn.XLOOKUP(H155,Data_Emissions!$A:$A,Data_Emissions!$AD:$AD)</f>
        <v>0</v>
      </c>
      <c r="K155">
        <v>0</v>
      </c>
      <c r="N155" t="s">
        <v>343</v>
      </c>
      <c r="O155">
        <v>8.5404788999999995E-2</v>
      </c>
    </row>
    <row r="156" spans="1:15" x14ac:dyDescent="0.35">
      <c r="A156">
        <v>2018</v>
      </c>
      <c r="B156" t="s">
        <v>440</v>
      </c>
      <c r="C156">
        <v>100.9038747</v>
      </c>
      <c r="D156">
        <f>_xlfn.XLOOKUP(B156,Data_Emissions!$A:$A,Data_Emissions!$AD:$AD)</f>
        <v>2.9999999999999997E-4</v>
      </c>
      <c r="E156">
        <v>2.9999999999999997E-4</v>
      </c>
      <c r="G156">
        <v>2018</v>
      </c>
      <c r="H156" t="s">
        <v>440</v>
      </c>
      <c r="I156">
        <v>100.9038747</v>
      </c>
      <c r="J156">
        <f>_xlfn.XLOOKUP(H156,Data_Emissions!$A:$A,Data_Emissions!$AD:$AD)</f>
        <v>2.9999999999999997E-4</v>
      </c>
      <c r="K156">
        <v>2.9999999999999997E-4</v>
      </c>
      <c r="N156" t="s">
        <v>320</v>
      </c>
      <c r="O156">
        <v>64.289660139999995</v>
      </c>
    </row>
    <row r="157" spans="1:15" x14ac:dyDescent="0.35">
      <c r="A157">
        <v>2018</v>
      </c>
      <c r="B157" t="s">
        <v>173</v>
      </c>
      <c r="C157">
        <v>76.8675724</v>
      </c>
      <c r="D157">
        <f>_xlfn.XLOOKUP(B157,Data_Emissions!$A:$A,Data_Emissions!$AD:$AD)</f>
        <v>8.0000000000000004E-4</v>
      </c>
      <c r="E157">
        <v>8.0000000000000004E-4</v>
      </c>
      <c r="G157">
        <v>2018</v>
      </c>
      <c r="H157" t="s">
        <v>173</v>
      </c>
      <c r="I157">
        <v>76.8675724</v>
      </c>
      <c r="J157">
        <f>_xlfn.XLOOKUP(H157,Data_Emissions!$A:$A,Data_Emissions!$AD:$AD)</f>
        <v>8.0000000000000004E-4</v>
      </c>
      <c r="K157">
        <v>8.0000000000000004E-4</v>
      </c>
      <c r="N157" t="s">
        <v>428</v>
      </c>
      <c r="O157">
        <v>139.11407389999999</v>
      </c>
    </row>
    <row r="158" spans="1:15" x14ac:dyDescent="0.35">
      <c r="A158">
        <v>2018</v>
      </c>
      <c r="B158" t="s">
        <v>320</v>
      </c>
      <c r="C158">
        <v>64.289660139999995</v>
      </c>
      <c r="D158">
        <f>_xlfn.XLOOKUP(B158,Data_Emissions!$A:$A,Data_Emissions!$AD:$AD)</f>
        <v>8.9999999999999998E-4</v>
      </c>
      <c r="E158">
        <v>8.9999999999999998E-4</v>
      </c>
      <c r="G158">
        <v>2018</v>
      </c>
      <c r="H158" t="s">
        <v>320</v>
      </c>
      <c r="I158">
        <v>64.289660139999995</v>
      </c>
      <c r="J158">
        <f>_xlfn.XLOOKUP(H158,Data_Emissions!$A:$A,Data_Emissions!$AD:$AD)</f>
        <v>8.9999999999999998E-4</v>
      </c>
      <c r="K158">
        <v>8.9999999999999998E-4</v>
      </c>
      <c r="N158" t="s">
        <v>149</v>
      </c>
      <c r="O158">
        <v>28.8180698</v>
      </c>
    </row>
    <row r="159" spans="1:15" x14ac:dyDescent="0.35">
      <c r="A159">
        <v>2018</v>
      </c>
      <c r="B159" t="s">
        <v>181</v>
      </c>
      <c r="C159">
        <v>55.295060149999998</v>
      </c>
      <c r="D159">
        <f>_xlfn.XLOOKUP(B159,Data_Emissions!$A:$A,Data_Emissions!$AD:$AD)</f>
        <v>3.2000000000000002E-3</v>
      </c>
      <c r="E159">
        <v>3.2000000000000002E-3</v>
      </c>
      <c r="G159">
        <v>2018</v>
      </c>
      <c r="H159" t="s">
        <v>181</v>
      </c>
      <c r="I159">
        <v>55.295060149999998</v>
      </c>
      <c r="J159">
        <f>_xlfn.XLOOKUP(H159,Data_Emissions!$A:$A,Data_Emissions!$AD:$AD)</f>
        <v>3.2000000000000002E-3</v>
      </c>
      <c r="K159">
        <v>3.2000000000000002E-3</v>
      </c>
      <c r="N159" t="s">
        <v>409</v>
      </c>
      <c r="O159">
        <v>21.4485323</v>
      </c>
    </row>
    <row r="160" spans="1:15" x14ac:dyDescent="0.35">
      <c r="A160">
        <v>2018</v>
      </c>
      <c r="B160" t="s">
        <v>210</v>
      </c>
      <c r="C160">
        <v>35.707016600000003</v>
      </c>
      <c r="D160">
        <f>_xlfn.XLOOKUP(B160,Data_Emissions!$A:$A,Data_Emissions!$AD:$AD)</f>
        <v>0</v>
      </c>
      <c r="E160">
        <v>0</v>
      </c>
      <c r="G160">
        <v>2018</v>
      </c>
      <c r="H160" t="s">
        <v>210</v>
      </c>
      <c r="I160">
        <v>35.707016600000003</v>
      </c>
      <c r="J160">
        <f>_xlfn.XLOOKUP(H160,Data_Emissions!$A:$A,Data_Emissions!$AD:$AD)</f>
        <v>0</v>
      </c>
      <c r="K160">
        <v>0</v>
      </c>
      <c r="N160" t="s">
        <v>166</v>
      </c>
      <c r="O160">
        <v>2.4795991100000001</v>
      </c>
    </row>
    <row r="161" spans="1:15" x14ac:dyDescent="0.35">
      <c r="A161">
        <v>2018</v>
      </c>
      <c r="B161" t="s">
        <v>149</v>
      </c>
      <c r="C161">
        <v>28.8180698</v>
      </c>
      <c r="D161">
        <f>_xlfn.XLOOKUP(B161,Data_Emissions!$A:$A,Data_Emissions!$AD:$AD)</f>
        <v>5.0000000000000001E-4</v>
      </c>
      <c r="E161">
        <v>5.0000000000000001E-4</v>
      </c>
      <c r="G161">
        <v>2018</v>
      </c>
      <c r="H161" t="s">
        <v>149</v>
      </c>
      <c r="I161">
        <v>28.8180698</v>
      </c>
      <c r="J161">
        <f>_xlfn.XLOOKUP(H161,Data_Emissions!$A:$A,Data_Emissions!$AD:$AD)</f>
        <v>5.0000000000000001E-4</v>
      </c>
      <c r="K161">
        <v>5.0000000000000001E-4</v>
      </c>
      <c r="N161" t="s">
        <v>250</v>
      </c>
      <c r="O161">
        <v>5.5790979969999999</v>
      </c>
    </row>
    <row r="162" spans="1:15" x14ac:dyDescent="0.35">
      <c r="A162">
        <v>2018</v>
      </c>
      <c r="B162" t="s">
        <v>82</v>
      </c>
      <c r="C162">
        <v>27.127572430000001</v>
      </c>
      <c r="D162">
        <f>_xlfn.XLOOKUP(B162,Data_Emissions!$A:$A,Data_Emissions!$AD:$AD)</f>
        <v>8.0000000000000004E-4</v>
      </c>
      <c r="E162">
        <v>8.0000000000000004E-4</v>
      </c>
      <c r="G162">
        <v>2018</v>
      </c>
      <c r="H162" t="s">
        <v>82</v>
      </c>
      <c r="I162">
        <v>27.127572430000001</v>
      </c>
      <c r="J162">
        <f>_xlfn.XLOOKUP(H162,Data_Emissions!$A:$A,Data_Emissions!$AD:$AD)</f>
        <v>8.0000000000000004E-4</v>
      </c>
      <c r="K162">
        <v>8.0000000000000004E-4</v>
      </c>
      <c r="N162" t="s">
        <v>156</v>
      </c>
      <c r="O162">
        <v>16.365354119999999</v>
      </c>
    </row>
    <row r="163" spans="1:15" x14ac:dyDescent="0.35">
      <c r="A163">
        <v>2018</v>
      </c>
      <c r="B163" t="s">
        <v>470</v>
      </c>
      <c r="C163">
        <v>25.457398850000001</v>
      </c>
      <c r="D163">
        <f>_xlfn.XLOOKUP(B163,Data_Emissions!$A:$A,Data_Emissions!$AD:$AD)</f>
        <v>0</v>
      </c>
      <c r="E163">
        <v>0</v>
      </c>
      <c r="G163">
        <v>2018</v>
      </c>
      <c r="H163" t="s">
        <v>470</v>
      </c>
      <c r="I163">
        <v>25.457398850000001</v>
      </c>
      <c r="J163">
        <f>_xlfn.XLOOKUP(H163,Data_Emissions!$A:$A,Data_Emissions!$AD:$AD)</f>
        <v>0</v>
      </c>
      <c r="K163">
        <v>0</v>
      </c>
      <c r="N163" t="s">
        <v>40</v>
      </c>
      <c r="O163">
        <v>23.252204939999999</v>
      </c>
    </row>
    <row r="164" spans="1:15" x14ac:dyDescent="0.35">
      <c r="A164">
        <v>2018</v>
      </c>
      <c r="B164" t="s">
        <v>221</v>
      </c>
      <c r="C164">
        <v>24.795991099999998</v>
      </c>
      <c r="D164">
        <f>_xlfn.XLOOKUP(B164,Data_Emissions!$A:$A,Data_Emissions!$AD:$AD)</f>
        <v>4.0000000000000002E-4</v>
      </c>
      <c r="E164">
        <v>4.0000000000000002E-4</v>
      </c>
      <c r="G164">
        <v>2018</v>
      </c>
      <c r="H164" t="s">
        <v>221</v>
      </c>
      <c r="I164">
        <v>24.795991099999998</v>
      </c>
      <c r="J164">
        <f>_xlfn.XLOOKUP(H164,Data_Emissions!$A:$A,Data_Emissions!$AD:$AD)</f>
        <v>4.0000000000000002E-4</v>
      </c>
      <c r="K164">
        <v>4.0000000000000002E-4</v>
      </c>
      <c r="N164" t="s">
        <v>434</v>
      </c>
      <c r="O164">
        <v>7.8831152080000004</v>
      </c>
    </row>
    <row r="165" spans="1:15" x14ac:dyDescent="0.35">
      <c r="A165">
        <v>2018</v>
      </c>
      <c r="B165" t="s">
        <v>422</v>
      </c>
      <c r="C165">
        <v>24.795991099999998</v>
      </c>
      <c r="D165">
        <f>_xlfn.XLOOKUP(B165,Data_Emissions!$A:$A,Data_Emissions!$AD:$AD)</f>
        <v>2.0000000000000001E-4</v>
      </c>
      <c r="E165">
        <v>2.0000000000000001E-4</v>
      </c>
      <c r="G165">
        <v>2018</v>
      </c>
      <c r="H165" t="s">
        <v>422</v>
      </c>
      <c r="I165">
        <v>24.795991099999998</v>
      </c>
      <c r="J165">
        <f>_xlfn.XLOOKUP(H165,Data_Emissions!$A:$A,Data_Emissions!$AD:$AD)</f>
        <v>2.0000000000000001E-4</v>
      </c>
      <c r="K165">
        <v>2.0000000000000001E-4</v>
      </c>
      <c r="N165" t="s">
        <v>300</v>
      </c>
      <c r="O165">
        <v>15.22435739</v>
      </c>
    </row>
    <row r="166" spans="1:15" x14ac:dyDescent="0.35">
      <c r="A166" s="19">
        <v>2018</v>
      </c>
      <c r="B166" s="19" t="s">
        <v>40</v>
      </c>
      <c r="C166" s="19">
        <v>23.252204939999999</v>
      </c>
      <c r="D166" s="19">
        <f>_xlfn.XLOOKUP(B166,Data_Emissions!$A:$A,Data_Emissions!$AD:$AD)</f>
        <v>2.3999999999999998E-3</v>
      </c>
      <c r="E166" s="19">
        <v>2.3999999999999998E-3</v>
      </c>
      <c r="G166" s="19">
        <v>2018</v>
      </c>
      <c r="H166" s="19" t="s">
        <v>40</v>
      </c>
      <c r="I166" s="19">
        <v>23.252204939999999</v>
      </c>
      <c r="J166" s="19">
        <f>_xlfn.XLOOKUP(H166,Data_Emissions!$A:$A,Data_Emissions!$AD:$AD)</f>
        <v>2.3999999999999998E-3</v>
      </c>
      <c r="K166" s="19">
        <v>2.3999999999999998E-3</v>
      </c>
      <c r="N166" t="s">
        <v>440</v>
      </c>
      <c r="O166">
        <v>100.9038747</v>
      </c>
    </row>
    <row r="167" spans="1:15" x14ac:dyDescent="0.35">
      <c r="A167" s="19">
        <v>2018</v>
      </c>
      <c r="B167" s="19" t="s">
        <v>54</v>
      </c>
      <c r="C167" s="19">
        <v>23.252204939999999</v>
      </c>
      <c r="D167" s="19">
        <f>_xlfn.XLOOKUP(B167,Data_Emissions!$A:$A,Data_Emissions!$AD:$AD)</f>
        <v>2.0999999999999999E-3</v>
      </c>
      <c r="E167" s="19">
        <v>2.0999999999999999E-3</v>
      </c>
      <c r="G167" s="19">
        <v>2018</v>
      </c>
      <c r="H167" s="19" t="s">
        <v>54</v>
      </c>
      <c r="I167" s="19"/>
      <c r="J167" s="19"/>
      <c r="K167" s="19"/>
      <c r="N167" t="s">
        <v>257</v>
      </c>
      <c r="O167">
        <v>100.9038747</v>
      </c>
    </row>
    <row r="168" spans="1:15" x14ac:dyDescent="0.35">
      <c r="A168">
        <v>2018</v>
      </c>
      <c r="B168" t="s">
        <v>409</v>
      </c>
      <c r="C168">
        <v>21.4485323</v>
      </c>
      <c r="D168">
        <f>_xlfn.XLOOKUP(B168,Data_Emissions!$A:$A,Data_Emissions!$AD:$AD)</f>
        <v>1E-4</v>
      </c>
      <c r="E168">
        <v>1E-4</v>
      </c>
      <c r="G168">
        <v>2018</v>
      </c>
      <c r="H168" t="s">
        <v>409</v>
      </c>
      <c r="I168">
        <v>21.4485323</v>
      </c>
      <c r="J168">
        <f>_xlfn.XLOOKUP(H168,Data_Emissions!$A:$A,Data_Emissions!$AD:$AD)</f>
        <v>1E-4</v>
      </c>
      <c r="K168">
        <v>1E-4</v>
      </c>
      <c r="N168" t="s">
        <v>82</v>
      </c>
      <c r="O168">
        <v>27.127572430000001</v>
      </c>
    </row>
    <row r="169" spans="1:15" x14ac:dyDescent="0.35">
      <c r="A169">
        <v>2018</v>
      </c>
      <c r="B169" t="s">
        <v>244</v>
      </c>
      <c r="C169">
        <v>20.518557059999999</v>
      </c>
      <c r="D169">
        <f>_xlfn.XLOOKUP(B169,Data_Emissions!$A:$A,Data_Emissions!$AD:$AD)</f>
        <v>8.9999999999999993E-3</v>
      </c>
      <c r="E169">
        <v>8.9999999999999993E-3</v>
      </c>
      <c r="G169">
        <v>2018</v>
      </c>
      <c r="H169" t="s">
        <v>244</v>
      </c>
      <c r="I169">
        <v>20.518557059999999</v>
      </c>
      <c r="J169">
        <f>_xlfn.XLOOKUP(H169,Data_Emissions!$A:$A,Data_Emissions!$AD:$AD)</f>
        <v>8.9999999999999993E-3</v>
      </c>
      <c r="K169">
        <v>8.9999999999999993E-3</v>
      </c>
      <c r="N169" t="s">
        <v>273</v>
      </c>
      <c r="O169">
        <v>4.3</v>
      </c>
    </row>
    <row r="170" spans="1:15" x14ac:dyDescent="0.35">
      <c r="A170">
        <v>2018</v>
      </c>
      <c r="B170" t="s">
        <v>156</v>
      </c>
      <c r="C170">
        <v>16.365354119999999</v>
      </c>
      <c r="D170">
        <f>_xlfn.XLOOKUP(B170,Data_Emissions!$A:$A,Data_Emissions!$AD:$AD)</f>
        <v>4.1099999999999998E-2</v>
      </c>
      <c r="E170">
        <v>4.1099999999999998E-2</v>
      </c>
      <c r="G170">
        <v>2018</v>
      </c>
      <c r="H170" t="s">
        <v>156</v>
      </c>
      <c r="I170">
        <v>16.365354119999999</v>
      </c>
      <c r="J170">
        <f>_xlfn.XLOOKUP(H170,Data_Emissions!$A:$A,Data_Emissions!$AD:$AD)</f>
        <v>4.1099999999999998E-2</v>
      </c>
      <c r="K170">
        <v>4.1099999999999998E-2</v>
      </c>
      <c r="N170" t="s">
        <v>210</v>
      </c>
      <c r="O170">
        <v>35.707016600000003</v>
      </c>
    </row>
    <row r="171" spans="1:15" x14ac:dyDescent="0.35">
      <c r="A171">
        <v>2018</v>
      </c>
      <c r="B171" t="s">
        <v>300</v>
      </c>
      <c r="C171">
        <v>15.22435739</v>
      </c>
      <c r="D171">
        <f>_xlfn.XLOOKUP(B171,Data_Emissions!$A:$A,Data_Emissions!$AD:$AD)</f>
        <v>8.0000000000000004E-4</v>
      </c>
      <c r="E171">
        <v>8.0000000000000004E-4</v>
      </c>
      <c r="G171">
        <v>2018</v>
      </c>
      <c r="H171" t="s">
        <v>300</v>
      </c>
      <c r="I171">
        <v>15.22435739</v>
      </c>
      <c r="J171">
        <f>_xlfn.XLOOKUP(H171,Data_Emissions!$A:$A,Data_Emissions!$AD:$AD)</f>
        <v>8.0000000000000004E-4</v>
      </c>
      <c r="K171">
        <v>8.0000000000000004E-4</v>
      </c>
      <c r="N171" t="s">
        <v>459</v>
      </c>
      <c r="O171">
        <v>5.68827807</v>
      </c>
    </row>
    <row r="172" spans="1:15" x14ac:dyDescent="0.35">
      <c r="A172">
        <v>2018</v>
      </c>
      <c r="B172" t="s">
        <v>102</v>
      </c>
      <c r="C172">
        <v>15.1</v>
      </c>
      <c r="D172">
        <f>_xlfn.XLOOKUP(B172,Data_Emissions!$A:$A,Data_Emissions!$AD:$AD)</f>
        <v>6.8999999999999999E-3</v>
      </c>
      <c r="E172">
        <v>6.8999999999999999E-3</v>
      </c>
      <c r="G172">
        <v>2018</v>
      </c>
      <c r="H172" t="s">
        <v>102</v>
      </c>
      <c r="I172">
        <v>15.1</v>
      </c>
      <c r="J172">
        <f>_xlfn.XLOOKUP(H172,Data_Emissions!$A:$A,Data_Emissions!$AD:$AD)</f>
        <v>6.8999999999999999E-3</v>
      </c>
      <c r="K172">
        <v>6.8999999999999999E-3</v>
      </c>
      <c r="N172" t="s">
        <v>221</v>
      </c>
      <c r="O172">
        <v>24.795991099999998</v>
      </c>
    </row>
    <row r="173" spans="1:15" x14ac:dyDescent="0.35">
      <c r="A173">
        <v>2018</v>
      </c>
      <c r="B173" t="s">
        <v>333</v>
      </c>
      <c r="C173">
        <v>15.1</v>
      </c>
      <c r="D173">
        <f>_xlfn.XLOOKUP(B173,Data_Emissions!$A:$A,Data_Emissions!$AD:$AD)</f>
        <v>2.5000000000000001E-3</v>
      </c>
      <c r="E173">
        <v>2.5000000000000001E-3</v>
      </c>
      <c r="G173">
        <v>2018</v>
      </c>
      <c r="H173" s="19" t="s">
        <v>333</v>
      </c>
      <c r="I173" s="19"/>
      <c r="J173" s="19"/>
      <c r="K173" s="19"/>
      <c r="N173" t="s">
        <v>477</v>
      </c>
      <c r="O173">
        <v>1.5442561E-2</v>
      </c>
    </row>
    <row r="174" spans="1:15" x14ac:dyDescent="0.35">
      <c r="A174">
        <v>2018</v>
      </c>
      <c r="B174" t="s">
        <v>361</v>
      </c>
      <c r="C174">
        <v>15.1</v>
      </c>
      <c r="D174">
        <f>_xlfn.XLOOKUP(B174,Data_Emissions!$A:$A,Data_Emissions!$AD:$AD)</f>
        <v>1.1999999999999999E-3</v>
      </c>
      <c r="E174">
        <v>1.1999999999999999E-3</v>
      </c>
      <c r="G174">
        <v>2018</v>
      </c>
      <c r="H174" t="s">
        <v>361</v>
      </c>
      <c r="I174">
        <v>15.1</v>
      </c>
      <c r="J174">
        <f>_xlfn.XLOOKUP(H174,Data_Emissions!$A:$A,Data_Emissions!$AD:$AD)</f>
        <v>1.1999999999999999E-3</v>
      </c>
      <c r="K174">
        <v>1.1999999999999999E-3</v>
      </c>
      <c r="N174" t="s">
        <v>373</v>
      </c>
      <c r="O174">
        <v>5.68827807</v>
      </c>
    </row>
    <row r="175" spans="1:15" x14ac:dyDescent="0.35">
      <c r="A175">
        <v>2018</v>
      </c>
      <c r="B175" t="s">
        <v>491</v>
      </c>
      <c r="C175">
        <v>13.682946279999999</v>
      </c>
      <c r="D175">
        <f>_xlfn.XLOOKUP(B175,Data_Emissions!$A:$A,Data_Emissions!$AD:$AD)</f>
        <v>0</v>
      </c>
      <c r="E175">
        <v>0</v>
      </c>
      <c r="G175">
        <v>2018</v>
      </c>
      <c r="H175" t="s">
        <v>491</v>
      </c>
      <c r="I175">
        <v>13.682946279999999</v>
      </c>
      <c r="J175">
        <f>_xlfn.XLOOKUP(H175,Data_Emissions!$A:$A,Data_Emissions!$AD:$AD)</f>
        <v>0</v>
      </c>
      <c r="K175">
        <v>0</v>
      </c>
      <c r="N175" t="s">
        <v>102</v>
      </c>
      <c r="O175">
        <v>15.1</v>
      </c>
    </row>
    <row r="176" spans="1:15" x14ac:dyDescent="0.35">
      <c r="A176">
        <v>2018</v>
      </c>
      <c r="B176" t="s">
        <v>90</v>
      </c>
      <c r="C176">
        <v>9.4404025520000001</v>
      </c>
      <c r="D176">
        <f>_xlfn.XLOOKUP(B176,Data_Emissions!$A:$A,Data_Emissions!$AD:$AD)</f>
        <v>1.6000000000000001E-3</v>
      </c>
      <c r="E176">
        <v>1.6000000000000001E-3</v>
      </c>
      <c r="G176">
        <v>2018</v>
      </c>
      <c r="H176" t="s">
        <v>90</v>
      </c>
      <c r="I176">
        <v>9.4404025520000001</v>
      </c>
      <c r="J176">
        <f>_xlfn.XLOOKUP(H176,Data_Emissions!$A:$A,Data_Emissions!$AD:$AD)</f>
        <v>1.6000000000000001E-3</v>
      </c>
      <c r="K176">
        <v>1.6000000000000001E-3</v>
      </c>
      <c r="N176" t="s">
        <v>232</v>
      </c>
      <c r="O176">
        <v>2.7398539369999999</v>
      </c>
    </row>
    <row r="177" spans="1:15" x14ac:dyDescent="0.35">
      <c r="A177">
        <v>2018</v>
      </c>
      <c r="B177" t="s">
        <v>349</v>
      </c>
      <c r="C177">
        <v>8.4926269510000001</v>
      </c>
      <c r="D177">
        <f>_xlfn.XLOOKUP(B177,Data_Emissions!$A:$A,Data_Emissions!$AD:$AD)</f>
        <v>4.0000000000000002E-4</v>
      </c>
      <c r="E177">
        <v>4.0000000000000002E-4</v>
      </c>
      <c r="G177">
        <v>2018</v>
      </c>
      <c r="H177" t="s">
        <v>349</v>
      </c>
      <c r="I177">
        <v>8.4926269510000001</v>
      </c>
      <c r="J177">
        <f>_xlfn.XLOOKUP(H177,Data_Emissions!$A:$A,Data_Emissions!$AD:$AD)</f>
        <v>4.0000000000000002E-4</v>
      </c>
      <c r="K177">
        <v>4.0000000000000002E-4</v>
      </c>
      <c r="N177" t="s">
        <v>361</v>
      </c>
      <c r="O177">
        <v>15.1</v>
      </c>
    </row>
    <row r="178" spans="1:15" x14ac:dyDescent="0.35">
      <c r="A178">
        <v>2018</v>
      </c>
      <c r="B178" t="s">
        <v>434</v>
      </c>
      <c r="C178">
        <v>7.8831152080000004</v>
      </c>
      <c r="D178">
        <f>_xlfn.XLOOKUP(B178,Data_Emissions!$A:$A,Data_Emissions!$AD:$AD)</f>
        <v>1E-4</v>
      </c>
      <c r="E178">
        <v>1E-4</v>
      </c>
      <c r="G178">
        <v>2018</v>
      </c>
      <c r="H178" t="s">
        <v>434</v>
      </c>
      <c r="I178">
        <v>7.8831152080000004</v>
      </c>
      <c r="J178">
        <f>_xlfn.XLOOKUP(H178,Data_Emissions!$A:$A,Data_Emissions!$AD:$AD)</f>
        <v>1E-4</v>
      </c>
      <c r="K178">
        <v>1E-4</v>
      </c>
      <c r="N178" t="s">
        <v>239</v>
      </c>
      <c r="O178" t="s">
        <v>52</v>
      </c>
    </row>
    <row r="179" spans="1:15" x14ac:dyDescent="0.35">
      <c r="A179">
        <v>2018</v>
      </c>
      <c r="B179" t="s">
        <v>397</v>
      </c>
      <c r="C179">
        <v>6.7289533739999996</v>
      </c>
      <c r="D179">
        <f>_xlfn.XLOOKUP(B179,Data_Emissions!$A:$A,Data_Emissions!$AD:$AD)</f>
        <v>1.1000000000000001E-3</v>
      </c>
      <c r="E179">
        <v>1.1000000000000001E-3</v>
      </c>
      <c r="G179">
        <v>2018</v>
      </c>
      <c r="H179" t="s">
        <v>397</v>
      </c>
      <c r="I179">
        <v>6.7289533739999996</v>
      </c>
      <c r="J179">
        <f>_xlfn.XLOOKUP(H179,Data_Emissions!$A:$A,Data_Emissions!$AD:$AD)</f>
        <v>1.1000000000000001E-3</v>
      </c>
      <c r="K179">
        <v>1.1000000000000001E-3</v>
      </c>
      <c r="N179" t="s">
        <v>470</v>
      </c>
      <c r="O179">
        <v>25.457398850000001</v>
      </c>
    </row>
    <row r="180" spans="1:15" x14ac:dyDescent="0.35">
      <c r="A180">
        <v>2018</v>
      </c>
      <c r="B180" t="s">
        <v>389</v>
      </c>
      <c r="C180">
        <v>6.2086964509999998</v>
      </c>
      <c r="D180">
        <f>_xlfn.XLOOKUP(B180,Data_Emissions!$A:$A,Data_Emissions!$AD:$AD)</f>
        <v>3.0999999999999999E-3</v>
      </c>
      <c r="E180">
        <v>3.0999999999999999E-3</v>
      </c>
      <c r="G180">
        <v>2018</v>
      </c>
      <c r="H180" t="s">
        <v>389</v>
      </c>
      <c r="I180">
        <v>6.2086964509999998</v>
      </c>
      <c r="J180">
        <f>_xlfn.XLOOKUP(H180,Data_Emissions!$A:$A,Data_Emissions!$AD:$AD)</f>
        <v>3.0999999999999999E-3</v>
      </c>
      <c r="K180">
        <v>3.0999999999999999E-3</v>
      </c>
      <c r="N180" t="s">
        <v>397</v>
      </c>
      <c r="O180">
        <v>6.7289533739999996</v>
      </c>
    </row>
    <row r="181" spans="1:15" x14ac:dyDescent="0.35">
      <c r="A181">
        <v>2018</v>
      </c>
      <c r="B181" t="s">
        <v>373</v>
      </c>
      <c r="C181">
        <v>5.68827807</v>
      </c>
      <c r="D181">
        <f>_xlfn.XLOOKUP(B181,Data_Emissions!$A:$A,Data_Emissions!$AD:$AD)</f>
        <v>1E-4</v>
      </c>
      <c r="E181">
        <v>1E-4</v>
      </c>
      <c r="G181">
        <v>2018</v>
      </c>
      <c r="H181" t="s">
        <v>373</v>
      </c>
      <c r="I181">
        <v>5.68827807</v>
      </c>
      <c r="J181">
        <f>_xlfn.XLOOKUP(H181,Data_Emissions!$A:$A,Data_Emissions!$AD:$AD)</f>
        <v>1E-4</v>
      </c>
      <c r="K181">
        <v>1E-4</v>
      </c>
      <c r="N181" t="s">
        <v>389</v>
      </c>
      <c r="O181">
        <v>6.2086964509999998</v>
      </c>
    </row>
    <row r="182" spans="1:15" x14ac:dyDescent="0.35">
      <c r="A182">
        <v>2018</v>
      </c>
      <c r="B182" t="s">
        <v>459</v>
      </c>
      <c r="C182">
        <v>5.68827807</v>
      </c>
      <c r="D182">
        <f>_xlfn.XLOOKUP(B182,Data_Emissions!$A:$A,Data_Emissions!$AD:$AD)</f>
        <v>2.0000000000000001E-4</v>
      </c>
      <c r="E182">
        <v>2.0000000000000001E-4</v>
      </c>
      <c r="G182">
        <v>2018</v>
      </c>
      <c r="H182" t="s">
        <v>459</v>
      </c>
      <c r="I182">
        <v>5.68827807</v>
      </c>
      <c r="J182">
        <f>_xlfn.XLOOKUP(H182,Data_Emissions!$A:$A,Data_Emissions!$AD:$AD)</f>
        <v>2.0000000000000001E-4</v>
      </c>
      <c r="K182">
        <v>2.0000000000000001E-4</v>
      </c>
      <c r="N182" t="s">
        <v>90</v>
      </c>
      <c r="O182">
        <v>9.4404025520000001</v>
      </c>
    </row>
    <row r="183" spans="1:15" x14ac:dyDescent="0.35">
      <c r="A183">
        <v>2018</v>
      </c>
      <c r="B183" t="s">
        <v>141</v>
      </c>
      <c r="C183">
        <v>5.6704151600000001</v>
      </c>
      <c r="D183">
        <f>_xlfn.XLOOKUP(B183,Data_Emissions!$A:$A,Data_Emissions!$AD:$AD)</f>
        <v>8.0000000000000004E-4</v>
      </c>
      <c r="E183">
        <v>8.0000000000000004E-4</v>
      </c>
      <c r="G183">
        <v>2018</v>
      </c>
      <c r="H183" t="s">
        <v>141</v>
      </c>
      <c r="I183">
        <v>5.6704151600000001</v>
      </c>
      <c r="J183">
        <f>_xlfn.XLOOKUP(H183,Data_Emissions!$A:$A,Data_Emissions!$AD:$AD)</f>
        <v>8.0000000000000004E-4</v>
      </c>
      <c r="K183">
        <v>8.0000000000000004E-4</v>
      </c>
      <c r="N183" t="s">
        <v>196</v>
      </c>
      <c r="O183">
        <v>2.3226892619999999</v>
      </c>
    </row>
    <row r="184" spans="1:15" x14ac:dyDescent="0.35">
      <c r="A184">
        <v>2018</v>
      </c>
      <c r="B184" t="s">
        <v>250</v>
      </c>
      <c r="C184">
        <v>5.5790979969999999</v>
      </c>
      <c r="D184">
        <f>_xlfn.XLOOKUP(B184,Data_Emissions!$A:$A,Data_Emissions!$AD:$AD)</f>
        <v>0</v>
      </c>
      <c r="E184">
        <v>0</v>
      </c>
      <c r="G184">
        <v>2018</v>
      </c>
      <c r="H184" t="s">
        <v>250</v>
      </c>
      <c r="I184">
        <v>5.5790979969999999</v>
      </c>
      <c r="J184">
        <f>_xlfn.XLOOKUP(H184,Data_Emissions!$A:$A,Data_Emissions!$AD:$AD)</f>
        <v>0</v>
      </c>
      <c r="K184">
        <v>0</v>
      </c>
      <c r="N184" t="s">
        <v>453</v>
      </c>
      <c r="O184">
        <v>1.3547694050000001</v>
      </c>
    </row>
    <row r="185" spans="1:15" x14ac:dyDescent="0.35">
      <c r="A185">
        <v>2018</v>
      </c>
      <c r="B185" t="s">
        <v>123</v>
      </c>
      <c r="C185">
        <v>5</v>
      </c>
      <c r="D185">
        <f>_xlfn.XLOOKUP(B185,Data_Emissions!$A:$A,Data_Emissions!$AD:$AD)</f>
        <v>1.1000000000000001E-3</v>
      </c>
      <c r="E185">
        <v>1.1000000000000001E-3</v>
      </c>
      <c r="G185">
        <v>2018</v>
      </c>
      <c r="H185" t="s">
        <v>123</v>
      </c>
      <c r="I185">
        <v>5</v>
      </c>
      <c r="J185">
        <f>_xlfn.XLOOKUP(H185,Data_Emissions!$A:$A,Data_Emissions!$AD:$AD)</f>
        <v>1.1000000000000001E-3</v>
      </c>
      <c r="K185">
        <v>1.1000000000000001E-3</v>
      </c>
      <c r="N185" t="s">
        <v>181</v>
      </c>
      <c r="O185">
        <v>55.295060149999998</v>
      </c>
    </row>
    <row r="186" spans="1:15" x14ac:dyDescent="0.35">
      <c r="A186">
        <v>2018</v>
      </c>
      <c r="B186" t="s">
        <v>273</v>
      </c>
      <c r="C186">
        <v>4.3</v>
      </c>
      <c r="D186">
        <f>_xlfn.XLOOKUP(B186,Data_Emissions!$A:$A,Data_Emissions!$AD:$AD)</f>
        <v>2E-3</v>
      </c>
      <c r="E186">
        <v>2E-3</v>
      </c>
      <c r="G186">
        <v>2018</v>
      </c>
      <c r="H186" t="s">
        <v>273</v>
      </c>
      <c r="I186">
        <v>4.3</v>
      </c>
      <c r="J186">
        <f>_xlfn.XLOOKUP(H186,Data_Emissions!$A:$A,Data_Emissions!$AD:$AD)</f>
        <v>2E-3</v>
      </c>
      <c r="K186">
        <v>2E-3</v>
      </c>
      <c r="N186" t="s">
        <v>278</v>
      </c>
      <c r="O186">
        <v>3.007446243</v>
      </c>
    </row>
    <row r="187" spans="1:15" x14ac:dyDescent="0.35">
      <c r="A187">
        <v>2018</v>
      </c>
      <c r="B187" t="s">
        <v>133</v>
      </c>
      <c r="C187">
        <v>3.820736277</v>
      </c>
      <c r="D187">
        <f>_xlfn.XLOOKUP(B187,Data_Emissions!$A:$A,Data_Emissions!$AD:$AD)</f>
        <v>2.2000000000000001E-3</v>
      </c>
      <c r="E187">
        <v>2.2000000000000001E-3</v>
      </c>
      <c r="G187">
        <v>2018</v>
      </c>
      <c r="H187" t="s">
        <v>133</v>
      </c>
      <c r="I187">
        <v>3.820736277</v>
      </c>
      <c r="J187">
        <f>_xlfn.XLOOKUP(H187,Data_Emissions!$A:$A,Data_Emissions!$AD:$AD)</f>
        <v>2.2000000000000001E-3</v>
      </c>
      <c r="K187">
        <v>2.2000000000000001E-3</v>
      </c>
      <c r="N187" t="s">
        <v>422</v>
      </c>
      <c r="O187">
        <v>24.795991099999998</v>
      </c>
    </row>
    <row r="188" spans="1:15" x14ac:dyDescent="0.35">
      <c r="A188">
        <v>2018</v>
      </c>
      <c r="B188" t="s">
        <v>187</v>
      </c>
      <c r="C188">
        <v>3.1839468979999999</v>
      </c>
      <c r="D188">
        <f>_xlfn.XLOOKUP(B188,Data_Emissions!$A:$A,Data_Emissions!$AD:$AD)</f>
        <v>3.7000000000000002E-3</v>
      </c>
      <c r="E188">
        <v>3.7000000000000002E-3</v>
      </c>
      <c r="G188">
        <v>2018</v>
      </c>
      <c r="H188" t="s">
        <v>187</v>
      </c>
      <c r="I188">
        <v>3.1839468979999999</v>
      </c>
      <c r="J188">
        <f>_xlfn.XLOOKUP(H188,Data_Emissions!$A:$A,Data_Emissions!$AD:$AD)</f>
        <v>3.7000000000000002E-3</v>
      </c>
      <c r="K188">
        <v>3.7000000000000002E-3</v>
      </c>
      <c r="N188" t="s">
        <v>204</v>
      </c>
      <c r="O188">
        <v>2.3242812349999999</v>
      </c>
    </row>
    <row r="189" spans="1:15" x14ac:dyDescent="0.35">
      <c r="A189">
        <v>2018</v>
      </c>
      <c r="B189" t="s">
        <v>278</v>
      </c>
      <c r="C189">
        <v>3.007446243</v>
      </c>
      <c r="D189">
        <f>_xlfn.XLOOKUP(B189,Data_Emissions!$A:$A,Data_Emissions!$AD:$AD)</f>
        <v>3.5000000000000001E-3</v>
      </c>
      <c r="E189">
        <v>3.5000000000000001E-3</v>
      </c>
      <c r="G189">
        <v>2018</v>
      </c>
      <c r="H189" t="s">
        <v>278</v>
      </c>
      <c r="I189">
        <v>3.007446243</v>
      </c>
      <c r="J189">
        <f>_xlfn.XLOOKUP(H189,Data_Emissions!$A:$A,Data_Emissions!$AD:$AD)</f>
        <v>3.5000000000000001E-3</v>
      </c>
      <c r="K189">
        <v>3.5000000000000001E-3</v>
      </c>
      <c r="N189" t="s">
        <v>133</v>
      </c>
      <c r="O189">
        <v>3.820736277</v>
      </c>
    </row>
    <row r="190" spans="1:15" x14ac:dyDescent="0.35">
      <c r="A190">
        <v>2018</v>
      </c>
      <c r="B190" t="s">
        <v>232</v>
      </c>
      <c r="C190">
        <v>2.7398539369999999</v>
      </c>
      <c r="D190">
        <f>_xlfn.XLOOKUP(B190,Data_Emissions!$A:$A,Data_Emissions!$AD:$AD)</f>
        <v>1.6400000000000001E-2</v>
      </c>
      <c r="E190">
        <v>1.6400000000000001E-2</v>
      </c>
      <c r="G190">
        <v>2018</v>
      </c>
      <c r="H190" t="s">
        <v>232</v>
      </c>
      <c r="I190">
        <v>2.7398539369999999</v>
      </c>
      <c r="J190">
        <f>_xlfn.XLOOKUP(H190,Data_Emissions!$A:$A,Data_Emissions!$AD:$AD)</f>
        <v>1.6400000000000001E-2</v>
      </c>
      <c r="K190">
        <v>1.6400000000000001E-2</v>
      </c>
      <c r="N190" t="s">
        <v>244</v>
      </c>
      <c r="O190">
        <v>20.518557059999999</v>
      </c>
    </row>
    <row r="191" spans="1:15" x14ac:dyDescent="0.35">
      <c r="A191">
        <v>2018</v>
      </c>
      <c r="B191" t="s">
        <v>166</v>
      </c>
      <c r="C191">
        <v>2.4795991100000001</v>
      </c>
      <c r="D191">
        <f>_xlfn.XLOOKUP(B191,Data_Emissions!$A:$A,Data_Emissions!$AD:$AD)</f>
        <v>0</v>
      </c>
      <c r="E191">
        <v>0</v>
      </c>
      <c r="G191">
        <v>2018</v>
      </c>
      <c r="H191" t="s">
        <v>166</v>
      </c>
      <c r="I191">
        <v>2.4795991100000001</v>
      </c>
      <c r="J191">
        <f>_xlfn.XLOOKUP(H191,Data_Emissions!$A:$A,Data_Emissions!$AD:$AD)</f>
        <v>0</v>
      </c>
      <c r="K191">
        <v>0</v>
      </c>
      <c r="N191" t="s">
        <v>349</v>
      </c>
      <c r="O191">
        <v>8.4926269510000001</v>
      </c>
    </row>
    <row r="192" spans="1:15" x14ac:dyDescent="0.35">
      <c r="A192">
        <v>2018</v>
      </c>
      <c r="B192" t="s">
        <v>204</v>
      </c>
      <c r="C192">
        <v>2.3242812349999999</v>
      </c>
      <c r="D192">
        <f>_xlfn.XLOOKUP(B192,Data_Emissions!$A:$A,Data_Emissions!$AD:$AD)</f>
        <v>3.8E-3</v>
      </c>
      <c r="E192">
        <v>3.8E-3</v>
      </c>
      <c r="G192">
        <v>2018</v>
      </c>
      <c r="H192" t="s">
        <v>204</v>
      </c>
      <c r="I192">
        <v>2.3242812349999999</v>
      </c>
      <c r="J192">
        <f>_xlfn.XLOOKUP(H192,Data_Emissions!$A:$A,Data_Emissions!$AD:$AD)</f>
        <v>3.8E-3</v>
      </c>
      <c r="K192">
        <v>3.8E-3</v>
      </c>
      <c r="N192" t="s">
        <v>79</v>
      </c>
      <c r="O192" t="s">
        <v>52</v>
      </c>
    </row>
    <row r="193" spans="1:15" x14ac:dyDescent="0.35">
      <c r="A193">
        <v>2018</v>
      </c>
      <c r="B193" t="s">
        <v>196</v>
      </c>
      <c r="C193">
        <v>2.3226892619999999</v>
      </c>
      <c r="D193">
        <f>_xlfn.XLOOKUP(B193,Data_Emissions!$A:$A,Data_Emissions!$AD:$AD)</f>
        <v>6.7999999999999996E-3</v>
      </c>
      <c r="E193">
        <v>6.7999999999999996E-3</v>
      </c>
      <c r="G193">
        <v>2018</v>
      </c>
      <c r="H193" t="s">
        <v>196</v>
      </c>
      <c r="I193">
        <v>2.3226892619999999</v>
      </c>
      <c r="J193">
        <f>_xlfn.XLOOKUP(H193,Data_Emissions!$A:$A,Data_Emissions!$AD:$AD)</f>
        <v>6.7999999999999996E-3</v>
      </c>
      <c r="K193">
        <v>6.7999999999999996E-3</v>
      </c>
      <c r="N193" t="s">
        <v>187</v>
      </c>
      <c r="O193">
        <v>3.1839468979999999</v>
      </c>
    </row>
    <row r="194" spans="1:15" x14ac:dyDescent="0.35">
      <c r="A194">
        <v>2018</v>
      </c>
      <c r="B194" t="s">
        <v>453</v>
      </c>
      <c r="C194">
        <v>1.3547694050000001</v>
      </c>
      <c r="D194">
        <f>_xlfn.XLOOKUP(B194,Data_Emissions!$A:$A,Data_Emissions!$AD:$AD)</f>
        <v>2.2000000000000001E-3</v>
      </c>
      <c r="E194">
        <v>2.2000000000000001E-3</v>
      </c>
      <c r="G194">
        <v>2018</v>
      </c>
      <c r="H194" t="s">
        <v>453</v>
      </c>
      <c r="I194">
        <v>1.3547694050000001</v>
      </c>
      <c r="J194">
        <f>_xlfn.XLOOKUP(H194,Data_Emissions!$A:$A,Data_Emissions!$AD:$AD)</f>
        <v>2.2000000000000001E-3</v>
      </c>
      <c r="K194">
        <v>2.2000000000000001E-3</v>
      </c>
      <c r="N194" s="19" t="s">
        <v>333</v>
      </c>
      <c r="O194" s="19" t="s">
        <v>53</v>
      </c>
    </row>
    <row r="195" spans="1:15" x14ac:dyDescent="0.35">
      <c r="A195">
        <v>2018</v>
      </c>
      <c r="B195" t="s">
        <v>343</v>
      </c>
      <c r="C195">
        <v>8.5404788999999995E-2</v>
      </c>
      <c r="D195">
        <f>_xlfn.XLOOKUP(B195,Data_Emissions!$A:$A,Data_Emissions!$AD:$AD)</f>
        <v>2.9999999999999997E-4</v>
      </c>
      <c r="E195">
        <v>2.9999999999999997E-4</v>
      </c>
      <c r="G195">
        <v>2018</v>
      </c>
      <c r="H195" t="s">
        <v>343</v>
      </c>
      <c r="I195">
        <v>8.5404788999999995E-2</v>
      </c>
      <c r="J195">
        <f>_xlfn.XLOOKUP(H195,Data_Emissions!$A:$A,Data_Emissions!$AD:$AD)</f>
        <v>2.9999999999999997E-4</v>
      </c>
      <c r="K195">
        <v>2.9999999999999997E-4</v>
      </c>
      <c r="N195" t="s">
        <v>54</v>
      </c>
      <c r="O195" t="s">
        <v>53</v>
      </c>
    </row>
    <row r="196" spans="1:15" x14ac:dyDescent="0.35">
      <c r="A196">
        <v>2018</v>
      </c>
      <c r="B196" t="s">
        <v>477</v>
      </c>
      <c r="C196">
        <v>1.5442561E-2</v>
      </c>
      <c r="D196">
        <f>_xlfn.XLOOKUP(B196,Data_Emissions!$A:$A,Data_Emissions!$AD:$AD)</f>
        <v>4.1000000000000003E-3</v>
      </c>
      <c r="E196">
        <v>4.1000000000000003E-3</v>
      </c>
      <c r="G196">
        <v>2018</v>
      </c>
      <c r="H196" t="s">
        <v>477</v>
      </c>
      <c r="I196">
        <v>1.5442561E-2</v>
      </c>
      <c r="J196">
        <f>_xlfn.XLOOKUP(H196,Data_Emissions!$A:$A,Data_Emissions!$AD:$AD)</f>
        <v>4.1000000000000003E-3</v>
      </c>
      <c r="K196">
        <v>4.1000000000000003E-3</v>
      </c>
      <c r="N196" t="s">
        <v>123</v>
      </c>
      <c r="O196">
        <v>5</v>
      </c>
    </row>
    <row r="197" spans="1:15" x14ac:dyDescent="0.35">
      <c r="E197">
        <f>SUMPRODUCT(C154:C196, E154:E196)/SUM(E154:E196)</f>
        <v>14.076673619596862</v>
      </c>
      <c r="K197">
        <f>SUMPRODUCT(I154:I196, K154:K196)/SUM(K154:K196)</f>
        <v>13.899074500606995</v>
      </c>
      <c r="N197" t="s">
        <v>141</v>
      </c>
      <c r="O197">
        <v>5.6704151600000001</v>
      </c>
    </row>
    <row r="198" spans="1:15" x14ac:dyDescent="0.35">
      <c r="A198" s="3" t="s">
        <v>1186</v>
      </c>
      <c r="B198" s="3" t="s">
        <v>1187</v>
      </c>
      <c r="C198" s="3" t="s">
        <v>1188</v>
      </c>
      <c r="G198" s="3" t="s">
        <v>1186</v>
      </c>
      <c r="H198" s="3" t="s">
        <v>1187</v>
      </c>
      <c r="I198" s="3" t="s">
        <v>1188</v>
      </c>
      <c r="N198" s="23" t="s">
        <v>491</v>
      </c>
      <c r="O198" s="23">
        <v>13.682946279999999</v>
      </c>
    </row>
    <row r="199" spans="1:15" x14ac:dyDescent="0.35">
      <c r="A199">
        <v>2017</v>
      </c>
      <c r="B199" t="s">
        <v>428</v>
      </c>
      <c r="C199">
        <v>139.83760770000001</v>
      </c>
      <c r="D199">
        <f>_xlfn.XLOOKUP(B199,Data_Emissions!$A:$A,Data_Emissions!$AC:$AC)</f>
        <v>8.0000000000000004E-4</v>
      </c>
      <c r="E199">
        <v>8.0000000000000004E-4</v>
      </c>
      <c r="G199">
        <v>2017</v>
      </c>
      <c r="H199" t="s">
        <v>428</v>
      </c>
      <c r="I199">
        <v>139.83760770000001</v>
      </c>
      <c r="J199">
        <f>_xlfn.XLOOKUP(H199,Data_Emissions!$A:$A,Data_Emissions!$AC:$AC)</f>
        <v>8.0000000000000004E-4</v>
      </c>
      <c r="K199">
        <v>8.0000000000000004E-4</v>
      </c>
      <c r="N199" t="s">
        <v>173</v>
      </c>
      <c r="O199">
        <v>73.234432839999997</v>
      </c>
    </row>
    <row r="200" spans="1:15" x14ac:dyDescent="0.35">
      <c r="A200">
        <v>2017</v>
      </c>
      <c r="B200" t="s">
        <v>257</v>
      </c>
      <c r="C200">
        <v>86.947484939999995</v>
      </c>
      <c r="D200">
        <f>_xlfn.XLOOKUP(B200,Data_Emissions!$A:$A,Data_Emissions!$AC:$AC)</f>
        <v>0</v>
      </c>
      <c r="E200">
        <v>0</v>
      </c>
      <c r="G200">
        <v>2017</v>
      </c>
      <c r="H200" t="s">
        <v>257</v>
      </c>
      <c r="I200">
        <v>86.947484939999995</v>
      </c>
      <c r="J200">
        <f>_xlfn.XLOOKUP(H200,Data_Emissions!$A:$A,Data_Emissions!$AC:$AC)</f>
        <v>0</v>
      </c>
      <c r="K200">
        <v>0</v>
      </c>
      <c r="N200" t="s">
        <v>343</v>
      </c>
      <c r="O200">
        <v>8.0575527999999993E-2</v>
      </c>
    </row>
    <row r="201" spans="1:15" x14ac:dyDescent="0.35">
      <c r="A201">
        <v>2017</v>
      </c>
      <c r="B201" t="s">
        <v>440</v>
      </c>
      <c r="C201">
        <v>86.947484939999995</v>
      </c>
      <c r="D201">
        <f>_xlfn.XLOOKUP(B201,Data_Emissions!$A:$A,Data_Emissions!$AC:$AC)</f>
        <v>2.9999999999999997E-4</v>
      </c>
      <c r="E201">
        <v>2.9999999999999997E-4</v>
      </c>
      <c r="G201">
        <v>2017</v>
      </c>
      <c r="H201" t="s">
        <v>440</v>
      </c>
      <c r="I201">
        <v>86.947484939999995</v>
      </c>
      <c r="J201">
        <f>_xlfn.XLOOKUP(H201,Data_Emissions!$A:$A,Data_Emissions!$AC:$AC)</f>
        <v>2.9999999999999997E-4</v>
      </c>
      <c r="K201">
        <v>2.9999999999999997E-4</v>
      </c>
      <c r="N201" t="s">
        <v>320</v>
      </c>
      <c r="O201">
        <v>56.254952029999998</v>
      </c>
    </row>
    <row r="202" spans="1:15" x14ac:dyDescent="0.35">
      <c r="A202">
        <v>2017</v>
      </c>
      <c r="B202" t="s">
        <v>173</v>
      </c>
      <c r="C202">
        <v>73.234432839999997</v>
      </c>
      <c r="D202">
        <f>_xlfn.XLOOKUP(B202,Data_Emissions!$A:$A,Data_Emissions!$AC:$AC)</f>
        <v>8.0000000000000004E-4</v>
      </c>
      <c r="E202">
        <v>8.0000000000000004E-4</v>
      </c>
      <c r="G202">
        <v>2017</v>
      </c>
      <c r="H202" t="s">
        <v>173</v>
      </c>
      <c r="I202">
        <v>73.234432839999997</v>
      </c>
      <c r="J202">
        <f>_xlfn.XLOOKUP(H202,Data_Emissions!$A:$A,Data_Emissions!$AC:$AC)</f>
        <v>8.0000000000000004E-4</v>
      </c>
      <c r="K202">
        <v>8.0000000000000004E-4</v>
      </c>
      <c r="N202" t="s">
        <v>428</v>
      </c>
      <c r="O202">
        <v>139.83760770000001</v>
      </c>
    </row>
    <row r="203" spans="1:15" x14ac:dyDescent="0.35">
      <c r="A203">
        <v>2017</v>
      </c>
      <c r="B203" t="s">
        <v>320</v>
      </c>
      <c r="C203">
        <v>56.254952029999998</v>
      </c>
      <c r="D203">
        <f>_xlfn.XLOOKUP(B203,Data_Emissions!$A:$A,Data_Emissions!$AC:$AC)</f>
        <v>8.9999999999999998E-4</v>
      </c>
      <c r="E203">
        <v>8.9999999999999998E-4</v>
      </c>
      <c r="G203">
        <v>2017</v>
      </c>
      <c r="H203" t="s">
        <v>320</v>
      </c>
      <c r="I203">
        <v>56.254952029999998</v>
      </c>
      <c r="J203">
        <f>_xlfn.XLOOKUP(H203,Data_Emissions!$A:$A,Data_Emissions!$AC:$AC)</f>
        <v>8.9999999999999998E-4</v>
      </c>
      <c r="K203">
        <v>8.9999999999999998E-4</v>
      </c>
      <c r="N203" t="s">
        <v>149</v>
      </c>
      <c r="O203">
        <v>27.382052770000001</v>
      </c>
    </row>
    <row r="204" spans="1:15" x14ac:dyDescent="0.35">
      <c r="A204">
        <v>2017</v>
      </c>
      <c r="B204" t="s">
        <v>181</v>
      </c>
      <c r="C204">
        <v>36.026616160000003</v>
      </c>
      <c r="D204">
        <f>_xlfn.XLOOKUP(B204,Data_Emissions!$A:$A,Data_Emissions!$AC:$AC)</f>
        <v>3.2000000000000002E-3</v>
      </c>
      <c r="E204">
        <v>3.2000000000000002E-3</v>
      </c>
      <c r="G204">
        <v>2017</v>
      </c>
      <c r="H204" t="s">
        <v>181</v>
      </c>
      <c r="I204">
        <v>36.026616160000003</v>
      </c>
      <c r="J204">
        <f>_xlfn.XLOOKUP(H204,Data_Emissions!$A:$A,Data_Emissions!$AC:$AC)</f>
        <v>3.2000000000000002E-3</v>
      </c>
      <c r="K204">
        <v>3.2000000000000002E-3</v>
      </c>
      <c r="N204" t="s">
        <v>409</v>
      </c>
      <c r="O204">
        <v>20.434769159999998</v>
      </c>
    </row>
    <row r="205" spans="1:15" x14ac:dyDescent="0.35">
      <c r="A205">
        <v>2017</v>
      </c>
      <c r="B205" t="s">
        <v>149</v>
      </c>
      <c r="C205">
        <v>27.382052770000001</v>
      </c>
      <c r="D205">
        <f>_xlfn.XLOOKUP(B205,Data_Emissions!$A:$A,Data_Emissions!$AC:$AC)</f>
        <v>5.0000000000000001E-4</v>
      </c>
      <c r="E205">
        <v>5.0000000000000001E-4</v>
      </c>
      <c r="G205">
        <v>2017</v>
      </c>
      <c r="H205" t="s">
        <v>149</v>
      </c>
      <c r="I205">
        <v>27.382052770000001</v>
      </c>
      <c r="J205">
        <f>_xlfn.XLOOKUP(H205,Data_Emissions!$A:$A,Data_Emissions!$AC:$AC)</f>
        <v>5.0000000000000001E-4</v>
      </c>
      <c r="K205">
        <v>5.0000000000000001E-4</v>
      </c>
      <c r="N205" t="s">
        <v>166</v>
      </c>
      <c r="O205">
        <v>2.3624010599999998</v>
      </c>
    </row>
    <row r="206" spans="1:15" x14ac:dyDescent="0.35">
      <c r="A206">
        <v>2017</v>
      </c>
      <c r="B206" t="s">
        <v>40</v>
      </c>
      <c r="C206">
        <v>23.973136759999999</v>
      </c>
      <c r="D206">
        <f>_xlfn.XLOOKUP(B206,Data_Emissions!$A:$A,Data_Emissions!$AC:$AC)</f>
        <v>2.3999999999999998E-3</v>
      </c>
      <c r="E206">
        <v>2.3999999999999998E-3</v>
      </c>
      <c r="G206">
        <v>2017</v>
      </c>
      <c r="H206" t="s">
        <v>40</v>
      </c>
      <c r="I206">
        <v>23.973136759999999</v>
      </c>
      <c r="J206">
        <f>_xlfn.XLOOKUP(H206,Data_Emissions!$A:$A,Data_Emissions!$AC:$AC)</f>
        <v>2.3999999999999998E-3</v>
      </c>
      <c r="K206">
        <v>2.3999999999999998E-3</v>
      </c>
      <c r="N206" t="s">
        <v>250</v>
      </c>
      <c r="O206">
        <v>5.3154023840000004</v>
      </c>
    </row>
    <row r="207" spans="1:15" x14ac:dyDescent="0.35">
      <c r="A207">
        <v>2017</v>
      </c>
      <c r="B207" t="s">
        <v>82</v>
      </c>
      <c r="C207">
        <v>23.973136759999999</v>
      </c>
      <c r="D207">
        <f>_xlfn.XLOOKUP(B207,Data_Emissions!$A:$A,Data_Emissions!$AC:$AC)</f>
        <v>8.0000000000000004E-4</v>
      </c>
      <c r="E207">
        <v>8.0000000000000004E-4</v>
      </c>
      <c r="G207">
        <v>2017</v>
      </c>
      <c r="H207" t="s">
        <v>82</v>
      </c>
      <c r="I207">
        <v>23.973136759999999</v>
      </c>
      <c r="J207">
        <f>_xlfn.XLOOKUP(H207,Data_Emissions!$A:$A,Data_Emissions!$AC:$AC)</f>
        <v>8.0000000000000004E-4</v>
      </c>
      <c r="K207">
        <v>8.0000000000000004E-4</v>
      </c>
      <c r="N207" t="s">
        <v>156</v>
      </c>
      <c r="O207">
        <v>6.2367387970000001</v>
      </c>
    </row>
    <row r="208" spans="1:15" x14ac:dyDescent="0.35">
      <c r="A208">
        <v>2017</v>
      </c>
      <c r="B208" t="s">
        <v>470</v>
      </c>
      <c r="C208">
        <v>23.78251023</v>
      </c>
      <c r="D208">
        <f>_xlfn.XLOOKUP(B208,Data_Emissions!$A:$A,Data_Emissions!$AC:$AC)</f>
        <v>0</v>
      </c>
      <c r="E208">
        <v>0</v>
      </c>
      <c r="G208">
        <v>2017</v>
      </c>
      <c r="H208" t="s">
        <v>470</v>
      </c>
      <c r="I208">
        <v>23.78251023</v>
      </c>
      <c r="J208">
        <f>_xlfn.XLOOKUP(H208,Data_Emissions!$A:$A,Data_Emissions!$AC:$AC)</f>
        <v>0</v>
      </c>
      <c r="K208">
        <v>0</v>
      </c>
      <c r="N208" t="s">
        <v>40</v>
      </c>
      <c r="O208">
        <v>23.973136759999999</v>
      </c>
    </row>
    <row r="209" spans="1:15" x14ac:dyDescent="0.35">
      <c r="A209">
        <v>2017</v>
      </c>
      <c r="B209" t="s">
        <v>221</v>
      </c>
      <c r="C209">
        <v>23.624010599999998</v>
      </c>
      <c r="D209">
        <f>_xlfn.XLOOKUP(B209,Data_Emissions!$A:$A,Data_Emissions!$AC:$AC)</f>
        <v>4.0000000000000002E-4</v>
      </c>
      <c r="E209">
        <v>4.0000000000000002E-4</v>
      </c>
      <c r="G209">
        <v>2017</v>
      </c>
      <c r="H209" t="s">
        <v>221</v>
      </c>
      <c r="I209">
        <v>23.624010599999998</v>
      </c>
      <c r="J209">
        <f>_xlfn.XLOOKUP(H209,Data_Emissions!$A:$A,Data_Emissions!$AC:$AC)</f>
        <v>4.0000000000000002E-4</v>
      </c>
      <c r="K209">
        <v>4.0000000000000002E-4</v>
      </c>
      <c r="N209" t="s">
        <v>434</v>
      </c>
      <c r="O209">
        <v>6.728079192</v>
      </c>
    </row>
    <row r="210" spans="1:15" x14ac:dyDescent="0.35">
      <c r="A210">
        <v>2017</v>
      </c>
      <c r="B210" t="s">
        <v>210</v>
      </c>
      <c r="C210">
        <v>22.574810729999999</v>
      </c>
      <c r="D210">
        <f>_xlfn.XLOOKUP(B210,Data_Emissions!$A:$A,Data_Emissions!$AC:$AC)</f>
        <v>0</v>
      </c>
      <c r="E210">
        <v>0</v>
      </c>
      <c r="G210">
        <v>2017</v>
      </c>
      <c r="H210" t="s">
        <v>210</v>
      </c>
      <c r="I210">
        <v>22.574810729999999</v>
      </c>
      <c r="J210">
        <f>_xlfn.XLOOKUP(H210,Data_Emissions!$A:$A,Data_Emissions!$AC:$AC)</f>
        <v>0</v>
      </c>
      <c r="K210">
        <v>0</v>
      </c>
      <c r="N210" t="s">
        <v>300</v>
      </c>
      <c r="O210">
        <v>13.45721097</v>
      </c>
    </row>
    <row r="211" spans="1:15" x14ac:dyDescent="0.35">
      <c r="A211">
        <v>2017</v>
      </c>
      <c r="B211" t="s">
        <v>409</v>
      </c>
      <c r="C211">
        <v>20.434769159999998</v>
      </c>
      <c r="D211">
        <f>_xlfn.XLOOKUP(B211,Data_Emissions!$A:$A,Data_Emissions!$AC:$AC)</f>
        <v>1E-4</v>
      </c>
      <c r="E211">
        <v>1E-4</v>
      </c>
      <c r="G211">
        <v>2017</v>
      </c>
      <c r="H211" t="s">
        <v>409</v>
      </c>
      <c r="I211">
        <v>20.434769159999998</v>
      </c>
      <c r="J211">
        <f>_xlfn.XLOOKUP(H211,Data_Emissions!$A:$A,Data_Emissions!$AC:$AC)</f>
        <v>1E-4</v>
      </c>
      <c r="K211">
        <v>1E-4</v>
      </c>
      <c r="N211" t="s">
        <v>440</v>
      </c>
      <c r="O211">
        <v>86.947484939999995</v>
      </c>
    </row>
    <row r="212" spans="1:15" x14ac:dyDescent="0.35">
      <c r="A212">
        <v>2017</v>
      </c>
      <c r="B212" t="s">
        <v>244</v>
      </c>
      <c r="C212">
        <v>18.13888047</v>
      </c>
      <c r="D212">
        <f>_xlfn.XLOOKUP(B212,Data_Emissions!$A:$A,Data_Emissions!$AC:$AC)</f>
        <v>8.9999999999999993E-3</v>
      </c>
      <c r="E212">
        <v>8.9999999999999993E-3</v>
      </c>
      <c r="G212">
        <v>2017</v>
      </c>
      <c r="H212" t="s">
        <v>244</v>
      </c>
      <c r="I212">
        <v>18.13888047</v>
      </c>
      <c r="J212">
        <f>_xlfn.XLOOKUP(H212,Data_Emissions!$A:$A,Data_Emissions!$AC:$AC)</f>
        <v>8.9999999999999993E-3</v>
      </c>
      <c r="K212">
        <v>8.9999999999999993E-3</v>
      </c>
      <c r="N212" t="s">
        <v>257</v>
      </c>
      <c r="O212">
        <v>86.947484939999995</v>
      </c>
    </row>
    <row r="213" spans="1:15" x14ac:dyDescent="0.35">
      <c r="A213">
        <v>2017</v>
      </c>
      <c r="B213" t="s">
        <v>54</v>
      </c>
      <c r="C213">
        <v>15.98209117</v>
      </c>
      <c r="D213">
        <f>_xlfn.XLOOKUP(B213,Data_Emissions!$A:$A,Data_Emissions!$AC:$AC)</f>
        <v>2.0999999999999999E-3</v>
      </c>
      <c r="E213">
        <v>2.0999999999999999E-3</v>
      </c>
      <c r="G213">
        <v>2017</v>
      </c>
      <c r="H213" s="19" t="s">
        <v>54</v>
      </c>
      <c r="I213" s="19"/>
      <c r="J213" s="19"/>
      <c r="K213" s="19"/>
      <c r="N213" t="s">
        <v>82</v>
      </c>
      <c r="O213">
        <v>23.973136759999999</v>
      </c>
    </row>
    <row r="214" spans="1:15" x14ac:dyDescent="0.35">
      <c r="A214">
        <v>2017</v>
      </c>
      <c r="B214" t="s">
        <v>102</v>
      </c>
      <c r="C214">
        <v>15.08</v>
      </c>
      <c r="D214">
        <f>_xlfn.XLOOKUP(B214,Data_Emissions!$A:$A,Data_Emissions!$AC:$AC)</f>
        <v>6.8999999999999999E-3</v>
      </c>
      <c r="E214">
        <v>6.8999999999999999E-3</v>
      </c>
      <c r="G214">
        <v>2017</v>
      </c>
      <c r="H214" t="s">
        <v>102</v>
      </c>
      <c r="I214">
        <v>15.08</v>
      </c>
      <c r="J214">
        <f>_xlfn.XLOOKUP(H214,Data_Emissions!$A:$A,Data_Emissions!$AC:$AC)</f>
        <v>6.8999999999999999E-3</v>
      </c>
      <c r="K214">
        <v>6.8999999999999999E-3</v>
      </c>
      <c r="N214" t="s">
        <v>273</v>
      </c>
      <c r="O214">
        <v>3.94</v>
      </c>
    </row>
    <row r="215" spans="1:15" x14ac:dyDescent="0.35">
      <c r="A215">
        <v>2017</v>
      </c>
      <c r="B215" t="s">
        <v>361</v>
      </c>
      <c r="C215">
        <v>15.08</v>
      </c>
      <c r="D215">
        <f>_xlfn.XLOOKUP(B215,Data_Emissions!$A:$A,Data_Emissions!$AC:$AC)</f>
        <v>1.1999999999999999E-3</v>
      </c>
      <c r="E215">
        <v>1.1999999999999999E-3</v>
      </c>
      <c r="G215">
        <v>2017</v>
      </c>
      <c r="H215" t="s">
        <v>361</v>
      </c>
      <c r="I215">
        <v>15.08</v>
      </c>
      <c r="J215">
        <f>_xlfn.XLOOKUP(H215,Data_Emissions!$A:$A,Data_Emissions!$AC:$AC)</f>
        <v>1.1999999999999999E-3</v>
      </c>
      <c r="K215">
        <v>1.1999999999999999E-3</v>
      </c>
      <c r="N215" t="s">
        <v>210</v>
      </c>
      <c r="O215">
        <v>22.574810729999999</v>
      </c>
    </row>
    <row r="216" spans="1:15" x14ac:dyDescent="0.35">
      <c r="A216">
        <v>2017</v>
      </c>
      <c r="B216" t="s">
        <v>333</v>
      </c>
      <c r="C216">
        <v>14.95923734</v>
      </c>
      <c r="D216">
        <f>_xlfn.XLOOKUP(B216,Data_Emissions!$A:$A,Data_Emissions!$AC:$AC)</f>
        <v>2.5000000000000001E-3</v>
      </c>
      <c r="E216">
        <v>2.5000000000000001E-3</v>
      </c>
      <c r="G216" s="19">
        <v>2017</v>
      </c>
      <c r="H216" s="19" t="s">
        <v>333</v>
      </c>
      <c r="N216" t="s">
        <v>459</v>
      </c>
      <c r="O216">
        <v>13.59927371</v>
      </c>
    </row>
    <row r="217" spans="1:15" x14ac:dyDescent="0.35">
      <c r="A217">
        <v>2017</v>
      </c>
      <c r="B217" t="s">
        <v>373</v>
      </c>
      <c r="C217">
        <v>13.59927371</v>
      </c>
      <c r="D217">
        <f>_xlfn.XLOOKUP(B217,Data_Emissions!$A:$A,Data_Emissions!$AC:$AC)</f>
        <v>1E-4</v>
      </c>
      <c r="E217">
        <v>1E-4</v>
      </c>
      <c r="G217">
        <v>2017</v>
      </c>
      <c r="H217" t="s">
        <v>373</v>
      </c>
      <c r="I217">
        <v>13.59927371</v>
      </c>
      <c r="J217">
        <f>_xlfn.XLOOKUP(H217,Data_Emissions!$A:$A,Data_Emissions!$AC:$AC)</f>
        <v>1E-4</v>
      </c>
      <c r="K217">
        <v>1E-4</v>
      </c>
      <c r="N217" t="s">
        <v>221</v>
      </c>
      <c r="O217">
        <v>23.624010599999998</v>
      </c>
    </row>
    <row r="218" spans="1:15" x14ac:dyDescent="0.35">
      <c r="A218">
        <v>2017</v>
      </c>
      <c r="B218" t="s">
        <v>459</v>
      </c>
      <c r="C218">
        <v>13.59927371</v>
      </c>
      <c r="D218">
        <f>_xlfn.XLOOKUP(B218,Data_Emissions!$A:$A,Data_Emissions!$AC:$AC)</f>
        <v>2.0000000000000001E-4</v>
      </c>
      <c r="E218">
        <v>2.0000000000000001E-4</v>
      </c>
      <c r="G218">
        <v>2017</v>
      </c>
      <c r="H218" t="s">
        <v>459</v>
      </c>
      <c r="I218">
        <v>13.59927371</v>
      </c>
      <c r="J218">
        <f>_xlfn.XLOOKUP(H218,Data_Emissions!$A:$A,Data_Emissions!$AC:$AC)</f>
        <v>2.0000000000000001E-4</v>
      </c>
      <c r="K218">
        <v>2.0000000000000001E-4</v>
      </c>
      <c r="N218" t="s">
        <v>477</v>
      </c>
      <c r="O218">
        <v>1.4312155999999999E-2</v>
      </c>
    </row>
    <row r="219" spans="1:15" x14ac:dyDescent="0.35">
      <c r="A219">
        <v>2017</v>
      </c>
      <c r="B219" t="s">
        <v>300</v>
      </c>
      <c r="C219">
        <v>13.45721097</v>
      </c>
      <c r="D219">
        <f>_xlfn.XLOOKUP(B219,Data_Emissions!$A:$A,Data_Emissions!$AC:$AC)</f>
        <v>8.0000000000000004E-4</v>
      </c>
      <c r="E219">
        <v>8.0000000000000004E-4</v>
      </c>
      <c r="G219">
        <v>2017</v>
      </c>
      <c r="H219" t="s">
        <v>300</v>
      </c>
      <c r="I219">
        <v>13.45721097</v>
      </c>
      <c r="J219">
        <f>_xlfn.XLOOKUP(H219,Data_Emissions!$A:$A,Data_Emissions!$AC:$AC)</f>
        <v>8.0000000000000004E-4</v>
      </c>
      <c r="K219">
        <v>8.0000000000000004E-4</v>
      </c>
      <c r="N219" t="s">
        <v>373</v>
      </c>
      <c r="O219">
        <v>13.59927371</v>
      </c>
    </row>
    <row r="220" spans="1:15" x14ac:dyDescent="0.35">
      <c r="A220">
        <v>2017</v>
      </c>
      <c r="B220" t="s">
        <v>491</v>
      </c>
      <c r="C220">
        <v>13.30104263</v>
      </c>
      <c r="D220">
        <f>_xlfn.XLOOKUP(B220,Data_Emissions!$A:$A,Data_Emissions!$AC:$AC)</f>
        <v>0</v>
      </c>
      <c r="E220">
        <v>0</v>
      </c>
      <c r="G220">
        <v>2017</v>
      </c>
      <c r="H220" t="s">
        <v>491</v>
      </c>
      <c r="I220">
        <v>13.30104263</v>
      </c>
      <c r="J220">
        <f>_xlfn.XLOOKUP(H220,Data_Emissions!$A:$A,Data_Emissions!$AC:$AC)</f>
        <v>0</v>
      </c>
      <c r="K220">
        <v>0</v>
      </c>
      <c r="N220" t="s">
        <v>102</v>
      </c>
      <c r="O220">
        <v>15.08</v>
      </c>
    </row>
    <row r="221" spans="1:15" x14ac:dyDescent="0.35">
      <c r="A221">
        <v>2017</v>
      </c>
      <c r="B221" t="s">
        <v>349</v>
      </c>
      <c r="C221">
        <v>8.0912236289999999</v>
      </c>
      <c r="D221">
        <f>_xlfn.XLOOKUP(B221,Data_Emissions!$A:$A,Data_Emissions!$AC:$AC)</f>
        <v>4.0000000000000002E-4</v>
      </c>
      <c r="E221">
        <v>4.0000000000000002E-4</v>
      </c>
      <c r="G221">
        <v>2017</v>
      </c>
      <c r="H221" t="s">
        <v>349</v>
      </c>
      <c r="I221">
        <v>8.0912236289999999</v>
      </c>
      <c r="J221">
        <f>_xlfn.XLOOKUP(H221,Data_Emissions!$A:$A,Data_Emissions!$AC:$AC)</f>
        <v>4.0000000000000002E-4</v>
      </c>
      <c r="K221">
        <v>4.0000000000000002E-4</v>
      </c>
      <c r="N221" t="s">
        <v>232</v>
      </c>
      <c r="O221">
        <v>2.6201267339999998</v>
      </c>
    </row>
    <row r="222" spans="1:15" x14ac:dyDescent="0.35">
      <c r="A222">
        <v>2017</v>
      </c>
      <c r="B222" t="s">
        <v>90</v>
      </c>
      <c r="C222">
        <v>7.5860491290000001</v>
      </c>
      <c r="D222">
        <f>_xlfn.XLOOKUP(B222,Data_Emissions!$A:$A,Data_Emissions!$AC:$AC)</f>
        <v>1.6000000000000001E-3</v>
      </c>
      <c r="E222">
        <v>1.6000000000000001E-3</v>
      </c>
      <c r="G222">
        <v>2017</v>
      </c>
      <c r="H222" t="s">
        <v>90</v>
      </c>
      <c r="I222">
        <v>7.5860491290000001</v>
      </c>
      <c r="J222">
        <f>_xlfn.XLOOKUP(H222,Data_Emissions!$A:$A,Data_Emissions!$AC:$AC)</f>
        <v>1.6000000000000001E-3</v>
      </c>
      <c r="K222">
        <v>1.6000000000000001E-3</v>
      </c>
      <c r="N222" t="s">
        <v>361</v>
      </c>
      <c r="O222">
        <v>15.08</v>
      </c>
    </row>
    <row r="223" spans="1:15" x14ac:dyDescent="0.35">
      <c r="A223">
        <v>2017</v>
      </c>
      <c r="B223" t="s">
        <v>434</v>
      </c>
      <c r="C223">
        <v>6.728079192</v>
      </c>
      <c r="D223">
        <f>_xlfn.XLOOKUP(B223,Data_Emissions!$A:$A,Data_Emissions!$AC:$AC)</f>
        <v>1E-4</v>
      </c>
      <c r="E223">
        <v>1E-4</v>
      </c>
      <c r="G223">
        <v>2017</v>
      </c>
      <c r="H223" t="s">
        <v>434</v>
      </c>
      <c r="I223">
        <v>6.728079192</v>
      </c>
      <c r="J223">
        <f>_xlfn.XLOOKUP(H223,Data_Emissions!$A:$A,Data_Emissions!$AC:$AC)</f>
        <v>1E-4</v>
      </c>
      <c r="K223">
        <v>1E-4</v>
      </c>
      <c r="N223" t="s">
        <v>239</v>
      </c>
      <c r="O223" t="s">
        <v>52</v>
      </c>
    </row>
    <row r="224" spans="1:15" x14ac:dyDescent="0.35">
      <c r="A224">
        <v>2017</v>
      </c>
      <c r="B224" t="s">
        <v>156</v>
      </c>
      <c r="C224">
        <v>6.2367387970000001</v>
      </c>
      <c r="D224">
        <f>_xlfn.XLOOKUP(B224,Data_Emissions!$A:$A,Data_Emissions!$AC:$AC)</f>
        <v>4.1099999999999998E-2</v>
      </c>
      <c r="E224">
        <v>4.1099999999999998E-2</v>
      </c>
      <c r="G224">
        <v>2017</v>
      </c>
      <c r="H224" t="s">
        <v>156</v>
      </c>
      <c r="I224">
        <v>6.2367387970000001</v>
      </c>
      <c r="J224">
        <f>_xlfn.XLOOKUP(H224,Data_Emissions!$A:$A,Data_Emissions!$AC:$AC)</f>
        <v>4.1099999999999998E-2</v>
      </c>
      <c r="K224">
        <v>4.1099999999999998E-2</v>
      </c>
      <c r="N224" t="s">
        <v>470</v>
      </c>
      <c r="O224">
        <v>23.78251023</v>
      </c>
    </row>
    <row r="225" spans="1:15" x14ac:dyDescent="0.35">
      <c r="A225">
        <v>2017</v>
      </c>
      <c r="B225" t="s">
        <v>397</v>
      </c>
      <c r="C225">
        <v>5.5023785820000004</v>
      </c>
      <c r="D225">
        <f>_xlfn.XLOOKUP(B225,Data_Emissions!$A:$A,Data_Emissions!$AC:$AC)</f>
        <v>1.1000000000000001E-3</v>
      </c>
      <c r="E225">
        <v>1.1000000000000001E-3</v>
      </c>
      <c r="G225">
        <v>2017</v>
      </c>
      <c r="H225" t="s">
        <v>397</v>
      </c>
      <c r="I225">
        <v>5.5023785820000004</v>
      </c>
      <c r="J225">
        <f>_xlfn.XLOOKUP(H225,Data_Emissions!$A:$A,Data_Emissions!$AC:$AC)</f>
        <v>1.1000000000000001E-3</v>
      </c>
      <c r="K225">
        <v>1.1000000000000001E-3</v>
      </c>
      <c r="N225" t="s">
        <v>397</v>
      </c>
      <c r="O225">
        <v>5.5023785820000004</v>
      </c>
    </row>
    <row r="226" spans="1:15" x14ac:dyDescent="0.35">
      <c r="A226">
        <v>2017</v>
      </c>
      <c r="B226" t="s">
        <v>250</v>
      </c>
      <c r="C226">
        <v>5.3154023840000004</v>
      </c>
      <c r="D226">
        <f>_xlfn.XLOOKUP(B226,Data_Emissions!$A:$A,Data_Emissions!$AC:$AC)</f>
        <v>0</v>
      </c>
      <c r="E226">
        <v>0</v>
      </c>
      <c r="G226">
        <v>2017</v>
      </c>
      <c r="H226" t="s">
        <v>250</v>
      </c>
      <c r="I226">
        <v>5.3154023840000004</v>
      </c>
      <c r="J226">
        <f>_xlfn.XLOOKUP(H226,Data_Emissions!$A:$A,Data_Emissions!$AC:$AC)</f>
        <v>0</v>
      </c>
      <c r="K226">
        <v>0</v>
      </c>
      <c r="N226" t="s">
        <v>389</v>
      </c>
      <c r="O226">
        <v>4.6882587320000004</v>
      </c>
    </row>
    <row r="227" spans="1:15" x14ac:dyDescent="0.35">
      <c r="A227">
        <v>2017</v>
      </c>
      <c r="B227" t="s">
        <v>187</v>
      </c>
      <c r="C227">
        <v>5.3133598959999997</v>
      </c>
      <c r="D227">
        <f>_xlfn.XLOOKUP(B227,Data_Emissions!$A:$A,Data_Emissions!$AC:$AC)</f>
        <v>3.7000000000000002E-3</v>
      </c>
      <c r="E227">
        <v>3.7000000000000002E-3</v>
      </c>
      <c r="G227">
        <v>2017</v>
      </c>
      <c r="H227" t="s">
        <v>187</v>
      </c>
      <c r="I227">
        <v>5.3133598959999997</v>
      </c>
      <c r="J227">
        <f>_xlfn.XLOOKUP(H227,Data_Emissions!$A:$A,Data_Emissions!$AC:$AC)</f>
        <v>3.7000000000000002E-3</v>
      </c>
      <c r="K227">
        <v>3.7000000000000002E-3</v>
      </c>
      <c r="N227" t="s">
        <v>90</v>
      </c>
      <c r="O227">
        <v>7.5860491290000001</v>
      </c>
    </row>
    <row r="228" spans="1:15" x14ac:dyDescent="0.35">
      <c r="A228">
        <v>2017</v>
      </c>
      <c r="B228" t="s">
        <v>141</v>
      </c>
      <c r="C228">
        <v>5.0040098610000001</v>
      </c>
      <c r="D228">
        <f>_xlfn.XLOOKUP(B228,Data_Emissions!$A:$A,Data_Emissions!$AC:$AC)</f>
        <v>8.0000000000000004E-4</v>
      </c>
      <c r="E228">
        <v>8.0000000000000004E-4</v>
      </c>
      <c r="G228">
        <v>2017</v>
      </c>
      <c r="H228" t="s">
        <v>141</v>
      </c>
      <c r="I228">
        <v>5.0040098610000001</v>
      </c>
      <c r="J228">
        <f>_xlfn.XLOOKUP(H228,Data_Emissions!$A:$A,Data_Emissions!$AC:$AC)</f>
        <v>8.0000000000000004E-4</v>
      </c>
      <c r="K228">
        <v>8.0000000000000004E-4</v>
      </c>
      <c r="N228" t="s">
        <v>196</v>
      </c>
      <c r="O228">
        <v>1.9318602650000001</v>
      </c>
    </row>
    <row r="229" spans="1:15" x14ac:dyDescent="0.35">
      <c r="A229">
        <v>2017</v>
      </c>
      <c r="B229" t="s">
        <v>123</v>
      </c>
      <c r="C229">
        <v>5</v>
      </c>
      <c r="D229">
        <f>_xlfn.XLOOKUP(B229,Data_Emissions!$A:$A,Data_Emissions!$AC:$AC)</f>
        <v>1.1000000000000001E-3</v>
      </c>
      <c r="E229">
        <v>1.1000000000000001E-3</v>
      </c>
      <c r="G229">
        <v>2017</v>
      </c>
      <c r="H229" t="s">
        <v>123</v>
      </c>
      <c r="I229">
        <v>5</v>
      </c>
      <c r="J229">
        <f>_xlfn.XLOOKUP(H229,Data_Emissions!$A:$A,Data_Emissions!$AC:$AC)</f>
        <v>1.1000000000000001E-3</v>
      </c>
      <c r="K229">
        <v>1.1000000000000001E-3</v>
      </c>
      <c r="N229" t="s">
        <v>453</v>
      </c>
      <c r="O229">
        <v>1.266574026</v>
      </c>
    </row>
    <row r="230" spans="1:15" x14ac:dyDescent="0.35">
      <c r="A230">
        <v>2017</v>
      </c>
      <c r="B230" t="s">
        <v>389</v>
      </c>
      <c r="C230">
        <v>4.6882587320000004</v>
      </c>
      <c r="D230">
        <f>_xlfn.XLOOKUP(B230,Data_Emissions!$A:$A,Data_Emissions!$AC:$AC)</f>
        <v>3.0999999999999999E-3</v>
      </c>
      <c r="E230">
        <v>3.0999999999999999E-3</v>
      </c>
      <c r="G230">
        <v>2017</v>
      </c>
      <c r="H230" t="s">
        <v>389</v>
      </c>
      <c r="I230">
        <v>4.6882587320000004</v>
      </c>
      <c r="J230">
        <f>_xlfn.XLOOKUP(H230,Data_Emissions!$A:$A,Data_Emissions!$AC:$AC)</f>
        <v>3.0999999999999999E-3</v>
      </c>
      <c r="K230">
        <v>3.0999999999999999E-3</v>
      </c>
      <c r="N230" t="s">
        <v>181</v>
      </c>
      <c r="O230">
        <v>36.026616160000003</v>
      </c>
    </row>
    <row r="231" spans="1:15" x14ac:dyDescent="0.35">
      <c r="A231">
        <v>2017</v>
      </c>
      <c r="B231" t="s">
        <v>273</v>
      </c>
      <c r="C231">
        <v>3.94</v>
      </c>
      <c r="D231">
        <f>_xlfn.XLOOKUP(B231,Data_Emissions!$A:$A,Data_Emissions!$AC:$AC)</f>
        <v>2E-3</v>
      </c>
      <c r="E231">
        <v>2E-3</v>
      </c>
      <c r="G231">
        <v>2017</v>
      </c>
      <c r="H231" t="s">
        <v>273</v>
      </c>
      <c r="I231">
        <v>3.94</v>
      </c>
      <c r="J231">
        <f>_xlfn.XLOOKUP(H231,Data_Emissions!$A:$A,Data_Emissions!$AC:$AC)</f>
        <v>2E-3</v>
      </c>
      <c r="K231">
        <v>2E-3</v>
      </c>
      <c r="N231" t="s">
        <v>278</v>
      </c>
      <c r="O231">
        <v>2.8931886219999998</v>
      </c>
    </row>
    <row r="232" spans="1:15" x14ac:dyDescent="0.35">
      <c r="A232">
        <v>2017</v>
      </c>
      <c r="B232" t="s">
        <v>278</v>
      </c>
      <c r="C232">
        <v>2.8931886219999998</v>
      </c>
      <c r="D232">
        <f>_xlfn.XLOOKUP(B232,Data_Emissions!$A:$A,Data_Emissions!$AC:$AC)</f>
        <v>3.5000000000000001E-3</v>
      </c>
      <c r="E232">
        <v>3.5000000000000001E-3</v>
      </c>
      <c r="G232">
        <v>2017</v>
      </c>
      <c r="H232" t="s">
        <v>278</v>
      </c>
      <c r="I232">
        <v>2.8931886219999998</v>
      </c>
      <c r="J232">
        <f>_xlfn.XLOOKUP(H232,Data_Emissions!$A:$A,Data_Emissions!$AC:$AC)</f>
        <v>3.5000000000000001E-3</v>
      </c>
      <c r="K232">
        <v>3.5000000000000001E-3</v>
      </c>
      <c r="N232" t="s">
        <v>422</v>
      </c>
      <c r="O232" t="s">
        <v>52</v>
      </c>
    </row>
    <row r="233" spans="1:15" x14ac:dyDescent="0.35">
      <c r="A233">
        <v>2017</v>
      </c>
      <c r="B233" t="s">
        <v>232</v>
      </c>
      <c r="C233">
        <v>2.6201267339999998</v>
      </c>
      <c r="D233">
        <f>_xlfn.XLOOKUP(B233,Data_Emissions!$A:$A,Data_Emissions!$AC:$AC)</f>
        <v>1.6400000000000001E-2</v>
      </c>
      <c r="E233">
        <v>1.6400000000000001E-2</v>
      </c>
      <c r="G233">
        <v>2017</v>
      </c>
      <c r="H233" t="s">
        <v>232</v>
      </c>
      <c r="I233">
        <v>2.6201267339999998</v>
      </c>
      <c r="J233">
        <f>_xlfn.XLOOKUP(H233,Data_Emissions!$A:$A,Data_Emissions!$AC:$AC)</f>
        <v>1.6400000000000001E-2</v>
      </c>
      <c r="K233">
        <v>1.6400000000000001E-2</v>
      </c>
      <c r="N233" t="s">
        <v>204</v>
      </c>
      <c r="O233">
        <v>1.827676737</v>
      </c>
    </row>
    <row r="234" spans="1:15" x14ac:dyDescent="0.35">
      <c r="A234">
        <v>2017</v>
      </c>
      <c r="B234" t="s">
        <v>166</v>
      </c>
      <c r="C234">
        <v>2.3624010599999998</v>
      </c>
      <c r="D234">
        <f>_xlfn.XLOOKUP(B234,Data_Emissions!$A:$A,Data_Emissions!$AC:$AC)</f>
        <v>0</v>
      </c>
      <c r="E234">
        <v>0</v>
      </c>
      <c r="G234">
        <v>2017</v>
      </c>
      <c r="H234" t="s">
        <v>166</v>
      </c>
      <c r="I234">
        <v>2.3624010599999998</v>
      </c>
      <c r="J234">
        <f>_xlfn.XLOOKUP(H234,Data_Emissions!$A:$A,Data_Emissions!$AC:$AC)</f>
        <v>0</v>
      </c>
      <c r="K234">
        <v>0</v>
      </c>
      <c r="N234" t="s">
        <v>133</v>
      </c>
      <c r="O234">
        <v>0.22622708799999999</v>
      </c>
    </row>
    <row r="235" spans="1:15" x14ac:dyDescent="0.35">
      <c r="A235">
        <v>2017</v>
      </c>
      <c r="B235" t="s">
        <v>196</v>
      </c>
      <c r="C235">
        <v>1.9318602650000001</v>
      </c>
      <c r="D235">
        <f>_xlfn.XLOOKUP(B235,Data_Emissions!$A:$A,Data_Emissions!$AC:$AC)</f>
        <v>6.7999999999999996E-3</v>
      </c>
      <c r="E235">
        <v>6.7999999999999996E-3</v>
      </c>
      <c r="G235">
        <v>2017</v>
      </c>
      <c r="H235" t="s">
        <v>196</v>
      </c>
      <c r="I235">
        <v>1.9318602650000001</v>
      </c>
      <c r="J235">
        <f>_xlfn.XLOOKUP(H235,Data_Emissions!$A:$A,Data_Emissions!$AC:$AC)</f>
        <v>6.7999999999999996E-3</v>
      </c>
      <c r="K235">
        <v>6.7999999999999996E-3</v>
      </c>
      <c r="N235" t="s">
        <v>244</v>
      </c>
      <c r="O235">
        <v>18.13888047</v>
      </c>
    </row>
    <row r="236" spans="1:15" x14ac:dyDescent="0.35">
      <c r="A236">
        <v>2017</v>
      </c>
      <c r="B236" t="s">
        <v>204</v>
      </c>
      <c r="C236">
        <v>1.827676737</v>
      </c>
      <c r="D236">
        <f>_xlfn.XLOOKUP(B236,Data_Emissions!$A:$A,Data_Emissions!$AC:$AC)</f>
        <v>3.8E-3</v>
      </c>
      <c r="E236">
        <v>3.8E-3</v>
      </c>
      <c r="G236">
        <v>2017</v>
      </c>
      <c r="H236" t="s">
        <v>204</v>
      </c>
      <c r="I236">
        <v>1.827676737</v>
      </c>
      <c r="J236">
        <f>_xlfn.XLOOKUP(H236,Data_Emissions!$A:$A,Data_Emissions!$AC:$AC)</f>
        <v>3.8E-3</v>
      </c>
      <c r="K236">
        <v>3.8E-3</v>
      </c>
      <c r="N236" t="s">
        <v>349</v>
      </c>
      <c r="O236">
        <v>8.0912236289999999</v>
      </c>
    </row>
    <row r="237" spans="1:15" x14ac:dyDescent="0.35">
      <c r="A237">
        <v>2017</v>
      </c>
      <c r="B237" t="s">
        <v>453</v>
      </c>
      <c r="C237">
        <v>1.266574026</v>
      </c>
      <c r="D237">
        <f>_xlfn.XLOOKUP(B237,Data_Emissions!$A:$A,Data_Emissions!$AC:$AC)</f>
        <v>2.2000000000000001E-3</v>
      </c>
      <c r="E237">
        <v>2.2000000000000001E-3</v>
      </c>
      <c r="G237">
        <v>2017</v>
      </c>
      <c r="H237" t="s">
        <v>453</v>
      </c>
      <c r="I237">
        <v>1.266574026</v>
      </c>
      <c r="J237">
        <f>_xlfn.XLOOKUP(H237,Data_Emissions!$A:$A,Data_Emissions!$AC:$AC)</f>
        <v>2.2000000000000001E-3</v>
      </c>
      <c r="K237">
        <v>2.2000000000000001E-3</v>
      </c>
      <c r="N237" t="s">
        <v>79</v>
      </c>
      <c r="O237" t="s">
        <v>52</v>
      </c>
    </row>
    <row r="238" spans="1:15" x14ac:dyDescent="0.35">
      <c r="A238">
        <v>2017</v>
      </c>
      <c r="B238" t="s">
        <v>133</v>
      </c>
      <c r="C238">
        <v>0.22622708799999999</v>
      </c>
      <c r="D238">
        <f>_xlfn.XLOOKUP(B238,Data_Emissions!$A:$A,Data_Emissions!$AC:$AC)</f>
        <v>2.2000000000000001E-3</v>
      </c>
      <c r="E238">
        <v>2.2000000000000001E-3</v>
      </c>
      <c r="G238">
        <v>2017</v>
      </c>
      <c r="H238" t="s">
        <v>133</v>
      </c>
      <c r="I238">
        <v>0.22622708799999999</v>
      </c>
      <c r="J238">
        <f>_xlfn.XLOOKUP(H238,Data_Emissions!$A:$A,Data_Emissions!$AC:$AC)</f>
        <v>2.2000000000000001E-3</v>
      </c>
      <c r="K238">
        <v>2.2000000000000001E-3</v>
      </c>
      <c r="N238" t="s">
        <v>187</v>
      </c>
      <c r="O238">
        <v>5.3133598959999997</v>
      </c>
    </row>
    <row r="239" spans="1:15" x14ac:dyDescent="0.35">
      <c r="A239">
        <v>2017</v>
      </c>
      <c r="B239" t="s">
        <v>343</v>
      </c>
      <c r="C239">
        <v>8.0575527999999993E-2</v>
      </c>
      <c r="D239">
        <f>_xlfn.XLOOKUP(B239,Data_Emissions!$A:$A,Data_Emissions!$AC:$AC)</f>
        <v>2.9999999999999997E-4</v>
      </c>
      <c r="E239">
        <v>2.9999999999999997E-4</v>
      </c>
      <c r="G239">
        <v>2017</v>
      </c>
      <c r="H239" t="s">
        <v>343</v>
      </c>
      <c r="I239">
        <v>8.0575527999999993E-2</v>
      </c>
      <c r="J239">
        <f>_xlfn.XLOOKUP(H239,Data_Emissions!$A:$A,Data_Emissions!$AC:$AC)</f>
        <v>2.9999999999999997E-4</v>
      </c>
      <c r="K239">
        <v>2.9999999999999997E-4</v>
      </c>
      <c r="N239" s="19" t="s">
        <v>333</v>
      </c>
      <c r="O239" s="19" t="s">
        <v>53</v>
      </c>
    </row>
    <row r="240" spans="1:15" x14ac:dyDescent="0.35">
      <c r="A240">
        <v>2017</v>
      </c>
      <c r="B240" t="s">
        <v>477</v>
      </c>
      <c r="C240">
        <v>1.4312155999999999E-2</v>
      </c>
      <c r="D240">
        <f>_xlfn.XLOOKUP(B240,Data_Emissions!$A:$A,Data_Emissions!$AC:$AC)</f>
        <v>4.1000000000000003E-3</v>
      </c>
      <c r="E240">
        <v>4.1000000000000003E-3</v>
      </c>
      <c r="G240">
        <v>2017</v>
      </c>
      <c r="H240" t="s">
        <v>477</v>
      </c>
      <c r="I240">
        <v>1.4312155999999999E-2</v>
      </c>
      <c r="J240">
        <f>_xlfn.XLOOKUP(H240,Data_Emissions!$A:$A,Data_Emissions!$AC:$AC)</f>
        <v>4.1000000000000003E-3</v>
      </c>
      <c r="K240">
        <v>4.1000000000000003E-3</v>
      </c>
      <c r="N240" s="19" t="s">
        <v>54</v>
      </c>
      <c r="O240" s="19" t="s">
        <v>53</v>
      </c>
    </row>
    <row r="241" spans="1:15" x14ac:dyDescent="0.35">
      <c r="E241">
        <f>SUMPRODUCT(C199:C240, E199:E240)/SUM(E199:E240)</f>
        <v>9.7573408096252958</v>
      </c>
      <c r="K241">
        <f>SUMPRODUCT(I199:I240, K199:K240)/SUM(K199:K240)</f>
        <v>9.5448166280220068</v>
      </c>
      <c r="N241" t="s">
        <v>123</v>
      </c>
      <c r="O241">
        <v>5</v>
      </c>
    </row>
    <row r="242" spans="1:15" x14ac:dyDescent="0.35">
      <c r="A242" s="3" t="s">
        <v>1186</v>
      </c>
      <c r="B242" s="3" t="s">
        <v>1187</v>
      </c>
      <c r="C242" s="3" t="s">
        <v>1188</v>
      </c>
      <c r="N242" t="s">
        <v>141</v>
      </c>
      <c r="O242">
        <v>5.0040098610000001</v>
      </c>
    </row>
    <row r="243" spans="1:15" x14ac:dyDescent="0.35">
      <c r="A243">
        <v>2016</v>
      </c>
      <c r="B243" t="s">
        <v>428</v>
      </c>
      <c r="C243">
        <v>130.50091169999999</v>
      </c>
      <c r="D243">
        <f>_xlfn.XLOOKUP(B243,Data_Emissions!$A:$A,Data_Emissions!$AB:$AB)</f>
        <v>8.0000000000000004E-4</v>
      </c>
      <c r="E243">
        <v>8.0000000000000004E-4</v>
      </c>
      <c r="N243" t="s">
        <v>491</v>
      </c>
      <c r="O243">
        <v>13.30104263</v>
      </c>
    </row>
    <row r="244" spans="1:15" x14ac:dyDescent="0.35">
      <c r="A244">
        <v>2016</v>
      </c>
      <c r="B244" t="s">
        <v>440</v>
      </c>
      <c r="C244">
        <v>86.189205830000006</v>
      </c>
      <c r="D244">
        <f>_xlfn.XLOOKUP(B244,Data_Emissions!$A:$A,Data_Emissions!$AB:$AB)</f>
        <v>2.9999999999999997E-4</v>
      </c>
      <c r="E244">
        <v>2.9999999999999997E-4</v>
      </c>
    </row>
    <row r="245" spans="1:15" x14ac:dyDescent="0.35">
      <c r="A245">
        <v>2016</v>
      </c>
      <c r="B245" t="s">
        <v>173</v>
      </c>
      <c r="C245">
        <v>64.751246719999997</v>
      </c>
      <c r="D245">
        <f>_xlfn.XLOOKUP(B245,Data_Emissions!$A:$A,Data_Emissions!$AB:$AB)</f>
        <v>8.0000000000000004E-4</v>
      </c>
      <c r="E245">
        <v>8.0000000000000004E-4</v>
      </c>
    </row>
    <row r="246" spans="1:15" x14ac:dyDescent="0.35">
      <c r="A246">
        <v>2016</v>
      </c>
      <c r="B246" t="s">
        <v>320</v>
      </c>
      <c r="C246">
        <v>51.532403760000001</v>
      </c>
      <c r="D246">
        <f>_xlfn.XLOOKUP(B246,Data_Emissions!$A:$A,Data_Emissions!$AB:$AB)</f>
        <v>8.9999999999999998E-4</v>
      </c>
      <c r="E246">
        <v>8.9999999999999998E-4</v>
      </c>
    </row>
    <row r="247" spans="1:15" x14ac:dyDescent="0.35">
      <c r="A247">
        <v>2016</v>
      </c>
      <c r="B247" t="s">
        <v>149</v>
      </c>
      <c r="C247">
        <v>25.610758310000001</v>
      </c>
      <c r="D247">
        <f>_xlfn.XLOOKUP(B247,Data_Emissions!$A:$A,Data_Emissions!$AB:$AB)</f>
        <v>5.0000000000000001E-4</v>
      </c>
      <c r="E247">
        <v>5.0000000000000001E-4</v>
      </c>
    </row>
    <row r="248" spans="1:15" x14ac:dyDescent="0.35">
      <c r="A248">
        <v>2016</v>
      </c>
      <c r="B248" t="s">
        <v>181</v>
      </c>
      <c r="C248">
        <v>24.560817719999999</v>
      </c>
      <c r="D248">
        <f>_xlfn.XLOOKUP(B248,Data_Emissions!$A:$A,Data_Emissions!$AB:$AB)</f>
        <v>3.2000000000000002E-3</v>
      </c>
      <c r="E248">
        <v>3.2000000000000002E-3</v>
      </c>
    </row>
    <row r="249" spans="1:15" x14ac:dyDescent="0.35">
      <c r="A249">
        <v>2016</v>
      </c>
      <c r="B249" t="s">
        <v>470</v>
      </c>
      <c r="C249">
        <v>23.725705550000001</v>
      </c>
      <c r="D249">
        <f>_xlfn.XLOOKUP(B249,Data_Emissions!$A:$A,Data_Emissions!$AB:$AB)</f>
        <v>0</v>
      </c>
      <c r="E249">
        <v>0</v>
      </c>
    </row>
    <row r="250" spans="1:15" x14ac:dyDescent="0.35">
      <c r="A250">
        <v>2016</v>
      </c>
      <c r="B250" t="s">
        <v>82</v>
      </c>
      <c r="C250">
        <v>23.062940600000001</v>
      </c>
      <c r="D250">
        <f>_xlfn.XLOOKUP(B250,Data_Emissions!$A:$A,Data_Emissions!$AB:$AB)</f>
        <v>8.0000000000000004E-4</v>
      </c>
      <c r="E250">
        <v>8.0000000000000004E-4</v>
      </c>
    </row>
    <row r="251" spans="1:15" x14ac:dyDescent="0.35">
      <c r="A251">
        <v>2016</v>
      </c>
      <c r="B251" t="s">
        <v>221</v>
      </c>
      <c r="C251">
        <v>22.32801611</v>
      </c>
      <c r="D251">
        <f>_xlfn.XLOOKUP(B251,Data_Emissions!$A:$A,Data_Emissions!$AB:$AB)</f>
        <v>4.0000000000000002E-4</v>
      </c>
      <c r="E251">
        <v>4.0000000000000002E-4</v>
      </c>
    </row>
    <row r="252" spans="1:15" x14ac:dyDescent="0.35">
      <c r="A252">
        <v>2016</v>
      </c>
      <c r="B252" t="s">
        <v>409</v>
      </c>
      <c r="C252">
        <v>19.313733939999999</v>
      </c>
      <c r="D252">
        <f>_xlfn.XLOOKUP(B252,Data_Emissions!$A:$A,Data_Emissions!$AB:$AB)</f>
        <v>1E-4</v>
      </c>
      <c r="E252">
        <v>1E-4</v>
      </c>
    </row>
    <row r="253" spans="1:15" x14ac:dyDescent="0.35">
      <c r="A253">
        <v>2016</v>
      </c>
      <c r="B253" t="s">
        <v>210</v>
      </c>
      <c r="C253">
        <v>18.659793369999999</v>
      </c>
      <c r="D253">
        <f>_xlfn.XLOOKUP(B253,Data_Emissions!$A:$A,Data_Emissions!$AB:$AB)</f>
        <v>0</v>
      </c>
      <c r="E253">
        <v>0</v>
      </c>
    </row>
    <row r="254" spans="1:15" x14ac:dyDescent="0.35">
      <c r="A254">
        <v>2016</v>
      </c>
      <c r="B254" t="s">
        <v>40</v>
      </c>
      <c r="C254">
        <v>15.37529374</v>
      </c>
      <c r="D254">
        <f>_xlfn.XLOOKUP(B254,Data_Emissions!$A:$A,Data_Emissions!$AB:$AB)</f>
        <v>2.3999999999999998E-3</v>
      </c>
      <c r="E254">
        <v>2.3999999999999998E-3</v>
      </c>
    </row>
    <row r="255" spans="1:15" x14ac:dyDescent="0.35">
      <c r="A255">
        <v>2016</v>
      </c>
      <c r="B255" t="s">
        <v>244</v>
      </c>
      <c r="C255">
        <v>15.14615635</v>
      </c>
      <c r="D255">
        <f>_xlfn.XLOOKUP(B255,Data_Emissions!$A:$A,Data_Emissions!$AB:$AB)</f>
        <v>8.9999999999999993E-3</v>
      </c>
      <c r="E255">
        <v>8.9999999999999993E-3</v>
      </c>
    </row>
    <row r="256" spans="1:15" x14ac:dyDescent="0.35">
      <c r="A256">
        <v>2016</v>
      </c>
      <c r="B256" t="s">
        <v>373</v>
      </c>
      <c r="C256">
        <v>14.642667469999999</v>
      </c>
      <c r="D256">
        <f>_xlfn.XLOOKUP(B256,Data_Emissions!$A:$A,Data_Emissions!$AB:$AB)</f>
        <v>1E-4</v>
      </c>
      <c r="E256">
        <v>1E-4</v>
      </c>
    </row>
    <row r="257" spans="1:5" x14ac:dyDescent="0.35">
      <c r="A257">
        <v>2016</v>
      </c>
      <c r="B257" t="s">
        <v>459</v>
      </c>
      <c r="C257">
        <v>14.642667469999999</v>
      </c>
      <c r="D257">
        <f>_xlfn.XLOOKUP(B257,Data_Emissions!$A:$A,Data_Emissions!$AB:$AB)</f>
        <v>2.0000000000000001E-4</v>
      </c>
      <c r="E257">
        <v>2.0000000000000001E-4</v>
      </c>
    </row>
    <row r="258" spans="1:5" x14ac:dyDescent="0.35">
      <c r="A258">
        <v>2016</v>
      </c>
      <c r="B258" t="s">
        <v>300</v>
      </c>
      <c r="C258">
        <v>13.03209949</v>
      </c>
      <c r="D258">
        <f>_xlfn.XLOOKUP(B258,Data_Emissions!$A:$A,Data_Emissions!$AB:$AB)</f>
        <v>8.0000000000000004E-4</v>
      </c>
      <c r="E258">
        <v>8.0000000000000004E-4</v>
      </c>
    </row>
    <row r="259" spans="1:5" x14ac:dyDescent="0.35">
      <c r="A259">
        <v>2016</v>
      </c>
      <c r="B259" t="s">
        <v>102</v>
      </c>
      <c r="C259">
        <v>12.8</v>
      </c>
      <c r="D259">
        <f>_xlfn.XLOOKUP(B259,Data_Emissions!$A:$A,Data_Emissions!$AB:$AB)</f>
        <v>6.8999999999999999E-3</v>
      </c>
      <c r="E259">
        <v>6.8999999999999999E-3</v>
      </c>
    </row>
    <row r="260" spans="1:5" x14ac:dyDescent="0.35">
      <c r="A260">
        <v>2016</v>
      </c>
      <c r="B260" t="s">
        <v>361</v>
      </c>
      <c r="C260">
        <v>12.8</v>
      </c>
      <c r="D260">
        <f>_xlfn.XLOOKUP(B260,Data_Emissions!$A:$A,Data_Emissions!$AB:$AB)</f>
        <v>1.1999999999999999E-3</v>
      </c>
      <c r="E260">
        <v>1.1999999999999999E-3</v>
      </c>
    </row>
    <row r="261" spans="1:5" x14ac:dyDescent="0.35">
      <c r="A261">
        <v>2016</v>
      </c>
      <c r="B261" t="s">
        <v>434</v>
      </c>
      <c r="C261">
        <v>9.2345577670000001</v>
      </c>
      <c r="D261">
        <f>_xlfn.XLOOKUP(B261,Data_Emissions!$A:$A,Data_Emissions!$AB:$AB)</f>
        <v>1E-4</v>
      </c>
      <c r="E261">
        <v>1E-4</v>
      </c>
    </row>
    <row r="262" spans="1:5" x14ac:dyDescent="0.35">
      <c r="A262">
        <v>2016</v>
      </c>
      <c r="B262" t="s">
        <v>90</v>
      </c>
      <c r="C262">
        <v>8.0341948530000007</v>
      </c>
      <c r="D262">
        <f>_xlfn.XLOOKUP(B262,Data_Emissions!$A:$A,Data_Emissions!$AB:$AB)</f>
        <v>1.6000000000000001E-3</v>
      </c>
      <c r="E262">
        <v>1.6000000000000001E-3</v>
      </c>
    </row>
    <row r="263" spans="1:5" x14ac:dyDescent="0.35">
      <c r="A263">
        <v>2016</v>
      </c>
      <c r="B263" t="s">
        <v>349</v>
      </c>
      <c r="C263">
        <v>7.4463933730000003</v>
      </c>
      <c r="D263">
        <f>_xlfn.XLOOKUP(B263,Data_Emissions!$A:$A,Data_Emissions!$AB:$AB)</f>
        <v>4.0000000000000002E-4</v>
      </c>
      <c r="E263">
        <v>4.0000000000000002E-4</v>
      </c>
    </row>
    <row r="264" spans="1:5" x14ac:dyDescent="0.35">
      <c r="A264">
        <v>2016</v>
      </c>
      <c r="B264" t="s">
        <v>397</v>
      </c>
      <c r="C264">
        <v>5.644876826</v>
      </c>
      <c r="D264">
        <f>_xlfn.XLOOKUP(B264,Data_Emissions!$A:$A,Data_Emissions!$AB:$AB)</f>
        <v>1.1000000000000001E-3</v>
      </c>
      <c r="E264">
        <v>1.1000000000000001E-3</v>
      </c>
    </row>
    <row r="265" spans="1:5" x14ac:dyDescent="0.35">
      <c r="A265">
        <v>2016</v>
      </c>
      <c r="B265" t="s">
        <v>273</v>
      </c>
      <c r="C265">
        <v>5.2370452040000002</v>
      </c>
      <c r="D265">
        <f>_xlfn.XLOOKUP(B265,Data_Emissions!$A:$A,Data_Emissions!$AB:$AB)</f>
        <v>2E-3</v>
      </c>
      <c r="E265">
        <v>2E-3</v>
      </c>
    </row>
    <row r="266" spans="1:5" x14ac:dyDescent="0.35">
      <c r="A266">
        <v>2016</v>
      </c>
      <c r="B266" t="s">
        <v>156</v>
      </c>
      <c r="C266">
        <v>4.8786715200000002</v>
      </c>
      <c r="D266">
        <f>_xlfn.XLOOKUP(B266,Data_Emissions!$A:$A,Data_Emissions!$AB:$AB)</f>
        <v>4.1099999999999998E-2</v>
      </c>
      <c r="E266">
        <v>4.1099999999999998E-2</v>
      </c>
    </row>
    <row r="267" spans="1:5" x14ac:dyDescent="0.35">
      <c r="A267">
        <v>2016</v>
      </c>
      <c r="B267" t="s">
        <v>250</v>
      </c>
      <c r="C267">
        <v>3.9074028200000002</v>
      </c>
      <c r="D267">
        <f>_xlfn.XLOOKUP(B267,Data_Emissions!$A:$A,Data_Emissions!$AB:$AB)</f>
        <v>0</v>
      </c>
      <c r="E267">
        <v>0</v>
      </c>
    </row>
    <row r="268" spans="1:5" x14ac:dyDescent="0.35">
      <c r="A268">
        <v>2016</v>
      </c>
      <c r="B268" t="s">
        <v>232</v>
      </c>
      <c r="C268">
        <v>2.8211539320000001</v>
      </c>
      <c r="D268">
        <f>_xlfn.XLOOKUP(B268,Data_Emissions!$A:$A,Data_Emissions!$AB:$AB)</f>
        <v>1.6400000000000001E-2</v>
      </c>
      <c r="E268">
        <v>1.6400000000000001E-2</v>
      </c>
    </row>
    <row r="269" spans="1:5" x14ac:dyDescent="0.35">
      <c r="A269">
        <v>2016</v>
      </c>
      <c r="B269" t="s">
        <v>278</v>
      </c>
      <c r="C269">
        <v>2.661882377</v>
      </c>
      <c r="D269">
        <f>_xlfn.XLOOKUP(B269,Data_Emissions!$A:$A,Data_Emissions!$AB:$AB)</f>
        <v>3.5000000000000001E-3</v>
      </c>
      <c r="E269">
        <v>3.5000000000000001E-3</v>
      </c>
    </row>
    <row r="270" spans="1:5" x14ac:dyDescent="0.35">
      <c r="A270">
        <v>2016</v>
      </c>
      <c r="B270" t="s">
        <v>166</v>
      </c>
      <c r="C270">
        <v>2.2328016110000002</v>
      </c>
      <c r="D270">
        <f>_xlfn.XLOOKUP(B270,Data_Emissions!$A:$A,Data_Emissions!$AB:$AB)</f>
        <v>0</v>
      </c>
      <c r="E270">
        <v>0</v>
      </c>
    </row>
    <row r="271" spans="1:5" x14ac:dyDescent="0.35">
      <c r="A271">
        <v>2016</v>
      </c>
      <c r="B271" t="s">
        <v>453</v>
      </c>
      <c r="C271">
        <v>2.1994983100000001</v>
      </c>
      <c r="D271">
        <f>_xlfn.XLOOKUP(B271,Data_Emissions!$A:$A,Data_Emissions!$AB:$AB)</f>
        <v>2.2000000000000001E-3</v>
      </c>
      <c r="E271">
        <v>2.2000000000000001E-3</v>
      </c>
    </row>
    <row r="272" spans="1:5" x14ac:dyDescent="0.35">
      <c r="A272">
        <v>2016</v>
      </c>
      <c r="B272" t="s">
        <v>204</v>
      </c>
      <c r="C272">
        <v>2.1181470020000002</v>
      </c>
      <c r="D272">
        <f>_xlfn.XLOOKUP(B272,Data_Emissions!$A:$A,Data_Emissions!$AB:$AB)</f>
        <v>3.8E-3</v>
      </c>
      <c r="E272">
        <v>3.8E-3</v>
      </c>
    </row>
    <row r="273" spans="1:5" x14ac:dyDescent="0.35">
      <c r="A273">
        <v>2016</v>
      </c>
      <c r="B273" t="s">
        <v>196</v>
      </c>
      <c r="C273">
        <v>1.325725008</v>
      </c>
      <c r="D273">
        <f>_xlfn.XLOOKUP(B273,Data_Emissions!$A:$A,Data_Emissions!$AB:$AB)</f>
        <v>6.7999999999999996E-3</v>
      </c>
      <c r="E273">
        <v>6.7999999999999996E-3</v>
      </c>
    </row>
    <row r="274" spans="1:5" x14ac:dyDescent="0.35">
      <c r="A274">
        <v>2016</v>
      </c>
      <c r="B274" t="s">
        <v>389</v>
      </c>
      <c r="C274">
        <v>1.3227119970000001</v>
      </c>
      <c r="D274">
        <f>_xlfn.XLOOKUP(B274,Data_Emissions!$A:$A,Data_Emissions!$AB:$AB)</f>
        <v>3.0999999999999999E-3</v>
      </c>
      <c r="E274">
        <v>3.0999999999999999E-3</v>
      </c>
    </row>
    <row r="275" spans="1:5" x14ac:dyDescent="0.35">
      <c r="A275">
        <v>2016</v>
      </c>
      <c r="B275" t="s">
        <v>133</v>
      </c>
      <c r="C275">
        <v>1.205204553</v>
      </c>
      <c r="D275">
        <f>_xlfn.XLOOKUP(B275,Data_Emissions!$A:$A,Data_Emissions!$AB:$AB)</f>
        <v>2.2000000000000001E-3</v>
      </c>
      <c r="E275">
        <v>2.2000000000000001E-3</v>
      </c>
    </row>
    <row r="276" spans="1:5" x14ac:dyDescent="0.35">
      <c r="A276">
        <v>2016</v>
      </c>
      <c r="B276" t="s">
        <v>343</v>
      </c>
      <c r="C276">
        <v>7.3671374999999997E-2</v>
      </c>
      <c r="D276">
        <f>_xlfn.XLOOKUP(B276,Data_Emissions!$A:$A,Data_Emissions!$AB:$AB)</f>
        <v>2.9999999999999997E-4</v>
      </c>
      <c r="E276">
        <v>2.9999999999999997E-4</v>
      </c>
    </row>
    <row r="277" spans="1:5" x14ac:dyDescent="0.35">
      <c r="E277">
        <f>SUMPRODUCT(C243:C276, E243:E276)/SUM(E243:E276)</f>
        <v>8.487424846481419</v>
      </c>
    </row>
    <row r="278" spans="1:5" x14ac:dyDescent="0.35">
      <c r="A278" s="3" t="s">
        <v>1186</v>
      </c>
      <c r="B278" s="3" t="s">
        <v>1187</v>
      </c>
      <c r="C278" s="3" t="s">
        <v>1188</v>
      </c>
    </row>
    <row r="279" spans="1:5" x14ac:dyDescent="0.35">
      <c r="A279">
        <v>2015</v>
      </c>
      <c r="B279" t="s">
        <v>428</v>
      </c>
      <c r="C279">
        <v>129.8114257</v>
      </c>
      <c r="D279">
        <f>_xlfn.XLOOKUP(B279,Data_Emissions!$A:$A,Data_Emissions!$AA:$AA)</f>
        <v>8.0000000000000004E-4</v>
      </c>
      <c r="E279">
        <v>8.0000000000000004E-4</v>
      </c>
    </row>
    <row r="280" spans="1:5" x14ac:dyDescent="0.35">
      <c r="A280">
        <v>2015</v>
      </c>
      <c r="B280" t="s">
        <v>173</v>
      </c>
      <c r="C280">
        <v>62.378999999999998</v>
      </c>
      <c r="D280">
        <f>_xlfn.XLOOKUP(B280,Data_Emissions!$A:$A,Data_Emissions!$AA:$AA)</f>
        <v>8.0000000000000004E-4</v>
      </c>
      <c r="E280">
        <v>8.0000000000000004E-4</v>
      </c>
    </row>
    <row r="281" spans="1:5" x14ac:dyDescent="0.35">
      <c r="A281">
        <v>2015</v>
      </c>
      <c r="B281" t="s">
        <v>440</v>
      </c>
      <c r="C281">
        <v>61.957868650000002</v>
      </c>
      <c r="D281">
        <f>_xlfn.XLOOKUP(B281,Data_Emissions!$A:$A,Data_Emissions!$AA:$AA)</f>
        <v>2.9999999999999997E-4</v>
      </c>
      <c r="E281">
        <v>2.9999999999999997E-4</v>
      </c>
    </row>
    <row r="282" spans="1:5" x14ac:dyDescent="0.35">
      <c r="A282">
        <v>2015</v>
      </c>
      <c r="B282" t="s">
        <v>320</v>
      </c>
      <c r="C282">
        <v>53.959728220000002</v>
      </c>
      <c r="D282">
        <f>_xlfn.XLOOKUP(B282,Data_Emissions!$A:$A,Data_Emissions!$AA:$AA)</f>
        <v>8.9999999999999998E-4</v>
      </c>
      <c r="E282">
        <v>8.9999999999999998E-4</v>
      </c>
    </row>
    <row r="283" spans="1:5" x14ac:dyDescent="0.35">
      <c r="A283">
        <v>2015</v>
      </c>
      <c r="B283" t="s">
        <v>373</v>
      </c>
      <c r="C283">
        <v>37.515631509999999</v>
      </c>
      <c r="D283">
        <f>_xlfn.XLOOKUP(B283,Data_Emissions!$A:$A,Data_Emissions!$AA:$AA)</f>
        <v>1E-4</v>
      </c>
      <c r="E283">
        <v>1E-4</v>
      </c>
    </row>
    <row r="284" spans="1:5" x14ac:dyDescent="0.35">
      <c r="A284">
        <v>2015</v>
      </c>
      <c r="B284" t="s">
        <v>459</v>
      </c>
      <c r="C284">
        <v>37.515631509999999</v>
      </c>
      <c r="D284">
        <f>_xlfn.XLOOKUP(B284,Data_Emissions!$A:$A,Data_Emissions!$AA:$AA)</f>
        <v>2.0000000000000001E-4</v>
      </c>
      <c r="E284">
        <v>2.0000000000000001E-4</v>
      </c>
    </row>
    <row r="285" spans="1:5" x14ac:dyDescent="0.35">
      <c r="A285">
        <v>2015</v>
      </c>
      <c r="B285" t="s">
        <v>257</v>
      </c>
      <c r="C285">
        <v>37.17472119</v>
      </c>
      <c r="D285">
        <f>_xlfn.XLOOKUP(B285,Data_Emissions!$A:$A,Data_Emissions!$AA:$AA)</f>
        <v>0</v>
      </c>
      <c r="E285">
        <v>0</v>
      </c>
    </row>
    <row r="286" spans="1:5" x14ac:dyDescent="0.35">
      <c r="A286">
        <v>2015</v>
      </c>
      <c r="B286" t="s">
        <v>470</v>
      </c>
      <c r="C286">
        <v>26.711392020000002</v>
      </c>
      <c r="D286">
        <f>_xlfn.XLOOKUP(B286,Data_Emissions!$A:$A,Data_Emissions!$AA:$AA)</f>
        <v>0</v>
      </c>
      <c r="E286">
        <v>0</v>
      </c>
    </row>
    <row r="287" spans="1:5" x14ac:dyDescent="0.35">
      <c r="A287">
        <v>2015</v>
      </c>
      <c r="B287" t="s">
        <v>149</v>
      </c>
      <c r="C287">
        <v>24.473108369999999</v>
      </c>
      <c r="D287">
        <f>_xlfn.XLOOKUP(B287,Data_Emissions!$A:$A,Data_Emissions!$AA:$AA)</f>
        <v>5.0000000000000001E-4</v>
      </c>
      <c r="E287">
        <v>5.0000000000000001E-4</v>
      </c>
    </row>
    <row r="288" spans="1:5" x14ac:dyDescent="0.35">
      <c r="A288">
        <v>2015</v>
      </c>
      <c r="B288" t="s">
        <v>82</v>
      </c>
      <c r="C288">
        <v>23.78686965</v>
      </c>
      <c r="D288">
        <f>_xlfn.XLOOKUP(B288,Data_Emissions!$A:$A,Data_Emissions!$AA:$AA)</f>
        <v>8.0000000000000004E-4</v>
      </c>
      <c r="E288">
        <v>8.0000000000000004E-4</v>
      </c>
    </row>
    <row r="289" spans="1:5" x14ac:dyDescent="0.35">
      <c r="A289">
        <v>2015</v>
      </c>
      <c r="B289" t="s">
        <v>221</v>
      </c>
      <c r="C289">
        <v>21.51</v>
      </c>
      <c r="D289">
        <f>_xlfn.XLOOKUP(B289,Data_Emissions!$A:$A,Data_Emissions!$AA:$AA)</f>
        <v>4.0000000000000002E-4</v>
      </c>
      <c r="E289">
        <v>4.0000000000000002E-4</v>
      </c>
    </row>
    <row r="290" spans="1:5" x14ac:dyDescent="0.35">
      <c r="A290">
        <v>2015</v>
      </c>
      <c r="B290" t="s">
        <v>422</v>
      </c>
      <c r="C290">
        <v>21.51</v>
      </c>
      <c r="D290">
        <f>_xlfn.XLOOKUP(B290,Data_Emissions!$A:$A,Data_Emissions!$AA:$AA)</f>
        <v>2.0000000000000001E-4</v>
      </c>
      <c r="E290">
        <v>2.0000000000000001E-4</v>
      </c>
    </row>
    <row r="291" spans="1:5" x14ac:dyDescent="0.35">
      <c r="A291">
        <v>2015</v>
      </c>
      <c r="B291" t="s">
        <v>409</v>
      </c>
      <c r="C291">
        <v>18.58464</v>
      </c>
      <c r="D291">
        <f>_xlfn.XLOOKUP(B291,Data_Emissions!$A:$A,Data_Emissions!$AA:$AA)</f>
        <v>1E-4</v>
      </c>
      <c r="E291">
        <v>1E-4</v>
      </c>
    </row>
    <row r="292" spans="1:5" x14ac:dyDescent="0.35">
      <c r="A292">
        <v>2015</v>
      </c>
      <c r="B292" t="s">
        <v>210</v>
      </c>
      <c r="C292">
        <v>16.008094719999999</v>
      </c>
      <c r="D292">
        <f>_xlfn.XLOOKUP(B292,Data_Emissions!$A:$A,Data_Emissions!$AA:$AA)</f>
        <v>0</v>
      </c>
      <c r="E292">
        <v>0</v>
      </c>
    </row>
    <row r="293" spans="1:5" x14ac:dyDescent="0.35">
      <c r="A293">
        <v>2015</v>
      </c>
      <c r="B293" t="s">
        <v>181</v>
      </c>
      <c r="C293">
        <v>15.594749999999999</v>
      </c>
      <c r="D293">
        <f>_xlfn.XLOOKUP(B293,Data_Emissions!$A:$A,Data_Emissions!$AA:$AA)</f>
        <v>3.2000000000000002E-3</v>
      </c>
      <c r="E293">
        <v>3.2000000000000002E-3</v>
      </c>
    </row>
    <row r="294" spans="1:5" x14ac:dyDescent="0.35">
      <c r="A294">
        <v>2015</v>
      </c>
      <c r="B294" t="s">
        <v>102</v>
      </c>
      <c r="C294">
        <v>12.49</v>
      </c>
      <c r="D294">
        <f>_xlfn.XLOOKUP(B294,Data_Emissions!$A:$A,Data_Emissions!$AA:$AA)</f>
        <v>6.8999999999999999E-3</v>
      </c>
      <c r="E294">
        <v>6.8999999999999999E-3</v>
      </c>
    </row>
    <row r="295" spans="1:5" x14ac:dyDescent="0.35">
      <c r="A295">
        <v>2015</v>
      </c>
      <c r="B295" t="s">
        <v>361</v>
      </c>
      <c r="C295">
        <v>12.49</v>
      </c>
      <c r="D295">
        <f>_xlfn.XLOOKUP(B295,Data_Emissions!$A:$A,Data_Emissions!$AA:$AA)</f>
        <v>1.1999999999999999E-3</v>
      </c>
      <c r="E295">
        <v>1.1999999999999999E-3</v>
      </c>
    </row>
    <row r="296" spans="1:5" x14ac:dyDescent="0.35">
      <c r="A296">
        <v>2015</v>
      </c>
      <c r="B296" t="s">
        <v>434</v>
      </c>
      <c r="C296">
        <v>12.391573729999999</v>
      </c>
      <c r="D296">
        <f>_xlfn.XLOOKUP(B296,Data_Emissions!$A:$A,Data_Emissions!$AA:$AA)</f>
        <v>1E-4</v>
      </c>
      <c r="E296">
        <v>1E-4</v>
      </c>
    </row>
    <row r="297" spans="1:5" x14ac:dyDescent="0.35">
      <c r="A297">
        <v>2015</v>
      </c>
      <c r="B297" t="s">
        <v>40</v>
      </c>
      <c r="C297">
        <v>11.89343482</v>
      </c>
      <c r="D297">
        <f>_xlfn.XLOOKUP(B297,Data_Emissions!$A:$A,Data_Emissions!$AA:$AA)</f>
        <v>2.3999999999999998E-3</v>
      </c>
      <c r="E297">
        <v>2.3999999999999998E-3</v>
      </c>
    </row>
    <row r="298" spans="1:5" x14ac:dyDescent="0.35">
      <c r="A298">
        <v>2015</v>
      </c>
      <c r="B298" t="s">
        <v>244</v>
      </c>
      <c r="C298">
        <v>9.104020191</v>
      </c>
      <c r="D298">
        <f>_xlfn.XLOOKUP(B298,Data_Emissions!$A:$A,Data_Emissions!$AA:$AA)</f>
        <v>8.9999999999999993E-3</v>
      </c>
      <c r="E298">
        <v>8.9999999999999993E-3</v>
      </c>
    </row>
    <row r="299" spans="1:5" x14ac:dyDescent="0.35">
      <c r="A299">
        <v>2015</v>
      </c>
      <c r="B299" t="s">
        <v>90</v>
      </c>
      <c r="C299">
        <v>8.2120649799999992</v>
      </c>
      <c r="D299">
        <f>_xlfn.XLOOKUP(B299,Data_Emissions!$A:$A,Data_Emissions!$AA:$AA)</f>
        <v>1.6000000000000001E-3</v>
      </c>
      <c r="E299">
        <v>1.6000000000000001E-3</v>
      </c>
    </row>
    <row r="300" spans="1:5" x14ac:dyDescent="0.35">
      <c r="A300">
        <v>2015</v>
      </c>
      <c r="B300" t="s">
        <v>156</v>
      </c>
      <c r="C300">
        <v>7.6898249999999999</v>
      </c>
      <c r="D300">
        <f>_xlfn.XLOOKUP(B300,Data_Emissions!$A:$A,Data_Emissions!$AA:$AA)</f>
        <v>4.1099999999999998E-2</v>
      </c>
      <c r="E300">
        <v>4.1099999999999998E-2</v>
      </c>
    </row>
    <row r="301" spans="1:5" x14ac:dyDescent="0.35">
      <c r="A301">
        <v>2015</v>
      </c>
      <c r="B301" t="s">
        <v>397</v>
      </c>
      <c r="C301">
        <v>5.983657258</v>
      </c>
      <c r="D301">
        <f>_xlfn.XLOOKUP(B301,Data_Emissions!$A:$A,Data_Emissions!$AA:$AA)</f>
        <v>1.1000000000000001E-3</v>
      </c>
      <c r="E301">
        <v>1.1000000000000001E-3</v>
      </c>
    </row>
    <row r="302" spans="1:5" x14ac:dyDescent="0.35">
      <c r="A302">
        <v>2015</v>
      </c>
      <c r="B302" t="s">
        <v>273</v>
      </c>
      <c r="C302">
        <v>5.9</v>
      </c>
      <c r="D302">
        <f>_xlfn.XLOOKUP(B302,Data_Emissions!$A:$A,Data_Emissions!$AA:$AA)</f>
        <v>2E-3</v>
      </c>
      <c r="E302">
        <v>2E-3</v>
      </c>
    </row>
    <row r="303" spans="1:5" x14ac:dyDescent="0.35">
      <c r="A303">
        <v>2015</v>
      </c>
      <c r="B303" t="s">
        <v>196</v>
      </c>
      <c r="C303">
        <v>5.4855617409999997</v>
      </c>
      <c r="D303">
        <f>_xlfn.XLOOKUP(B303,Data_Emissions!$A:$A,Data_Emissions!$AA:$AA)</f>
        <v>6.7999999999999996E-3</v>
      </c>
      <c r="E303">
        <v>6.7999999999999996E-3</v>
      </c>
    </row>
    <row r="304" spans="1:5" x14ac:dyDescent="0.35">
      <c r="A304">
        <v>2015</v>
      </c>
      <c r="B304" t="s">
        <v>349</v>
      </c>
      <c r="C304">
        <v>5.4742949999999997</v>
      </c>
      <c r="D304">
        <f>_xlfn.XLOOKUP(B304,Data_Emissions!$A:$A,Data_Emissions!$AA:$AA)</f>
        <v>4.0000000000000002E-4</v>
      </c>
      <c r="E304">
        <v>4.0000000000000002E-4</v>
      </c>
    </row>
    <row r="305" spans="1:5" x14ac:dyDescent="0.35">
      <c r="A305">
        <v>2015</v>
      </c>
      <c r="B305" t="s">
        <v>300</v>
      </c>
      <c r="C305">
        <v>4.9315200020000001</v>
      </c>
      <c r="D305">
        <f>_xlfn.XLOOKUP(B305,Data_Emissions!$A:$A,Data_Emissions!$AA:$AA)</f>
        <v>8.0000000000000004E-4</v>
      </c>
      <c r="E305">
        <v>8.0000000000000004E-4</v>
      </c>
    </row>
    <row r="306" spans="1:5" x14ac:dyDescent="0.35">
      <c r="A306">
        <v>2015</v>
      </c>
      <c r="B306" t="s">
        <v>389</v>
      </c>
      <c r="C306">
        <v>4.7335351760000002</v>
      </c>
      <c r="D306">
        <f>_xlfn.XLOOKUP(B306,Data_Emissions!$A:$A,Data_Emissions!$AA:$AA)</f>
        <v>3.0999999999999999E-3</v>
      </c>
      <c r="E306">
        <v>3.0999999999999999E-3</v>
      </c>
    </row>
    <row r="307" spans="1:5" x14ac:dyDescent="0.35">
      <c r="A307">
        <v>2015</v>
      </c>
      <c r="B307" t="s">
        <v>453</v>
      </c>
      <c r="C307">
        <v>4.2077676860000004</v>
      </c>
      <c r="D307">
        <f>_xlfn.XLOOKUP(B307,Data_Emissions!$A:$A,Data_Emissions!$AA:$AA)</f>
        <v>2.2000000000000001E-3</v>
      </c>
      <c r="E307">
        <v>2.2000000000000001E-3</v>
      </c>
    </row>
    <row r="308" spans="1:5" x14ac:dyDescent="0.35">
      <c r="A308">
        <v>2015</v>
      </c>
      <c r="B308" t="s">
        <v>204</v>
      </c>
      <c r="C308">
        <v>4.1849790020000004</v>
      </c>
      <c r="D308">
        <f>_xlfn.XLOOKUP(B308,Data_Emissions!$A:$A,Data_Emissions!$AA:$AA)</f>
        <v>3.8E-3</v>
      </c>
      <c r="E308">
        <v>3.8E-3</v>
      </c>
    </row>
    <row r="309" spans="1:5" x14ac:dyDescent="0.35">
      <c r="A309">
        <v>2015</v>
      </c>
      <c r="B309" t="s">
        <v>133</v>
      </c>
      <c r="C309">
        <v>3.9066315070000002</v>
      </c>
      <c r="D309">
        <f>_xlfn.XLOOKUP(B309,Data_Emissions!$A:$A,Data_Emissions!$AA:$AA)</f>
        <v>2.2000000000000001E-3</v>
      </c>
      <c r="E309">
        <v>2.2000000000000001E-3</v>
      </c>
    </row>
    <row r="310" spans="1:5" x14ac:dyDescent="0.35">
      <c r="A310">
        <v>2015</v>
      </c>
      <c r="B310" t="s">
        <v>250</v>
      </c>
      <c r="C310">
        <v>3.7642500000000001</v>
      </c>
      <c r="D310">
        <f>_xlfn.XLOOKUP(B310,Data_Emissions!$A:$A,Data_Emissions!$AA:$AA)</f>
        <v>0</v>
      </c>
      <c r="E310">
        <v>0</v>
      </c>
    </row>
    <row r="311" spans="1:5" x14ac:dyDescent="0.35">
      <c r="A311">
        <v>2015</v>
      </c>
      <c r="B311" t="s">
        <v>278</v>
      </c>
      <c r="C311">
        <v>3.23532135</v>
      </c>
      <c r="D311">
        <f>_xlfn.XLOOKUP(B311,Data_Emissions!$A:$A,Data_Emissions!$AA:$AA)</f>
        <v>3.5000000000000001E-3</v>
      </c>
      <c r="E311">
        <v>3.5000000000000001E-3</v>
      </c>
    </row>
    <row r="312" spans="1:5" x14ac:dyDescent="0.35">
      <c r="A312">
        <v>2015</v>
      </c>
      <c r="B312" t="s">
        <v>166</v>
      </c>
      <c r="C312">
        <v>2.1509999999999998</v>
      </c>
      <c r="D312">
        <f>_xlfn.XLOOKUP(B312,Data_Emissions!$A:$A,Data_Emissions!$AA:$AA)</f>
        <v>0</v>
      </c>
      <c r="E312">
        <v>0</v>
      </c>
    </row>
    <row r="313" spans="1:5" x14ac:dyDescent="0.35">
      <c r="A313">
        <v>2015</v>
      </c>
      <c r="B313" t="s">
        <v>239</v>
      </c>
      <c r="C313">
        <v>2.0489092379999998</v>
      </c>
      <c r="D313">
        <f>_xlfn.XLOOKUP(B313,Data_Emissions!$A:$A,Data_Emissions!$AA:$AA)</f>
        <v>3.3999999999999998E-3</v>
      </c>
      <c r="E313">
        <v>3.3999999999999998E-3</v>
      </c>
    </row>
    <row r="314" spans="1:5" x14ac:dyDescent="0.35">
      <c r="A314">
        <v>2015</v>
      </c>
      <c r="B314" t="s">
        <v>232</v>
      </c>
      <c r="C314">
        <v>1.5923301379999999</v>
      </c>
      <c r="D314">
        <f>_xlfn.XLOOKUP(B314,Data_Emissions!$A:$A,Data_Emissions!$AA:$AA)</f>
        <v>1.6400000000000001E-2</v>
      </c>
      <c r="E314">
        <v>1.6400000000000001E-2</v>
      </c>
    </row>
    <row r="315" spans="1:5" x14ac:dyDescent="0.35">
      <c r="A315">
        <v>2015</v>
      </c>
      <c r="B315" t="s">
        <v>343</v>
      </c>
      <c r="C315">
        <v>7.6537345000000007E-2</v>
      </c>
      <c r="D315">
        <f>_xlfn.XLOOKUP(B315,Data_Emissions!$A:$A,Data_Emissions!$AA:$AA)</f>
        <v>2.9999999999999997E-4</v>
      </c>
      <c r="E315">
        <v>2.9999999999999997E-4</v>
      </c>
    </row>
    <row r="316" spans="1:5" x14ac:dyDescent="0.35">
      <c r="A316">
        <v>2015</v>
      </c>
      <c r="B316" t="s">
        <v>477</v>
      </c>
      <c r="C316">
        <v>1.1092382E-2</v>
      </c>
      <c r="D316">
        <f>_xlfn.XLOOKUP(B316,Data_Emissions!$A:$A,Data_Emissions!$AA:$AA)</f>
        <v>4.1000000000000003E-3</v>
      </c>
      <c r="E316">
        <v>4.1000000000000003E-3</v>
      </c>
    </row>
    <row r="317" spans="1:5" x14ac:dyDescent="0.35">
      <c r="E317">
        <f>SUMPRODUCT(C279:C316, E279:E316)/SUM(E279:E316)</f>
        <v>8.4912299810116014</v>
      </c>
    </row>
    <row r="318" spans="1:5" x14ac:dyDescent="0.35">
      <c r="A318" s="3" t="s">
        <v>1186</v>
      </c>
      <c r="B318" s="3" t="s">
        <v>1187</v>
      </c>
      <c r="C318" s="3" t="s">
        <v>1188</v>
      </c>
    </row>
    <row r="319" spans="1:5" x14ac:dyDescent="0.35">
      <c r="A319">
        <v>2014</v>
      </c>
      <c r="B319" t="s">
        <v>428</v>
      </c>
      <c r="C319">
        <v>167.4210951</v>
      </c>
      <c r="D319">
        <f>_xlfn.XLOOKUP(B319,Data_Emissions!$A:$A,Data_Emissions!$Z:$Z)</f>
        <v>8.0000000000000004E-4</v>
      </c>
      <c r="E319">
        <v>8.0000000000000004E-4</v>
      </c>
    </row>
    <row r="320" spans="1:5" x14ac:dyDescent="0.35">
      <c r="A320">
        <v>2014</v>
      </c>
      <c r="B320" t="s">
        <v>173</v>
      </c>
      <c r="C320">
        <v>79.981999970000004</v>
      </c>
      <c r="D320">
        <f>_xlfn.XLOOKUP(B320,Data_Emissions!$A:$A,Data_Emissions!$Z:$Z)</f>
        <v>8.0000000000000004E-4</v>
      </c>
      <c r="E320">
        <v>8.0000000000000004E-4</v>
      </c>
    </row>
    <row r="321" spans="1:5" x14ac:dyDescent="0.35">
      <c r="A321">
        <v>2014</v>
      </c>
      <c r="B321" t="s">
        <v>320</v>
      </c>
      <c r="C321">
        <v>70.232487969999994</v>
      </c>
      <c r="D321">
        <f>_xlfn.XLOOKUP(B321,Data_Emissions!$A:$A,Data_Emissions!$Z:$Z)</f>
        <v>8.0000000000000004E-4</v>
      </c>
      <c r="E321">
        <v>8.0000000000000004E-4</v>
      </c>
    </row>
    <row r="322" spans="1:5" x14ac:dyDescent="0.35">
      <c r="A322">
        <v>2014</v>
      </c>
      <c r="B322" t="s">
        <v>440</v>
      </c>
      <c r="C322">
        <v>67.942475369999997</v>
      </c>
      <c r="D322">
        <f>_xlfn.XLOOKUP(B322,Data_Emissions!$A:$A,Data_Emissions!$Z:$Z)</f>
        <v>2.9999999999999997E-4</v>
      </c>
      <c r="E322">
        <v>2.9999999999999997E-4</v>
      </c>
    </row>
    <row r="323" spans="1:5" x14ac:dyDescent="0.35">
      <c r="A323">
        <v>2014</v>
      </c>
      <c r="B323" t="s">
        <v>373</v>
      </c>
      <c r="C323">
        <v>67.7834802</v>
      </c>
      <c r="D323">
        <f>_xlfn.XLOOKUP(B323,Data_Emissions!$A:$A,Data_Emissions!$Z:$Z)</f>
        <v>1E-4</v>
      </c>
      <c r="E323">
        <v>1E-4</v>
      </c>
    </row>
    <row r="324" spans="1:5" x14ac:dyDescent="0.35">
      <c r="A324">
        <v>2014</v>
      </c>
      <c r="B324" t="s">
        <v>459</v>
      </c>
      <c r="C324">
        <v>67.7834802</v>
      </c>
      <c r="D324">
        <f>_xlfn.XLOOKUP(B324,Data_Emissions!$A:$A,Data_Emissions!$Z:$Z)</f>
        <v>2.9999999999999997E-4</v>
      </c>
      <c r="E324">
        <v>2.9999999999999997E-4</v>
      </c>
    </row>
    <row r="325" spans="1:5" x14ac:dyDescent="0.35">
      <c r="A325">
        <v>2014</v>
      </c>
      <c r="B325" t="s">
        <v>434</v>
      </c>
      <c r="C325">
        <v>45.578077229999998</v>
      </c>
      <c r="D325">
        <f>_xlfn.XLOOKUP(B325,Data_Emissions!$A:$A,Data_Emissions!$Z:$Z)</f>
        <v>1E-4</v>
      </c>
      <c r="E325">
        <v>1E-4</v>
      </c>
    </row>
    <row r="326" spans="1:5" x14ac:dyDescent="0.35">
      <c r="A326">
        <v>2014</v>
      </c>
      <c r="B326" t="s">
        <v>257</v>
      </c>
      <c r="C326">
        <v>40.765485220000002</v>
      </c>
      <c r="D326">
        <f>_xlfn.XLOOKUP(B326,Data_Emissions!$A:$A,Data_Emissions!$Z:$Z)</f>
        <v>0</v>
      </c>
      <c r="E326">
        <v>0</v>
      </c>
    </row>
    <row r="327" spans="1:5" x14ac:dyDescent="0.35">
      <c r="A327">
        <v>2014</v>
      </c>
      <c r="B327" t="s">
        <v>149</v>
      </c>
      <c r="C327">
        <v>30.829192599999999</v>
      </c>
      <c r="D327">
        <f>_xlfn.XLOOKUP(B327,Data_Emissions!$A:$A,Data_Emissions!$Z:$Z)</f>
        <v>5.0000000000000001E-4</v>
      </c>
      <c r="E327">
        <v>5.0000000000000001E-4</v>
      </c>
    </row>
    <row r="328" spans="1:5" x14ac:dyDescent="0.35">
      <c r="A328">
        <v>2014</v>
      </c>
      <c r="B328" t="s">
        <v>221</v>
      </c>
      <c r="C328">
        <v>27.579999990000001</v>
      </c>
      <c r="D328">
        <f>_xlfn.XLOOKUP(B328,Data_Emissions!$A:$A,Data_Emissions!$Z:$Z)</f>
        <v>2.9999999999999997E-4</v>
      </c>
      <c r="E328">
        <v>2.9999999999999997E-4</v>
      </c>
    </row>
    <row r="329" spans="1:5" x14ac:dyDescent="0.35">
      <c r="A329">
        <v>2014</v>
      </c>
      <c r="B329" t="s">
        <v>422</v>
      </c>
      <c r="C329">
        <v>27.579999990000001</v>
      </c>
      <c r="D329">
        <f>_xlfn.XLOOKUP(B329,Data_Emissions!$A:$A,Data_Emissions!$Z:$Z)</f>
        <v>2.0000000000000001E-4</v>
      </c>
      <c r="E329">
        <v>2.0000000000000001E-4</v>
      </c>
    </row>
    <row r="330" spans="1:5" x14ac:dyDescent="0.35">
      <c r="A330">
        <v>2014</v>
      </c>
      <c r="B330" t="s">
        <v>82</v>
      </c>
      <c r="C330">
        <v>27.205949029999999</v>
      </c>
      <c r="D330">
        <f>_xlfn.XLOOKUP(B330,Data_Emissions!$A:$A,Data_Emissions!$Z:$Z)</f>
        <v>8.0000000000000004E-4</v>
      </c>
      <c r="E330">
        <v>8.0000000000000004E-4</v>
      </c>
    </row>
    <row r="331" spans="1:5" x14ac:dyDescent="0.35">
      <c r="A331">
        <v>2014</v>
      </c>
      <c r="B331" t="s">
        <v>69</v>
      </c>
      <c r="C331">
        <v>22.370145000000001</v>
      </c>
      <c r="D331">
        <v>0</v>
      </c>
      <c r="E331">
        <v>0</v>
      </c>
    </row>
    <row r="332" spans="1:5" x14ac:dyDescent="0.35">
      <c r="A332">
        <v>2014</v>
      </c>
      <c r="B332" t="s">
        <v>409</v>
      </c>
      <c r="C332">
        <v>19.857599990000001</v>
      </c>
      <c r="D332">
        <f>_xlfn.XLOOKUP(B332,Data_Emissions!$A:$A,Data_Emissions!$Z:$Z)</f>
        <v>1E-4</v>
      </c>
      <c r="E332">
        <v>1E-4</v>
      </c>
    </row>
    <row r="333" spans="1:5" x14ac:dyDescent="0.35">
      <c r="A333">
        <v>2014</v>
      </c>
      <c r="B333" t="s">
        <v>210</v>
      </c>
      <c r="C333">
        <v>19.66843978</v>
      </c>
      <c r="D333">
        <f>_xlfn.XLOOKUP(B333,Data_Emissions!$A:$A,Data_Emissions!$Z:$Z)</f>
        <v>0</v>
      </c>
      <c r="E333">
        <v>0</v>
      </c>
    </row>
    <row r="334" spans="1:5" x14ac:dyDescent="0.35">
      <c r="A334">
        <v>2014</v>
      </c>
      <c r="B334" t="s">
        <v>470</v>
      </c>
      <c r="C334">
        <v>15.89406499</v>
      </c>
      <c r="D334">
        <f>_xlfn.XLOOKUP(B334,Data_Emissions!$A:$A,Data_Emissions!$Z:$Z)</f>
        <v>0</v>
      </c>
      <c r="E334">
        <v>0</v>
      </c>
    </row>
    <row r="335" spans="1:5" x14ac:dyDescent="0.35">
      <c r="A335">
        <v>2014</v>
      </c>
      <c r="B335" t="s">
        <v>40</v>
      </c>
      <c r="C335">
        <v>13.60297452</v>
      </c>
      <c r="D335">
        <f>_xlfn.XLOOKUP(B335,Data_Emissions!$A:$A,Data_Emissions!$Z:$Z)</f>
        <v>2.5000000000000001E-3</v>
      </c>
      <c r="E335">
        <v>2.5000000000000001E-3</v>
      </c>
    </row>
    <row r="336" spans="1:5" x14ac:dyDescent="0.35">
      <c r="A336">
        <v>2014</v>
      </c>
      <c r="B336" t="s">
        <v>397</v>
      </c>
      <c r="C336">
        <v>12.991236199999999</v>
      </c>
      <c r="D336">
        <f>_xlfn.XLOOKUP(B336,Data_Emissions!$A:$A,Data_Emissions!$Z:$Z)</f>
        <v>1.1000000000000001E-3</v>
      </c>
      <c r="E336">
        <v>1.1000000000000001E-3</v>
      </c>
    </row>
    <row r="337" spans="1:5" x14ac:dyDescent="0.35">
      <c r="A337">
        <v>2014</v>
      </c>
      <c r="B337" t="s">
        <v>102</v>
      </c>
      <c r="C337">
        <v>11.69</v>
      </c>
      <c r="D337">
        <f>_xlfn.XLOOKUP(B337,Data_Emissions!$A:$A,Data_Emissions!$Z:$Z)</f>
        <v>2.3E-3</v>
      </c>
      <c r="E337">
        <v>2.3E-3</v>
      </c>
    </row>
    <row r="338" spans="1:5" x14ac:dyDescent="0.35">
      <c r="A338">
        <v>2014</v>
      </c>
      <c r="B338" t="s">
        <v>361</v>
      </c>
      <c r="C338">
        <v>11.69</v>
      </c>
      <c r="D338">
        <f>_xlfn.XLOOKUP(B338,Data_Emissions!$A:$A,Data_Emissions!$Z:$Z)</f>
        <v>4.0000000000000002E-4</v>
      </c>
      <c r="E338">
        <v>4.0000000000000002E-4</v>
      </c>
    </row>
    <row r="339" spans="1:5" x14ac:dyDescent="0.35">
      <c r="A339">
        <v>2014</v>
      </c>
      <c r="B339" t="s">
        <v>196</v>
      </c>
      <c r="C339">
        <v>10.080809070000001</v>
      </c>
      <c r="D339">
        <f>_xlfn.XLOOKUP(B339,Data_Emissions!$A:$A,Data_Emissions!$Z:$Z)</f>
        <v>6.7999999999999996E-3</v>
      </c>
      <c r="E339">
        <v>6.7999999999999996E-3</v>
      </c>
    </row>
    <row r="340" spans="1:5" x14ac:dyDescent="0.35">
      <c r="A340">
        <v>2014</v>
      </c>
      <c r="B340" t="s">
        <v>181</v>
      </c>
      <c r="C340">
        <v>9.6529999960000001</v>
      </c>
      <c r="D340">
        <f>_xlfn.XLOOKUP(B340,Data_Emissions!$A:$A,Data_Emissions!$Z:$Z)</f>
        <v>3.0999999999999999E-3</v>
      </c>
      <c r="E340">
        <v>3.0999999999999999E-3</v>
      </c>
    </row>
    <row r="341" spans="1:5" x14ac:dyDescent="0.35">
      <c r="A341">
        <v>2014</v>
      </c>
      <c r="B341" t="s">
        <v>90</v>
      </c>
      <c r="C341">
        <v>8.5166577239999999</v>
      </c>
      <c r="D341">
        <f>_xlfn.XLOOKUP(B341,Data_Emissions!$A:$A,Data_Emissions!$Z:$Z)</f>
        <v>1.6000000000000001E-3</v>
      </c>
      <c r="E341">
        <v>1.6000000000000001E-3</v>
      </c>
    </row>
    <row r="342" spans="1:5" x14ac:dyDescent="0.35">
      <c r="A342">
        <v>2014</v>
      </c>
      <c r="B342" t="s">
        <v>156</v>
      </c>
      <c r="C342">
        <v>6.7570999970000001</v>
      </c>
      <c r="D342">
        <f>_xlfn.XLOOKUP(B342,Data_Emissions!$A:$A,Data_Emissions!$Z:$Z)</f>
        <v>4.0599999999999997E-2</v>
      </c>
      <c r="E342">
        <v>4.0599999999999997E-2</v>
      </c>
    </row>
    <row r="343" spans="1:5" x14ac:dyDescent="0.35">
      <c r="A343">
        <v>2014</v>
      </c>
      <c r="B343" t="s">
        <v>389</v>
      </c>
      <c r="C343">
        <v>6.4224509369999998</v>
      </c>
      <c r="D343">
        <f>_xlfn.XLOOKUP(B343,Data_Emissions!$A:$A,Data_Emissions!$Z:$Z)</f>
        <v>3.0999999999999999E-3</v>
      </c>
      <c r="E343">
        <v>3.0999999999999999E-3</v>
      </c>
    </row>
    <row r="344" spans="1:5" x14ac:dyDescent="0.35">
      <c r="A344">
        <v>2014</v>
      </c>
      <c r="B344" t="s">
        <v>453</v>
      </c>
      <c r="C344">
        <v>5.6924052490000001</v>
      </c>
      <c r="D344">
        <f>_xlfn.XLOOKUP(B344,Data_Emissions!$A:$A,Data_Emissions!$Z:$Z)</f>
        <v>2.2000000000000001E-3</v>
      </c>
      <c r="E344">
        <v>2.2000000000000001E-3</v>
      </c>
    </row>
    <row r="345" spans="1:5" x14ac:dyDescent="0.35">
      <c r="A345">
        <v>2014</v>
      </c>
      <c r="B345" t="s">
        <v>133</v>
      </c>
      <c r="C345">
        <v>4.9981301729999998</v>
      </c>
      <c r="D345">
        <f>_xlfn.XLOOKUP(B345,Data_Emissions!$A:$A,Data_Emissions!$Z:$Z)</f>
        <v>2.2000000000000001E-3</v>
      </c>
      <c r="E345">
        <v>2.2000000000000001E-3</v>
      </c>
    </row>
    <row r="346" spans="1:5" x14ac:dyDescent="0.35">
      <c r="A346">
        <v>2014</v>
      </c>
      <c r="B346" t="s">
        <v>250</v>
      </c>
      <c r="C346">
        <v>3.9301499980000001</v>
      </c>
      <c r="D346">
        <f>_xlfn.XLOOKUP(B346,Data_Emissions!$A:$A,Data_Emissions!$Z:$Z)</f>
        <v>0</v>
      </c>
      <c r="E346">
        <v>0</v>
      </c>
    </row>
    <row r="347" spans="1:5" x14ac:dyDescent="0.35">
      <c r="A347">
        <v>2014</v>
      </c>
      <c r="B347" t="s">
        <v>273</v>
      </c>
      <c r="C347">
        <v>3.93</v>
      </c>
      <c r="D347">
        <f>_xlfn.XLOOKUP(B347,Data_Emissions!$A:$A,Data_Emissions!$Z:$Z)</f>
        <v>2E-3</v>
      </c>
      <c r="E347">
        <v>2E-3</v>
      </c>
    </row>
    <row r="348" spans="1:5" x14ac:dyDescent="0.35">
      <c r="A348">
        <v>2014</v>
      </c>
      <c r="B348" t="s">
        <v>278</v>
      </c>
      <c r="C348">
        <v>3.6857412539999999</v>
      </c>
      <c r="D348">
        <f>_xlfn.XLOOKUP(B348,Data_Emissions!$A:$A,Data_Emissions!$Z:$Z)</f>
        <v>3.5000000000000001E-3</v>
      </c>
      <c r="E348">
        <v>3.5000000000000001E-3</v>
      </c>
    </row>
    <row r="349" spans="1:5" x14ac:dyDescent="0.35">
      <c r="A349">
        <v>2014</v>
      </c>
      <c r="B349" t="s">
        <v>204</v>
      </c>
      <c r="C349">
        <v>3.4144675869999999</v>
      </c>
      <c r="D349">
        <f>_xlfn.XLOOKUP(B349,Data_Emissions!$A:$A,Data_Emissions!$Z:$Z)</f>
        <v>3.8999999999999998E-3</v>
      </c>
      <c r="E349">
        <v>3.8999999999999998E-3</v>
      </c>
    </row>
    <row r="350" spans="1:5" x14ac:dyDescent="0.35">
      <c r="A350">
        <v>2014</v>
      </c>
      <c r="B350" t="s">
        <v>166</v>
      </c>
      <c r="C350">
        <v>2.7579999989999999</v>
      </c>
      <c r="D350">
        <f>_xlfn.XLOOKUP(B350,Data_Emissions!$A:$A,Data_Emissions!$Z:$Z)</f>
        <v>0</v>
      </c>
      <c r="E350">
        <v>0</v>
      </c>
    </row>
    <row r="351" spans="1:5" x14ac:dyDescent="0.35">
      <c r="A351">
        <v>2014</v>
      </c>
      <c r="B351" t="s">
        <v>300</v>
      </c>
      <c r="C351">
        <v>2.6889400000000001</v>
      </c>
      <c r="D351">
        <f>_xlfn.XLOOKUP(B351,Data_Emissions!$A:$A,Data_Emissions!$Z:$Z)</f>
        <v>8.0000000000000004E-4</v>
      </c>
      <c r="E351">
        <v>8.0000000000000004E-4</v>
      </c>
    </row>
    <row r="352" spans="1:5" x14ac:dyDescent="0.35">
      <c r="A352">
        <v>2014</v>
      </c>
      <c r="B352" t="s">
        <v>232</v>
      </c>
      <c r="C352">
        <v>1.8495206740000001</v>
      </c>
      <c r="D352">
        <f>_xlfn.XLOOKUP(B352,Data_Emissions!$A:$A,Data_Emissions!$Z:$Z)</f>
        <v>1.7000000000000001E-2</v>
      </c>
      <c r="E352">
        <v>1.7000000000000001E-2</v>
      </c>
    </row>
    <row r="353" spans="1:17" x14ac:dyDescent="0.35">
      <c r="A353">
        <v>2014</v>
      </c>
      <c r="B353" t="s">
        <v>239</v>
      </c>
      <c r="C353">
        <v>0.787103153</v>
      </c>
      <c r="D353">
        <f>_xlfn.XLOOKUP(B353,Data_Emissions!$A:$A,Data_Emissions!$Z:$Z)</f>
        <v>3.3999999999999998E-3</v>
      </c>
      <c r="E353">
        <v>3.3999999999999998E-3</v>
      </c>
    </row>
    <row r="354" spans="1:17" x14ac:dyDescent="0.35">
      <c r="A354">
        <v>2014</v>
      </c>
      <c r="B354" t="s">
        <v>343</v>
      </c>
      <c r="C354">
        <v>9.5779113999999999E-2</v>
      </c>
      <c r="D354">
        <f>_xlfn.XLOOKUP(B354,Data_Emissions!$A:$A,Data_Emissions!$Z:$Z)</f>
        <v>2.9999999999999997E-4</v>
      </c>
      <c r="E354">
        <v>2.9999999999999997E-4</v>
      </c>
    </row>
    <row r="355" spans="1:17" x14ac:dyDescent="0.35">
      <c r="A355">
        <v>2014</v>
      </c>
      <c r="B355" t="s">
        <v>477</v>
      </c>
      <c r="C355">
        <v>2.3723709999999999E-2</v>
      </c>
      <c r="D355">
        <f>_xlfn.XLOOKUP(B355,Data_Emissions!$A:$A,Data_Emissions!$Z:$Z)</f>
        <v>4.8999999999999998E-3</v>
      </c>
      <c r="E355">
        <v>4.8999999999999998E-3</v>
      </c>
    </row>
    <row r="356" spans="1:17" x14ac:dyDescent="0.35">
      <c r="E356">
        <f>SUMPRODUCT(C319:C355, E319:E355)/SUM(E319:E355)</f>
        <v>8.7952852274063673</v>
      </c>
    </row>
    <row r="357" spans="1:17" x14ac:dyDescent="0.35">
      <c r="A357" s="3" t="s">
        <v>1186</v>
      </c>
      <c r="B357" s="3" t="s">
        <v>1187</v>
      </c>
      <c r="C357" s="3" t="s">
        <v>1188</v>
      </c>
      <c r="N357" t="s">
        <v>1185</v>
      </c>
      <c r="P357">
        <v>2013</v>
      </c>
      <c r="Q357" s="17"/>
    </row>
    <row r="358" spans="1:17" x14ac:dyDescent="0.35">
      <c r="A358">
        <v>2013</v>
      </c>
      <c r="B358" t="s">
        <v>428</v>
      </c>
      <c r="C358">
        <v>166.63580820000001</v>
      </c>
      <c r="D358">
        <f>_xlfn.XLOOKUP(B358,Data_Emissions!$A:$A,Data_Emissions!$Y:$Y)</f>
        <v>8.0000000000000004E-4</v>
      </c>
      <c r="E358">
        <v>8.0000000000000004E-4</v>
      </c>
      <c r="G358">
        <v>2013</v>
      </c>
      <c r="H358" t="s">
        <v>428</v>
      </c>
      <c r="I358">
        <v>166.63580820000001</v>
      </c>
      <c r="J358">
        <f>_xlfn.XLOOKUP(H358,Data_Emissions!$A:$A,Data_Emissions!$Y:$Y)</f>
        <v>8.0000000000000004E-4</v>
      </c>
      <c r="K358">
        <v>8.0000000000000004E-4</v>
      </c>
      <c r="L358">
        <f>I358*J358</f>
        <v>0.13330864656000002</v>
      </c>
      <c r="N358" t="s">
        <v>173</v>
      </c>
      <c r="O358" s="17">
        <v>5.1360000023999999E-2</v>
      </c>
      <c r="P358" s="15">
        <v>8.0000000000000004E-4</v>
      </c>
      <c r="Q358" s="17">
        <v>5.1360000023999999E-2</v>
      </c>
    </row>
    <row r="359" spans="1:17" x14ac:dyDescent="0.35">
      <c r="A359">
        <v>2013</v>
      </c>
      <c r="B359" t="s">
        <v>373</v>
      </c>
      <c r="C359">
        <v>86.27116839</v>
      </c>
      <c r="D359">
        <f>_xlfn.XLOOKUP(B359,Data_Emissions!$A:$A,Data_Emissions!$Y:$Y)</f>
        <v>1E-4</v>
      </c>
      <c r="E359">
        <v>1E-4</v>
      </c>
      <c r="G359">
        <v>2013</v>
      </c>
      <c r="H359" t="s">
        <v>373</v>
      </c>
      <c r="I359">
        <v>86.27116839</v>
      </c>
      <c r="J359">
        <f>_xlfn.XLOOKUP(H359,Data_Emissions!$A:$A,Data_Emissions!$Y:$Y)</f>
        <v>1E-4</v>
      </c>
      <c r="K359">
        <v>1E-4</v>
      </c>
      <c r="L359">
        <f t="shared" ref="L359:L385" si="1">I359*J359</f>
        <v>8.6271168390000003E-3</v>
      </c>
      <c r="N359" t="s">
        <v>343</v>
      </c>
      <c r="O359" s="17">
        <v>2.5804865999999998E-5</v>
      </c>
      <c r="P359" s="15">
        <v>2.9999999999999997E-4</v>
      </c>
      <c r="Q359" s="17">
        <v>2.5804865999999998E-5</v>
      </c>
    </row>
    <row r="360" spans="1:17" x14ac:dyDescent="0.35">
      <c r="A360">
        <v>2013</v>
      </c>
      <c r="B360" t="s">
        <v>459</v>
      </c>
      <c r="C360">
        <v>86.27116839</v>
      </c>
      <c r="D360">
        <f>_xlfn.XLOOKUP(B360,Data_Emissions!$A:$A,Data_Emissions!$Y:$Y)</f>
        <v>2.9999999999999997E-4</v>
      </c>
      <c r="E360">
        <v>2.9999999999999997E-4</v>
      </c>
      <c r="G360">
        <v>2013</v>
      </c>
      <c r="H360" t="s">
        <v>459</v>
      </c>
      <c r="I360">
        <v>86.27116839</v>
      </c>
      <c r="J360">
        <f>_xlfn.XLOOKUP(H360,Data_Emissions!$A:$A,Data_Emissions!$Y:$Y)</f>
        <v>2.9999999999999997E-4</v>
      </c>
      <c r="K360">
        <v>2.9999999999999997E-4</v>
      </c>
      <c r="L360">
        <f t="shared" si="1"/>
        <v>2.5881350516999999E-2</v>
      </c>
      <c r="N360" t="s">
        <v>320</v>
      </c>
      <c r="O360" s="17">
        <v>5.6401967191999997E-2</v>
      </c>
      <c r="P360" s="15">
        <v>8.0000000000000004E-4</v>
      </c>
      <c r="Q360" s="17">
        <v>5.6401967191999997E-2</v>
      </c>
    </row>
    <row r="361" spans="1:17" x14ac:dyDescent="0.35">
      <c r="A361">
        <v>2013</v>
      </c>
      <c r="B361" t="s">
        <v>320</v>
      </c>
      <c r="C361">
        <v>70.502458989999994</v>
      </c>
      <c r="D361">
        <f>_xlfn.XLOOKUP(B361,Data_Emissions!$A:$A,Data_Emissions!$Y:$Y)</f>
        <v>8.0000000000000004E-4</v>
      </c>
      <c r="E361">
        <v>8.0000000000000004E-4</v>
      </c>
      <c r="G361">
        <v>2013</v>
      </c>
      <c r="H361" t="s">
        <v>320</v>
      </c>
      <c r="I361">
        <v>70.502458989999994</v>
      </c>
      <c r="J361">
        <f>_xlfn.XLOOKUP(H361,Data_Emissions!$A:$A,Data_Emissions!$Y:$Y)</f>
        <v>8.0000000000000004E-4</v>
      </c>
      <c r="K361">
        <v>8.0000000000000004E-4</v>
      </c>
      <c r="L361">
        <f t="shared" si="1"/>
        <v>5.6401967191999997E-2</v>
      </c>
      <c r="N361" t="s">
        <v>428</v>
      </c>
      <c r="O361" s="17">
        <v>0.13330864656000002</v>
      </c>
      <c r="P361" s="15">
        <v>8.0000000000000004E-4</v>
      </c>
      <c r="Q361" s="17">
        <v>0.13330864656000002</v>
      </c>
    </row>
    <row r="362" spans="1:17" x14ac:dyDescent="0.35">
      <c r="A362">
        <v>2013</v>
      </c>
      <c r="B362" t="s">
        <v>173</v>
      </c>
      <c r="C362">
        <v>64.200000029999998</v>
      </c>
      <c r="D362">
        <f>_xlfn.XLOOKUP(B362,Data_Emissions!$A:$A,Data_Emissions!$Y:$Y)</f>
        <v>8.0000000000000004E-4</v>
      </c>
      <c r="E362">
        <v>8.0000000000000004E-4</v>
      </c>
      <c r="G362">
        <v>2013</v>
      </c>
      <c r="H362" t="s">
        <v>173</v>
      </c>
      <c r="I362">
        <v>64.200000029999998</v>
      </c>
      <c r="J362">
        <f>_xlfn.XLOOKUP(H362,Data_Emissions!$A:$A,Data_Emissions!$Y:$Y)</f>
        <v>8.0000000000000004E-4</v>
      </c>
      <c r="K362">
        <v>8.0000000000000004E-4</v>
      </c>
      <c r="L362">
        <f t="shared" si="1"/>
        <v>5.1360000023999999E-2</v>
      </c>
      <c r="N362" t="s">
        <v>149</v>
      </c>
      <c r="O362" s="17">
        <v>1.412356396E-2</v>
      </c>
      <c r="P362" s="15">
        <v>5.0000000000000001E-4</v>
      </c>
      <c r="Q362" s="17">
        <v>1.412356396E-2</v>
      </c>
    </row>
    <row r="363" spans="1:17" x14ac:dyDescent="0.35">
      <c r="A363">
        <v>2013</v>
      </c>
      <c r="B363" t="s">
        <v>257</v>
      </c>
      <c r="C363">
        <v>37.946663860000001</v>
      </c>
      <c r="D363">
        <f>_xlfn.XLOOKUP(B363,Data_Emissions!$A:$A,Data_Emissions!$Y:$Y)</f>
        <v>0</v>
      </c>
      <c r="E363">
        <v>0</v>
      </c>
      <c r="G363">
        <v>2013</v>
      </c>
      <c r="H363" t="s">
        <v>257</v>
      </c>
      <c r="I363">
        <v>37.946663860000001</v>
      </c>
      <c r="J363">
        <f>_xlfn.XLOOKUP(H363,Data_Emissions!$A:$A,Data_Emissions!$Y:$Y)</f>
        <v>0</v>
      </c>
      <c r="K363">
        <v>0</v>
      </c>
      <c r="L363">
        <f t="shared" si="1"/>
        <v>0</v>
      </c>
      <c r="N363" t="s">
        <v>409</v>
      </c>
      <c r="O363" s="17">
        <v>1.8489600010000002E-3</v>
      </c>
      <c r="P363" s="15">
        <v>1E-4</v>
      </c>
      <c r="Q363" s="17">
        <v>1.8489600010000002E-3</v>
      </c>
    </row>
    <row r="364" spans="1:17" x14ac:dyDescent="0.35">
      <c r="A364">
        <v>2013</v>
      </c>
      <c r="B364" t="s">
        <v>440</v>
      </c>
      <c r="C364">
        <v>37.946663860000001</v>
      </c>
      <c r="D364">
        <f>_xlfn.XLOOKUP(B364,Data_Emissions!$A:$A,Data_Emissions!$Y:$Y)</f>
        <v>4.0000000000000002E-4</v>
      </c>
      <c r="E364">
        <v>4.0000000000000002E-4</v>
      </c>
      <c r="G364">
        <v>2013</v>
      </c>
      <c r="H364" t="s">
        <v>440</v>
      </c>
      <c r="I364">
        <v>37.946663860000001</v>
      </c>
      <c r="J364">
        <f>_xlfn.XLOOKUP(H364,Data_Emissions!$A:$A,Data_Emissions!$Y:$Y)</f>
        <v>4.0000000000000002E-4</v>
      </c>
      <c r="K364">
        <v>4.0000000000000002E-4</v>
      </c>
      <c r="L364">
        <f t="shared" si="1"/>
        <v>1.5178665544E-2</v>
      </c>
      <c r="N364" t="s">
        <v>166</v>
      </c>
      <c r="O364" s="17">
        <v>0</v>
      </c>
      <c r="P364" s="15">
        <v>0</v>
      </c>
      <c r="Q364" s="17">
        <v>0</v>
      </c>
    </row>
    <row r="365" spans="1:17" x14ac:dyDescent="0.35">
      <c r="A365">
        <v>2013</v>
      </c>
      <c r="B365" t="s">
        <v>82</v>
      </c>
      <c r="C365">
        <v>29.50722927</v>
      </c>
      <c r="D365">
        <f>_xlfn.XLOOKUP(B365,Data_Emissions!$A:$A,Data_Emissions!$Y:$Y)</f>
        <v>8.0000000000000004E-4</v>
      </c>
      <c r="E365">
        <v>8.0000000000000004E-4</v>
      </c>
      <c r="G365">
        <v>2013</v>
      </c>
      <c r="H365" t="s">
        <v>82</v>
      </c>
      <c r="I365">
        <v>29.50722927</v>
      </c>
      <c r="J365">
        <f>_xlfn.XLOOKUP(H365,Data_Emissions!$A:$A,Data_Emissions!$Y:$Y)</f>
        <v>8.0000000000000004E-4</v>
      </c>
      <c r="K365">
        <v>8.0000000000000004E-4</v>
      </c>
      <c r="L365">
        <f t="shared" si="1"/>
        <v>2.3605783416E-2</v>
      </c>
      <c r="N365" t="s">
        <v>250</v>
      </c>
      <c r="O365" s="17">
        <v>0</v>
      </c>
      <c r="P365" s="15">
        <v>0</v>
      </c>
      <c r="Q365" s="17">
        <v>0</v>
      </c>
    </row>
    <row r="366" spans="1:17" x14ac:dyDescent="0.35">
      <c r="A366">
        <v>2013</v>
      </c>
      <c r="B366" t="s">
        <v>149</v>
      </c>
      <c r="C366">
        <v>28.247127920000001</v>
      </c>
      <c r="D366">
        <f>_xlfn.XLOOKUP(B366,Data_Emissions!$A:$A,Data_Emissions!$Y:$Y)</f>
        <v>5.0000000000000001E-4</v>
      </c>
      <c r="E366">
        <v>5.0000000000000001E-4</v>
      </c>
      <c r="G366">
        <v>2013</v>
      </c>
      <c r="H366" t="s">
        <v>149</v>
      </c>
      <c r="I366">
        <v>28.247127920000001</v>
      </c>
      <c r="J366">
        <f>_xlfn.XLOOKUP(H366,Data_Emissions!$A:$A,Data_Emissions!$Y:$Y)</f>
        <v>5.0000000000000001E-4</v>
      </c>
      <c r="K366">
        <v>5.0000000000000001E-4</v>
      </c>
      <c r="L366">
        <f t="shared" si="1"/>
        <v>1.412356396E-2</v>
      </c>
      <c r="N366" t="s">
        <v>156</v>
      </c>
      <c r="O366" s="17">
        <v>0.2581764481278</v>
      </c>
      <c r="P366" s="15">
        <v>4.2599999999999999E-2</v>
      </c>
      <c r="Q366" s="17">
        <v>0.2581764481278</v>
      </c>
    </row>
    <row r="367" spans="1:17" x14ac:dyDescent="0.35">
      <c r="A367">
        <v>2013</v>
      </c>
      <c r="B367" t="s">
        <v>221</v>
      </c>
      <c r="C367">
        <v>25.680000010000001</v>
      </c>
      <c r="D367">
        <f>_xlfn.XLOOKUP(B367,Data_Emissions!$A:$A,Data_Emissions!$Y:$Y)</f>
        <v>4.0000000000000002E-4</v>
      </c>
      <c r="E367">
        <v>4.0000000000000002E-4</v>
      </c>
      <c r="G367">
        <v>2013</v>
      </c>
      <c r="H367" t="s">
        <v>221</v>
      </c>
      <c r="I367">
        <v>25.680000010000001</v>
      </c>
      <c r="J367">
        <f>_xlfn.XLOOKUP(H367,Data_Emissions!$A:$A,Data_Emissions!$Y:$Y)</f>
        <v>4.0000000000000002E-4</v>
      </c>
      <c r="K367">
        <v>4.0000000000000002E-4</v>
      </c>
      <c r="L367">
        <f t="shared" si="1"/>
        <v>1.0272000004E-2</v>
      </c>
      <c r="N367" t="s">
        <v>40</v>
      </c>
      <c r="O367" s="17">
        <v>3.5408675135999997E-2</v>
      </c>
      <c r="P367" s="15">
        <v>2.3999999999999998E-3</v>
      </c>
      <c r="Q367" s="17">
        <v>3.5408675135999997E-2</v>
      </c>
    </row>
    <row r="368" spans="1:17" x14ac:dyDescent="0.35">
      <c r="A368">
        <v>2013</v>
      </c>
      <c r="B368" t="s">
        <v>69</v>
      </c>
      <c r="C368">
        <v>24.657606000000001</v>
      </c>
      <c r="D368">
        <v>0</v>
      </c>
      <c r="E368">
        <v>0</v>
      </c>
      <c r="G368">
        <v>2013</v>
      </c>
      <c r="H368" s="19" t="s">
        <v>69</v>
      </c>
      <c r="I368" s="19">
        <v>24.657606000000001</v>
      </c>
      <c r="J368" s="19">
        <v>0</v>
      </c>
      <c r="K368" s="19">
        <v>0</v>
      </c>
      <c r="L368" s="19">
        <f t="shared" si="1"/>
        <v>0</v>
      </c>
      <c r="M368" s="19"/>
      <c r="N368" t="s">
        <v>434</v>
      </c>
      <c r="O368" s="17">
        <v>1.8973331930000001E-3</v>
      </c>
      <c r="P368" s="15">
        <v>1E-4</v>
      </c>
      <c r="Q368" s="17">
        <v>1.8973331930000001E-3</v>
      </c>
    </row>
    <row r="369" spans="1:17" x14ac:dyDescent="0.35">
      <c r="A369">
        <v>2013</v>
      </c>
      <c r="B369" t="s">
        <v>434</v>
      </c>
      <c r="C369">
        <v>18.973331930000001</v>
      </c>
      <c r="D369">
        <f>_xlfn.XLOOKUP(B369,Data_Emissions!$A:$A,Data_Emissions!$Y:$Y)</f>
        <v>1E-4</v>
      </c>
      <c r="E369">
        <v>1E-4</v>
      </c>
      <c r="G369">
        <v>2013</v>
      </c>
      <c r="H369" t="s">
        <v>434</v>
      </c>
      <c r="I369">
        <v>18.973331930000001</v>
      </c>
      <c r="J369">
        <f>_xlfn.XLOOKUP(H369,Data_Emissions!$A:$A,Data_Emissions!$Y:$Y)</f>
        <v>1E-4</v>
      </c>
      <c r="K369">
        <v>1E-4</v>
      </c>
      <c r="L369">
        <f t="shared" si="1"/>
        <v>1.8973331930000001E-3</v>
      </c>
      <c r="N369" t="s">
        <v>300</v>
      </c>
      <c r="O369" s="17">
        <v>1.3403200008000001E-3</v>
      </c>
      <c r="P369" s="15">
        <v>8.0000000000000004E-4</v>
      </c>
      <c r="Q369" s="17">
        <v>1.3403200008000001E-3</v>
      </c>
    </row>
    <row r="370" spans="1:17" x14ac:dyDescent="0.35">
      <c r="A370">
        <v>2013</v>
      </c>
      <c r="B370" t="s">
        <v>409</v>
      </c>
      <c r="C370">
        <v>18.48960001</v>
      </c>
      <c r="D370">
        <f>_xlfn.XLOOKUP(B370,Data_Emissions!$A:$A,Data_Emissions!$Y:$Y)</f>
        <v>1E-4</v>
      </c>
      <c r="E370">
        <v>1E-4</v>
      </c>
      <c r="G370">
        <v>2013</v>
      </c>
      <c r="H370" t="s">
        <v>409</v>
      </c>
      <c r="I370">
        <v>18.48960001</v>
      </c>
      <c r="J370">
        <f>_xlfn.XLOOKUP(H370,Data_Emissions!$A:$A,Data_Emissions!$Y:$Y)</f>
        <v>1E-4</v>
      </c>
      <c r="K370">
        <v>1E-4</v>
      </c>
      <c r="L370">
        <f t="shared" si="1"/>
        <v>1.8489600010000002E-3</v>
      </c>
      <c r="N370" t="s">
        <v>440</v>
      </c>
      <c r="O370" s="17">
        <v>1.5178665544E-2</v>
      </c>
      <c r="P370" s="15">
        <v>4.0000000000000002E-4</v>
      </c>
      <c r="Q370" s="17">
        <v>1.5178665544E-2</v>
      </c>
    </row>
    <row r="371" spans="1:17" x14ac:dyDescent="0.35">
      <c r="A371">
        <v>2013</v>
      </c>
      <c r="B371" t="s">
        <v>210</v>
      </c>
      <c r="C371">
        <v>17.50542583</v>
      </c>
      <c r="D371">
        <f>_xlfn.XLOOKUP(B371,Data_Emissions!$A:$A,Data_Emissions!$Y:$Y)</f>
        <v>0</v>
      </c>
      <c r="E371">
        <v>0</v>
      </c>
      <c r="G371">
        <v>2013</v>
      </c>
      <c r="H371" t="s">
        <v>210</v>
      </c>
      <c r="I371">
        <v>17.50542583</v>
      </c>
      <c r="J371">
        <f>_xlfn.XLOOKUP(H371,Data_Emissions!$A:$A,Data_Emissions!$Y:$Y)</f>
        <v>0</v>
      </c>
      <c r="K371">
        <v>0</v>
      </c>
      <c r="L371">
        <f t="shared" si="1"/>
        <v>0</v>
      </c>
      <c r="N371" t="s">
        <v>257</v>
      </c>
      <c r="O371" s="17">
        <v>0</v>
      </c>
      <c r="P371" s="15">
        <v>0</v>
      </c>
      <c r="Q371" s="17">
        <v>0</v>
      </c>
    </row>
    <row r="372" spans="1:17" x14ac:dyDescent="0.35">
      <c r="A372">
        <v>2013</v>
      </c>
      <c r="B372" t="s">
        <v>40</v>
      </c>
      <c r="C372">
        <v>14.75361464</v>
      </c>
      <c r="D372">
        <f>_xlfn.XLOOKUP(B372,Data_Emissions!$A:$A,Data_Emissions!$Y:$Y)</f>
        <v>2.3999999999999998E-3</v>
      </c>
      <c r="E372">
        <v>2.3999999999999998E-3</v>
      </c>
      <c r="G372">
        <v>2013</v>
      </c>
      <c r="H372" t="s">
        <v>40</v>
      </c>
      <c r="I372">
        <v>14.75361464</v>
      </c>
      <c r="J372">
        <f>_xlfn.XLOOKUP(H372,Data_Emissions!$A:$A,Data_Emissions!$Y:$Y)</f>
        <v>2.3999999999999998E-3</v>
      </c>
      <c r="K372">
        <v>2.3999999999999998E-3</v>
      </c>
      <c r="L372">
        <f t="shared" si="1"/>
        <v>3.5408675135999997E-2</v>
      </c>
      <c r="N372" t="s">
        <v>82</v>
      </c>
      <c r="O372" s="17">
        <v>2.3605783416E-2</v>
      </c>
      <c r="P372" s="15">
        <v>8.0000000000000004E-4</v>
      </c>
      <c r="Q372" s="17">
        <v>2.3605783416E-2</v>
      </c>
    </row>
    <row r="373" spans="1:17" x14ac:dyDescent="0.35">
      <c r="A373">
        <v>2013</v>
      </c>
      <c r="B373" t="s">
        <v>102</v>
      </c>
      <c r="C373">
        <v>14.48</v>
      </c>
      <c r="D373">
        <f>_xlfn.XLOOKUP(B373,Data_Emissions!$A:$A,Data_Emissions!$Y:$Y)</f>
        <v>2.3E-3</v>
      </c>
      <c r="E373">
        <v>2.3E-3</v>
      </c>
      <c r="G373">
        <v>2013</v>
      </c>
      <c r="H373" t="s">
        <v>102</v>
      </c>
      <c r="I373">
        <v>14.48</v>
      </c>
      <c r="J373">
        <f>_xlfn.XLOOKUP(H373,Data_Emissions!$A:$A,Data_Emissions!$Y:$Y)</f>
        <v>2.3E-3</v>
      </c>
      <c r="K373">
        <v>2.3E-3</v>
      </c>
      <c r="L373">
        <f t="shared" si="1"/>
        <v>3.3304E-2</v>
      </c>
      <c r="N373" t="s">
        <v>273</v>
      </c>
      <c r="O373" s="17">
        <v>7.7000000000000002E-3</v>
      </c>
      <c r="P373" s="15">
        <v>2E-3</v>
      </c>
      <c r="Q373" s="17">
        <v>7.7000000000000002E-3</v>
      </c>
    </row>
    <row r="374" spans="1:17" x14ac:dyDescent="0.35">
      <c r="A374">
        <v>2013</v>
      </c>
      <c r="B374" t="s">
        <v>470</v>
      </c>
      <c r="C374">
        <v>7.5058359960000001</v>
      </c>
      <c r="D374">
        <f>_xlfn.XLOOKUP(B374,Data_Emissions!$A:$A,Data_Emissions!$Y:$Y)</f>
        <v>0</v>
      </c>
      <c r="E374">
        <v>0</v>
      </c>
      <c r="G374">
        <v>2013</v>
      </c>
      <c r="H374" t="s">
        <v>470</v>
      </c>
      <c r="I374">
        <v>7.5058359960000001</v>
      </c>
      <c r="J374">
        <f>_xlfn.XLOOKUP(H374,Data_Emissions!$A:$A,Data_Emissions!$Y:$Y)</f>
        <v>0</v>
      </c>
      <c r="K374">
        <v>0</v>
      </c>
      <c r="L374">
        <f t="shared" si="1"/>
        <v>0</v>
      </c>
      <c r="N374" t="s">
        <v>210</v>
      </c>
      <c r="O374" s="17">
        <v>0</v>
      </c>
      <c r="P374" s="15">
        <v>0</v>
      </c>
      <c r="Q374" s="17">
        <v>0</v>
      </c>
    </row>
    <row r="375" spans="1:17" x14ac:dyDescent="0.35">
      <c r="A375">
        <v>2013</v>
      </c>
      <c r="B375" t="s">
        <v>156</v>
      </c>
      <c r="C375">
        <v>6.0604800030000003</v>
      </c>
      <c r="D375">
        <f>_xlfn.XLOOKUP(B375,Data_Emissions!$A:$A,Data_Emissions!$Y:$Y)</f>
        <v>4.2599999999999999E-2</v>
      </c>
      <c r="E375">
        <v>4.2599999999999999E-2</v>
      </c>
      <c r="G375">
        <v>2013</v>
      </c>
      <c r="H375" t="s">
        <v>156</v>
      </c>
      <c r="I375">
        <v>6.0604800030000003</v>
      </c>
      <c r="J375">
        <f>_xlfn.XLOOKUP(H375,Data_Emissions!$A:$A,Data_Emissions!$Y:$Y)</f>
        <v>4.2599999999999999E-2</v>
      </c>
      <c r="K375">
        <v>4.2599999999999999E-2</v>
      </c>
      <c r="L375">
        <f t="shared" si="1"/>
        <v>0.2581764481278</v>
      </c>
      <c r="N375" t="s">
        <v>459</v>
      </c>
      <c r="O375" s="17">
        <v>2.5881350516999999E-2</v>
      </c>
      <c r="P375" s="15">
        <v>2.9999999999999997E-4</v>
      </c>
      <c r="Q375" s="17">
        <v>2.5881350516999999E-2</v>
      </c>
    </row>
    <row r="376" spans="1:17" x14ac:dyDescent="0.35">
      <c r="A376">
        <v>2013</v>
      </c>
      <c r="B376" t="s">
        <v>397</v>
      </c>
      <c r="C376">
        <v>4.6350958929999999</v>
      </c>
      <c r="D376">
        <f>_xlfn.XLOOKUP(B376,Data_Emissions!$A:$A,Data_Emissions!$Y:$Y)</f>
        <v>1.1000000000000001E-3</v>
      </c>
      <c r="E376">
        <v>1.1000000000000001E-3</v>
      </c>
      <c r="G376">
        <v>2013</v>
      </c>
      <c r="H376" t="s">
        <v>397</v>
      </c>
      <c r="I376">
        <v>4.6350958929999999</v>
      </c>
      <c r="J376">
        <f>_xlfn.XLOOKUP(H376,Data_Emissions!$A:$A,Data_Emissions!$Y:$Y)</f>
        <v>1.1000000000000001E-3</v>
      </c>
      <c r="K376">
        <v>1.1000000000000001E-3</v>
      </c>
      <c r="L376">
        <f t="shared" si="1"/>
        <v>5.0986054823000003E-3</v>
      </c>
      <c r="N376" t="s">
        <v>221</v>
      </c>
      <c r="O376" s="17">
        <v>1.0272000004E-2</v>
      </c>
      <c r="P376" s="15">
        <v>4.0000000000000002E-4</v>
      </c>
      <c r="Q376" s="17">
        <v>1.0272000004E-2</v>
      </c>
    </row>
    <row r="377" spans="1:17" x14ac:dyDescent="0.35">
      <c r="A377">
        <v>2013</v>
      </c>
      <c r="B377" t="s">
        <v>273</v>
      </c>
      <c r="C377">
        <v>3.85</v>
      </c>
      <c r="D377">
        <f>_xlfn.XLOOKUP(B377,Data_Emissions!$A:$A,Data_Emissions!$Y:$Y)</f>
        <v>2E-3</v>
      </c>
      <c r="E377">
        <v>2E-3</v>
      </c>
      <c r="G377">
        <v>2013</v>
      </c>
      <c r="H377" t="s">
        <v>273</v>
      </c>
      <c r="I377">
        <v>3.85</v>
      </c>
      <c r="J377">
        <f>_xlfn.XLOOKUP(H377,Data_Emissions!$A:$A,Data_Emissions!$Y:$Y)</f>
        <v>2E-3</v>
      </c>
      <c r="K377">
        <v>2E-3</v>
      </c>
      <c r="L377">
        <f t="shared" si="1"/>
        <v>7.7000000000000002E-3</v>
      </c>
      <c r="N377" t="s">
        <v>477</v>
      </c>
      <c r="O377" s="17">
        <v>1.6218208599999998E-4</v>
      </c>
      <c r="P377" s="15">
        <v>5.4999999999999997E-3</v>
      </c>
      <c r="Q377" s="17">
        <v>1.6218208599999998E-4</v>
      </c>
    </row>
    <row r="378" spans="1:17" x14ac:dyDescent="0.35">
      <c r="A378">
        <v>2013</v>
      </c>
      <c r="B378" t="s">
        <v>250</v>
      </c>
      <c r="C378">
        <v>3.6596523329999999</v>
      </c>
      <c r="D378">
        <f>_xlfn.XLOOKUP(B378,Data_Emissions!$A:$A,Data_Emissions!$Y:$Y)</f>
        <v>0</v>
      </c>
      <c r="E378">
        <v>0</v>
      </c>
      <c r="G378">
        <v>2013</v>
      </c>
      <c r="H378" t="s">
        <v>250</v>
      </c>
      <c r="I378">
        <v>3.6596523329999999</v>
      </c>
      <c r="J378">
        <f>_xlfn.XLOOKUP(H378,Data_Emissions!$A:$A,Data_Emissions!$Y:$Y)</f>
        <v>0</v>
      </c>
      <c r="K378">
        <v>0</v>
      </c>
      <c r="L378">
        <f t="shared" si="1"/>
        <v>0</v>
      </c>
      <c r="N378" t="s">
        <v>373</v>
      </c>
      <c r="O378" s="17">
        <v>8.6271168390000003E-3</v>
      </c>
      <c r="P378" s="15">
        <v>1E-4</v>
      </c>
      <c r="Q378" s="17">
        <v>8.6271168390000003E-3</v>
      </c>
    </row>
    <row r="379" spans="1:17" x14ac:dyDescent="0.35">
      <c r="A379">
        <v>2013</v>
      </c>
      <c r="B379" t="s">
        <v>166</v>
      </c>
      <c r="C379">
        <v>2.5680000010000001</v>
      </c>
      <c r="D379">
        <f>_xlfn.XLOOKUP(B379,Data_Emissions!$A:$A,Data_Emissions!$Y:$Y)</f>
        <v>0</v>
      </c>
      <c r="E379">
        <v>0</v>
      </c>
      <c r="G379">
        <v>2013</v>
      </c>
      <c r="H379" t="s">
        <v>166</v>
      </c>
      <c r="I379">
        <v>2.5680000010000001</v>
      </c>
      <c r="J379">
        <f>_xlfn.XLOOKUP(H379,Data_Emissions!$A:$A,Data_Emissions!$Y:$Y)</f>
        <v>0</v>
      </c>
      <c r="K379">
        <v>0</v>
      </c>
      <c r="L379">
        <f t="shared" si="1"/>
        <v>0</v>
      </c>
      <c r="N379" t="s">
        <v>102</v>
      </c>
      <c r="O379" s="17">
        <v>3.3304E-2</v>
      </c>
      <c r="P379" s="15">
        <v>2.3E-3</v>
      </c>
      <c r="Q379" s="17">
        <v>3.3304E-2</v>
      </c>
    </row>
    <row r="380" spans="1:17" x14ac:dyDescent="0.35">
      <c r="A380">
        <v>2013</v>
      </c>
      <c r="B380" t="s">
        <v>300</v>
      </c>
      <c r="C380">
        <v>1.6754000010000001</v>
      </c>
      <c r="D380">
        <f>_xlfn.XLOOKUP(B380,Data_Emissions!$A:$A,Data_Emissions!$Y:$Y)</f>
        <v>8.0000000000000004E-4</v>
      </c>
      <c r="E380">
        <v>8.0000000000000004E-4</v>
      </c>
      <c r="G380">
        <v>2013</v>
      </c>
      <c r="H380" t="s">
        <v>300</v>
      </c>
      <c r="I380">
        <v>1.6754000010000001</v>
      </c>
      <c r="J380">
        <f>_xlfn.XLOOKUP(H380,Data_Emissions!$A:$A,Data_Emissions!$Y:$Y)</f>
        <v>8.0000000000000004E-4</v>
      </c>
      <c r="K380">
        <v>8.0000000000000004E-4</v>
      </c>
      <c r="L380">
        <f t="shared" si="1"/>
        <v>1.3403200008000001E-3</v>
      </c>
      <c r="N380" t="s">
        <v>232</v>
      </c>
      <c r="O380" s="17">
        <v>1.8003514750199998E-2</v>
      </c>
      <c r="P380" s="15">
        <v>1.77E-2</v>
      </c>
      <c r="Q380" s="17">
        <v>1.8003514750199998E-2</v>
      </c>
    </row>
    <row r="381" spans="1:17" x14ac:dyDescent="0.35">
      <c r="A381">
        <v>2013</v>
      </c>
      <c r="B381" t="s">
        <v>232</v>
      </c>
      <c r="C381">
        <v>1.0171477259999999</v>
      </c>
      <c r="D381">
        <f>_xlfn.XLOOKUP(B381,Data_Emissions!$A:$A,Data_Emissions!$Y:$Y)</f>
        <v>1.77E-2</v>
      </c>
      <c r="E381">
        <v>1.77E-2</v>
      </c>
      <c r="G381">
        <v>2013</v>
      </c>
      <c r="H381" t="s">
        <v>232</v>
      </c>
      <c r="I381">
        <v>1.0171477259999999</v>
      </c>
      <c r="J381">
        <f>_xlfn.XLOOKUP(H381,Data_Emissions!$A:$A,Data_Emissions!$Y:$Y)</f>
        <v>1.77E-2</v>
      </c>
      <c r="K381">
        <v>1.77E-2</v>
      </c>
      <c r="L381">
        <f t="shared" si="1"/>
        <v>1.8003514750199998E-2</v>
      </c>
      <c r="N381" s="19" t="s">
        <v>361</v>
      </c>
      <c r="O381" s="24" t="s">
        <v>53</v>
      </c>
      <c r="P381" s="15">
        <v>5.0000000000000001E-4</v>
      </c>
      <c r="Q381" s="17" t="s">
        <v>53</v>
      </c>
    </row>
    <row r="382" spans="1:17" x14ac:dyDescent="0.35">
      <c r="A382">
        <v>2013</v>
      </c>
      <c r="B382" t="s">
        <v>343</v>
      </c>
      <c r="C382">
        <v>8.6016220000000004E-2</v>
      </c>
      <c r="D382">
        <f>_xlfn.XLOOKUP(B382,Data_Emissions!$A:$A,Data_Emissions!$Y:$Y)</f>
        <v>2.9999999999999997E-4</v>
      </c>
      <c r="E382">
        <v>2.9999999999999997E-4</v>
      </c>
      <c r="G382">
        <v>2013</v>
      </c>
      <c r="H382" t="s">
        <v>343</v>
      </c>
      <c r="I382">
        <v>8.6016220000000004E-2</v>
      </c>
      <c r="J382">
        <f>_xlfn.XLOOKUP(H382,Data_Emissions!$A:$A,Data_Emissions!$Y:$Y)</f>
        <v>2.9999999999999997E-4</v>
      </c>
      <c r="K382">
        <v>2.9999999999999997E-4</v>
      </c>
      <c r="L382">
        <f t="shared" si="1"/>
        <v>2.5804865999999998E-5</v>
      </c>
      <c r="N382" t="s">
        <v>239</v>
      </c>
      <c r="O382" s="17">
        <v>0</v>
      </c>
      <c r="P382" s="15">
        <v>3.5999999999999999E-3</v>
      </c>
      <c r="Q382" s="17">
        <v>0</v>
      </c>
    </row>
    <row r="383" spans="1:17" x14ac:dyDescent="0.35">
      <c r="A383">
        <v>2013</v>
      </c>
      <c r="B383" t="s">
        <v>477</v>
      </c>
      <c r="C383">
        <v>2.9487652E-2</v>
      </c>
      <c r="D383">
        <f>_xlfn.XLOOKUP(B383,Data_Emissions!$A:$A,Data_Emissions!$Y:$Y)</f>
        <v>5.4999999999999997E-3</v>
      </c>
      <c r="E383">
        <v>5.4999999999999997E-3</v>
      </c>
      <c r="G383">
        <v>2013</v>
      </c>
      <c r="H383" t="s">
        <v>477</v>
      </c>
      <c r="I383">
        <v>2.9487652E-2</v>
      </c>
      <c r="J383">
        <f>_xlfn.XLOOKUP(H383,Data_Emissions!$A:$A,Data_Emissions!$Y:$Y)</f>
        <v>5.4999999999999997E-3</v>
      </c>
      <c r="K383">
        <v>5.4999999999999997E-3</v>
      </c>
      <c r="L383">
        <f t="shared" si="1"/>
        <v>1.6218208599999998E-4</v>
      </c>
      <c r="N383" t="s">
        <v>470</v>
      </c>
      <c r="O383" s="17">
        <v>0</v>
      </c>
      <c r="P383" s="15">
        <v>0</v>
      </c>
      <c r="Q383" s="17">
        <v>0</v>
      </c>
    </row>
    <row r="384" spans="1:17" x14ac:dyDescent="0.35">
      <c r="A384">
        <v>2013</v>
      </c>
      <c r="B384" t="s">
        <v>239</v>
      </c>
      <c r="C384">
        <v>0</v>
      </c>
      <c r="D384">
        <f>_xlfn.XLOOKUP(B384,Data_Emissions!$A:$A,Data_Emissions!$Y:$Y)</f>
        <v>3.5999999999999999E-3</v>
      </c>
      <c r="E384">
        <v>3.5999999999999999E-3</v>
      </c>
      <c r="G384">
        <v>2013</v>
      </c>
      <c r="H384" t="s">
        <v>239</v>
      </c>
      <c r="I384">
        <v>0</v>
      </c>
      <c r="J384">
        <f>_xlfn.XLOOKUP(H384,Data_Emissions!$A:$A,Data_Emissions!$Y:$Y)</f>
        <v>3.5999999999999999E-3</v>
      </c>
      <c r="K384">
        <v>3.5999999999999999E-3</v>
      </c>
      <c r="L384">
        <f t="shared" si="1"/>
        <v>0</v>
      </c>
      <c r="N384" t="s">
        <v>397</v>
      </c>
      <c r="O384" s="17">
        <v>5.0986054823000003E-3</v>
      </c>
      <c r="P384" s="15">
        <v>1.1000000000000001E-3</v>
      </c>
      <c r="Q384">
        <v>5.0986054823000003E-3</v>
      </c>
    </row>
    <row r="385" spans="1:16" x14ac:dyDescent="0.35">
      <c r="E385">
        <f>SUMPRODUCT(C358:C384, E358:E384)/SUM(E358:E384)</f>
        <v>8.4139680779268566</v>
      </c>
      <c r="K385">
        <f>SUMPRODUCT(I358:I384, K358:K384)/SUM(K358:K384)</f>
        <v>8.4139680779268566</v>
      </c>
      <c r="L385">
        <f>SUM(L358:L384)/SUM(J358:J384)</f>
        <v>8.4139680779268566</v>
      </c>
      <c r="P385" s="15">
        <v>3.2000000000000002E-3</v>
      </c>
    </row>
    <row r="386" spans="1:16" x14ac:dyDescent="0.35">
      <c r="A386" s="3" t="s">
        <v>1186</v>
      </c>
      <c r="B386" s="3" t="s">
        <v>1187</v>
      </c>
      <c r="C386" s="3" t="s">
        <v>1188</v>
      </c>
      <c r="P386" s="15">
        <v>1.6000000000000001E-3</v>
      </c>
    </row>
    <row r="387" spans="1:16" x14ac:dyDescent="0.35">
      <c r="A387">
        <v>2012</v>
      </c>
      <c r="B387" t="s">
        <v>428</v>
      </c>
      <c r="C387">
        <v>163.52239349999999</v>
      </c>
      <c r="D387">
        <f>_xlfn.XLOOKUP(B387,Data_Emissions!$A:$A,Data_Emissions!$X:$X)</f>
        <v>8.9999999999999998E-4</v>
      </c>
      <c r="E387">
        <v>8.9999999999999998E-4</v>
      </c>
      <c r="P387" s="15">
        <v>6.7999999999999996E-3</v>
      </c>
    </row>
    <row r="388" spans="1:16" x14ac:dyDescent="0.35">
      <c r="A388">
        <v>2012</v>
      </c>
      <c r="B388" t="s">
        <v>373</v>
      </c>
      <c r="C388">
        <v>115.66265060000001</v>
      </c>
      <c r="D388">
        <f>_xlfn.XLOOKUP(B388,Data_Emissions!$A:$A,Data_Emissions!$X:$X)</f>
        <v>2.0000000000000001E-4</v>
      </c>
      <c r="E388">
        <v>2.0000000000000001E-4</v>
      </c>
      <c r="P388" s="15">
        <v>2.2000000000000001E-3</v>
      </c>
    </row>
    <row r="389" spans="1:16" x14ac:dyDescent="0.35">
      <c r="A389">
        <v>2012</v>
      </c>
      <c r="B389" t="s">
        <v>459</v>
      </c>
      <c r="C389">
        <v>115.66265060000001</v>
      </c>
      <c r="D389">
        <f>_xlfn.XLOOKUP(B389,Data_Emissions!$A:$A,Data_Emissions!$X:$X)</f>
        <v>2.9999999999999997E-4</v>
      </c>
      <c r="E389">
        <v>2.9999999999999997E-4</v>
      </c>
    </row>
    <row r="390" spans="1:16" x14ac:dyDescent="0.35">
      <c r="A390">
        <v>2012</v>
      </c>
      <c r="B390" t="s">
        <v>173</v>
      </c>
      <c r="C390">
        <v>79.913999959999998</v>
      </c>
      <c r="D390">
        <f>_xlfn.XLOOKUP(B390,Data_Emissions!$A:$A,Data_Emissions!$X:$X)</f>
        <v>8.0000000000000004E-4</v>
      </c>
      <c r="E390">
        <v>8.0000000000000004E-4</v>
      </c>
    </row>
    <row r="391" spans="1:16" x14ac:dyDescent="0.35">
      <c r="A391">
        <v>2012</v>
      </c>
      <c r="B391" t="s">
        <v>320</v>
      </c>
      <c r="C391">
        <v>67.736814249999995</v>
      </c>
      <c r="D391">
        <f>_xlfn.XLOOKUP(B391,Data_Emissions!$A:$A,Data_Emissions!$X:$X)</f>
        <v>8.9999999999999998E-4</v>
      </c>
      <c r="E391">
        <v>8.9999999999999998E-4</v>
      </c>
    </row>
    <row r="392" spans="1:16" x14ac:dyDescent="0.35">
      <c r="A392">
        <v>2012</v>
      </c>
      <c r="B392" t="s">
        <v>257</v>
      </c>
      <c r="C392">
        <v>39.880358919999999</v>
      </c>
      <c r="D392">
        <f>_xlfn.XLOOKUP(B392,Data_Emissions!$A:$A,Data_Emissions!$X:$X)</f>
        <v>0</v>
      </c>
      <c r="E392">
        <v>0</v>
      </c>
    </row>
    <row r="393" spans="1:16" x14ac:dyDescent="0.35">
      <c r="A393">
        <v>2012</v>
      </c>
      <c r="B393" t="s">
        <v>440</v>
      </c>
      <c r="C393">
        <v>39.880358919999999</v>
      </c>
      <c r="D393">
        <f>_xlfn.XLOOKUP(B393,Data_Emissions!$A:$A,Data_Emissions!$X:$X)</f>
        <v>4.0000000000000002E-4</v>
      </c>
      <c r="E393">
        <v>4.0000000000000002E-4</v>
      </c>
    </row>
    <row r="394" spans="1:16" x14ac:dyDescent="0.35">
      <c r="A394">
        <v>2012</v>
      </c>
      <c r="B394" t="s">
        <v>82</v>
      </c>
      <c r="C394">
        <v>30.251083999999999</v>
      </c>
      <c r="D394">
        <f>_xlfn.XLOOKUP(B394,Data_Emissions!$A:$A,Data_Emissions!$X:$X)</f>
        <v>8.0000000000000004E-4</v>
      </c>
      <c r="E394">
        <v>8.0000000000000004E-4</v>
      </c>
    </row>
    <row r="395" spans="1:16" x14ac:dyDescent="0.35">
      <c r="A395">
        <v>2012</v>
      </c>
      <c r="B395" t="s">
        <v>149</v>
      </c>
      <c r="C395">
        <v>28.837375819999998</v>
      </c>
      <c r="D395">
        <f>_xlfn.XLOOKUP(B395,Data_Emissions!$A:$A,Data_Emissions!$X:$X)</f>
        <v>5.0000000000000001E-4</v>
      </c>
      <c r="E395">
        <v>5.0000000000000001E-4</v>
      </c>
    </row>
    <row r="396" spans="1:16" x14ac:dyDescent="0.35">
      <c r="A396">
        <v>2012</v>
      </c>
      <c r="B396" t="s">
        <v>69</v>
      </c>
      <c r="C396">
        <v>23.8993</v>
      </c>
      <c r="D396">
        <v>0</v>
      </c>
      <c r="E396">
        <v>0</v>
      </c>
    </row>
    <row r="397" spans="1:16" x14ac:dyDescent="0.35">
      <c r="A397">
        <v>2012</v>
      </c>
      <c r="B397" t="s">
        <v>221</v>
      </c>
      <c r="C397">
        <v>19.97849999</v>
      </c>
      <c r="D397">
        <f>_xlfn.XLOOKUP(B397,Data_Emissions!$A:$A,Data_Emissions!$X:$X)</f>
        <v>4.0000000000000002E-4</v>
      </c>
      <c r="E397">
        <v>4.0000000000000002E-4</v>
      </c>
    </row>
    <row r="398" spans="1:16" x14ac:dyDescent="0.35">
      <c r="A398">
        <v>2012</v>
      </c>
      <c r="B398" t="s">
        <v>434</v>
      </c>
      <c r="C398">
        <v>19.94017946</v>
      </c>
      <c r="D398">
        <f>_xlfn.XLOOKUP(B398,Data_Emissions!$A:$A,Data_Emissions!$X:$X)</f>
        <v>1E-4</v>
      </c>
      <c r="E398">
        <v>1E-4</v>
      </c>
    </row>
    <row r="399" spans="1:16" x14ac:dyDescent="0.35">
      <c r="A399">
        <v>2012</v>
      </c>
      <c r="B399" t="s">
        <v>409</v>
      </c>
      <c r="C399">
        <v>19.179359989999998</v>
      </c>
      <c r="D399">
        <f>_xlfn.XLOOKUP(B399,Data_Emissions!$A:$A,Data_Emissions!$X:$X)</f>
        <v>1E-4</v>
      </c>
      <c r="E399">
        <v>1E-4</v>
      </c>
    </row>
    <row r="400" spans="1:16" x14ac:dyDescent="0.35">
      <c r="A400">
        <v>2012</v>
      </c>
      <c r="B400" t="s">
        <v>210</v>
      </c>
      <c r="C400">
        <v>17.096873559999999</v>
      </c>
      <c r="D400">
        <f>_xlfn.XLOOKUP(B400,Data_Emissions!$A:$A,Data_Emissions!$X:$X)</f>
        <v>0</v>
      </c>
      <c r="E400">
        <v>0</v>
      </c>
    </row>
    <row r="401" spans="1:5" x14ac:dyDescent="0.35">
      <c r="A401">
        <v>2012</v>
      </c>
      <c r="B401" t="s">
        <v>40</v>
      </c>
      <c r="C401">
        <v>15.125541999999999</v>
      </c>
      <c r="D401">
        <f>_xlfn.XLOOKUP(B401,Data_Emissions!$A:$A,Data_Emissions!$X:$X)</f>
        <v>2.3999999999999998E-3</v>
      </c>
      <c r="E401">
        <v>2.3999999999999998E-3</v>
      </c>
    </row>
    <row r="402" spans="1:5" x14ac:dyDescent="0.35">
      <c r="A402">
        <v>2012</v>
      </c>
      <c r="B402" t="s">
        <v>102</v>
      </c>
      <c r="C402">
        <v>10</v>
      </c>
      <c r="D402">
        <f>_xlfn.XLOOKUP(B402,Data_Emissions!$A:$A,Data_Emissions!$X:$X)</f>
        <v>3.0000000000000001E-3</v>
      </c>
      <c r="E402">
        <v>3.0000000000000001E-3</v>
      </c>
    </row>
    <row r="403" spans="1:5" x14ac:dyDescent="0.35">
      <c r="A403">
        <v>2012</v>
      </c>
      <c r="B403" t="s">
        <v>156</v>
      </c>
      <c r="C403">
        <v>9.2966619959999992</v>
      </c>
      <c r="D403">
        <f>_xlfn.XLOOKUP(B403,Data_Emissions!$A:$A,Data_Emissions!$X:$X)</f>
        <v>3.9100000000000003E-2</v>
      </c>
      <c r="E403">
        <v>3.9100000000000003E-2</v>
      </c>
    </row>
    <row r="404" spans="1:5" x14ac:dyDescent="0.35">
      <c r="A404">
        <v>2012</v>
      </c>
      <c r="B404" t="s">
        <v>300</v>
      </c>
      <c r="C404">
        <v>5.7595999999999998</v>
      </c>
      <c r="D404">
        <f>_xlfn.XLOOKUP(B404,Data_Emissions!$A:$A,Data_Emissions!$X:$X)</f>
        <v>8.9999999999999998E-4</v>
      </c>
      <c r="E404">
        <v>8.9999999999999998E-4</v>
      </c>
    </row>
    <row r="405" spans="1:5" x14ac:dyDescent="0.35">
      <c r="A405">
        <v>2012</v>
      </c>
      <c r="B405" t="s">
        <v>166</v>
      </c>
      <c r="C405">
        <v>2.6637999990000001</v>
      </c>
      <c r="D405">
        <f>_xlfn.XLOOKUP(B405,Data_Emissions!$A:$A,Data_Emissions!$X:$X)</f>
        <v>0</v>
      </c>
      <c r="E405">
        <v>0</v>
      </c>
    </row>
    <row r="406" spans="1:5" x14ac:dyDescent="0.35">
      <c r="A406">
        <v>2012</v>
      </c>
      <c r="B406" t="s">
        <v>250</v>
      </c>
      <c r="C406">
        <v>2.1854808060000002</v>
      </c>
      <c r="D406">
        <f>_xlfn.XLOOKUP(B406,Data_Emissions!$A:$A,Data_Emissions!$X:$X)</f>
        <v>0</v>
      </c>
      <c r="E406">
        <v>0</v>
      </c>
    </row>
    <row r="407" spans="1:5" x14ac:dyDescent="0.35">
      <c r="A407">
        <v>2012</v>
      </c>
      <c r="B407" t="s">
        <v>273</v>
      </c>
      <c r="C407">
        <v>2.13</v>
      </c>
      <c r="D407">
        <f>_xlfn.XLOOKUP(B407,Data_Emissions!$A:$A,Data_Emissions!$X:$X)</f>
        <v>2E-3</v>
      </c>
      <c r="E407">
        <v>2E-3</v>
      </c>
    </row>
    <row r="408" spans="1:5" x14ac:dyDescent="0.35">
      <c r="A408">
        <v>2012</v>
      </c>
      <c r="B408" t="s">
        <v>232</v>
      </c>
      <c r="C408">
        <v>1.1506024100000001</v>
      </c>
      <c r="D408">
        <f>_xlfn.XLOOKUP(B408,Data_Emissions!$A:$A,Data_Emissions!$X:$X)</f>
        <v>1.7600000000000001E-2</v>
      </c>
      <c r="E408">
        <v>1.7600000000000001E-2</v>
      </c>
    </row>
    <row r="409" spans="1:5" x14ac:dyDescent="0.35">
      <c r="A409">
        <v>2012</v>
      </c>
      <c r="B409" t="s">
        <v>343</v>
      </c>
      <c r="C409">
        <v>8.7049037999999995E-2</v>
      </c>
      <c r="D409">
        <f>_xlfn.XLOOKUP(B409,Data_Emissions!$A:$A,Data_Emissions!$X:$X)</f>
        <v>2.9999999999999997E-4</v>
      </c>
      <c r="E409">
        <v>2.9999999999999997E-4</v>
      </c>
    </row>
    <row r="410" spans="1:5" x14ac:dyDescent="0.35">
      <c r="A410">
        <v>2012</v>
      </c>
      <c r="B410" t="s">
        <v>477</v>
      </c>
      <c r="C410">
        <v>2.7387029E-2</v>
      </c>
      <c r="D410">
        <f>_xlfn.XLOOKUP(B410,Data_Emissions!$A:$A,Data_Emissions!$X:$X)</f>
        <v>5.7000000000000002E-3</v>
      </c>
      <c r="E410">
        <v>5.7000000000000002E-3</v>
      </c>
    </row>
    <row r="411" spans="1:5" x14ac:dyDescent="0.35">
      <c r="E411">
        <f>SUMPRODUCT(C387:C410, E387:E410)/SUM(E387:E410)</f>
        <v>11.204818231653142</v>
      </c>
    </row>
  </sheetData>
  <conditionalFormatting sqref="H154:H196">
    <cfRule type="duplicateValues" dxfId="0" priority="1"/>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E39D-02FA-4493-85C6-08D883019BFC}">
  <dimension ref="A1:J414"/>
  <sheetViews>
    <sheetView topLeftCell="A137" workbookViewId="0">
      <selection activeCell="F149" sqref="F149"/>
    </sheetView>
  </sheetViews>
  <sheetFormatPr defaultRowHeight="14.5" x14ac:dyDescent="0.35"/>
  <sheetData>
    <row r="1" spans="1:6" s="3" customFormat="1" x14ac:dyDescent="0.35">
      <c r="A1" s="3" t="s">
        <v>1186</v>
      </c>
      <c r="B1" s="3" t="s">
        <v>1187</v>
      </c>
      <c r="C1" s="3" t="s">
        <v>1188</v>
      </c>
      <c r="D1" s="3" t="s">
        <v>1194</v>
      </c>
      <c r="E1" s="3" t="s">
        <v>1194</v>
      </c>
      <c r="F1" s="3" t="s">
        <v>1195</v>
      </c>
    </row>
    <row r="2" spans="1:6" x14ac:dyDescent="0.35">
      <c r="A2">
        <v>2021</v>
      </c>
      <c r="B2" t="s">
        <v>428</v>
      </c>
      <c r="C2">
        <v>137.2432408</v>
      </c>
      <c r="D2" t="str">
        <f>_xlfn.XLOOKUP(B2,Data_Overall!$A$2:$A$103,Data_Overall!$L$2:$L$103)</f>
        <v>2.295169193</v>
      </c>
      <c r="E2">
        <v>2.295169193</v>
      </c>
      <c r="F2" cm="1">
        <f t="array" ref="F2:F66">C2:C66*E2:E66</f>
        <v>314.99645823164064</v>
      </c>
    </row>
    <row r="3" spans="1:6" x14ac:dyDescent="0.35">
      <c r="A3">
        <v>2021</v>
      </c>
      <c r="B3" t="s">
        <v>257</v>
      </c>
      <c r="C3">
        <v>101.4745521</v>
      </c>
      <c r="D3" t="str">
        <f>_xlfn.XLOOKUP(B3,Data_Overall!$A$2:$A$103,Data_Overall!$L$2:$L$103)</f>
        <v>0.002082039</v>
      </c>
      <c r="E3">
        <v>2.0820389999999999E-3</v>
      </c>
      <c r="F3">
        <v>0.21127397497973188</v>
      </c>
    </row>
    <row r="4" spans="1:6" x14ac:dyDescent="0.35">
      <c r="A4">
        <v>2021</v>
      </c>
      <c r="B4" t="s">
        <v>440</v>
      </c>
      <c r="C4">
        <v>101.4745521</v>
      </c>
      <c r="D4" t="str">
        <f>_xlfn.XLOOKUP(B4,Data_Overall!$A$2:$A$103,Data_Overall!$L$2:$L$103)</f>
        <v>1.214004592</v>
      </c>
      <c r="E4">
        <v>1.214004592</v>
      </c>
      <c r="F4">
        <v>123.19057222054325</v>
      </c>
    </row>
    <row r="5" spans="1:6" x14ac:dyDescent="0.35">
      <c r="A5">
        <v>2021</v>
      </c>
      <c r="B5" t="s">
        <v>173</v>
      </c>
      <c r="C5">
        <v>72.825199999999995</v>
      </c>
      <c r="D5" t="str">
        <f>_xlfn.XLOOKUP(B5,Data_Overall!$A$2:$A$103,Data_Overall!$L$2:$L$103)</f>
        <v>1.419629896</v>
      </c>
      <c r="E5">
        <v>1.419629896</v>
      </c>
      <c r="F5">
        <v>103.38483110217919</v>
      </c>
    </row>
    <row r="6" spans="1:6" x14ac:dyDescent="0.35">
      <c r="A6">
        <v>2021</v>
      </c>
      <c r="B6" t="s">
        <v>320</v>
      </c>
      <c r="C6">
        <v>69.326326409999993</v>
      </c>
      <c r="D6" t="str">
        <f>_xlfn.XLOOKUP(B6,Data_Overall!$A$2:$A$103,Data_Overall!$L$2:$L$103)</f>
        <v>1.45477404</v>
      </c>
      <c r="E6">
        <v>1.45477404</v>
      </c>
      <c r="F6">
        <v>100.85413994983439</v>
      </c>
    </row>
    <row r="7" spans="1:6" x14ac:dyDescent="0.35">
      <c r="A7">
        <v>2021</v>
      </c>
      <c r="B7" t="s">
        <v>181</v>
      </c>
      <c r="C7">
        <v>52.387160000000002</v>
      </c>
      <c r="D7" t="str">
        <f>_xlfn.XLOOKUP(B7,Data_Overall!$A$2:$A$103,Data_Overall!$L$2:$L$103)</f>
        <v>8.9675225</v>
      </c>
      <c r="E7">
        <v>8.9675224999999994</v>
      </c>
      <c r="F7">
        <v>469.78303601109997</v>
      </c>
    </row>
    <row r="8" spans="1:6" x14ac:dyDescent="0.35">
      <c r="A8">
        <v>2021</v>
      </c>
      <c r="B8" s="13" t="s">
        <v>156</v>
      </c>
      <c r="C8">
        <v>49.779547999999998</v>
      </c>
      <c r="D8" t="str">
        <f>_xlfn.XLOOKUP(B8,Data_Overall!$A$2:$A$103,Data_Overall!$L$2:$L$103)</f>
        <v>33.6623297</v>
      </c>
      <c r="E8">
        <v>33.662329700000001</v>
      </c>
      <c r="F8">
        <v>1675.6955570929756</v>
      </c>
    </row>
    <row r="9" spans="1:6" x14ac:dyDescent="0.35">
      <c r="A9">
        <v>2021</v>
      </c>
      <c r="B9" t="s">
        <v>434</v>
      </c>
      <c r="C9">
        <v>46.103050000000003</v>
      </c>
      <c r="D9" t="str">
        <f>_xlfn.XLOOKUP(B9,Data_Overall!$A$2:$A$103,Data_Overall!$L$2:$L$103)</f>
        <v>0.116563086</v>
      </c>
      <c r="E9">
        <v>0.116563086</v>
      </c>
      <c r="F9">
        <v>5.3739137820123002</v>
      </c>
    </row>
    <row r="10" spans="1:6" x14ac:dyDescent="0.35">
      <c r="A10">
        <v>2021</v>
      </c>
      <c r="B10" t="s">
        <v>263</v>
      </c>
      <c r="C10">
        <v>40.124336</v>
      </c>
      <c r="D10" t="str">
        <f>_xlfn.XLOOKUP(B10,Data_Overall!$A$2:$A$103,Data_Overall!$L$2:$L$103)</f>
        <v>0</v>
      </c>
      <c r="E10">
        <v>0</v>
      </c>
      <c r="F10">
        <v>0</v>
      </c>
    </row>
    <row r="11" spans="1:6" x14ac:dyDescent="0.35">
      <c r="A11">
        <v>2021</v>
      </c>
      <c r="B11" t="s">
        <v>221</v>
      </c>
      <c r="C11">
        <v>39.3491</v>
      </c>
      <c r="D11" t="str">
        <f>_xlfn.XLOOKUP(B11,Data_Overall!$A$2:$A$103,Data_Overall!$L$2:$L$103)</f>
        <v>0.579608162</v>
      </c>
      <c r="E11">
        <v>0.57960816199999998</v>
      </c>
      <c r="F11">
        <v>22.807059527354198</v>
      </c>
    </row>
    <row r="12" spans="1:6" x14ac:dyDescent="0.35">
      <c r="A12">
        <v>2021</v>
      </c>
      <c r="B12" s="13" t="s">
        <v>82</v>
      </c>
      <c r="C12">
        <v>35.813768400000001</v>
      </c>
      <c r="D12" t="str">
        <f>_xlfn.XLOOKUP(B12,Data_Overall!$A$2:$A$103,Data_Overall!$L$2:$L$103)</f>
        <v>1.374762505</v>
      </c>
      <c r="E12">
        <v>1.3747625050000001</v>
      </c>
      <c r="F12">
        <v>49.235425959073844</v>
      </c>
    </row>
    <row r="13" spans="1:6" x14ac:dyDescent="0.35">
      <c r="A13">
        <v>2021</v>
      </c>
      <c r="B13" t="s">
        <v>289</v>
      </c>
      <c r="C13">
        <v>35.238</v>
      </c>
      <c r="D13" t="str">
        <f>_xlfn.XLOOKUP(B13,Data_Overall!$A$2:$A$103,Data_Overall!$L$2:$L$103)</f>
        <v>0</v>
      </c>
      <c r="E13">
        <v>0</v>
      </c>
      <c r="F13">
        <v>0</v>
      </c>
    </row>
    <row r="14" spans="1:6" x14ac:dyDescent="0.35">
      <c r="A14">
        <v>2021</v>
      </c>
      <c r="B14" t="s">
        <v>210</v>
      </c>
      <c r="C14">
        <v>34.834929930000001</v>
      </c>
      <c r="D14" t="str">
        <f>_xlfn.XLOOKUP(B14,Data_Overall!$A$2:$A$103,Data_Overall!$L$2:$L$103)</f>
        <v>0.046959019</v>
      </c>
      <c r="E14">
        <v>4.6959018999999998E-2</v>
      </c>
      <c r="F14">
        <v>1.6358141364465386</v>
      </c>
    </row>
    <row r="15" spans="1:6" x14ac:dyDescent="0.35">
      <c r="A15">
        <v>2021</v>
      </c>
      <c r="B15" s="13" t="s">
        <v>40</v>
      </c>
      <c r="C15">
        <v>31.834460799999999</v>
      </c>
      <c r="D15" t="str">
        <f>_xlfn.XLOOKUP(B15,Data_Overall!$A$2:$A$103,Data_Overall!$L$2:$L$103)</f>
        <v>2.783371811</v>
      </c>
      <c r="E15">
        <v>2.7833718109999999</v>
      </c>
      <c r="F15">
        <v>88.607140809104507</v>
      </c>
    </row>
    <row r="16" spans="1:6" x14ac:dyDescent="0.35">
      <c r="A16">
        <v>2021</v>
      </c>
      <c r="B16" t="s">
        <v>108</v>
      </c>
      <c r="C16">
        <v>31.834460799999999</v>
      </c>
      <c r="D16" t="str">
        <f>_xlfn.XLOOKUP(B16,Data_Overall!$A$2:$A$103,Data_Overall!$L$2:$L$103)</f>
        <v>0</v>
      </c>
      <c r="E16">
        <v>0</v>
      </c>
      <c r="F16">
        <v>0</v>
      </c>
    </row>
    <row r="17" spans="1:6" x14ac:dyDescent="0.35">
      <c r="A17">
        <v>2021</v>
      </c>
      <c r="B17" t="s">
        <v>114</v>
      </c>
      <c r="C17">
        <v>31.834460799999999</v>
      </c>
      <c r="D17" t="str">
        <f>_xlfn.XLOOKUP(B17,Data_Overall!$A$2:$A$103,Data_Overall!$L$2:$L$103)</f>
        <v>3.010831877</v>
      </c>
      <c r="E17">
        <v>3.0108318770000002</v>
      </c>
      <c r="F17">
        <v>95.848209363746918</v>
      </c>
    </row>
    <row r="18" spans="1:6" x14ac:dyDescent="0.35">
      <c r="A18">
        <v>2021</v>
      </c>
      <c r="B18" s="13" t="s">
        <v>381</v>
      </c>
      <c r="C18">
        <v>31.834460799999999</v>
      </c>
      <c r="D18" t="str">
        <f>_xlfn.XLOOKUP(B18,Data_Overall!$A$2:$A$103,Data_Overall!$L$2:$L$103)</f>
        <v>0</v>
      </c>
      <c r="E18">
        <v>0</v>
      </c>
      <c r="F18">
        <v>0</v>
      </c>
    </row>
    <row r="19" spans="1:6" x14ac:dyDescent="0.35">
      <c r="A19">
        <v>2021</v>
      </c>
      <c r="B19" s="13" t="s">
        <v>293</v>
      </c>
      <c r="C19">
        <v>31.83446</v>
      </c>
      <c r="D19" t="str">
        <f>_xlfn.XLOOKUP(B19,Data_Overall!$A$2:$A$103,Data_Overall!$L$2:$L$103)</f>
        <v>0</v>
      </c>
      <c r="E19">
        <v>0</v>
      </c>
      <c r="F19">
        <v>0</v>
      </c>
    </row>
    <row r="20" spans="1:6" x14ac:dyDescent="0.35">
      <c r="A20">
        <v>2021</v>
      </c>
      <c r="B20" s="13" t="s">
        <v>295</v>
      </c>
      <c r="C20">
        <v>31.83446</v>
      </c>
      <c r="D20" t="str">
        <f>_xlfn.XLOOKUP(B20,Data_Overall!$A$2:$A$103,Data_Overall!$L$2:$L$103)</f>
        <v>0.068052327</v>
      </c>
      <c r="E20">
        <v>6.8052326999999996E-2</v>
      </c>
      <c r="F20">
        <v>2.1664090817884198</v>
      </c>
    </row>
    <row r="21" spans="1:6" x14ac:dyDescent="0.35">
      <c r="A21">
        <v>2021</v>
      </c>
      <c r="B21" t="s">
        <v>192</v>
      </c>
      <c r="C21">
        <v>29.364999999999998</v>
      </c>
      <c r="D21" t="str">
        <f>_xlfn.XLOOKUP(B21,Data_Overall!$A$2:$A$103,Data_Overall!$L$2:$L$103)</f>
        <v>0</v>
      </c>
      <c r="E21">
        <v>0</v>
      </c>
      <c r="F21">
        <v>0</v>
      </c>
    </row>
    <row r="22" spans="1:6" x14ac:dyDescent="0.35">
      <c r="A22">
        <v>2021</v>
      </c>
      <c r="B22" t="s">
        <v>287</v>
      </c>
      <c r="C22">
        <v>28.1904</v>
      </c>
      <c r="D22" t="str">
        <f>_xlfn.XLOOKUP(B22,Data_Overall!$A$2:$A$103,Data_Overall!$L$2:$L$103)</f>
        <v>0</v>
      </c>
      <c r="E22">
        <v>0</v>
      </c>
      <c r="F22">
        <v>0</v>
      </c>
    </row>
    <row r="23" spans="1:6" x14ac:dyDescent="0.35">
      <c r="A23">
        <v>2021</v>
      </c>
      <c r="B23" t="s">
        <v>349</v>
      </c>
      <c r="C23">
        <v>28.1904</v>
      </c>
      <c r="D23" t="str">
        <f>_xlfn.XLOOKUP(B23,Data_Overall!$A$2:$A$103,Data_Overall!$L$2:$L$103)</f>
        <v>0.520365678</v>
      </c>
      <c r="E23">
        <v>0.520365678</v>
      </c>
      <c r="F23">
        <v>14.669316609091201</v>
      </c>
    </row>
    <row r="24" spans="1:6" x14ac:dyDescent="0.35">
      <c r="A24">
        <v>2021</v>
      </c>
      <c r="B24" t="s">
        <v>149</v>
      </c>
      <c r="C24">
        <v>28.140814429999999</v>
      </c>
      <c r="D24" t="str">
        <f>_xlfn.XLOOKUP(B24,Data_Overall!$A$2:$A$103,Data_Overall!$L$2:$L$103)</f>
        <v>0.534777077</v>
      </c>
      <c r="E24">
        <v>0.53477707699999999</v>
      </c>
      <c r="F24">
        <v>15.04906248527482</v>
      </c>
    </row>
    <row r="25" spans="1:6" x14ac:dyDescent="0.35">
      <c r="A25">
        <v>2021</v>
      </c>
      <c r="B25" t="s">
        <v>300</v>
      </c>
      <c r="C25">
        <v>25.759889999999999</v>
      </c>
      <c r="D25" t="str">
        <f>_xlfn.XLOOKUP(B25,Data_Overall!$A$2:$A$103,Data_Overall!$L$2:$L$103)</f>
        <v>0.480839591</v>
      </c>
      <c r="E25">
        <v>0.48083959100000001</v>
      </c>
      <c r="F25">
        <v>12.38637497180499</v>
      </c>
    </row>
    <row r="26" spans="1:6" x14ac:dyDescent="0.35">
      <c r="A26">
        <v>2021</v>
      </c>
      <c r="B26" t="s">
        <v>470</v>
      </c>
      <c r="C26">
        <v>24.795000000000002</v>
      </c>
      <c r="D26" t="str">
        <f>_xlfn.XLOOKUP(B26,Data_Overall!$A$2:$A$103,Data_Overall!$L$2:$L$103)</f>
        <v>0.85218852</v>
      </c>
      <c r="E26">
        <v>0.85218852</v>
      </c>
      <c r="F26">
        <v>21.1300143534</v>
      </c>
    </row>
    <row r="27" spans="1:6" x14ac:dyDescent="0.35">
      <c r="A27">
        <v>2021</v>
      </c>
      <c r="B27" s="13" t="s">
        <v>305</v>
      </c>
      <c r="C27">
        <v>23.87585</v>
      </c>
      <c r="D27" t="str">
        <f>_xlfn.XLOOKUP(B27,Data_Overall!$A$2:$A$103,Data_Overall!$L$2:$L$103)</f>
        <v>0</v>
      </c>
      <c r="E27">
        <v>0</v>
      </c>
      <c r="F27">
        <v>0</v>
      </c>
    </row>
    <row r="28" spans="1:6" x14ac:dyDescent="0.35">
      <c r="A28">
        <v>2021</v>
      </c>
      <c r="B28" s="13" t="s">
        <v>309</v>
      </c>
      <c r="C28">
        <v>23.87585</v>
      </c>
      <c r="D28" t="str">
        <f>_xlfn.XLOOKUP(B28,Data_Overall!$A$2:$A$103,Data_Overall!$L$2:$L$103)</f>
        <v>0.064347519</v>
      </c>
      <c r="E28">
        <v>6.4347519000000006E-2</v>
      </c>
      <c r="F28">
        <v>1.53635171151615</v>
      </c>
    </row>
    <row r="29" spans="1:6" x14ac:dyDescent="0.35">
      <c r="A29">
        <v>2021</v>
      </c>
      <c r="B29" s="13" t="s">
        <v>355</v>
      </c>
      <c r="C29">
        <v>23.87585</v>
      </c>
      <c r="D29" t="str">
        <f>_xlfn.XLOOKUP(B29,Data_Overall!$A$2:$A$103,Data_Overall!$L$2:$L$103)</f>
        <v>0.012121315</v>
      </c>
      <c r="E29">
        <v>1.2121315000000001E-2</v>
      </c>
      <c r="F29">
        <v>0.28940669874274999</v>
      </c>
    </row>
    <row r="30" spans="1:6" x14ac:dyDescent="0.35">
      <c r="A30">
        <v>2021</v>
      </c>
      <c r="B30" s="13" t="s">
        <v>314</v>
      </c>
      <c r="C30">
        <v>23.875845600000002</v>
      </c>
      <c r="D30" t="str">
        <f>_xlfn.XLOOKUP(B30,Data_Overall!$A$2:$A$103,Data_Overall!$L$2:$L$103)</f>
        <v>0.018384894</v>
      </c>
      <c r="E30">
        <v>1.8384893999999999E-2</v>
      </c>
      <c r="F30">
        <v>0.43895489051636638</v>
      </c>
    </row>
    <row r="31" spans="1:6" x14ac:dyDescent="0.35">
      <c r="A31">
        <v>2021</v>
      </c>
      <c r="B31" t="s">
        <v>409</v>
      </c>
      <c r="C31">
        <v>20.32058</v>
      </c>
      <c r="D31" t="str">
        <f>_xlfn.XLOOKUP(B31,Data_Overall!$A$2:$A$103,Data_Overall!$L$2:$L$103)</f>
        <v>0.080870257</v>
      </c>
      <c r="E31">
        <v>8.0870257000000001E-2</v>
      </c>
      <c r="F31">
        <v>1.6433305269890599</v>
      </c>
    </row>
    <row r="32" spans="1:6" x14ac:dyDescent="0.35">
      <c r="A32">
        <v>2021</v>
      </c>
      <c r="B32" s="13" t="s">
        <v>79</v>
      </c>
      <c r="C32">
        <v>19.896538</v>
      </c>
      <c r="D32" t="str">
        <f>_xlfn.XLOOKUP(B32,Data_Overall!$A$2:$A$103,Data_Overall!$L$2:$L$103)</f>
        <v>0</v>
      </c>
      <c r="E32">
        <v>0</v>
      </c>
      <c r="F32">
        <v>0</v>
      </c>
    </row>
    <row r="33" spans="1:6" x14ac:dyDescent="0.35">
      <c r="A33">
        <v>2021</v>
      </c>
      <c r="B33" s="13" t="s">
        <v>269</v>
      </c>
      <c r="C33">
        <v>19.896538</v>
      </c>
      <c r="D33" t="str">
        <f>_xlfn.XLOOKUP(B33,Data_Overall!$A$2:$A$103,Data_Overall!$L$2:$L$103)</f>
        <v>0</v>
      </c>
      <c r="E33">
        <v>0</v>
      </c>
      <c r="F33">
        <v>0</v>
      </c>
    </row>
    <row r="34" spans="1:6" x14ac:dyDescent="0.35">
      <c r="A34">
        <v>2021</v>
      </c>
      <c r="B34" s="13" t="s">
        <v>271</v>
      </c>
      <c r="C34">
        <v>19.896538</v>
      </c>
      <c r="D34" t="str">
        <f>_xlfn.XLOOKUP(B34,Data_Overall!$A$2:$A$103,Data_Overall!$L$2:$L$103)</f>
        <v>0</v>
      </c>
      <c r="E34">
        <v>0</v>
      </c>
      <c r="F34">
        <v>0</v>
      </c>
    </row>
    <row r="35" spans="1:6" x14ac:dyDescent="0.35">
      <c r="A35">
        <v>2021</v>
      </c>
      <c r="B35" s="13" t="s">
        <v>328</v>
      </c>
      <c r="C35">
        <v>19.657779550000001</v>
      </c>
      <c r="D35" t="str">
        <f>_xlfn.XLOOKUP(B35,Data_Overall!$A$2:$A$103,Data_Overall!$L$2:$L$103)</f>
        <v>0</v>
      </c>
      <c r="E35">
        <v>0</v>
      </c>
      <c r="F35">
        <v>0</v>
      </c>
    </row>
    <row r="36" spans="1:6" x14ac:dyDescent="0.35">
      <c r="A36">
        <v>2021</v>
      </c>
      <c r="B36" s="13" t="s">
        <v>102</v>
      </c>
      <c r="C36">
        <v>17.940000000000001</v>
      </c>
      <c r="D36" t="str">
        <f>_xlfn.XLOOKUP(B36,Data_Overall!$A$2:$A$103,Data_Overall!$L$2:$L$103)</f>
        <v>5.11326</v>
      </c>
      <c r="E36">
        <v>5.1132600000000004</v>
      </c>
      <c r="F36">
        <v>91.731884400000013</v>
      </c>
    </row>
    <row r="37" spans="1:6" x14ac:dyDescent="0.35">
      <c r="A37">
        <v>2021</v>
      </c>
      <c r="B37" s="13" t="s">
        <v>361</v>
      </c>
      <c r="C37">
        <v>17.940000000000001</v>
      </c>
      <c r="D37" t="str">
        <f>_xlfn.XLOOKUP(B37,Data_Overall!$A$2:$A$103,Data_Overall!$L$2:$L$103)</f>
        <v>0.837522</v>
      </c>
      <c r="E37">
        <v>0.83752199999999999</v>
      </c>
      <c r="F37">
        <v>15.02514468</v>
      </c>
    </row>
    <row r="38" spans="1:6" x14ac:dyDescent="0.35">
      <c r="A38">
        <v>2021</v>
      </c>
      <c r="B38" t="s">
        <v>422</v>
      </c>
      <c r="C38">
        <v>17.619</v>
      </c>
      <c r="D38" t="str">
        <f>_xlfn.XLOOKUP(B38,Data_Overall!$A$2:$A$103,Data_Overall!$L$2:$L$103)</f>
        <v>0.120296034</v>
      </c>
      <c r="E38">
        <v>0.120296034</v>
      </c>
      <c r="F38">
        <v>2.1194958230459999</v>
      </c>
    </row>
    <row r="39" spans="1:6" x14ac:dyDescent="0.35">
      <c r="A39">
        <v>2021</v>
      </c>
      <c r="B39" t="s">
        <v>244</v>
      </c>
      <c r="C39">
        <v>15.89263641</v>
      </c>
      <c r="D39" t="str">
        <f>_xlfn.XLOOKUP(B39,Data_Overall!$A$2:$A$103,Data_Overall!$L$2:$L$103)</f>
        <v>17.9672244</v>
      </c>
      <c r="E39">
        <v>17.967224399999999</v>
      </c>
      <c r="F39">
        <v>285.54656468608039</v>
      </c>
    </row>
    <row r="40" spans="1:6" x14ac:dyDescent="0.35">
      <c r="A40">
        <v>2021</v>
      </c>
      <c r="B40" t="s">
        <v>250</v>
      </c>
      <c r="C40">
        <v>14.0952</v>
      </c>
      <c r="D40" t="str">
        <f>_xlfn.XLOOKUP(B40,Data_Overall!$A$2:$A$103,Data_Overall!$L$2:$L$103)</f>
        <v>0.018120264</v>
      </c>
      <c r="E40">
        <v>1.8120264000000001E-2</v>
      </c>
      <c r="F40">
        <v>0.25540874513279999</v>
      </c>
    </row>
    <row r="41" spans="1:6" x14ac:dyDescent="0.35">
      <c r="A41">
        <v>2021</v>
      </c>
      <c r="B41" s="13" t="s">
        <v>449</v>
      </c>
      <c r="C41">
        <v>12.72016</v>
      </c>
      <c r="D41" t="str">
        <f>_xlfn.XLOOKUP(B41,Data_Overall!$A$2:$A$103,Data_Overall!$L$2:$L$103)</f>
        <v>0</v>
      </c>
      <c r="E41">
        <v>0</v>
      </c>
      <c r="F41">
        <v>0</v>
      </c>
    </row>
    <row r="42" spans="1:6" x14ac:dyDescent="0.35">
      <c r="A42">
        <v>2021</v>
      </c>
      <c r="B42" s="13" t="s">
        <v>491</v>
      </c>
      <c r="C42">
        <v>12.230919999999999</v>
      </c>
      <c r="D42" t="str">
        <f>_xlfn.XLOOKUP(B42,Data_Overall!$A$2:$A$103,Data_Overall!$L$2:$L$103)</f>
        <v>0</v>
      </c>
      <c r="E42">
        <v>0</v>
      </c>
      <c r="F42">
        <v>0</v>
      </c>
    </row>
    <row r="43" spans="1:6" x14ac:dyDescent="0.35">
      <c r="A43">
        <v>2021</v>
      </c>
      <c r="B43" t="s">
        <v>416</v>
      </c>
      <c r="C43">
        <v>9.1509427520000006</v>
      </c>
      <c r="D43" t="str">
        <f>_xlfn.XLOOKUP(B43,Data_Overall!$A$2:$A$103,Data_Overall!$L$2:$L$103)</f>
        <v>0.097281635</v>
      </c>
      <c r="E43">
        <v>9.7281635000000005E-2</v>
      </c>
      <c r="F43">
        <v>0.89021867270595967</v>
      </c>
    </row>
    <row r="44" spans="1:6" x14ac:dyDescent="0.35">
      <c r="A44">
        <v>2021</v>
      </c>
      <c r="B44" s="13" t="s">
        <v>273</v>
      </c>
      <c r="C44">
        <v>8.69</v>
      </c>
      <c r="D44" t="str">
        <f>_xlfn.XLOOKUP(B44,Data_Overall!$A$2:$A$103,Data_Overall!$L$2:$L$103)</f>
        <v>0.448362</v>
      </c>
      <c r="E44">
        <v>0.44836199999999998</v>
      </c>
      <c r="F44">
        <v>3.8962657799999998</v>
      </c>
    </row>
    <row r="45" spans="1:6" x14ac:dyDescent="0.35">
      <c r="A45">
        <v>2021</v>
      </c>
      <c r="B45" s="13" t="s">
        <v>88</v>
      </c>
      <c r="C45">
        <v>8.3170249999999992</v>
      </c>
      <c r="D45" t="str">
        <f>_xlfn.XLOOKUP(B45,Data_Overall!$A$2:$A$103,Data_Overall!$L$2:$L$103)</f>
        <v>0</v>
      </c>
      <c r="E45">
        <v>0</v>
      </c>
      <c r="F45">
        <v>0</v>
      </c>
    </row>
    <row r="46" spans="1:6" x14ac:dyDescent="0.35">
      <c r="A46">
        <v>2021</v>
      </c>
      <c r="B46" s="13" t="s">
        <v>272</v>
      </c>
      <c r="C46">
        <v>6.5</v>
      </c>
      <c r="D46" t="str">
        <f>_xlfn.XLOOKUP(B46,Data_Overall!$A$2:$A$103,Data_Overall!$L$2:$L$103)</f>
        <v>0.06968782</v>
      </c>
      <c r="E46">
        <v>6.9687819999999998E-2</v>
      </c>
      <c r="F46">
        <v>0.45297082999999999</v>
      </c>
    </row>
    <row r="47" spans="1:6" x14ac:dyDescent="0.35">
      <c r="A47">
        <v>2021</v>
      </c>
      <c r="B47" s="13" t="s">
        <v>389</v>
      </c>
      <c r="C47">
        <v>6.3152448489999999</v>
      </c>
      <c r="D47" t="str">
        <f>_xlfn.XLOOKUP(B47,Data_Overall!$A$2:$A$103,Data_Overall!$L$2:$L$103)</f>
        <v>0.80088684</v>
      </c>
      <c r="E47">
        <v>0.80088683999999999</v>
      </c>
      <c r="F47">
        <v>5.0577964909418869</v>
      </c>
    </row>
    <row r="48" spans="1:6" x14ac:dyDescent="0.35">
      <c r="A48">
        <v>2021</v>
      </c>
      <c r="B48" s="13" t="s">
        <v>196</v>
      </c>
      <c r="C48">
        <v>5.7156770249999997</v>
      </c>
      <c r="D48" t="str">
        <f>_xlfn.XLOOKUP(B48,Data_Overall!$A$2:$A$103,Data_Overall!$L$2:$L$103)</f>
        <v>1.921109004</v>
      </c>
      <c r="E48">
        <v>1.9211090040000001</v>
      </c>
      <c r="F48">
        <v>10.980438596683433</v>
      </c>
    </row>
    <row r="49" spans="1:6" x14ac:dyDescent="0.35">
      <c r="A49">
        <v>2021</v>
      </c>
      <c r="B49" t="s">
        <v>60</v>
      </c>
      <c r="C49">
        <v>5.5430443240000002</v>
      </c>
      <c r="D49" t="str">
        <f>_xlfn.XLOOKUP(B49,Data_Overall!$A$2:$A$103,Data_Overall!$L$2:$L$103)</f>
        <v>0.180258345</v>
      </c>
      <c r="E49">
        <v>0.18025834499999999</v>
      </c>
      <c r="F49">
        <v>0.99917999610588371</v>
      </c>
    </row>
    <row r="50" spans="1:6" x14ac:dyDescent="0.35">
      <c r="A50">
        <v>2021</v>
      </c>
      <c r="B50" s="13" t="s">
        <v>373</v>
      </c>
      <c r="C50">
        <v>5.4156512320000001</v>
      </c>
      <c r="D50" t="str">
        <f>_xlfn.XLOOKUP(B50,Data_Overall!$A$2:$A$103,Data_Overall!$L$2:$L$103)</f>
        <v>0.006587145</v>
      </c>
      <c r="E50">
        <v>6.587145E-3</v>
      </c>
      <c r="F50">
        <v>3.5673679934612637E-2</v>
      </c>
    </row>
    <row r="51" spans="1:6" x14ac:dyDescent="0.35">
      <c r="A51">
        <v>2021</v>
      </c>
      <c r="B51" t="s">
        <v>123</v>
      </c>
      <c r="C51">
        <v>5</v>
      </c>
      <c r="D51" t="str">
        <f>_xlfn.XLOOKUP(B51,Data_Overall!$A$2:$A$103,Data_Overall!$L$2:$L$103)</f>
        <v>0.1655</v>
      </c>
      <c r="E51">
        <v>0.16550000000000001</v>
      </c>
      <c r="F51">
        <v>0.82750000000000001</v>
      </c>
    </row>
    <row r="52" spans="1:6" x14ac:dyDescent="0.35">
      <c r="A52">
        <v>2021</v>
      </c>
      <c r="B52" t="s">
        <v>141</v>
      </c>
      <c r="C52">
        <v>5</v>
      </c>
      <c r="D52" t="str">
        <f>_xlfn.XLOOKUP(B52,Data_Overall!$A$2:$A$103,Data_Overall!$L$2:$L$103)</f>
        <v>0.116589315</v>
      </c>
      <c r="E52">
        <v>0.116589315</v>
      </c>
      <c r="F52">
        <v>0.58294657500000002</v>
      </c>
    </row>
    <row r="53" spans="1:6" x14ac:dyDescent="0.35">
      <c r="A53">
        <v>2021</v>
      </c>
      <c r="B53" s="13" t="s">
        <v>459</v>
      </c>
      <c r="C53">
        <v>4.8740861090000003</v>
      </c>
      <c r="D53" t="str">
        <f>_xlfn.XLOOKUP(B53,Data_Overall!$A$2:$A$103,Data_Overall!$L$2:$L$103)</f>
        <v>0.010150587</v>
      </c>
      <c r="E53">
        <v>1.0150587000000001E-2</v>
      </c>
      <c r="F53">
        <v>4.9474835094895989E-2</v>
      </c>
    </row>
    <row r="54" spans="1:6" x14ac:dyDescent="0.35">
      <c r="A54">
        <v>2021</v>
      </c>
      <c r="B54" s="13" t="s">
        <v>204</v>
      </c>
      <c r="C54">
        <v>4.4115409200000002</v>
      </c>
      <c r="D54" t="str">
        <f>_xlfn.XLOOKUP(B54,Data_Overall!$A$2:$A$103,Data_Overall!$L$2:$L$103)</f>
        <v>0.913140331</v>
      </c>
      <c r="E54">
        <v>0.91314033100000003</v>
      </c>
      <c r="F54">
        <v>4.028355935908845</v>
      </c>
    </row>
    <row r="55" spans="1:6" x14ac:dyDescent="0.35">
      <c r="A55">
        <v>2021</v>
      </c>
      <c r="B55" s="13" t="s">
        <v>90</v>
      </c>
      <c r="C55">
        <v>4.3232796660000004</v>
      </c>
      <c r="D55" t="str">
        <f>_xlfn.XLOOKUP(B55,Data_Overall!$A$2:$A$103,Data_Overall!$L$2:$L$103)</f>
        <v>0.610211026</v>
      </c>
      <c r="E55">
        <v>0.61021102599999999</v>
      </c>
      <c r="F55">
        <v>2.6381129206747973</v>
      </c>
    </row>
    <row r="56" spans="1:6" x14ac:dyDescent="0.35">
      <c r="A56">
        <v>2021</v>
      </c>
      <c r="B56" s="13" t="s">
        <v>453</v>
      </c>
      <c r="C56">
        <v>3.8043643669999998</v>
      </c>
      <c r="D56" t="str">
        <f>_xlfn.XLOOKUP(B56,Data_Overall!$A$2:$A$103,Data_Overall!$L$2:$L$103)</f>
        <v>0.464520504</v>
      </c>
      <c r="E56">
        <v>0.464520504</v>
      </c>
      <c r="F56">
        <v>1.767205253158481</v>
      </c>
    </row>
    <row r="57" spans="1:6" x14ac:dyDescent="0.35">
      <c r="A57">
        <v>2021</v>
      </c>
      <c r="B57" s="13" t="s">
        <v>133</v>
      </c>
      <c r="C57">
        <v>3.7145813680000002</v>
      </c>
      <c r="D57" t="str">
        <f>_xlfn.XLOOKUP(B57,Data_Overall!$A$2:$A$103,Data_Overall!$L$2:$L$103)</f>
        <v>0.530538721</v>
      </c>
      <c r="E57">
        <v>0.53053872099999999</v>
      </c>
      <c r="F57">
        <v>1.9707292480291503</v>
      </c>
    </row>
    <row r="58" spans="1:6" x14ac:dyDescent="0.35">
      <c r="A58">
        <v>2021</v>
      </c>
      <c r="B58" t="s">
        <v>403</v>
      </c>
      <c r="C58">
        <v>3.713606655</v>
      </c>
      <c r="D58" t="str">
        <f>_xlfn.XLOOKUP(B58,Data_Overall!$A$2:$A$103,Data_Overall!$L$2:$L$103)</f>
        <v>0.134295162</v>
      </c>
      <c r="E58">
        <v>0.134295162</v>
      </c>
      <c r="F58">
        <v>0.49871940733750308</v>
      </c>
    </row>
    <row r="59" spans="1:6" x14ac:dyDescent="0.35">
      <c r="A59">
        <v>2021</v>
      </c>
      <c r="B59" t="s">
        <v>278</v>
      </c>
      <c r="C59">
        <v>3.1795499999999999</v>
      </c>
      <c r="D59" t="str">
        <f>_xlfn.XLOOKUP(B59,Data_Overall!$A$2:$A$103,Data_Overall!$L$2:$L$103)</f>
        <v>0.254477281</v>
      </c>
      <c r="E59">
        <v>0.254477281</v>
      </c>
      <c r="F59">
        <v>0.80912323880354997</v>
      </c>
    </row>
    <row r="60" spans="1:6" x14ac:dyDescent="0.35">
      <c r="A60">
        <v>2021</v>
      </c>
      <c r="B60" t="s">
        <v>232</v>
      </c>
      <c r="C60">
        <v>2.6085389999999999</v>
      </c>
      <c r="D60" t="str">
        <f>_xlfn.XLOOKUP(B60,Data_Overall!$A$2:$A$103,Data_Overall!$L$2:$L$103)</f>
        <v>2.438185863</v>
      </c>
      <c r="E60">
        <v>2.4381858630000002</v>
      </c>
      <c r="F60">
        <v>6.3601029128841571</v>
      </c>
    </row>
    <row r="61" spans="1:6" x14ac:dyDescent="0.35">
      <c r="A61">
        <v>2021</v>
      </c>
      <c r="B61" t="s">
        <v>166</v>
      </c>
      <c r="C61">
        <v>2.3492000000000002</v>
      </c>
      <c r="D61" t="str">
        <f>_xlfn.XLOOKUP(B61,Data_Overall!$A$2:$A$103,Data_Overall!$L$2:$L$103)</f>
        <v>0.00274603</v>
      </c>
      <c r="E61">
        <v>2.74603E-3</v>
      </c>
      <c r="F61">
        <v>6.4509736760000004E-3</v>
      </c>
    </row>
    <row r="62" spans="1:6" x14ac:dyDescent="0.35">
      <c r="A62">
        <v>2021</v>
      </c>
      <c r="B62" s="13" t="s">
        <v>187</v>
      </c>
      <c r="C62">
        <v>1.2463097670000001</v>
      </c>
      <c r="D62" t="str">
        <f>_xlfn.XLOOKUP(B62,Data_Overall!$A$2:$A$103,Data_Overall!$L$2:$L$103)</f>
        <v>0.256190096</v>
      </c>
      <c r="E62">
        <v>0.25619009599999998</v>
      </c>
      <c r="F62">
        <v>0.31929221885346765</v>
      </c>
    </row>
    <row r="63" spans="1:6" x14ac:dyDescent="0.35">
      <c r="A63">
        <v>2021</v>
      </c>
      <c r="B63" t="s">
        <v>239</v>
      </c>
      <c r="C63">
        <v>1.176775165</v>
      </c>
      <c r="D63" t="str">
        <f>_xlfn.XLOOKUP(B63,Data_Overall!$A$2:$A$103,Data_Overall!$L$2:$L$103)</f>
        <v>0.180217114</v>
      </c>
      <c r="E63">
        <v>0.18021711400000001</v>
      </c>
      <c r="F63">
        <v>0.21207502406317383</v>
      </c>
    </row>
    <row r="64" spans="1:6" x14ac:dyDescent="0.35">
      <c r="A64">
        <v>2021</v>
      </c>
      <c r="B64" s="13" t="s">
        <v>397</v>
      </c>
      <c r="C64">
        <v>1.12000487</v>
      </c>
      <c r="D64" t="str">
        <f>_xlfn.XLOOKUP(B64,Data_Overall!$A$2:$A$103,Data_Overall!$L$2:$L$103)</f>
        <v>0.074993739</v>
      </c>
      <c r="E64">
        <v>7.4993739000000004E-2</v>
      </c>
      <c r="F64">
        <v>8.3993352899508933E-2</v>
      </c>
    </row>
    <row r="65" spans="1:10" x14ac:dyDescent="0.35">
      <c r="A65">
        <v>2021</v>
      </c>
      <c r="B65" t="s">
        <v>477</v>
      </c>
      <c r="C65">
        <v>0.35942004</v>
      </c>
      <c r="D65" t="str">
        <f>_xlfn.XLOOKUP(B65,Data_Overall!$A$2:$A$103,Data_Overall!$L$2:$L$103)</f>
        <v>0.047692308</v>
      </c>
      <c r="E65">
        <v>4.7692308000000003E-2</v>
      </c>
      <c r="F65">
        <v>1.7141571249052322E-2</v>
      </c>
    </row>
    <row r="66" spans="1:10" x14ac:dyDescent="0.35">
      <c r="A66">
        <v>2021</v>
      </c>
      <c r="B66" t="s">
        <v>343</v>
      </c>
      <c r="C66">
        <v>7.8624327999999993E-2</v>
      </c>
      <c r="D66" t="str">
        <f>_xlfn.XLOOKUP(B66,Data_Overall!$A$2:$A$103,Data_Overall!$L$2:$L$103)</f>
        <v>0.001117735</v>
      </c>
      <c r="E66">
        <v>1.1177349999999999E-3</v>
      </c>
      <c r="F66">
        <v>8.7881163257079982E-5</v>
      </c>
    </row>
    <row r="67" spans="1:10" s="3" customFormat="1" x14ac:dyDescent="0.35">
      <c r="E67" s="3">
        <f>SUMPRODUCT(C2:C66, E2:E66)/SUM(E2:E66)</f>
        <v>38.119430892585079</v>
      </c>
      <c r="F67" s="3">
        <f>SUM(_xlfn.ANCHORARRAY(F2))</f>
        <v>3558.0950072195401</v>
      </c>
      <c r="G67" s="3">
        <f>SUM(E2:E66)</f>
        <v>93.340716897000007</v>
      </c>
      <c r="H67" s="3">
        <v>3558.0950072195401</v>
      </c>
      <c r="I67" s="3">
        <v>93.340716897000007</v>
      </c>
      <c r="J67" s="3">
        <f>H67/I67</f>
        <v>38.119430892585079</v>
      </c>
    </row>
    <row r="68" spans="1:10" s="3" customFormat="1" x14ac:dyDescent="0.35">
      <c r="A68" s="3" t="s">
        <v>1186</v>
      </c>
      <c r="B68" s="3" t="s">
        <v>1187</v>
      </c>
      <c r="C68" s="3" t="s">
        <v>1188</v>
      </c>
      <c r="D68" s="3" t="s">
        <v>1196</v>
      </c>
      <c r="E68" s="3" t="s">
        <v>1196</v>
      </c>
    </row>
    <row r="69" spans="1:10" x14ac:dyDescent="0.35">
      <c r="A69">
        <v>2020</v>
      </c>
      <c r="B69" t="s">
        <v>428</v>
      </c>
      <c r="C69">
        <v>133.25867439999999</v>
      </c>
      <c r="D69" t="str">
        <f>_xlfn.XLOOKUP('calculations (archived)'!B69, Data_Overall!$A:$A, Data_Overall!$I:$I)</f>
        <v>44.1486629</v>
      </c>
      <c r="E69">
        <v>44.148662899999998</v>
      </c>
    </row>
    <row r="70" spans="1:10" x14ac:dyDescent="0.35">
      <c r="A70">
        <v>2020</v>
      </c>
      <c r="B70" t="s">
        <v>173</v>
      </c>
      <c r="C70">
        <v>72.241945349999995</v>
      </c>
      <c r="D70" t="str">
        <f>_xlfn.XLOOKUP('calculations (archived)'!B70, Data_Overall!$A:$A, Data_Overall!$I:$I)</f>
        <v>40.29444</v>
      </c>
      <c r="E70">
        <v>40.294440000000002</v>
      </c>
    </row>
    <row r="71" spans="1:10" x14ac:dyDescent="0.35">
      <c r="A71">
        <v>2020</v>
      </c>
      <c r="B71" t="s">
        <v>320</v>
      </c>
      <c r="C71">
        <v>57.14457634</v>
      </c>
      <c r="D71" t="str">
        <f>_xlfn.XLOOKUP('calculations (archived)'!B71, Data_Overall!$A:$A, Data_Overall!$I:$I)</f>
        <v>49.33104</v>
      </c>
      <c r="E71">
        <v>49.331040000000002</v>
      </c>
    </row>
    <row r="72" spans="1:10" x14ac:dyDescent="0.35">
      <c r="A72">
        <v>2020</v>
      </c>
      <c r="B72" t="s">
        <v>221</v>
      </c>
      <c r="C72">
        <v>30.29500934</v>
      </c>
      <c r="D72">
        <f>_xlfn.XLOOKUP('calculations (archived)'!B72, Data_Overall!$A:$A, Data_Overall!$I:$I)</f>
        <v>32.161149999999999</v>
      </c>
      <c r="E72">
        <v>32.161149999999999</v>
      </c>
    </row>
    <row r="73" spans="1:10" x14ac:dyDescent="0.35">
      <c r="A73">
        <v>2020</v>
      </c>
      <c r="B73" t="s">
        <v>82</v>
      </c>
      <c r="C73">
        <v>30.172671189999999</v>
      </c>
      <c r="D73" t="str">
        <f>_xlfn.XLOOKUP('calculations (archived)'!B73, Data_Overall!$A:$A, Data_Overall!$I:$I)</f>
        <v>46.3749</v>
      </c>
      <c r="E73">
        <v>46.374899999999997</v>
      </c>
    </row>
    <row r="74" spans="1:10" x14ac:dyDescent="0.35">
      <c r="A74">
        <v>2020</v>
      </c>
      <c r="B74" t="s">
        <v>156</v>
      </c>
      <c r="C74">
        <v>30.143534290000002</v>
      </c>
      <c r="D74" t="str">
        <f>_xlfn.XLOOKUP('calculations (archived)'!B74, Data_Overall!$A:$A, Data_Overall!$I:$I)</f>
        <v>1725.77348</v>
      </c>
      <c r="E74">
        <v>1725.7734800000001</v>
      </c>
    </row>
    <row r="75" spans="1:10" x14ac:dyDescent="0.35">
      <c r="A75">
        <v>2020</v>
      </c>
      <c r="B75" t="s">
        <v>210</v>
      </c>
      <c r="C75">
        <v>30.013677170000001</v>
      </c>
      <c r="D75" t="str">
        <f>_xlfn.XLOOKUP('calculations (archived)'!B75, Data_Overall!$A:$A, Data_Overall!$I:$I)</f>
        <v>2.6158</v>
      </c>
      <c r="E75">
        <v>2.6158000000000001</v>
      </c>
    </row>
    <row r="76" spans="1:10" x14ac:dyDescent="0.35">
      <c r="A76">
        <v>2020</v>
      </c>
      <c r="B76" t="s">
        <v>149</v>
      </c>
      <c r="C76">
        <v>27.700024979999998</v>
      </c>
      <c r="D76" t="str">
        <f>_xlfn.XLOOKUP('calculations (archived)'!B76, Data_Overall!$A:$A, Data_Overall!$I:$I)</f>
        <v>22.0087</v>
      </c>
      <c r="E76">
        <v>22.008700000000001</v>
      </c>
    </row>
    <row r="77" spans="1:10" x14ac:dyDescent="0.35">
      <c r="A77">
        <v>2020</v>
      </c>
      <c r="B77" t="s">
        <v>349</v>
      </c>
      <c r="C77">
        <v>27.5206856</v>
      </c>
      <c r="D77" t="str">
        <f>_xlfn.XLOOKUP('calculations (archived)'!B77, Data_Overall!$A:$A, Data_Overall!$I:$I)</f>
        <v>23.56424</v>
      </c>
      <c r="E77">
        <v>23.564240000000002</v>
      </c>
    </row>
    <row r="78" spans="1:10" x14ac:dyDescent="0.35">
      <c r="A78">
        <v>2020</v>
      </c>
      <c r="B78" t="s">
        <v>40</v>
      </c>
      <c r="C78">
        <v>22.62950339</v>
      </c>
      <c r="D78" t="str">
        <f>_xlfn.XLOOKUP('calculations (archived)'!B78, Data_Overall!$A:$A, Data_Overall!$I:$I)</f>
        <v>153.87512</v>
      </c>
      <c r="E78">
        <v>153.87512000000001</v>
      </c>
    </row>
    <row r="79" spans="1:10" x14ac:dyDescent="0.35">
      <c r="A79">
        <v>2020</v>
      </c>
      <c r="B79" t="s">
        <v>300</v>
      </c>
      <c r="C79">
        <v>22.452495679999998</v>
      </c>
      <c r="D79" t="str">
        <f>_xlfn.XLOOKUP('calculations (archived)'!B79, Data_Overall!$A:$A, Data_Overall!$I:$I)</f>
        <v>45.25383</v>
      </c>
      <c r="E79">
        <v>45.253830000000001</v>
      </c>
    </row>
    <row r="80" spans="1:10" x14ac:dyDescent="0.35">
      <c r="A80">
        <v>2020</v>
      </c>
      <c r="B80" t="s">
        <v>434</v>
      </c>
      <c r="C80">
        <v>19.786270630000001</v>
      </c>
      <c r="D80" t="str">
        <f>_xlfn.XLOOKUP('calculations (archived)'!B80, Data_Overall!$A:$A, Data_Overall!$I:$I)</f>
        <v>6.0415476</v>
      </c>
      <c r="E80">
        <v>6.0415476000000004</v>
      </c>
    </row>
    <row r="81" spans="1:5" x14ac:dyDescent="0.35">
      <c r="A81">
        <v>2020</v>
      </c>
      <c r="B81" t="s">
        <v>244</v>
      </c>
      <c r="C81">
        <v>18.79862571</v>
      </c>
      <c r="D81" t="str">
        <f>_xlfn.XLOOKUP('calculations (archived)'!B81, Data_Overall!$A:$A, Data_Overall!$I:$I)</f>
        <v>513.41955</v>
      </c>
      <c r="E81">
        <v>513.41954999999996</v>
      </c>
    </row>
    <row r="82" spans="1:5" x14ac:dyDescent="0.35">
      <c r="A82">
        <v>2020</v>
      </c>
      <c r="B82" t="s">
        <v>102</v>
      </c>
      <c r="C82">
        <v>16.89</v>
      </c>
      <c r="D82" t="str">
        <f>_xlfn.XLOOKUP('calculations (archived)'!B82, Data_Overall!$A:$A, Data_Overall!$I:$I)</f>
        <v>352.64</v>
      </c>
      <c r="E82">
        <v>352.64</v>
      </c>
    </row>
    <row r="83" spans="1:5" x14ac:dyDescent="0.35">
      <c r="A83">
        <v>2020</v>
      </c>
      <c r="B83" t="s">
        <v>361</v>
      </c>
      <c r="C83">
        <v>16.89</v>
      </c>
      <c r="D83" t="str">
        <f>_xlfn.XLOOKUP('calculations (archived)'!B83, Data_Overall!$A:$A, Data_Overall!$I:$I)</f>
        <v>60.90162</v>
      </c>
      <c r="E83">
        <v>60.901620000000001</v>
      </c>
    </row>
    <row r="84" spans="1:5" x14ac:dyDescent="0.35">
      <c r="A84">
        <v>2020</v>
      </c>
      <c r="B84" t="s">
        <v>90</v>
      </c>
      <c r="C84">
        <v>13.35395336</v>
      </c>
      <c r="D84" t="str">
        <f>_xlfn.XLOOKUP('calculations (archived)'!B84, Data_Overall!$A:$A, Data_Overall!$I:$I)</f>
        <v>69.65343</v>
      </c>
      <c r="E84">
        <v>69.65343</v>
      </c>
    </row>
    <row r="85" spans="1:5" x14ac:dyDescent="0.35">
      <c r="A85">
        <v>2020</v>
      </c>
      <c r="B85" t="s">
        <v>491</v>
      </c>
      <c r="C85">
        <v>11.802357519999999</v>
      </c>
      <c r="D85" t="str">
        <f>_xlfn.XLOOKUP('calculations (archived)'!B85, Data_Overall!$A:$A, Data_Overall!$I:$I)</f>
        <v>N/A</v>
      </c>
      <c r="E85" t="s">
        <v>52</v>
      </c>
    </row>
    <row r="86" spans="1:5" x14ac:dyDescent="0.35">
      <c r="A86">
        <v>2020</v>
      </c>
      <c r="B86" t="s">
        <v>250</v>
      </c>
      <c r="C86">
        <v>10.486734</v>
      </c>
      <c r="D86" t="str">
        <f>_xlfn.XLOOKUP('calculations (archived)'!B86, Data_Overall!$A:$A, Data_Overall!$I:$I)</f>
        <v>0.53556</v>
      </c>
      <c r="E86">
        <v>0.53556000000000004</v>
      </c>
    </row>
    <row r="87" spans="1:5" x14ac:dyDescent="0.35">
      <c r="A87">
        <v>2020</v>
      </c>
      <c r="B87" t="s">
        <v>272</v>
      </c>
      <c r="C87">
        <v>8.26</v>
      </c>
      <c r="D87" t="str">
        <f>_xlfn.XLOOKUP('calculations (archived)'!B87, Data_Overall!$A:$A, Data_Overall!$I:$I)</f>
        <v>11.8849</v>
      </c>
      <c r="E87">
        <v>11.8849</v>
      </c>
    </row>
    <row r="88" spans="1:5" x14ac:dyDescent="0.35">
      <c r="A88">
        <v>2020</v>
      </c>
      <c r="B88" t="s">
        <v>88</v>
      </c>
      <c r="C88">
        <v>8.0256031149999991</v>
      </c>
      <c r="D88" t="str">
        <f>_xlfn.XLOOKUP('calculations (archived)'!B88, Data_Overall!$A:$A, Data_Overall!$I:$I)</f>
        <v>N/A</v>
      </c>
      <c r="E88" t="s">
        <v>52</v>
      </c>
    </row>
    <row r="89" spans="1:5" x14ac:dyDescent="0.35">
      <c r="A89">
        <v>2020</v>
      </c>
      <c r="B89" t="s">
        <v>416</v>
      </c>
      <c r="C89">
        <v>7.3763560889999997</v>
      </c>
      <c r="D89" t="str">
        <f>_xlfn.XLOOKUP('calculations (archived)'!B89, Data_Overall!$A:$A, Data_Overall!$I:$I)</f>
        <v>512.248</v>
      </c>
      <c r="E89">
        <v>512.24800000000005</v>
      </c>
    </row>
    <row r="90" spans="1:5" x14ac:dyDescent="0.35">
      <c r="A90">
        <v>2020</v>
      </c>
      <c r="B90" t="s">
        <v>181</v>
      </c>
      <c r="C90">
        <v>6.9797803050000002</v>
      </c>
      <c r="D90" t="str">
        <f>_xlfn.XLOOKUP('calculations (archived)'!B90, Data_Overall!$A:$A, Data_Overall!$I:$I)</f>
        <v>171.723904</v>
      </c>
      <c r="E90">
        <v>171.723904</v>
      </c>
    </row>
    <row r="91" spans="1:5" x14ac:dyDescent="0.35">
      <c r="A91">
        <v>2020</v>
      </c>
      <c r="B91" t="s">
        <v>389</v>
      </c>
      <c r="C91">
        <v>5.9916608699999996</v>
      </c>
      <c r="D91" t="str">
        <f>_xlfn.XLOOKUP('calculations (archived)'!B91, Data_Overall!$A:$A, Data_Overall!$I:$I)</f>
        <v>104.195</v>
      </c>
      <c r="E91">
        <v>104.19499999999999</v>
      </c>
    </row>
    <row r="92" spans="1:5" x14ac:dyDescent="0.35">
      <c r="A92">
        <v>2020</v>
      </c>
      <c r="B92" t="s">
        <v>273</v>
      </c>
      <c r="C92">
        <v>5.94</v>
      </c>
      <c r="D92" t="str">
        <f>_xlfn.XLOOKUP('calculations (archived)'!B92, Data_Overall!$A:$A, Data_Overall!$I:$I)</f>
        <v>160.263024</v>
      </c>
      <c r="E92">
        <v>160.263024</v>
      </c>
    </row>
    <row r="93" spans="1:5" x14ac:dyDescent="0.35">
      <c r="A93">
        <v>2020</v>
      </c>
      <c r="B93" t="s">
        <v>373</v>
      </c>
      <c r="C93">
        <v>5.7284733230000002</v>
      </c>
      <c r="D93" t="str">
        <f>_xlfn.XLOOKUP('calculations (archived)'!B93, Data_Overall!$A:$A, Data_Overall!$I:$I)</f>
        <v>7.44</v>
      </c>
      <c r="E93">
        <v>7.44</v>
      </c>
    </row>
    <row r="94" spans="1:5" x14ac:dyDescent="0.35">
      <c r="A94">
        <v>2020</v>
      </c>
      <c r="B94" t="s">
        <v>459</v>
      </c>
      <c r="C94">
        <v>5.7284733230000002</v>
      </c>
      <c r="D94" t="str">
        <f>_xlfn.XLOOKUP('calculations (archived)'!B94, Data_Overall!$A:$A, Data_Overall!$I:$I)</f>
        <v>13.18</v>
      </c>
      <c r="E94">
        <v>13.18</v>
      </c>
    </row>
    <row r="95" spans="1:5" x14ac:dyDescent="0.35">
      <c r="A95">
        <v>2020</v>
      </c>
      <c r="B95" t="s">
        <v>123</v>
      </c>
      <c r="C95">
        <v>5</v>
      </c>
      <c r="D95" t="str">
        <f>_xlfn.XLOOKUP('calculations (archived)'!B95, Data_Overall!$A:$A, Data_Overall!$I:$I)</f>
        <v>58.10493</v>
      </c>
      <c r="E95">
        <v>58.104930000000003</v>
      </c>
    </row>
    <row r="96" spans="1:5" x14ac:dyDescent="0.35">
      <c r="A96">
        <v>2020</v>
      </c>
      <c r="B96" t="s">
        <v>204</v>
      </c>
      <c r="C96">
        <v>4.7121060809999999</v>
      </c>
      <c r="D96" t="str">
        <f>_xlfn.XLOOKUP('calculations (archived)'!B96, Data_Overall!$A:$A, Data_Overall!$I:$I)</f>
        <v>138.37428</v>
      </c>
      <c r="E96">
        <v>138.37428</v>
      </c>
    </row>
    <row r="97" spans="1:6" x14ac:dyDescent="0.35">
      <c r="A97">
        <v>2020</v>
      </c>
      <c r="B97" t="s">
        <v>196</v>
      </c>
      <c r="C97">
        <v>4.101443411</v>
      </c>
      <c r="D97" t="str">
        <f>_xlfn.XLOOKUP('calculations (archived)'!B97, Data_Overall!$A:$A, Data_Overall!$I:$I)</f>
        <v>163.30875</v>
      </c>
      <c r="E97">
        <v>163.30875</v>
      </c>
    </row>
    <row r="98" spans="1:6" x14ac:dyDescent="0.35">
      <c r="A98">
        <v>2020</v>
      </c>
      <c r="B98" t="s">
        <v>453</v>
      </c>
      <c r="C98">
        <v>3.7849141049999999</v>
      </c>
      <c r="D98" t="str">
        <f>_xlfn.XLOOKUP('calculations (archived)'!B98, Data_Overall!$A:$A, Data_Overall!$I:$I)</f>
        <v>53.757</v>
      </c>
      <c r="E98">
        <v>53.756999999999998</v>
      </c>
    </row>
    <row r="99" spans="1:6" x14ac:dyDescent="0.35">
      <c r="A99">
        <v>2020</v>
      </c>
      <c r="B99" t="s">
        <v>397</v>
      </c>
      <c r="C99">
        <v>3.5206419960000002</v>
      </c>
      <c r="D99" t="str">
        <f>_xlfn.XLOOKUP('calculations (archived)'!B99, Data_Overall!$A:$A, Data_Overall!$I:$I)</f>
        <v>24.38409</v>
      </c>
      <c r="E99">
        <v>24.38409</v>
      </c>
    </row>
    <row r="100" spans="1:6" x14ac:dyDescent="0.35">
      <c r="A100">
        <v>2020</v>
      </c>
      <c r="B100" t="s">
        <v>278</v>
      </c>
      <c r="C100">
        <v>2.7942112579999998</v>
      </c>
      <c r="D100" t="str">
        <f>_xlfn.XLOOKUP('calculations (archived)'!B100, Data_Overall!$A:$A, Data_Overall!$I:$I)</f>
        <v>188.191055</v>
      </c>
      <c r="E100">
        <v>188.19105500000001</v>
      </c>
    </row>
    <row r="101" spans="1:6" x14ac:dyDescent="0.35">
      <c r="A101">
        <v>2020</v>
      </c>
      <c r="B101" t="s">
        <v>187</v>
      </c>
      <c r="C101">
        <v>2.7681383629999998</v>
      </c>
      <c r="D101" t="str">
        <f>_xlfn.XLOOKUP('calculations (archived)'!B101, Data_Overall!$A:$A, Data_Overall!$I:$I)</f>
        <v>76.008</v>
      </c>
      <c r="E101">
        <v>76.007999999999996</v>
      </c>
    </row>
    <row r="102" spans="1:6" x14ac:dyDescent="0.35">
      <c r="A102">
        <v>2020</v>
      </c>
      <c r="B102" t="s">
        <v>232</v>
      </c>
      <c r="C102">
        <v>2.7592146500000001</v>
      </c>
      <c r="D102" t="str">
        <f>_xlfn.XLOOKUP('calculations (archived)'!B102, Data_Overall!$A:$A, Data_Overall!$I:$I)</f>
        <v>1008.9135</v>
      </c>
      <c r="E102">
        <v>1008.9135</v>
      </c>
    </row>
    <row r="103" spans="1:6" x14ac:dyDescent="0.35">
      <c r="A103">
        <v>2020</v>
      </c>
      <c r="B103" t="s">
        <v>133</v>
      </c>
      <c r="C103">
        <v>2.6875129740000001</v>
      </c>
      <c r="D103" t="str">
        <f>_xlfn.XLOOKUP('calculations (archived)'!B103, Data_Overall!$A:$A, Data_Overall!$I:$I)</f>
        <v>21.20448</v>
      </c>
      <c r="E103">
        <v>21.20448</v>
      </c>
    </row>
    <row r="104" spans="1:6" x14ac:dyDescent="0.35">
      <c r="A104">
        <v>2020</v>
      </c>
      <c r="B104" t="s">
        <v>239</v>
      </c>
      <c r="C104">
        <v>1.155371951</v>
      </c>
      <c r="D104" t="str">
        <f>_xlfn.XLOOKUP('calculations (archived)'!B104, Data_Overall!$A:$A, Data_Overall!$I:$I)</f>
        <v>156.52129</v>
      </c>
      <c r="E104">
        <v>156.52128999999999</v>
      </c>
    </row>
    <row r="105" spans="1:6" x14ac:dyDescent="0.35">
      <c r="A105">
        <v>2020</v>
      </c>
      <c r="B105" t="s">
        <v>343</v>
      </c>
      <c r="C105">
        <v>7.5839782999999994E-2</v>
      </c>
      <c r="D105" t="str">
        <f>_xlfn.XLOOKUP('calculations (archived)'!B105, Data_Overall!$A:$A, Data_Overall!$I:$I)</f>
        <v>16.103025</v>
      </c>
      <c r="E105">
        <v>16.103024999999999</v>
      </c>
    </row>
    <row r="106" spans="1:6" x14ac:dyDescent="0.35">
      <c r="E106">
        <f>SUMPRODUCT(C69:C105, E69:E105)/SUM(E69:E105)</f>
        <v>16.785945824687683</v>
      </c>
    </row>
    <row r="107" spans="1:6" x14ac:dyDescent="0.35">
      <c r="A107" s="3" t="s">
        <v>1186</v>
      </c>
      <c r="B107" s="3" t="s">
        <v>1187</v>
      </c>
      <c r="C107" s="3" t="s">
        <v>1188</v>
      </c>
      <c r="D107" s="3" t="s">
        <v>1196</v>
      </c>
      <c r="E107" s="3" t="s">
        <v>1196</v>
      </c>
      <c r="F107" s="3"/>
    </row>
    <row r="108" spans="1:6" x14ac:dyDescent="0.35">
      <c r="A108">
        <v>2019</v>
      </c>
      <c r="B108" t="s">
        <v>428</v>
      </c>
      <c r="C108">
        <v>126.7779984</v>
      </c>
      <c r="D108" t="str">
        <f>_xlfn.XLOOKUP('calculations (archived)'!B108, Data_Overall!$A:$A, Data_Overall!$I:$I)</f>
        <v>44.1486629</v>
      </c>
      <c r="E108">
        <v>44.148662899999998</v>
      </c>
    </row>
    <row r="109" spans="1:6" x14ac:dyDescent="0.35">
      <c r="A109">
        <v>2019</v>
      </c>
      <c r="B109" t="s">
        <v>257</v>
      </c>
      <c r="C109">
        <v>96.463086349999998</v>
      </c>
      <c r="D109" t="str">
        <f>_xlfn.XLOOKUP('calculations (archived)'!B109, Data_Overall!$A:$A, Data_Overall!$I:$I)</f>
        <v>0.054184</v>
      </c>
      <c r="E109">
        <v>5.4184000000000003E-2</v>
      </c>
    </row>
    <row r="110" spans="1:6" x14ac:dyDescent="0.35">
      <c r="A110">
        <v>2019</v>
      </c>
      <c r="B110" t="s">
        <v>440</v>
      </c>
      <c r="C110">
        <v>96.463086349999998</v>
      </c>
      <c r="D110" t="str">
        <f>_xlfn.XLOOKUP('calculations (archived)'!B110, Data_Overall!$A:$A, Data_Overall!$I:$I)</f>
        <v>18.1246428</v>
      </c>
      <c r="E110">
        <v>18.1246428</v>
      </c>
    </row>
    <row r="111" spans="1:6" x14ac:dyDescent="0.35">
      <c r="A111">
        <v>2019</v>
      </c>
      <c r="B111" t="s">
        <v>173</v>
      </c>
      <c r="C111">
        <v>69.663160199999993</v>
      </c>
      <c r="D111" t="str">
        <f>_xlfn.XLOOKUP('calculations (archived)'!B111, Data_Overall!$A:$A, Data_Overall!$I:$I)</f>
        <v>40.29444</v>
      </c>
      <c r="E111">
        <v>40.294440000000002</v>
      </c>
    </row>
    <row r="112" spans="1:6" x14ac:dyDescent="0.35">
      <c r="A112">
        <v>2019</v>
      </c>
      <c r="B112" t="s">
        <v>320</v>
      </c>
      <c r="C112">
        <v>59.222663470000001</v>
      </c>
      <c r="D112" t="str">
        <f>_xlfn.XLOOKUP('calculations (archived)'!B112, Data_Overall!$A:$A, Data_Overall!$I:$I)</f>
        <v>49.33104</v>
      </c>
      <c r="E112">
        <v>49.331040000000002</v>
      </c>
    </row>
    <row r="113" spans="1:5" x14ac:dyDescent="0.35">
      <c r="A113">
        <v>2019</v>
      </c>
      <c r="B113" t="s">
        <v>181</v>
      </c>
      <c r="C113">
        <v>50.112531369999999</v>
      </c>
      <c r="D113" t="str">
        <f>_xlfn.XLOOKUP('calculations (archived)'!B113, Data_Overall!$A:$A, Data_Overall!$I:$I)</f>
        <v>171.723904</v>
      </c>
      <c r="E113">
        <v>171.723904</v>
      </c>
    </row>
    <row r="114" spans="1:5" x14ac:dyDescent="0.35">
      <c r="A114">
        <v>2019</v>
      </c>
      <c r="B114" t="s">
        <v>210</v>
      </c>
      <c r="C114">
        <v>31.341697920000001</v>
      </c>
      <c r="D114" t="str">
        <f>_xlfn.XLOOKUP('calculations (archived)'!B114, Data_Overall!$A:$A, Data_Overall!$I:$I)</f>
        <v>2.6158</v>
      </c>
      <c r="E114">
        <v>2.6158000000000001</v>
      </c>
    </row>
    <row r="115" spans="1:5" x14ac:dyDescent="0.35">
      <c r="A115">
        <v>2019</v>
      </c>
      <c r="B115" t="s">
        <v>82</v>
      </c>
      <c r="C115">
        <v>29.991726629999999</v>
      </c>
      <c r="D115" t="str">
        <f>_xlfn.XLOOKUP('calculations (archived)'!B115, Data_Overall!$A:$A, Data_Overall!$I:$I)</f>
        <v>46.3749</v>
      </c>
      <c r="E115">
        <v>46.374899999999997</v>
      </c>
    </row>
    <row r="116" spans="1:5" x14ac:dyDescent="0.35">
      <c r="A116">
        <v>2019</v>
      </c>
      <c r="B116" t="s">
        <v>149</v>
      </c>
      <c r="C116">
        <v>26.388784179999998</v>
      </c>
      <c r="D116" t="str">
        <f>_xlfn.XLOOKUP('calculations (archived)'!B116, Data_Overall!$A:$A, Data_Overall!$I:$I)</f>
        <v>22.0087</v>
      </c>
      <c r="E116">
        <v>22.008700000000001</v>
      </c>
    </row>
    <row r="117" spans="1:5" x14ac:dyDescent="0.35">
      <c r="A117">
        <v>2019</v>
      </c>
      <c r="B117" t="s">
        <v>156</v>
      </c>
      <c r="C117">
        <v>24.505701999999999</v>
      </c>
      <c r="D117" t="str">
        <f>_xlfn.XLOOKUP('calculations (archived)'!B117, Data_Overall!$A:$A, Data_Overall!$I:$I)</f>
        <v>1725.77348</v>
      </c>
      <c r="E117">
        <v>1725.7734800000001</v>
      </c>
    </row>
    <row r="118" spans="1:5" x14ac:dyDescent="0.35">
      <c r="A118">
        <v>2019</v>
      </c>
      <c r="B118" t="s">
        <v>470</v>
      </c>
      <c r="C118">
        <v>23.588994199999998</v>
      </c>
      <c r="D118" t="str">
        <f>_xlfn.XLOOKUP('calculations (archived)'!B118, Data_Overall!$A:$A, Data_Overall!$I:$I)</f>
        <v>134.115231</v>
      </c>
      <c r="E118">
        <v>134.11523099999999</v>
      </c>
    </row>
    <row r="119" spans="1:5" x14ac:dyDescent="0.35">
      <c r="A119">
        <v>2019</v>
      </c>
      <c r="B119" t="s">
        <v>244</v>
      </c>
      <c r="C119">
        <v>23.4574411</v>
      </c>
      <c r="D119" t="str">
        <f>_xlfn.XLOOKUP('calculations (archived)'!B119, Data_Overall!$A:$A, Data_Overall!$I:$I)</f>
        <v>513.41955</v>
      </c>
      <c r="E119">
        <v>513.41954999999996</v>
      </c>
    </row>
    <row r="120" spans="1:5" x14ac:dyDescent="0.35">
      <c r="A120">
        <v>2019</v>
      </c>
      <c r="B120" t="s">
        <v>40</v>
      </c>
      <c r="C120">
        <v>22.493794980000001</v>
      </c>
      <c r="D120" t="str">
        <f>_xlfn.XLOOKUP('calculations (archived)'!B120, Data_Overall!$A:$A, Data_Overall!$I:$I)</f>
        <v>153.87512</v>
      </c>
      <c r="E120">
        <v>153.87512000000001</v>
      </c>
    </row>
    <row r="121" spans="1:5" x14ac:dyDescent="0.35">
      <c r="A121">
        <v>2019</v>
      </c>
      <c r="B121" t="s">
        <v>54</v>
      </c>
      <c r="C121">
        <v>22.493794980000001</v>
      </c>
      <c r="D121" t="str">
        <f>_xlfn.XLOOKUP('calculations (archived)'!B121, Data_Overall!$A:$A, Data_Overall!$I:$I)</f>
        <v>0</v>
      </c>
      <c r="E121">
        <v>0</v>
      </c>
    </row>
    <row r="122" spans="1:5" x14ac:dyDescent="0.35">
      <c r="A122">
        <v>2019</v>
      </c>
      <c r="B122" t="s">
        <v>221</v>
      </c>
      <c r="C122">
        <v>22.471987160000001</v>
      </c>
      <c r="D122">
        <f>_xlfn.XLOOKUP('calculations (archived)'!B122, Data_Overall!$A:$A, Data_Overall!$I:$I)</f>
        <v>32.161149999999999</v>
      </c>
      <c r="E122">
        <v>32.161149999999999</v>
      </c>
    </row>
    <row r="123" spans="1:5" x14ac:dyDescent="0.35">
      <c r="A123">
        <v>2019</v>
      </c>
      <c r="B123" t="s">
        <v>409</v>
      </c>
      <c r="C123">
        <v>19.438268900000001</v>
      </c>
      <c r="D123" t="str">
        <f>_xlfn.XLOOKUP('calculations (archived)'!B123, Data_Overall!$A:$A, Data_Overall!$I:$I)</f>
        <v>10.645914</v>
      </c>
      <c r="E123">
        <v>10.645913999999999</v>
      </c>
    </row>
    <row r="124" spans="1:5" x14ac:dyDescent="0.35">
      <c r="A124">
        <v>2019</v>
      </c>
      <c r="B124" t="s">
        <v>300</v>
      </c>
      <c r="C124">
        <v>17.532541259999999</v>
      </c>
      <c r="D124" t="str">
        <f>_xlfn.XLOOKUP('calculations (archived)'!B124, Data_Overall!$A:$A, Data_Overall!$I:$I)</f>
        <v>45.25383</v>
      </c>
      <c r="E124">
        <v>45.253830000000001</v>
      </c>
    </row>
    <row r="125" spans="1:5" x14ac:dyDescent="0.35">
      <c r="A125">
        <v>2019</v>
      </c>
      <c r="B125" t="s">
        <v>422</v>
      </c>
      <c r="C125">
        <v>16.853990370000002</v>
      </c>
      <c r="D125" t="str">
        <f>_xlfn.XLOOKUP('calculations (archived)'!B125, Data_Overall!$A:$A, Data_Overall!$I:$I)</f>
        <v>9.22398</v>
      </c>
      <c r="E125">
        <v>9.2239799999999992</v>
      </c>
    </row>
    <row r="126" spans="1:5" x14ac:dyDescent="0.35">
      <c r="A126">
        <v>2019</v>
      </c>
      <c r="B126" t="s">
        <v>102</v>
      </c>
      <c r="C126">
        <v>15.77</v>
      </c>
      <c r="D126" t="str">
        <f>_xlfn.XLOOKUP('calculations (archived)'!B126, Data_Overall!$A:$A, Data_Overall!$I:$I)</f>
        <v>352.64</v>
      </c>
      <c r="E126">
        <v>352.64</v>
      </c>
    </row>
    <row r="127" spans="1:5" x14ac:dyDescent="0.35">
      <c r="A127">
        <v>2019</v>
      </c>
      <c r="B127" t="s">
        <v>361</v>
      </c>
      <c r="C127">
        <v>15.77</v>
      </c>
      <c r="D127" t="str">
        <f>_xlfn.XLOOKUP('calculations (archived)'!B127, Data_Overall!$A:$A, Data_Overall!$I:$I)</f>
        <v>60.90162</v>
      </c>
      <c r="E127">
        <v>60.901620000000001</v>
      </c>
    </row>
    <row r="128" spans="1:5" x14ac:dyDescent="0.35">
      <c r="A128">
        <v>2019</v>
      </c>
      <c r="B128" t="s">
        <v>114</v>
      </c>
      <c r="C128">
        <v>14.99586332</v>
      </c>
      <c r="D128" t="str">
        <f>_xlfn.XLOOKUP('calculations (archived)'!B128, Data_Overall!$A:$A, Data_Overall!$I:$I)</f>
        <v>179.72438</v>
      </c>
      <c r="E128">
        <v>179.72438</v>
      </c>
    </row>
    <row r="129" spans="1:5" x14ac:dyDescent="0.35">
      <c r="A129">
        <v>2019</v>
      </c>
      <c r="B129" t="s">
        <v>309</v>
      </c>
      <c r="C129">
        <v>14.99586332</v>
      </c>
      <c r="D129" t="str">
        <f>_xlfn.XLOOKUP('calculations (archived)'!B129, Data_Overall!$A:$A, Data_Overall!$I:$I)</f>
        <v>5.01443</v>
      </c>
      <c r="E129">
        <v>5.0144299999999999</v>
      </c>
    </row>
    <row r="130" spans="1:5" x14ac:dyDescent="0.35">
      <c r="A130">
        <v>2019</v>
      </c>
      <c r="B130" t="s">
        <v>355</v>
      </c>
      <c r="C130">
        <v>14.99586332</v>
      </c>
      <c r="D130" t="str">
        <f>_xlfn.XLOOKUP('calculations (archived)'!B130, Data_Overall!$A:$A, Data_Overall!$I:$I)</f>
        <v>0.96936</v>
      </c>
      <c r="E130">
        <v>0.96936</v>
      </c>
    </row>
    <row r="131" spans="1:5" x14ac:dyDescent="0.35">
      <c r="A131">
        <v>2019</v>
      </c>
      <c r="B131" t="s">
        <v>349</v>
      </c>
      <c r="C131">
        <v>14.31465582</v>
      </c>
      <c r="D131" t="str">
        <f>_xlfn.XLOOKUP('calculations (archived)'!B131, Data_Overall!$A:$A, Data_Overall!$I:$I)</f>
        <v>23.56424</v>
      </c>
      <c r="E131">
        <v>23.564240000000002</v>
      </c>
    </row>
    <row r="132" spans="1:5" x14ac:dyDescent="0.35">
      <c r="A132">
        <v>2019</v>
      </c>
      <c r="B132" t="s">
        <v>491</v>
      </c>
      <c r="C132">
        <v>13.00938111</v>
      </c>
      <c r="D132" t="str">
        <f>_xlfn.XLOOKUP('calculations (archived)'!B132, Data_Overall!$A:$A, Data_Overall!$I:$I)</f>
        <v>N/A</v>
      </c>
      <c r="E132" t="s">
        <v>52</v>
      </c>
    </row>
    <row r="133" spans="1:5" x14ac:dyDescent="0.35">
      <c r="A133">
        <v>2019</v>
      </c>
      <c r="B133" t="s">
        <v>90</v>
      </c>
      <c r="C133">
        <v>10.402286780000001</v>
      </c>
      <c r="D133" t="str">
        <f>_xlfn.XLOOKUP('calculations (archived)'!B133, Data_Overall!$A:$A, Data_Overall!$I:$I)</f>
        <v>69.65343</v>
      </c>
      <c r="E133">
        <v>69.65343</v>
      </c>
    </row>
    <row r="134" spans="1:5" x14ac:dyDescent="0.35">
      <c r="A134">
        <v>2019</v>
      </c>
      <c r="B134" t="s">
        <v>434</v>
      </c>
      <c r="C134">
        <v>7.1844902859999999</v>
      </c>
      <c r="D134" t="str">
        <f>_xlfn.XLOOKUP('calculations (archived)'!B134, Data_Overall!$A:$A, Data_Overall!$I:$I)</f>
        <v>6.0415476</v>
      </c>
      <c r="E134">
        <v>6.0415476000000004</v>
      </c>
    </row>
    <row r="135" spans="1:5" x14ac:dyDescent="0.35">
      <c r="A135">
        <v>2019</v>
      </c>
      <c r="B135" t="s">
        <v>60</v>
      </c>
      <c r="C135">
        <v>6.24</v>
      </c>
      <c r="D135" t="str">
        <f>_xlfn.XLOOKUP('calculations (archived)'!B135, Data_Overall!$A:$A, Data_Overall!$I:$I)</f>
        <v>88.1248</v>
      </c>
      <c r="E135">
        <v>88.124799999999993</v>
      </c>
    </row>
    <row r="136" spans="1:5" x14ac:dyDescent="0.35">
      <c r="A136">
        <v>2019</v>
      </c>
      <c r="B136" t="s">
        <v>389</v>
      </c>
      <c r="C136">
        <v>6.0905970150000002</v>
      </c>
      <c r="D136" t="str">
        <f>_xlfn.XLOOKUP('calculations (archived)'!B136, Data_Overall!$A:$A, Data_Overall!$I:$I)</f>
        <v>104.195</v>
      </c>
      <c r="E136">
        <v>104.19499999999999</v>
      </c>
    </row>
    <row r="137" spans="1:5" x14ac:dyDescent="0.35">
      <c r="A137">
        <v>2019</v>
      </c>
      <c r="B137" t="s">
        <v>373</v>
      </c>
      <c r="C137">
        <v>5.8516367660000004</v>
      </c>
      <c r="D137" t="str">
        <f>_xlfn.XLOOKUP('calculations (archived)'!B137, Data_Overall!$A:$A, Data_Overall!$I:$I)</f>
        <v>7.44</v>
      </c>
      <c r="E137">
        <v>7.44</v>
      </c>
    </row>
    <row r="138" spans="1:5" x14ac:dyDescent="0.35">
      <c r="A138">
        <v>2019</v>
      </c>
      <c r="B138" t="s">
        <v>459</v>
      </c>
      <c r="C138">
        <v>5.8516367660000004</v>
      </c>
      <c r="D138" t="str">
        <f>_xlfn.XLOOKUP('calculations (archived)'!B138, Data_Overall!$A:$A, Data_Overall!$I:$I)</f>
        <v>13.18</v>
      </c>
      <c r="E138">
        <v>13.18</v>
      </c>
    </row>
    <row r="139" spans="1:5" x14ac:dyDescent="0.35">
      <c r="A139">
        <v>2019</v>
      </c>
      <c r="B139" t="s">
        <v>141</v>
      </c>
      <c r="C139">
        <v>5.1726345619999998</v>
      </c>
      <c r="D139" t="str">
        <f>_xlfn.XLOOKUP('calculations (archived)'!B139, Data_Overall!$A:$A, Data_Overall!$I:$I)</f>
        <v>44.3532</v>
      </c>
      <c r="E139">
        <v>44.353200000000001</v>
      </c>
    </row>
    <row r="140" spans="1:5" x14ac:dyDescent="0.35">
      <c r="A140">
        <v>2019</v>
      </c>
      <c r="B140" t="s">
        <v>250</v>
      </c>
      <c r="C140">
        <v>5.0561971120000004</v>
      </c>
      <c r="D140" t="str">
        <f>_xlfn.XLOOKUP('calculations (archived)'!B140, Data_Overall!$A:$A, Data_Overall!$I:$I)</f>
        <v>0.53556</v>
      </c>
      <c r="E140">
        <v>0.53556000000000004</v>
      </c>
    </row>
    <row r="141" spans="1:5" x14ac:dyDescent="0.35">
      <c r="A141">
        <v>2019</v>
      </c>
      <c r="B141" t="s">
        <v>123</v>
      </c>
      <c r="C141">
        <v>5</v>
      </c>
      <c r="D141" t="str">
        <f>_xlfn.XLOOKUP('calculations (archived)'!B141, Data_Overall!$A:$A, Data_Overall!$I:$I)</f>
        <v>58.10493</v>
      </c>
      <c r="E141">
        <v>58.104930000000003</v>
      </c>
    </row>
    <row r="142" spans="1:5" x14ac:dyDescent="0.35">
      <c r="A142">
        <v>2019</v>
      </c>
      <c r="B142" t="s">
        <v>273</v>
      </c>
      <c r="C142">
        <v>4.9400000000000004</v>
      </c>
      <c r="D142" t="str">
        <f>_xlfn.XLOOKUP('calculations (archived)'!B142, Data_Overall!$A:$A, Data_Overall!$I:$I)</f>
        <v>160.263024</v>
      </c>
      <c r="E142">
        <v>160.263024</v>
      </c>
    </row>
    <row r="143" spans="1:5" x14ac:dyDescent="0.35">
      <c r="A143">
        <v>2019</v>
      </c>
      <c r="B143" t="s">
        <v>204</v>
      </c>
      <c r="C143">
        <v>4.1269456289999997</v>
      </c>
      <c r="D143" t="str">
        <f>_xlfn.XLOOKUP('calculations (archived)'!B143, Data_Overall!$A:$A, Data_Overall!$I:$I)</f>
        <v>138.37428</v>
      </c>
      <c r="E143">
        <v>138.37428</v>
      </c>
    </row>
    <row r="144" spans="1:5" x14ac:dyDescent="0.35">
      <c r="A144">
        <v>2019</v>
      </c>
      <c r="B144" t="s">
        <v>403</v>
      </c>
      <c r="C144">
        <v>3.6938563320000002</v>
      </c>
      <c r="D144" t="str">
        <f>_xlfn.XLOOKUP('calculations (archived)'!B144, Data_Overall!$A:$A, Data_Overall!$I:$I)</f>
        <v>44.7824</v>
      </c>
      <c r="E144">
        <v>44.782400000000003</v>
      </c>
    </row>
    <row r="145" spans="1:6" x14ac:dyDescent="0.35">
      <c r="A145">
        <v>2019</v>
      </c>
      <c r="B145" t="s">
        <v>278</v>
      </c>
      <c r="C145">
        <v>2.994264399</v>
      </c>
      <c r="D145" t="str">
        <f>_xlfn.XLOOKUP('calculations (archived)'!B145, Data_Overall!$A:$A, Data_Overall!$I:$I)</f>
        <v>188.191055</v>
      </c>
      <c r="E145">
        <v>188.19105500000001</v>
      </c>
    </row>
    <row r="146" spans="1:6" x14ac:dyDescent="0.35">
      <c r="A146">
        <v>2019</v>
      </c>
      <c r="B146" t="s">
        <v>196</v>
      </c>
      <c r="C146">
        <v>2.920149254</v>
      </c>
      <c r="D146" t="str">
        <f>_xlfn.XLOOKUP('calculations (archived)'!B146, Data_Overall!$A:$A, Data_Overall!$I:$I)</f>
        <v>163.30875</v>
      </c>
      <c r="E146">
        <v>163.30875</v>
      </c>
    </row>
    <row r="147" spans="1:6" x14ac:dyDescent="0.35">
      <c r="A147">
        <v>2019</v>
      </c>
      <c r="B147" t="s">
        <v>232</v>
      </c>
      <c r="C147">
        <v>2.601727731</v>
      </c>
      <c r="D147" t="str">
        <f>_xlfn.XLOOKUP('calculations (archived)'!B147, Data_Overall!$A:$A, Data_Overall!$I:$I)</f>
        <v>1008.9135</v>
      </c>
      <c r="E147">
        <v>1008.9135</v>
      </c>
    </row>
    <row r="148" spans="1:6" x14ac:dyDescent="0.35">
      <c r="A148">
        <v>2019</v>
      </c>
      <c r="B148" t="s">
        <v>166</v>
      </c>
      <c r="C148">
        <v>2.2471987160000002</v>
      </c>
      <c r="D148" t="str">
        <f>_xlfn.XLOOKUP('calculations (archived)'!B148, Data_Overall!$A:$A, Data_Overall!$I:$I)</f>
        <v>1.6059472</v>
      </c>
      <c r="E148">
        <v>1.6059471999999999</v>
      </c>
    </row>
    <row r="149" spans="1:6" x14ac:dyDescent="0.35">
      <c r="A149">
        <v>2019</v>
      </c>
      <c r="B149" t="s">
        <v>453</v>
      </c>
      <c r="C149">
        <v>2.0753917909999999</v>
      </c>
      <c r="D149" t="str">
        <f>_xlfn.XLOOKUP('calculations (archived)'!B149, Data_Overall!$A:$A, Data_Overall!$I:$I)</f>
        <v>53.757</v>
      </c>
      <c r="E149">
        <v>53.756999999999998</v>
      </c>
    </row>
    <row r="150" spans="1:6" x14ac:dyDescent="0.35">
      <c r="A150">
        <v>2019</v>
      </c>
      <c r="B150" t="s">
        <v>187</v>
      </c>
      <c r="C150">
        <v>1.5196695099999999</v>
      </c>
      <c r="D150" t="str">
        <f>_xlfn.XLOOKUP('calculations (archived)'!B150, Data_Overall!$A:$A, Data_Overall!$I:$I)</f>
        <v>76.008</v>
      </c>
      <c r="E150">
        <v>76.007999999999996</v>
      </c>
    </row>
    <row r="151" spans="1:6" x14ac:dyDescent="0.35">
      <c r="A151">
        <v>2019</v>
      </c>
      <c r="B151" t="s">
        <v>397</v>
      </c>
      <c r="C151">
        <v>0.55274253699999998</v>
      </c>
      <c r="D151" t="str">
        <f>_xlfn.XLOOKUP('calculations (archived)'!B151, Data_Overall!$A:$A, Data_Overall!$I:$I)</f>
        <v>24.38409</v>
      </c>
      <c r="E151">
        <v>24.38409</v>
      </c>
    </row>
    <row r="152" spans="1:6" x14ac:dyDescent="0.35">
      <c r="A152">
        <v>2019</v>
      </c>
      <c r="B152" t="s">
        <v>133</v>
      </c>
      <c r="C152">
        <v>0.55125266500000003</v>
      </c>
      <c r="D152" t="str">
        <f>_xlfn.XLOOKUP('calculations (archived)'!B152, Data_Overall!$A:$A, Data_Overall!$I:$I)</f>
        <v>21.20448</v>
      </c>
      <c r="E152">
        <v>21.20448</v>
      </c>
    </row>
    <row r="153" spans="1:6" x14ac:dyDescent="0.35">
      <c r="A153">
        <v>2019</v>
      </c>
      <c r="B153" t="s">
        <v>477</v>
      </c>
      <c r="C153">
        <v>0.36836944700000002</v>
      </c>
      <c r="D153" t="str">
        <f>_xlfn.XLOOKUP('calculations (archived)'!B153, Data_Overall!$A:$A, Data_Overall!$I:$I)</f>
        <v>221.58319</v>
      </c>
      <c r="E153">
        <v>221.58319</v>
      </c>
    </row>
    <row r="154" spans="1:6" x14ac:dyDescent="0.35">
      <c r="A154">
        <v>2019</v>
      </c>
      <c r="B154" t="s">
        <v>343</v>
      </c>
      <c r="C154">
        <v>7.8396521999999996E-2</v>
      </c>
      <c r="D154" t="str">
        <f>_xlfn.XLOOKUP('calculations (archived)'!B154, Data_Overall!$A:$A, Data_Overall!$I:$I)</f>
        <v>16.103025</v>
      </c>
      <c r="E154">
        <v>16.103024999999999</v>
      </c>
    </row>
    <row r="155" spans="1:6" x14ac:dyDescent="0.35">
      <c r="E155">
        <f>SUMPRODUCT(C108:C154, E108:E154)/SUM(E108:E154)</f>
        <v>16.961506964989766</v>
      </c>
    </row>
    <row r="156" spans="1:6" x14ac:dyDescent="0.35">
      <c r="A156" s="3" t="s">
        <v>1186</v>
      </c>
      <c r="B156" s="3" t="s">
        <v>1187</v>
      </c>
      <c r="C156" s="3" t="s">
        <v>1188</v>
      </c>
      <c r="D156" s="3" t="s">
        <v>1196</v>
      </c>
      <c r="E156" s="3" t="s">
        <v>1196</v>
      </c>
      <c r="F156" s="3"/>
    </row>
    <row r="157" spans="1:6" x14ac:dyDescent="0.35">
      <c r="A157">
        <v>2018</v>
      </c>
      <c r="B157" t="s">
        <v>428</v>
      </c>
      <c r="C157">
        <v>139.11407389999999</v>
      </c>
      <c r="D157" t="str">
        <f>_xlfn.XLOOKUP('calculations (archived)'!B157, Data_Overall!$A:$A, Data_Overall!$I:$I)</f>
        <v>44.1486629</v>
      </c>
      <c r="E157">
        <v>44.148662899999998</v>
      </c>
    </row>
    <row r="158" spans="1:6" x14ac:dyDescent="0.35">
      <c r="A158">
        <v>2018</v>
      </c>
      <c r="B158" t="s">
        <v>257</v>
      </c>
      <c r="C158">
        <v>100.9038747</v>
      </c>
      <c r="D158" t="str">
        <f>_xlfn.XLOOKUP('calculations (archived)'!B158, Data_Overall!$A:$A, Data_Overall!$I:$I)</f>
        <v>0.054184</v>
      </c>
      <c r="E158">
        <v>5.4184000000000003E-2</v>
      </c>
    </row>
    <row r="159" spans="1:6" x14ac:dyDescent="0.35">
      <c r="A159">
        <v>2018</v>
      </c>
      <c r="B159" t="s">
        <v>440</v>
      </c>
      <c r="C159">
        <v>100.9038747</v>
      </c>
      <c r="D159" t="str">
        <f>_xlfn.XLOOKUP('calculations (archived)'!B159, Data_Overall!$A:$A, Data_Overall!$I:$I)</f>
        <v>18.1246428</v>
      </c>
      <c r="E159">
        <v>18.1246428</v>
      </c>
    </row>
    <row r="160" spans="1:6" x14ac:dyDescent="0.35">
      <c r="A160">
        <v>2018</v>
      </c>
      <c r="B160" t="s">
        <v>173</v>
      </c>
      <c r="C160">
        <v>76.8675724</v>
      </c>
      <c r="D160" t="str">
        <f>_xlfn.XLOOKUP('calculations (archived)'!B160, Data_Overall!$A:$A, Data_Overall!$I:$I)</f>
        <v>40.29444</v>
      </c>
      <c r="E160">
        <v>40.294440000000002</v>
      </c>
    </row>
    <row r="161" spans="1:5" x14ac:dyDescent="0.35">
      <c r="A161">
        <v>2018</v>
      </c>
      <c r="B161" t="s">
        <v>320</v>
      </c>
      <c r="C161">
        <v>64.289660139999995</v>
      </c>
      <c r="D161" t="str">
        <f>_xlfn.XLOOKUP('calculations (archived)'!B161, Data_Overall!$A:$A, Data_Overall!$I:$I)</f>
        <v>49.33104</v>
      </c>
      <c r="E161">
        <v>49.331040000000002</v>
      </c>
    </row>
    <row r="162" spans="1:5" x14ac:dyDescent="0.35">
      <c r="A162">
        <v>2018</v>
      </c>
      <c r="B162" t="s">
        <v>181</v>
      </c>
      <c r="C162">
        <v>55.295060149999998</v>
      </c>
      <c r="D162" t="str">
        <f>_xlfn.XLOOKUP('calculations (archived)'!B162, Data_Overall!$A:$A, Data_Overall!$I:$I)</f>
        <v>171.723904</v>
      </c>
      <c r="E162">
        <v>171.723904</v>
      </c>
    </row>
    <row r="163" spans="1:5" x14ac:dyDescent="0.35">
      <c r="A163">
        <v>2018</v>
      </c>
      <c r="B163" t="s">
        <v>210</v>
      </c>
      <c r="C163">
        <v>35.707016600000003</v>
      </c>
      <c r="D163" t="str">
        <f>_xlfn.XLOOKUP('calculations (archived)'!B163, Data_Overall!$A:$A, Data_Overall!$I:$I)</f>
        <v>2.6158</v>
      </c>
      <c r="E163">
        <v>2.6158000000000001</v>
      </c>
    </row>
    <row r="164" spans="1:5" x14ac:dyDescent="0.35">
      <c r="A164">
        <v>2018</v>
      </c>
      <c r="B164" t="s">
        <v>149</v>
      </c>
      <c r="C164">
        <v>28.8180698</v>
      </c>
      <c r="D164" t="str">
        <f>_xlfn.XLOOKUP('calculations (archived)'!B164, Data_Overall!$A:$A, Data_Overall!$I:$I)</f>
        <v>22.0087</v>
      </c>
      <c r="E164">
        <v>22.008700000000001</v>
      </c>
    </row>
    <row r="165" spans="1:5" x14ac:dyDescent="0.35">
      <c r="A165">
        <v>2018</v>
      </c>
      <c r="B165" t="s">
        <v>82</v>
      </c>
      <c r="C165">
        <v>27.127572430000001</v>
      </c>
      <c r="D165" t="str">
        <f>_xlfn.XLOOKUP('calculations (archived)'!B165, Data_Overall!$A:$A, Data_Overall!$I:$I)</f>
        <v>46.3749</v>
      </c>
      <c r="E165">
        <v>46.374899999999997</v>
      </c>
    </row>
    <row r="166" spans="1:5" x14ac:dyDescent="0.35">
      <c r="A166">
        <v>2018</v>
      </c>
      <c r="B166" t="s">
        <v>470</v>
      </c>
      <c r="C166">
        <v>25.457398850000001</v>
      </c>
      <c r="D166" t="str">
        <f>_xlfn.XLOOKUP('calculations (archived)'!B166, Data_Overall!$A:$A, Data_Overall!$I:$I)</f>
        <v>134.115231</v>
      </c>
      <c r="E166">
        <v>134.11523099999999</v>
      </c>
    </row>
    <row r="167" spans="1:5" x14ac:dyDescent="0.35">
      <c r="A167">
        <v>2018</v>
      </c>
      <c r="B167" t="s">
        <v>221</v>
      </c>
      <c r="C167">
        <v>24.795991099999998</v>
      </c>
      <c r="D167">
        <f>_xlfn.XLOOKUP('calculations (archived)'!B167, Data_Overall!$A:$A, Data_Overall!$I:$I)</f>
        <v>32.161149999999999</v>
      </c>
      <c r="E167">
        <v>32.161149999999999</v>
      </c>
    </row>
    <row r="168" spans="1:5" x14ac:dyDescent="0.35">
      <c r="A168">
        <v>2018</v>
      </c>
      <c r="B168" t="s">
        <v>422</v>
      </c>
      <c r="C168">
        <v>24.795991099999998</v>
      </c>
      <c r="D168" t="str">
        <f>_xlfn.XLOOKUP('calculations (archived)'!B168, Data_Overall!$A:$A, Data_Overall!$I:$I)</f>
        <v>9.22398</v>
      </c>
      <c r="E168">
        <v>9.2239799999999992</v>
      </c>
    </row>
    <row r="169" spans="1:5" x14ac:dyDescent="0.35">
      <c r="A169">
        <v>2018</v>
      </c>
      <c r="B169" t="s">
        <v>40</v>
      </c>
      <c r="C169">
        <v>23.252204939999999</v>
      </c>
      <c r="D169" t="str">
        <f>_xlfn.XLOOKUP('calculations (archived)'!B169, Data_Overall!$A:$A, Data_Overall!$I:$I)</f>
        <v>153.87512</v>
      </c>
      <c r="E169">
        <v>153.87512000000001</v>
      </c>
    </row>
    <row r="170" spans="1:5" x14ac:dyDescent="0.35">
      <c r="A170">
        <v>2018</v>
      </c>
      <c r="B170" t="s">
        <v>54</v>
      </c>
      <c r="C170">
        <v>23.252204939999999</v>
      </c>
      <c r="D170" t="str">
        <f>_xlfn.XLOOKUP('calculations (archived)'!B170, Data_Overall!$A:$A, Data_Overall!$I:$I)</f>
        <v>0</v>
      </c>
      <c r="E170">
        <v>0</v>
      </c>
    </row>
    <row r="171" spans="1:5" x14ac:dyDescent="0.35">
      <c r="A171">
        <v>2018</v>
      </c>
      <c r="B171" t="s">
        <v>409</v>
      </c>
      <c r="C171">
        <v>21.4485323</v>
      </c>
      <c r="D171" t="str">
        <f>_xlfn.XLOOKUP('calculations (archived)'!B171, Data_Overall!$A:$A, Data_Overall!$I:$I)</f>
        <v>10.645914</v>
      </c>
      <c r="E171">
        <v>10.645913999999999</v>
      </c>
    </row>
    <row r="172" spans="1:5" x14ac:dyDescent="0.35">
      <c r="A172">
        <v>2018</v>
      </c>
      <c r="B172" t="s">
        <v>244</v>
      </c>
      <c r="C172">
        <v>20.518557059999999</v>
      </c>
      <c r="D172" t="str">
        <f>_xlfn.XLOOKUP('calculations (archived)'!B172, Data_Overall!$A:$A, Data_Overall!$I:$I)</f>
        <v>513.41955</v>
      </c>
      <c r="E172">
        <v>513.41954999999996</v>
      </c>
    </row>
    <row r="173" spans="1:5" x14ac:dyDescent="0.35">
      <c r="A173">
        <v>2018</v>
      </c>
      <c r="B173" t="s">
        <v>156</v>
      </c>
      <c r="C173">
        <v>16.365354119999999</v>
      </c>
      <c r="D173" t="str">
        <f>_xlfn.XLOOKUP('calculations (archived)'!B173, Data_Overall!$A:$A, Data_Overall!$I:$I)</f>
        <v>1725.77348</v>
      </c>
      <c r="E173">
        <v>1725.7734800000001</v>
      </c>
    </row>
    <row r="174" spans="1:5" x14ac:dyDescent="0.35">
      <c r="A174">
        <v>2018</v>
      </c>
      <c r="B174" t="s">
        <v>300</v>
      </c>
      <c r="C174">
        <v>15.22435739</v>
      </c>
      <c r="D174" t="str">
        <f>_xlfn.XLOOKUP('calculations (archived)'!B174, Data_Overall!$A:$A, Data_Overall!$I:$I)</f>
        <v>45.25383</v>
      </c>
      <c r="E174">
        <v>45.253830000000001</v>
      </c>
    </row>
    <row r="175" spans="1:5" x14ac:dyDescent="0.35">
      <c r="A175">
        <v>2018</v>
      </c>
      <c r="B175" t="s">
        <v>102</v>
      </c>
      <c r="C175">
        <v>15.1</v>
      </c>
      <c r="D175" t="str">
        <f>_xlfn.XLOOKUP('calculations (archived)'!B175, Data_Overall!$A:$A, Data_Overall!$I:$I)</f>
        <v>352.64</v>
      </c>
      <c r="E175">
        <v>352.64</v>
      </c>
    </row>
    <row r="176" spans="1:5" x14ac:dyDescent="0.35">
      <c r="A176">
        <v>2018</v>
      </c>
      <c r="B176" t="s">
        <v>333</v>
      </c>
      <c r="C176">
        <v>15.1</v>
      </c>
      <c r="D176" t="str">
        <f>_xlfn.XLOOKUP('calculations (archived)'!B176, Data_Overall!$A:$A, Data_Overall!$I:$I)</f>
        <v>0</v>
      </c>
      <c r="E176">
        <v>0</v>
      </c>
    </row>
    <row r="177" spans="1:5" x14ac:dyDescent="0.35">
      <c r="A177">
        <v>2018</v>
      </c>
      <c r="B177" t="s">
        <v>361</v>
      </c>
      <c r="C177">
        <v>15.1</v>
      </c>
      <c r="D177" t="str">
        <f>_xlfn.XLOOKUP('calculations (archived)'!B177, Data_Overall!$A:$A, Data_Overall!$I:$I)</f>
        <v>60.90162</v>
      </c>
      <c r="E177">
        <v>60.901620000000001</v>
      </c>
    </row>
    <row r="178" spans="1:5" x14ac:dyDescent="0.35">
      <c r="A178">
        <v>2018</v>
      </c>
      <c r="B178" t="s">
        <v>491</v>
      </c>
      <c r="C178">
        <v>13.682946279999999</v>
      </c>
      <c r="D178" t="str">
        <f>_xlfn.XLOOKUP('calculations (archived)'!B178, Data_Overall!$A:$A, Data_Overall!$I:$I)</f>
        <v>N/A</v>
      </c>
      <c r="E178" t="s">
        <v>52</v>
      </c>
    </row>
    <row r="179" spans="1:5" x14ac:dyDescent="0.35">
      <c r="A179">
        <v>2018</v>
      </c>
      <c r="B179" t="s">
        <v>90</v>
      </c>
      <c r="C179">
        <v>9.4404025520000001</v>
      </c>
      <c r="D179" t="str">
        <f>_xlfn.XLOOKUP('calculations (archived)'!B179, Data_Overall!$A:$A, Data_Overall!$I:$I)</f>
        <v>69.65343</v>
      </c>
      <c r="E179">
        <v>69.65343</v>
      </c>
    </row>
    <row r="180" spans="1:5" x14ac:dyDescent="0.35">
      <c r="A180">
        <v>2018</v>
      </c>
      <c r="B180" t="s">
        <v>349</v>
      </c>
      <c r="C180">
        <v>8.4926269510000001</v>
      </c>
      <c r="D180" t="str">
        <f>_xlfn.XLOOKUP('calculations (archived)'!B180, Data_Overall!$A:$A, Data_Overall!$I:$I)</f>
        <v>23.56424</v>
      </c>
      <c r="E180">
        <v>23.564240000000002</v>
      </c>
    </row>
    <row r="181" spans="1:5" x14ac:dyDescent="0.35">
      <c r="A181">
        <v>2018</v>
      </c>
      <c r="B181" t="s">
        <v>434</v>
      </c>
      <c r="C181">
        <v>7.8831152080000004</v>
      </c>
      <c r="D181" t="str">
        <f>_xlfn.XLOOKUP('calculations (archived)'!B181, Data_Overall!$A:$A, Data_Overall!$I:$I)</f>
        <v>6.0415476</v>
      </c>
      <c r="E181">
        <v>6.0415476000000004</v>
      </c>
    </row>
    <row r="182" spans="1:5" x14ac:dyDescent="0.35">
      <c r="A182">
        <v>2018</v>
      </c>
      <c r="B182" t="s">
        <v>397</v>
      </c>
      <c r="C182">
        <v>6.7289533739999996</v>
      </c>
      <c r="D182" t="str">
        <f>_xlfn.XLOOKUP('calculations (archived)'!B182, Data_Overall!$A:$A, Data_Overall!$I:$I)</f>
        <v>24.38409</v>
      </c>
      <c r="E182">
        <v>24.38409</v>
      </c>
    </row>
    <row r="183" spans="1:5" x14ac:dyDescent="0.35">
      <c r="A183">
        <v>2018</v>
      </c>
      <c r="B183" t="s">
        <v>389</v>
      </c>
      <c r="C183">
        <v>6.2086964509999998</v>
      </c>
      <c r="D183" t="str">
        <f>_xlfn.XLOOKUP('calculations (archived)'!B183, Data_Overall!$A:$A, Data_Overall!$I:$I)</f>
        <v>104.195</v>
      </c>
      <c r="E183">
        <v>104.19499999999999</v>
      </c>
    </row>
    <row r="184" spans="1:5" x14ac:dyDescent="0.35">
      <c r="A184">
        <v>2018</v>
      </c>
      <c r="B184" t="s">
        <v>373</v>
      </c>
      <c r="C184">
        <v>5.68827807</v>
      </c>
      <c r="D184" t="str">
        <f>_xlfn.XLOOKUP('calculations (archived)'!B184, Data_Overall!$A:$A, Data_Overall!$I:$I)</f>
        <v>7.44</v>
      </c>
      <c r="E184">
        <v>7.44</v>
      </c>
    </row>
    <row r="185" spans="1:5" x14ac:dyDescent="0.35">
      <c r="A185">
        <v>2018</v>
      </c>
      <c r="B185" t="s">
        <v>459</v>
      </c>
      <c r="C185">
        <v>5.68827807</v>
      </c>
      <c r="D185" t="str">
        <f>_xlfn.XLOOKUP('calculations (archived)'!B185, Data_Overall!$A:$A, Data_Overall!$I:$I)</f>
        <v>13.18</v>
      </c>
      <c r="E185">
        <v>13.18</v>
      </c>
    </row>
    <row r="186" spans="1:5" x14ac:dyDescent="0.35">
      <c r="A186">
        <v>2018</v>
      </c>
      <c r="B186" t="s">
        <v>141</v>
      </c>
      <c r="C186">
        <v>5.6704151600000001</v>
      </c>
      <c r="D186" t="str">
        <f>_xlfn.XLOOKUP('calculations (archived)'!B186, Data_Overall!$A:$A, Data_Overall!$I:$I)</f>
        <v>44.3532</v>
      </c>
      <c r="E186">
        <v>44.353200000000001</v>
      </c>
    </row>
    <row r="187" spans="1:5" x14ac:dyDescent="0.35">
      <c r="A187">
        <v>2018</v>
      </c>
      <c r="B187" t="s">
        <v>250</v>
      </c>
      <c r="C187">
        <v>5.5790979969999999</v>
      </c>
      <c r="D187" t="str">
        <f>_xlfn.XLOOKUP('calculations (archived)'!B187, Data_Overall!$A:$A, Data_Overall!$I:$I)</f>
        <v>0.53556</v>
      </c>
      <c r="E187">
        <v>0.53556000000000004</v>
      </c>
    </row>
    <row r="188" spans="1:5" x14ac:dyDescent="0.35">
      <c r="A188">
        <v>2018</v>
      </c>
      <c r="B188" t="s">
        <v>123</v>
      </c>
      <c r="C188">
        <v>5</v>
      </c>
      <c r="D188" t="str">
        <f>_xlfn.XLOOKUP('calculations (archived)'!B188, Data_Overall!$A:$A, Data_Overall!$I:$I)</f>
        <v>58.10493</v>
      </c>
      <c r="E188">
        <v>58.104930000000003</v>
      </c>
    </row>
    <row r="189" spans="1:5" x14ac:dyDescent="0.35">
      <c r="A189">
        <v>2018</v>
      </c>
      <c r="B189" t="s">
        <v>273</v>
      </c>
      <c r="C189">
        <v>4.3</v>
      </c>
      <c r="D189" t="str">
        <f>_xlfn.XLOOKUP('calculations (archived)'!B189, Data_Overall!$A:$A, Data_Overall!$I:$I)</f>
        <v>160.263024</v>
      </c>
      <c r="E189">
        <v>160.263024</v>
      </c>
    </row>
    <row r="190" spans="1:5" x14ac:dyDescent="0.35">
      <c r="A190">
        <v>2018</v>
      </c>
      <c r="B190" t="s">
        <v>133</v>
      </c>
      <c r="C190">
        <v>3.820736277</v>
      </c>
      <c r="D190" t="str">
        <f>_xlfn.XLOOKUP('calculations (archived)'!B190, Data_Overall!$A:$A, Data_Overall!$I:$I)</f>
        <v>21.20448</v>
      </c>
      <c r="E190">
        <v>21.20448</v>
      </c>
    </row>
    <row r="191" spans="1:5" x14ac:dyDescent="0.35">
      <c r="A191">
        <v>2018</v>
      </c>
      <c r="B191" t="s">
        <v>187</v>
      </c>
      <c r="C191">
        <v>3.1839468979999999</v>
      </c>
      <c r="D191" t="str">
        <f>_xlfn.XLOOKUP('calculations (archived)'!B191, Data_Overall!$A:$A, Data_Overall!$I:$I)</f>
        <v>76.008</v>
      </c>
      <c r="E191">
        <v>76.007999999999996</v>
      </c>
    </row>
    <row r="192" spans="1:5" x14ac:dyDescent="0.35">
      <c r="A192">
        <v>2018</v>
      </c>
      <c r="B192" t="s">
        <v>278</v>
      </c>
      <c r="C192">
        <v>3.007446243</v>
      </c>
      <c r="D192" t="str">
        <f>_xlfn.XLOOKUP('calculations (archived)'!B192, Data_Overall!$A:$A, Data_Overall!$I:$I)</f>
        <v>188.191055</v>
      </c>
      <c r="E192">
        <v>188.19105500000001</v>
      </c>
    </row>
    <row r="193" spans="1:5" x14ac:dyDescent="0.35">
      <c r="A193">
        <v>2018</v>
      </c>
      <c r="B193" t="s">
        <v>232</v>
      </c>
      <c r="C193">
        <v>2.7398539369999999</v>
      </c>
      <c r="D193" t="str">
        <f>_xlfn.XLOOKUP('calculations (archived)'!B193, Data_Overall!$A:$A, Data_Overall!$I:$I)</f>
        <v>1008.9135</v>
      </c>
      <c r="E193">
        <v>1008.9135</v>
      </c>
    </row>
    <row r="194" spans="1:5" x14ac:dyDescent="0.35">
      <c r="A194">
        <v>2018</v>
      </c>
      <c r="B194" t="s">
        <v>166</v>
      </c>
      <c r="C194">
        <v>2.4795991100000001</v>
      </c>
      <c r="D194" t="str">
        <f>_xlfn.XLOOKUP('calculations (archived)'!B194, Data_Overall!$A:$A, Data_Overall!$I:$I)</f>
        <v>1.6059472</v>
      </c>
      <c r="E194">
        <v>1.6059471999999999</v>
      </c>
    </row>
    <row r="195" spans="1:5" x14ac:dyDescent="0.35">
      <c r="A195">
        <v>2018</v>
      </c>
      <c r="B195" t="s">
        <v>204</v>
      </c>
      <c r="C195">
        <v>2.3242812349999999</v>
      </c>
      <c r="D195" t="str">
        <f>_xlfn.XLOOKUP('calculations (archived)'!B195, Data_Overall!$A:$A, Data_Overall!$I:$I)</f>
        <v>138.37428</v>
      </c>
      <c r="E195">
        <v>138.37428</v>
      </c>
    </row>
    <row r="196" spans="1:5" x14ac:dyDescent="0.35">
      <c r="A196">
        <v>2018</v>
      </c>
      <c r="B196" t="s">
        <v>196</v>
      </c>
      <c r="C196">
        <v>2.3226892619999999</v>
      </c>
      <c r="D196" t="str">
        <f>_xlfn.XLOOKUP('calculations (archived)'!B196, Data_Overall!$A:$A, Data_Overall!$I:$I)</f>
        <v>163.30875</v>
      </c>
      <c r="E196">
        <v>163.30875</v>
      </c>
    </row>
    <row r="197" spans="1:5" x14ac:dyDescent="0.35">
      <c r="A197">
        <v>2018</v>
      </c>
      <c r="B197" t="s">
        <v>453</v>
      </c>
      <c r="C197">
        <v>1.3547694050000001</v>
      </c>
      <c r="D197" t="str">
        <f>_xlfn.XLOOKUP('calculations (archived)'!B197, Data_Overall!$A:$A, Data_Overall!$I:$I)</f>
        <v>53.757</v>
      </c>
      <c r="E197">
        <v>53.756999999999998</v>
      </c>
    </row>
    <row r="198" spans="1:5" x14ac:dyDescent="0.35">
      <c r="A198">
        <v>2018</v>
      </c>
      <c r="B198" t="s">
        <v>343</v>
      </c>
      <c r="C198">
        <v>8.5404788999999995E-2</v>
      </c>
      <c r="D198" t="str">
        <f>_xlfn.XLOOKUP('calculations (archived)'!B198, Data_Overall!$A:$A, Data_Overall!$I:$I)</f>
        <v>16.103025</v>
      </c>
      <c r="E198">
        <v>16.103024999999999</v>
      </c>
    </row>
    <row r="199" spans="1:5" x14ac:dyDescent="0.35">
      <c r="A199">
        <v>2018</v>
      </c>
      <c r="B199" t="s">
        <v>477</v>
      </c>
      <c r="C199">
        <v>1.5442561E-2</v>
      </c>
      <c r="D199" t="str">
        <f>_xlfn.XLOOKUP('calculations (archived)'!B199, Data_Overall!$A:$A, Data_Overall!$I:$I)</f>
        <v>221.58319</v>
      </c>
      <c r="E199">
        <v>221.58319</v>
      </c>
    </row>
    <row r="200" spans="1:5" x14ac:dyDescent="0.35">
      <c r="E200">
        <f>SUMPRODUCT(C157:C199, E157:E199)/SUM(E157:E199)</f>
        <v>14.946076835983176</v>
      </c>
    </row>
    <row r="201" spans="1:5" x14ac:dyDescent="0.35">
      <c r="A201" s="3" t="s">
        <v>1186</v>
      </c>
      <c r="B201" s="3" t="s">
        <v>1187</v>
      </c>
      <c r="C201" s="3" t="s">
        <v>1188</v>
      </c>
      <c r="D201" s="3" t="s">
        <v>1196</v>
      </c>
      <c r="E201" s="3" t="s">
        <v>1196</v>
      </c>
    </row>
    <row r="202" spans="1:5" x14ac:dyDescent="0.35">
      <c r="A202">
        <v>2017</v>
      </c>
      <c r="B202" t="s">
        <v>428</v>
      </c>
      <c r="C202">
        <v>139.83760770000001</v>
      </c>
      <c r="D202" t="str">
        <f>_xlfn.XLOOKUP('calculations (archived)'!B202, Data_Overall!$A:$A, Data_Overall!$I:$I)</f>
        <v>44.1486629</v>
      </c>
      <c r="E202">
        <v>44.148662899999998</v>
      </c>
    </row>
    <row r="203" spans="1:5" x14ac:dyDescent="0.35">
      <c r="A203">
        <v>2017</v>
      </c>
      <c r="B203" t="s">
        <v>257</v>
      </c>
      <c r="C203">
        <v>86.947484939999995</v>
      </c>
      <c r="D203" t="str">
        <f>_xlfn.XLOOKUP('calculations (archived)'!B203, Data_Overall!$A:$A, Data_Overall!$I:$I)</f>
        <v>0.054184</v>
      </c>
      <c r="E203">
        <v>5.4184000000000003E-2</v>
      </c>
    </row>
    <row r="204" spans="1:5" x14ac:dyDescent="0.35">
      <c r="A204">
        <v>2017</v>
      </c>
      <c r="B204" t="s">
        <v>440</v>
      </c>
      <c r="C204">
        <v>86.947484939999995</v>
      </c>
      <c r="D204" t="str">
        <f>_xlfn.XLOOKUP('calculations (archived)'!B204, Data_Overall!$A:$A, Data_Overall!$I:$I)</f>
        <v>18.1246428</v>
      </c>
      <c r="E204">
        <v>18.1246428</v>
      </c>
    </row>
    <row r="205" spans="1:5" x14ac:dyDescent="0.35">
      <c r="A205">
        <v>2017</v>
      </c>
      <c r="B205" t="s">
        <v>173</v>
      </c>
      <c r="C205">
        <v>73.234432839999997</v>
      </c>
      <c r="D205" t="str">
        <f>_xlfn.XLOOKUP('calculations (archived)'!B205, Data_Overall!$A:$A, Data_Overall!$I:$I)</f>
        <v>40.29444</v>
      </c>
      <c r="E205">
        <v>40.294440000000002</v>
      </c>
    </row>
    <row r="206" spans="1:5" x14ac:dyDescent="0.35">
      <c r="A206">
        <v>2017</v>
      </c>
      <c r="B206" t="s">
        <v>320</v>
      </c>
      <c r="C206">
        <v>56.254952029999998</v>
      </c>
      <c r="D206" t="str">
        <f>_xlfn.XLOOKUP('calculations (archived)'!B206, Data_Overall!$A:$A, Data_Overall!$I:$I)</f>
        <v>49.33104</v>
      </c>
      <c r="E206">
        <v>49.331040000000002</v>
      </c>
    </row>
    <row r="207" spans="1:5" x14ac:dyDescent="0.35">
      <c r="A207">
        <v>2017</v>
      </c>
      <c r="B207" t="s">
        <v>181</v>
      </c>
      <c r="C207">
        <v>36.026616160000003</v>
      </c>
      <c r="D207" t="str">
        <f>_xlfn.XLOOKUP('calculations (archived)'!B207, Data_Overall!$A:$A, Data_Overall!$I:$I)</f>
        <v>171.723904</v>
      </c>
      <c r="E207">
        <v>171.723904</v>
      </c>
    </row>
    <row r="208" spans="1:5" x14ac:dyDescent="0.35">
      <c r="A208">
        <v>2017</v>
      </c>
      <c r="B208" t="s">
        <v>149</v>
      </c>
      <c r="C208">
        <v>27.382052770000001</v>
      </c>
      <c r="D208" t="str">
        <f>_xlfn.XLOOKUP('calculations (archived)'!B208, Data_Overall!$A:$A, Data_Overall!$I:$I)</f>
        <v>22.0087</v>
      </c>
      <c r="E208">
        <v>22.008700000000001</v>
      </c>
    </row>
    <row r="209" spans="1:5" x14ac:dyDescent="0.35">
      <c r="A209">
        <v>2017</v>
      </c>
      <c r="B209" t="s">
        <v>40</v>
      </c>
      <c r="C209">
        <v>23.973136759999999</v>
      </c>
      <c r="D209" t="str">
        <f>_xlfn.XLOOKUP('calculations (archived)'!B209, Data_Overall!$A:$A, Data_Overall!$I:$I)</f>
        <v>153.87512</v>
      </c>
      <c r="E209">
        <v>153.87512000000001</v>
      </c>
    </row>
    <row r="210" spans="1:5" x14ac:dyDescent="0.35">
      <c r="A210">
        <v>2017</v>
      </c>
      <c r="B210" t="s">
        <v>82</v>
      </c>
      <c r="C210">
        <v>23.973136759999999</v>
      </c>
      <c r="D210" t="str">
        <f>_xlfn.XLOOKUP('calculations (archived)'!B210, Data_Overall!$A:$A, Data_Overall!$I:$I)</f>
        <v>46.3749</v>
      </c>
      <c r="E210">
        <v>46.374899999999997</v>
      </c>
    </row>
    <row r="211" spans="1:5" x14ac:dyDescent="0.35">
      <c r="A211">
        <v>2017</v>
      </c>
      <c r="B211" t="s">
        <v>470</v>
      </c>
      <c r="C211">
        <v>23.78251023</v>
      </c>
      <c r="D211" t="str">
        <f>_xlfn.XLOOKUP('calculations (archived)'!B211, Data_Overall!$A:$A, Data_Overall!$I:$I)</f>
        <v>134.115231</v>
      </c>
      <c r="E211">
        <v>134.11523099999999</v>
      </c>
    </row>
    <row r="212" spans="1:5" x14ac:dyDescent="0.35">
      <c r="A212">
        <v>2017</v>
      </c>
      <c r="B212" t="s">
        <v>221</v>
      </c>
      <c r="C212">
        <v>23.624010599999998</v>
      </c>
      <c r="D212">
        <f>_xlfn.XLOOKUP('calculations (archived)'!B212, Data_Overall!$A:$A, Data_Overall!$I:$I)</f>
        <v>32.161149999999999</v>
      </c>
      <c r="E212">
        <v>32.161149999999999</v>
      </c>
    </row>
    <row r="213" spans="1:5" x14ac:dyDescent="0.35">
      <c r="A213">
        <v>2017</v>
      </c>
      <c r="B213" t="s">
        <v>210</v>
      </c>
      <c r="C213">
        <v>22.574810729999999</v>
      </c>
      <c r="D213" t="str">
        <f>_xlfn.XLOOKUP('calculations (archived)'!B213, Data_Overall!$A:$A, Data_Overall!$I:$I)</f>
        <v>2.6158</v>
      </c>
      <c r="E213">
        <v>2.6158000000000001</v>
      </c>
    </row>
    <row r="214" spans="1:5" x14ac:dyDescent="0.35">
      <c r="A214">
        <v>2017</v>
      </c>
      <c r="B214" t="s">
        <v>409</v>
      </c>
      <c r="C214">
        <v>20.434769159999998</v>
      </c>
      <c r="D214" t="str">
        <f>_xlfn.XLOOKUP('calculations (archived)'!B214, Data_Overall!$A:$A, Data_Overall!$I:$I)</f>
        <v>10.645914</v>
      </c>
      <c r="E214">
        <v>10.645913999999999</v>
      </c>
    </row>
    <row r="215" spans="1:5" x14ac:dyDescent="0.35">
      <c r="A215">
        <v>2017</v>
      </c>
      <c r="B215" t="s">
        <v>244</v>
      </c>
      <c r="C215">
        <v>18.13888047</v>
      </c>
      <c r="D215" t="str">
        <f>_xlfn.XLOOKUP('calculations (archived)'!B215, Data_Overall!$A:$A, Data_Overall!$I:$I)</f>
        <v>513.41955</v>
      </c>
      <c r="E215">
        <v>513.41954999999996</v>
      </c>
    </row>
    <row r="216" spans="1:5" x14ac:dyDescent="0.35">
      <c r="A216">
        <v>2017</v>
      </c>
      <c r="B216" t="s">
        <v>54</v>
      </c>
      <c r="C216">
        <v>15.98209117</v>
      </c>
      <c r="D216" t="str">
        <f>_xlfn.XLOOKUP('calculations (archived)'!B216, Data_Overall!$A:$A, Data_Overall!$I:$I)</f>
        <v>0</v>
      </c>
      <c r="E216">
        <v>0</v>
      </c>
    </row>
    <row r="217" spans="1:5" x14ac:dyDescent="0.35">
      <c r="A217">
        <v>2017</v>
      </c>
      <c r="B217" t="s">
        <v>102</v>
      </c>
      <c r="C217">
        <v>15.08</v>
      </c>
      <c r="D217" t="str">
        <f>_xlfn.XLOOKUP('calculations (archived)'!B217, Data_Overall!$A:$A, Data_Overall!$I:$I)</f>
        <v>352.64</v>
      </c>
      <c r="E217">
        <v>352.64</v>
      </c>
    </row>
    <row r="218" spans="1:5" x14ac:dyDescent="0.35">
      <c r="A218">
        <v>2017</v>
      </c>
      <c r="B218" t="s">
        <v>361</v>
      </c>
      <c r="C218">
        <v>15.08</v>
      </c>
      <c r="D218" t="str">
        <f>_xlfn.XLOOKUP('calculations (archived)'!B218, Data_Overall!$A:$A, Data_Overall!$I:$I)</f>
        <v>60.90162</v>
      </c>
      <c r="E218">
        <v>60.901620000000001</v>
      </c>
    </row>
    <row r="219" spans="1:5" x14ac:dyDescent="0.35">
      <c r="A219">
        <v>2017</v>
      </c>
      <c r="B219" t="s">
        <v>333</v>
      </c>
      <c r="C219">
        <v>14.95923734</v>
      </c>
      <c r="D219" t="str">
        <f>_xlfn.XLOOKUP('calculations (archived)'!B219, Data_Overall!$A:$A, Data_Overall!$I:$I)</f>
        <v>0</v>
      </c>
      <c r="E219">
        <v>0</v>
      </c>
    </row>
    <row r="220" spans="1:5" x14ac:dyDescent="0.35">
      <c r="A220">
        <v>2017</v>
      </c>
      <c r="B220" t="s">
        <v>373</v>
      </c>
      <c r="C220">
        <v>13.59927371</v>
      </c>
      <c r="D220" t="str">
        <f>_xlfn.XLOOKUP('calculations (archived)'!B220, Data_Overall!$A:$A, Data_Overall!$I:$I)</f>
        <v>7.44</v>
      </c>
      <c r="E220">
        <v>7.44</v>
      </c>
    </row>
    <row r="221" spans="1:5" x14ac:dyDescent="0.35">
      <c r="A221">
        <v>2017</v>
      </c>
      <c r="B221" t="s">
        <v>459</v>
      </c>
      <c r="C221">
        <v>13.59927371</v>
      </c>
      <c r="D221" t="str">
        <f>_xlfn.XLOOKUP('calculations (archived)'!B221, Data_Overall!$A:$A, Data_Overall!$I:$I)</f>
        <v>13.18</v>
      </c>
      <c r="E221">
        <v>13.18</v>
      </c>
    </row>
    <row r="222" spans="1:5" x14ac:dyDescent="0.35">
      <c r="A222">
        <v>2017</v>
      </c>
      <c r="B222" t="s">
        <v>300</v>
      </c>
      <c r="C222">
        <v>13.45721097</v>
      </c>
      <c r="D222" t="str">
        <f>_xlfn.XLOOKUP('calculations (archived)'!B222, Data_Overall!$A:$A, Data_Overall!$I:$I)</f>
        <v>45.25383</v>
      </c>
      <c r="E222">
        <v>45.253830000000001</v>
      </c>
    </row>
    <row r="223" spans="1:5" x14ac:dyDescent="0.35">
      <c r="A223">
        <v>2017</v>
      </c>
      <c r="B223" t="s">
        <v>491</v>
      </c>
      <c r="C223">
        <v>13.30104263</v>
      </c>
      <c r="D223" t="str">
        <f>_xlfn.XLOOKUP('calculations (archived)'!B223, Data_Overall!$A:$A, Data_Overall!$I:$I)</f>
        <v>N/A</v>
      </c>
      <c r="E223" t="s">
        <v>52</v>
      </c>
    </row>
    <row r="224" spans="1:5" x14ac:dyDescent="0.35">
      <c r="A224">
        <v>2017</v>
      </c>
      <c r="B224" t="s">
        <v>349</v>
      </c>
      <c r="C224">
        <v>8.0912236289999999</v>
      </c>
      <c r="D224" t="str">
        <f>_xlfn.XLOOKUP('calculations (archived)'!B224, Data_Overall!$A:$A, Data_Overall!$I:$I)</f>
        <v>23.56424</v>
      </c>
      <c r="E224">
        <v>23.564240000000002</v>
      </c>
    </row>
    <row r="225" spans="1:5" x14ac:dyDescent="0.35">
      <c r="A225">
        <v>2017</v>
      </c>
      <c r="B225" t="s">
        <v>90</v>
      </c>
      <c r="C225">
        <v>7.5860491290000001</v>
      </c>
      <c r="D225" t="str">
        <f>_xlfn.XLOOKUP('calculations (archived)'!B225, Data_Overall!$A:$A, Data_Overall!$I:$I)</f>
        <v>69.65343</v>
      </c>
      <c r="E225">
        <v>69.65343</v>
      </c>
    </row>
    <row r="226" spans="1:5" x14ac:dyDescent="0.35">
      <c r="A226">
        <v>2017</v>
      </c>
      <c r="B226" t="s">
        <v>434</v>
      </c>
      <c r="C226">
        <v>6.728079192</v>
      </c>
      <c r="D226" t="str">
        <f>_xlfn.XLOOKUP('calculations (archived)'!B226, Data_Overall!$A:$A, Data_Overall!$I:$I)</f>
        <v>6.0415476</v>
      </c>
      <c r="E226">
        <v>6.0415476000000004</v>
      </c>
    </row>
    <row r="227" spans="1:5" x14ac:dyDescent="0.35">
      <c r="A227">
        <v>2017</v>
      </c>
      <c r="B227" t="s">
        <v>156</v>
      </c>
      <c r="C227">
        <v>6.2367387970000001</v>
      </c>
      <c r="D227" t="str">
        <f>_xlfn.XLOOKUP('calculations (archived)'!B227, Data_Overall!$A:$A, Data_Overall!$I:$I)</f>
        <v>1725.77348</v>
      </c>
      <c r="E227">
        <v>1725.7734800000001</v>
      </c>
    </row>
    <row r="228" spans="1:5" x14ac:dyDescent="0.35">
      <c r="A228">
        <v>2017</v>
      </c>
      <c r="B228" t="s">
        <v>397</v>
      </c>
      <c r="C228">
        <v>5.5023785820000004</v>
      </c>
      <c r="D228" t="str">
        <f>_xlfn.XLOOKUP('calculations (archived)'!B228, Data_Overall!$A:$A, Data_Overall!$I:$I)</f>
        <v>24.38409</v>
      </c>
      <c r="E228">
        <v>24.38409</v>
      </c>
    </row>
    <row r="229" spans="1:5" x14ac:dyDescent="0.35">
      <c r="A229">
        <v>2017</v>
      </c>
      <c r="B229" t="s">
        <v>250</v>
      </c>
      <c r="C229">
        <v>5.3154023840000004</v>
      </c>
      <c r="D229" t="str">
        <f>_xlfn.XLOOKUP('calculations (archived)'!B229, Data_Overall!$A:$A, Data_Overall!$I:$I)</f>
        <v>0.53556</v>
      </c>
      <c r="E229">
        <v>0.53556000000000004</v>
      </c>
    </row>
    <row r="230" spans="1:5" x14ac:dyDescent="0.35">
      <c r="A230">
        <v>2017</v>
      </c>
      <c r="B230" t="s">
        <v>187</v>
      </c>
      <c r="C230">
        <v>5.3133598959999997</v>
      </c>
      <c r="D230" t="str">
        <f>_xlfn.XLOOKUP('calculations (archived)'!B230, Data_Overall!$A:$A, Data_Overall!$I:$I)</f>
        <v>76.008</v>
      </c>
      <c r="E230">
        <v>76.007999999999996</v>
      </c>
    </row>
    <row r="231" spans="1:5" x14ac:dyDescent="0.35">
      <c r="A231">
        <v>2017</v>
      </c>
      <c r="B231" t="s">
        <v>141</v>
      </c>
      <c r="C231">
        <v>5.0040098610000001</v>
      </c>
      <c r="D231" t="str">
        <f>_xlfn.XLOOKUP('calculations (archived)'!B231, Data_Overall!$A:$A, Data_Overall!$I:$I)</f>
        <v>44.3532</v>
      </c>
      <c r="E231">
        <v>44.353200000000001</v>
      </c>
    </row>
    <row r="232" spans="1:5" x14ac:dyDescent="0.35">
      <c r="A232">
        <v>2017</v>
      </c>
      <c r="B232" t="s">
        <v>123</v>
      </c>
      <c r="C232">
        <v>5</v>
      </c>
      <c r="D232" t="str">
        <f>_xlfn.XLOOKUP('calculations (archived)'!B232, Data_Overall!$A:$A, Data_Overall!$I:$I)</f>
        <v>58.10493</v>
      </c>
      <c r="E232">
        <v>58.104930000000003</v>
      </c>
    </row>
    <row r="233" spans="1:5" x14ac:dyDescent="0.35">
      <c r="A233">
        <v>2017</v>
      </c>
      <c r="B233" t="s">
        <v>389</v>
      </c>
      <c r="C233">
        <v>4.6882587320000004</v>
      </c>
      <c r="D233" t="str">
        <f>_xlfn.XLOOKUP('calculations (archived)'!B233, Data_Overall!$A:$A, Data_Overall!$I:$I)</f>
        <v>104.195</v>
      </c>
      <c r="E233">
        <v>104.19499999999999</v>
      </c>
    </row>
    <row r="234" spans="1:5" x14ac:dyDescent="0.35">
      <c r="A234">
        <v>2017</v>
      </c>
      <c r="B234" t="s">
        <v>273</v>
      </c>
      <c r="C234">
        <v>3.94</v>
      </c>
      <c r="D234" t="str">
        <f>_xlfn.XLOOKUP('calculations (archived)'!B234, Data_Overall!$A:$A, Data_Overall!$I:$I)</f>
        <v>160.263024</v>
      </c>
      <c r="E234">
        <v>160.263024</v>
      </c>
    </row>
    <row r="235" spans="1:5" x14ac:dyDescent="0.35">
      <c r="A235">
        <v>2017</v>
      </c>
      <c r="B235" t="s">
        <v>278</v>
      </c>
      <c r="C235">
        <v>2.8931886219999998</v>
      </c>
      <c r="D235" t="str">
        <f>_xlfn.XLOOKUP('calculations (archived)'!B235, Data_Overall!$A:$A, Data_Overall!$I:$I)</f>
        <v>188.191055</v>
      </c>
      <c r="E235">
        <v>188.19105500000001</v>
      </c>
    </row>
    <row r="236" spans="1:5" x14ac:dyDescent="0.35">
      <c r="A236">
        <v>2017</v>
      </c>
      <c r="B236" t="s">
        <v>232</v>
      </c>
      <c r="C236">
        <v>2.6201267339999998</v>
      </c>
      <c r="D236" t="str">
        <f>_xlfn.XLOOKUP('calculations (archived)'!B236, Data_Overall!$A:$A, Data_Overall!$I:$I)</f>
        <v>1008.9135</v>
      </c>
      <c r="E236">
        <v>1008.9135</v>
      </c>
    </row>
    <row r="237" spans="1:5" x14ac:dyDescent="0.35">
      <c r="A237">
        <v>2017</v>
      </c>
      <c r="B237" t="s">
        <v>166</v>
      </c>
      <c r="C237">
        <v>2.3624010599999998</v>
      </c>
      <c r="D237" t="str">
        <f>_xlfn.XLOOKUP('calculations (archived)'!B237, Data_Overall!$A:$A, Data_Overall!$I:$I)</f>
        <v>1.6059472</v>
      </c>
      <c r="E237">
        <v>1.6059471999999999</v>
      </c>
    </row>
    <row r="238" spans="1:5" x14ac:dyDescent="0.35">
      <c r="A238">
        <v>2017</v>
      </c>
      <c r="B238" t="s">
        <v>196</v>
      </c>
      <c r="C238">
        <v>1.9318602650000001</v>
      </c>
      <c r="D238" t="str">
        <f>_xlfn.XLOOKUP('calculations (archived)'!B238, Data_Overall!$A:$A, Data_Overall!$I:$I)</f>
        <v>163.30875</v>
      </c>
      <c r="E238">
        <v>163.30875</v>
      </c>
    </row>
    <row r="239" spans="1:5" x14ac:dyDescent="0.35">
      <c r="A239">
        <v>2017</v>
      </c>
      <c r="B239" t="s">
        <v>204</v>
      </c>
      <c r="C239">
        <v>1.827676737</v>
      </c>
      <c r="D239" t="str">
        <f>_xlfn.XLOOKUP('calculations (archived)'!B239, Data_Overall!$A:$A, Data_Overall!$I:$I)</f>
        <v>138.37428</v>
      </c>
      <c r="E239">
        <v>138.37428</v>
      </c>
    </row>
    <row r="240" spans="1:5" x14ac:dyDescent="0.35">
      <c r="A240">
        <v>2017</v>
      </c>
      <c r="B240" t="s">
        <v>453</v>
      </c>
      <c r="C240">
        <v>1.266574026</v>
      </c>
      <c r="D240" t="str">
        <f>_xlfn.XLOOKUP('calculations (archived)'!B240, Data_Overall!$A:$A, Data_Overall!$I:$I)</f>
        <v>53.757</v>
      </c>
      <c r="E240">
        <v>53.756999999999998</v>
      </c>
    </row>
    <row r="241" spans="1:5" x14ac:dyDescent="0.35">
      <c r="A241">
        <v>2017</v>
      </c>
      <c r="B241" t="s">
        <v>133</v>
      </c>
      <c r="C241">
        <v>0.22622708799999999</v>
      </c>
      <c r="D241" t="str">
        <f>_xlfn.XLOOKUP('calculations (archived)'!B241, Data_Overall!$A:$A, Data_Overall!$I:$I)</f>
        <v>21.20448</v>
      </c>
      <c r="E241">
        <v>21.20448</v>
      </c>
    </row>
    <row r="242" spans="1:5" x14ac:dyDescent="0.35">
      <c r="A242">
        <v>2017</v>
      </c>
      <c r="B242" t="s">
        <v>343</v>
      </c>
      <c r="C242">
        <v>8.0575527999999993E-2</v>
      </c>
      <c r="D242" t="str">
        <f>_xlfn.XLOOKUP('calculations (archived)'!B242, Data_Overall!$A:$A, Data_Overall!$I:$I)</f>
        <v>16.103025</v>
      </c>
      <c r="E242">
        <v>16.103024999999999</v>
      </c>
    </row>
    <row r="243" spans="1:5" x14ac:dyDescent="0.35">
      <c r="A243">
        <v>2017</v>
      </c>
      <c r="B243" t="s">
        <v>477</v>
      </c>
      <c r="C243">
        <v>1.4312155999999999E-2</v>
      </c>
      <c r="D243" t="str">
        <f>_xlfn.XLOOKUP('calculations (archived)'!B243, Data_Overall!$A:$A, Data_Overall!$I:$I)</f>
        <v>221.58319</v>
      </c>
      <c r="E243">
        <v>221.58319</v>
      </c>
    </row>
    <row r="244" spans="1:5" x14ac:dyDescent="0.35">
      <c r="E244">
        <f>SUMPRODUCT(C202:C243, E202:E243)/SUM(E202:E243)</f>
        <v>10.862955089538856</v>
      </c>
    </row>
    <row r="245" spans="1:5" x14ac:dyDescent="0.35">
      <c r="A245" s="3" t="s">
        <v>1186</v>
      </c>
      <c r="B245" s="3" t="s">
        <v>1187</v>
      </c>
      <c r="C245" s="3" t="s">
        <v>1188</v>
      </c>
      <c r="D245" s="3" t="s">
        <v>1196</v>
      </c>
      <c r="E245" s="3" t="s">
        <v>1196</v>
      </c>
    </row>
    <row r="246" spans="1:5" x14ac:dyDescent="0.35">
      <c r="A246">
        <v>2016</v>
      </c>
      <c r="B246" t="s">
        <v>428</v>
      </c>
      <c r="C246">
        <v>130.50091169999999</v>
      </c>
      <c r="D246" t="str">
        <f>_xlfn.XLOOKUP('calculations (archived)'!B246, Data_Overall!$A:$A, Data_Overall!$I:$I)</f>
        <v>44.1486629</v>
      </c>
      <c r="E246">
        <v>44.148662899999998</v>
      </c>
    </row>
    <row r="247" spans="1:5" x14ac:dyDescent="0.35">
      <c r="A247">
        <v>2016</v>
      </c>
      <c r="B247" t="s">
        <v>440</v>
      </c>
      <c r="C247">
        <v>86.189205830000006</v>
      </c>
      <c r="D247" t="str">
        <f>_xlfn.XLOOKUP('calculations (archived)'!B247, Data_Overall!$A:$A, Data_Overall!$I:$I)</f>
        <v>18.1246428</v>
      </c>
      <c r="E247">
        <v>18.1246428</v>
      </c>
    </row>
    <row r="248" spans="1:5" x14ac:dyDescent="0.35">
      <c r="A248">
        <v>2016</v>
      </c>
      <c r="B248" t="s">
        <v>173</v>
      </c>
      <c r="C248">
        <v>64.751246719999997</v>
      </c>
      <c r="D248" t="str">
        <f>_xlfn.XLOOKUP('calculations (archived)'!B248, Data_Overall!$A:$A, Data_Overall!$I:$I)</f>
        <v>40.29444</v>
      </c>
      <c r="E248">
        <v>40.294440000000002</v>
      </c>
    </row>
    <row r="249" spans="1:5" x14ac:dyDescent="0.35">
      <c r="A249">
        <v>2016</v>
      </c>
      <c r="B249" t="s">
        <v>320</v>
      </c>
      <c r="C249">
        <v>51.532403760000001</v>
      </c>
      <c r="D249" t="str">
        <f>_xlfn.XLOOKUP('calculations (archived)'!B249, Data_Overall!$A:$A, Data_Overall!$I:$I)</f>
        <v>49.33104</v>
      </c>
      <c r="E249">
        <v>49.331040000000002</v>
      </c>
    </row>
    <row r="250" spans="1:5" x14ac:dyDescent="0.35">
      <c r="A250">
        <v>2016</v>
      </c>
      <c r="B250" t="s">
        <v>149</v>
      </c>
      <c r="C250">
        <v>25.610758310000001</v>
      </c>
      <c r="D250" t="str">
        <f>_xlfn.XLOOKUP('calculations (archived)'!B250, Data_Overall!$A:$A, Data_Overall!$I:$I)</f>
        <v>22.0087</v>
      </c>
      <c r="E250">
        <v>22.008700000000001</v>
      </c>
    </row>
    <row r="251" spans="1:5" x14ac:dyDescent="0.35">
      <c r="A251">
        <v>2016</v>
      </c>
      <c r="B251" t="s">
        <v>181</v>
      </c>
      <c r="C251">
        <v>24.560817719999999</v>
      </c>
      <c r="D251" t="str">
        <f>_xlfn.XLOOKUP('calculations (archived)'!B251, Data_Overall!$A:$A, Data_Overall!$I:$I)</f>
        <v>171.723904</v>
      </c>
      <c r="E251">
        <v>171.723904</v>
      </c>
    </row>
    <row r="252" spans="1:5" x14ac:dyDescent="0.35">
      <c r="A252">
        <v>2016</v>
      </c>
      <c r="B252" t="s">
        <v>470</v>
      </c>
      <c r="C252">
        <v>23.725705550000001</v>
      </c>
      <c r="D252" t="str">
        <f>_xlfn.XLOOKUP('calculations (archived)'!B252, Data_Overall!$A:$A, Data_Overall!$I:$I)</f>
        <v>134.115231</v>
      </c>
      <c r="E252">
        <v>134.11523099999999</v>
      </c>
    </row>
    <row r="253" spans="1:5" x14ac:dyDescent="0.35">
      <c r="A253">
        <v>2016</v>
      </c>
      <c r="B253" t="s">
        <v>82</v>
      </c>
      <c r="C253">
        <v>23.062940600000001</v>
      </c>
      <c r="D253" t="str">
        <f>_xlfn.XLOOKUP('calculations (archived)'!B253, Data_Overall!$A:$A, Data_Overall!$I:$I)</f>
        <v>46.3749</v>
      </c>
      <c r="E253">
        <v>46.374899999999997</v>
      </c>
    </row>
    <row r="254" spans="1:5" x14ac:dyDescent="0.35">
      <c r="A254">
        <v>2016</v>
      </c>
      <c r="B254" t="s">
        <v>221</v>
      </c>
      <c r="C254">
        <v>22.32801611</v>
      </c>
      <c r="D254">
        <f>_xlfn.XLOOKUP('calculations (archived)'!B254, Data_Overall!$A:$A, Data_Overall!$I:$I)</f>
        <v>32.161149999999999</v>
      </c>
      <c r="E254">
        <v>32.161149999999999</v>
      </c>
    </row>
    <row r="255" spans="1:5" x14ac:dyDescent="0.35">
      <c r="A255">
        <v>2016</v>
      </c>
      <c r="B255" t="s">
        <v>409</v>
      </c>
      <c r="C255">
        <v>19.313733939999999</v>
      </c>
      <c r="D255" t="str">
        <f>_xlfn.XLOOKUP('calculations (archived)'!B255, Data_Overall!$A:$A, Data_Overall!$I:$I)</f>
        <v>10.645914</v>
      </c>
      <c r="E255">
        <v>10.645913999999999</v>
      </c>
    </row>
    <row r="256" spans="1:5" x14ac:dyDescent="0.35">
      <c r="A256">
        <v>2016</v>
      </c>
      <c r="B256" t="s">
        <v>210</v>
      </c>
      <c r="C256">
        <v>18.659793369999999</v>
      </c>
      <c r="D256" t="str">
        <f>_xlfn.XLOOKUP('calculations (archived)'!B256, Data_Overall!$A:$A, Data_Overall!$I:$I)</f>
        <v>2.6158</v>
      </c>
      <c r="E256">
        <v>2.6158000000000001</v>
      </c>
    </row>
    <row r="257" spans="1:5" x14ac:dyDescent="0.35">
      <c r="A257">
        <v>2016</v>
      </c>
      <c r="B257" t="s">
        <v>40</v>
      </c>
      <c r="C257">
        <v>15.37529374</v>
      </c>
      <c r="D257" t="str">
        <f>_xlfn.XLOOKUP('calculations (archived)'!B257, Data_Overall!$A:$A, Data_Overall!$I:$I)</f>
        <v>153.87512</v>
      </c>
      <c r="E257">
        <v>153.87512000000001</v>
      </c>
    </row>
    <row r="258" spans="1:5" x14ac:dyDescent="0.35">
      <c r="A258">
        <v>2016</v>
      </c>
      <c r="B258" t="s">
        <v>244</v>
      </c>
      <c r="C258">
        <v>15.14615635</v>
      </c>
      <c r="D258" t="str">
        <f>_xlfn.XLOOKUP('calculations (archived)'!B258, Data_Overall!$A:$A, Data_Overall!$I:$I)</f>
        <v>513.41955</v>
      </c>
      <c r="E258">
        <v>513.41954999999996</v>
      </c>
    </row>
    <row r="259" spans="1:5" x14ac:dyDescent="0.35">
      <c r="A259">
        <v>2016</v>
      </c>
      <c r="B259" t="s">
        <v>373</v>
      </c>
      <c r="C259">
        <v>14.642667469999999</v>
      </c>
      <c r="D259" t="str">
        <f>_xlfn.XLOOKUP('calculations (archived)'!B259, Data_Overall!$A:$A, Data_Overall!$I:$I)</f>
        <v>7.44</v>
      </c>
      <c r="E259">
        <v>7.44</v>
      </c>
    </row>
    <row r="260" spans="1:5" x14ac:dyDescent="0.35">
      <c r="A260">
        <v>2016</v>
      </c>
      <c r="B260" t="s">
        <v>459</v>
      </c>
      <c r="C260">
        <v>14.642667469999999</v>
      </c>
      <c r="D260" t="str">
        <f>_xlfn.XLOOKUP('calculations (archived)'!B260, Data_Overall!$A:$A, Data_Overall!$I:$I)</f>
        <v>13.18</v>
      </c>
      <c r="E260">
        <v>13.18</v>
      </c>
    </row>
    <row r="261" spans="1:5" x14ac:dyDescent="0.35">
      <c r="A261">
        <v>2016</v>
      </c>
      <c r="B261" t="s">
        <v>300</v>
      </c>
      <c r="C261">
        <v>13.03209949</v>
      </c>
      <c r="D261" t="str">
        <f>_xlfn.XLOOKUP('calculations (archived)'!B261, Data_Overall!$A:$A, Data_Overall!$I:$I)</f>
        <v>45.25383</v>
      </c>
      <c r="E261">
        <v>45.253830000000001</v>
      </c>
    </row>
    <row r="262" spans="1:5" x14ac:dyDescent="0.35">
      <c r="A262">
        <v>2016</v>
      </c>
      <c r="B262" t="s">
        <v>102</v>
      </c>
      <c r="C262">
        <v>12.8</v>
      </c>
      <c r="D262" t="str">
        <f>_xlfn.XLOOKUP('calculations (archived)'!B262, Data_Overall!$A:$A, Data_Overall!$I:$I)</f>
        <v>352.64</v>
      </c>
      <c r="E262">
        <v>352.64</v>
      </c>
    </row>
    <row r="263" spans="1:5" x14ac:dyDescent="0.35">
      <c r="A263">
        <v>2016</v>
      </c>
      <c r="B263" t="s">
        <v>361</v>
      </c>
      <c r="C263">
        <v>12.8</v>
      </c>
      <c r="D263" t="str">
        <f>_xlfn.XLOOKUP('calculations (archived)'!B263, Data_Overall!$A:$A, Data_Overall!$I:$I)</f>
        <v>60.90162</v>
      </c>
      <c r="E263">
        <v>60.901620000000001</v>
      </c>
    </row>
    <row r="264" spans="1:5" x14ac:dyDescent="0.35">
      <c r="A264">
        <v>2016</v>
      </c>
      <c r="B264" t="s">
        <v>434</v>
      </c>
      <c r="C264">
        <v>9.2345577670000001</v>
      </c>
      <c r="D264" t="str">
        <f>_xlfn.XLOOKUP('calculations (archived)'!B264, Data_Overall!$A:$A, Data_Overall!$I:$I)</f>
        <v>6.0415476</v>
      </c>
      <c r="E264">
        <v>6.0415476000000004</v>
      </c>
    </row>
    <row r="265" spans="1:5" x14ac:dyDescent="0.35">
      <c r="A265">
        <v>2016</v>
      </c>
      <c r="B265" t="s">
        <v>90</v>
      </c>
      <c r="C265">
        <v>8.0341948530000007</v>
      </c>
      <c r="D265" t="str">
        <f>_xlfn.XLOOKUP('calculations (archived)'!B265, Data_Overall!$A:$A, Data_Overall!$I:$I)</f>
        <v>69.65343</v>
      </c>
      <c r="E265">
        <v>69.65343</v>
      </c>
    </row>
    <row r="266" spans="1:5" x14ac:dyDescent="0.35">
      <c r="A266">
        <v>2016</v>
      </c>
      <c r="B266" t="s">
        <v>349</v>
      </c>
      <c r="C266">
        <v>7.4463933730000003</v>
      </c>
      <c r="D266" t="str">
        <f>_xlfn.XLOOKUP('calculations (archived)'!B266, Data_Overall!$A:$A, Data_Overall!$I:$I)</f>
        <v>23.56424</v>
      </c>
      <c r="E266">
        <v>23.564240000000002</v>
      </c>
    </row>
    <row r="267" spans="1:5" x14ac:dyDescent="0.35">
      <c r="A267">
        <v>2016</v>
      </c>
      <c r="B267" t="s">
        <v>397</v>
      </c>
      <c r="C267">
        <v>5.644876826</v>
      </c>
      <c r="D267" t="str">
        <f>_xlfn.XLOOKUP('calculations (archived)'!B267, Data_Overall!$A:$A, Data_Overall!$I:$I)</f>
        <v>24.38409</v>
      </c>
      <c r="E267">
        <v>24.38409</v>
      </c>
    </row>
    <row r="268" spans="1:5" x14ac:dyDescent="0.35">
      <c r="A268">
        <v>2016</v>
      </c>
      <c r="B268" t="s">
        <v>273</v>
      </c>
      <c r="C268">
        <v>5.2370452040000002</v>
      </c>
      <c r="D268" t="str">
        <f>_xlfn.XLOOKUP('calculations (archived)'!B268, Data_Overall!$A:$A, Data_Overall!$I:$I)</f>
        <v>160.263024</v>
      </c>
      <c r="E268">
        <v>160.263024</v>
      </c>
    </row>
    <row r="269" spans="1:5" x14ac:dyDescent="0.35">
      <c r="A269">
        <v>2016</v>
      </c>
      <c r="B269" t="s">
        <v>156</v>
      </c>
      <c r="C269">
        <v>4.8786715200000002</v>
      </c>
      <c r="D269" t="str">
        <f>_xlfn.XLOOKUP('calculations (archived)'!B269, Data_Overall!$A:$A, Data_Overall!$I:$I)</f>
        <v>1725.77348</v>
      </c>
      <c r="E269">
        <v>1725.7734800000001</v>
      </c>
    </row>
    <row r="270" spans="1:5" x14ac:dyDescent="0.35">
      <c r="A270">
        <v>2016</v>
      </c>
      <c r="B270" t="s">
        <v>250</v>
      </c>
      <c r="C270">
        <v>3.9074028200000002</v>
      </c>
      <c r="D270" t="str">
        <f>_xlfn.XLOOKUP('calculations (archived)'!B270, Data_Overall!$A:$A, Data_Overall!$I:$I)</f>
        <v>0.53556</v>
      </c>
      <c r="E270">
        <v>0.53556000000000004</v>
      </c>
    </row>
    <row r="271" spans="1:5" x14ac:dyDescent="0.35">
      <c r="A271">
        <v>2016</v>
      </c>
      <c r="B271" t="s">
        <v>232</v>
      </c>
      <c r="C271">
        <v>2.8211539320000001</v>
      </c>
      <c r="D271" t="str">
        <f>_xlfn.XLOOKUP('calculations (archived)'!B271, Data_Overall!$A:$A, Data_Overall!$I:$I)</f>
        <v>1008.9135</v>
      </c>
      <c r="E271">
        <v>1008.9135</v>
      </c>
    </row>
    <row r="272" spans="1:5" x14ac:dyDescent="0.35">
      <c r="A272">
        <v>2016</v>
      </c>
      <c r="B272" t="s">
        <v>278</v>
      </c>
      <c r="C272">
        <v>2.661882377</v>
      </c>
      <c r="D272" t="str">
        <f>_xlfn.XLOOKUP('calculations (archived)'!B272, Data_Overall!$A:$A, Data_Overall!$I:$I)</f>
        <v>188.191055</v>
      </c>
      <c r="E272">
        <v>188.19105500000001</v>
      </c>
    </row>
    <row r="273" spans="1:5" x14ac:dyDescent="0.35">
      <c r="A273">
        <v>2016</v>
      </c>
      <c r="B273" t="s">
        <v>166</v>
      </c>
      <c r="C273">
        <v>2.2328016110000002</v>
      </c>
      <c r="D273" t="str">
        <f>_xlfn.XLOOKUP('calculations (archived)'!B273, Data_Overall!$A:$A, Data_Overall!$I:$I)</f>
        <v>1.6059472</v>
      </c>
      <c r="E273">
        <v>1.6059471999999999</v>
      </c>
    </row>
    <row r="274" spans="1:5" x14ac:dyDescent="0.35">
      <c r="A274">
        <v>2016</v>
      </c>
      <c r="B274" t="s">
        <v>453</v>
      </c>
      <c r="C274">
        <v>2.1994983100000001</v>
      </c>
      <c r="D274" t="str">
        <f>_xlfn.XLOOKUP('calculations (archived)'!B274, Data_Overall!$A:$A, Data_Overall!$I:$I)</f>
        <v>53.757</v>
      </c>
      <c r="E274">
        <v>53.756999999999998</v>
      </c>
    </row>
    <row r="275" spans="1:5" x14ac:dyDescent="0.35">
      <c r="A275">
        <v>2016</v>
      </c>
      <c r="B275" t="s">
        <v>204</v>
      </c>
      <c r="C275">
        <v>2.1181470020000002</v>
      </c>
      <c r="D275" t="str">
        <f>_xlfn.XLOOKUP('calculations (archived)'!B275, Data_Overall!$A:$A, Data_Overall!$I:$I)</f>
        <v>138.37428</v>
      </c>
      <c r="E275">
        <v>138.37428</v>
      </c>
    </row>
    <row r="276" spans="1:5" x14ac:dyDescent="0.35">
      <c r="A276">
        <v>2016</v>
      </c>
      <c r="B276" t="s">
        <v>196</v>
      </c>
      <c r="C276">
        <v>1.325725008</v>
      </c>
      <c r="D276" t="str">
        <f>_xlfn.XLOOKUP('calculations (archived)'!B276, Data_Overall!$A:$A, Data_Overall!$I:$I)</f>
        <v>163.30875</v>
      </c>
      <c r="E276">
        <v>163.30875</v>
      </c>
    </row>
    <row r="277" spans="1:5" x14ac:dyDescent="0.35">
      <c r="A277">
        <v>2016</v>
      </c>
      <c r="B277" t="s">
        <v>389</v>
      </c>
      <c r="C277">
        <v>1.3227119970000001</v>
      </c>
      <c r="D277" t="str">
        <f>_xlfn.XLOOKUP('calculations (archived)'!B277, Data_Overall!$A:$A, Data_Overall!$I:$I)</f>
        <v>104.195</v>
      </c>
      <c r="E277">
        <v>104.19499999999999</v>
      </c>
    </row>
    <row r="278" spans="1:5" x14ac:dyDescent="0.35">
      <c r="A278">
        <v>2016</v>
      </c>
      <c r="B278" t="s">
        <v>133</v>
      </c>
      <c r="C278">
        <v>1.205204553</v>
      </c>
      <c r="D278" t="str">
        <f>_xlfn.XLOOKUP('calculations (archived)'!B278, Data_Overall!$A:$A, Data_Overall!$I:$I)</f>
        <v>21.20448</v>
      </c>
      <c r="E278">
        <v>21.20448</v>
      </c>
    </row>
    <row r="279" spans="1:5" x14ac:dyDescent="0.35">
      <c r="A279">
        <v>2016</v>
      </c>
      <c r="B279" t="s">
        <v>343</v>
      </c>
      <c r="C279">
        <v>7.3671374999999997E-2</v>
      </c>
      <c r="D279" t="str">
        <f>_xlfn.XLOOKUP('calculations (archived)'!B279, Data_Overall!$A:$A, Data_Overall!$I:$I)</f>
        <v>16.103025</v>
      </c>
      <c r="E279">
        <v>16.103024999999999</v>
      </c>
    </row>
    <row r="280" spans="1:5" x14ac:dyDescent="0.35">
      <c r="E280">
        <f>SUMPRODUCT(C246:C279, E246:E279)/SUM(E246:E279)</f>
        <v>9.7969894081844497</v>
      </c>
    </row>
    <row r="281" spans="1:5" x14ac:dyDescent="0.35">
      <c r="A281" s="3" t="s">
        <v>1186</v>
      </c>
      <c r="B281" s="3" t="s">
        <v>1187</v>
      </c>
      <c r="C281" s="3" t="s">
        <v>1188</v>
      </c>
      <c r="D281" s="3" t="s">
        <v>1196</v>
      </c>
      <c r="E281" s="3" t="s">
        <v>1196</v>
      </c>
    </row>
    <row r="282" spans="1:5" x14ac:dyDescent="0.35">
      <c r="A282">
        <v>2015</v>
      </c>
      <c r="B282" t="s">
        <v>428</v>
      </c>
      <c r="C282">
        <v>129.8114257</v>
      </c>
      <c r="D282" t="str">
        <f>_xlfn.XLOOKUP('calculations (archived)'!B282, Data_Overall!$A:$A, Data_Overall!$I:$I)</f>
        <v>44.1486629</v>
      </c>
      <c r="E282">
        <v>44.148662899999998</v>
      </c>
    </row>
    <row r="283" spans="1:5" x14ac:dyDescent="0.35">
      <c r="A283">
        <v>2015</v>
      </c>
      <c r="B283" t="s">
        <v>173</v>
      </c>
      <c r="C283">
        <v>62.378999999999998</v>
      </c>
      <c r="D283" t="str">
        <f>_xlfn.XLOOKUP('calculations (archived)'!B283, Data_Overall!$A:$A, Data_Overall!$I:$I)</f>
        <v>40.29444</v>
      </c>
      <c r="E283">
        <v>40.294440000000002</v>
      </c>
    </row>
    <row r="284" spans="1:5" x14ac:dyDescent="0.35">
      <c r="A284">
        <v>2015</v>
      </c>
      <c r="B284" t="s">
        <v>440</v>
      </c>
      <c r="C284">
        <v>61.957868650000002</v>
      </c>
      <c r="D284" t="str">
        <f>_xlfn.XLOOKUP('calculations (archived)'!B284, Data_Overall!$A:$A, Data_Overall!$I:$I)</f>
        <v>18.1246428</v>
      </c>
      <c r="E284">
        <v>18.1246428</v>
      </c>
    </row>
    <row r="285" spans="1:5" x14ac:dyDescent="0.35">
      <c r="A285">
        <v>2015</v>
      </c>
      <c r="B285" t="s">
        <v>320</v>
      </c>
      <c r="C285">
        <v>53.959728220000002</v>
      </c>
      <c r="D285" t="str">
        <f>_xlfn.XLOOKUP('calculations (archived)'!B285, Data_Overall!$A:$A, Data_Overall!$I:$I)</f>
        <v>49.33104</v>
      </c>
      <c r="E285">
        <v>49.331040000000002</v>
      </c>
    </row>
    <row r="286" spans="1:5" x14ac:dyDescent="0.35">
      <c r="A286">
        <v>2015</v>
      </c>
      <c r="B286" t="s">
        <v>373</v>
      </c>
      <c r="C286">
        <v>37.515631509999999</v>
      </c>
      <c r="D286" t="str">
        <f>_xlfn.XLOOKUP('calculations (archived)'!B286, Data_Overall!$A:$A, Data_Overall!$I:$I)</f>
        <v>7.44</v>
      </c>
      <c r="E286">
        <v>7.44</v>
      </c>
    </row>
    <row r="287" spans="1:5" x14ac:dyDescent="0.35">
      <c r="A287">
        <v>2015</v>
      </c>
      <c r="B287" t="s">
        <v>459</v>
      </c>
      <c r="C287">
        <v>37.515631509999999</v>
      </c>
      <c r="D287" t="str">
        <f>_xlfn.XLOOKUP('calculations (archived)'!B287, Data_Overall!$A:$A, Data_Overall!$I:$I)</f>
        <v>13.18</v>
      </c>
      <c r="E287">
        <v>13.18</v>
      </c>
    </row>
    <row r="288" spans="1:5" x14ac:dyDescent="0.35">
      <c r="A288">
        <v>2015</v>
      </c>
      <c r="B288" t="s">
        <v>257</v>
      </c>
      <c r="C288">
        <v>37.17472119</v>
      </c>
      <c r="D288" t="str">
        <f>_xlfn.XLOOKUP('calculations (archived)'!B288, Data_Overall!$A:$A, Data_Overall!$I:$I)</f>
        <v>0.054184</v>
      </c>
      <c r="E288">
        <v>5.4184000000000003E-2</v>
      </c>
    </row>
    <row r="289" spans="1:5" x14ac:dyDescent="0.35">
      <c r="A289">
        <v>2015</v>
      </c>
      <c r="B289" t="s">
        <v>470</v>
      </c>
      <c r="C289">
        <v>26.711392020000002</v>
      </c>
      <c r="D289" t="str">
        <f>_xlfn.XLOOKUP('calculations (archived)'!B289, Data_Overall!$A:$A, Data_Overall!$I:$I)</f>
        <v>134.115231</v>
      </c>
      <c r="E289">
        <v>134.11523099999999</v>
      </c>
    </row>
    <row r="290" spans="1:5" x14ac:dyDescent="0.35">
      <c r="A290">
        <v>2015</v>
      </c>
      <c r="B290" t="s">
        <v>149</v>
      </c>
      <c r="C290">
        <v>24.473108369999999</v>
      </c>
      <c r="D290" t="str">
        <f>_xlfn.XLOOKUP('calculations (archived)'!B290, Data_Overall!$A:$A, Data_Overall!$I:$I)</f>
        <v>22.0087</v>
      </c>
      <c r="E290">
        <v>22.008700000000001</v>
      </c>
    </row>
    <row r="291" spans="1:5" x14ac:dyDescent="0.35">
      <c r="A291">
        <v>2015</v>
      </c>
      <c r="B291" t="s">
        <v>82</v>
      </c>
      <c r="C291">
        <v>23.78686965</v>
      </c>
      <c r="D291" t="str">
        <f>_xlfn.XLOOKUP('calculations (archived)'!B291, Data_Overall!$A:$A, Data_Overall!$I:$I)</f>
        <v>46.3749</v>
      </c>
      <c r="E291">
        <v>46.374899999999997</v>
      </c>
    </row>
    <row r="292" spans="1:5" x14ac:dyDescent="0.35">
      <c r="A292">
        <v>2015</v>
      </c>
      <c r="B292" t="s">
        <v>221</v>
      </c>
      <c r="C292">
        <v>21.51</v>
      </c>
      <c r="D292">
        <f>_xlfn.XLOOKUP('calculations (archived)'!B292, Data_Overall!$A:$A, Data_Overall!$I:$I)</f>
        <v>32.161149999999999</v>
      </c>
      <c r="E292">
        <v>32.161149999999999</v>
      </c>
    </row>
    <row r="293" spans="1:5" x14ac:dyDescent="0.35">
      <c r="A293">
        <v>2015</v>
      </c>
      <c r="B293" t="s">
        <v>422</v>
      </c>
      <c r="C293">
        <v>21.51</v>
      </c>
      <c r="D293" t="str">
        <f>_xlfn.XLOOKUP('calculations (archived)'!B293, Data_Overall!$A:$A, Data_Overall!$I:$I)</f>
        <v>9.22398</v>
      </c>
      <c r="E293">
        <v>9.2239799999999992</v>
      </c>
    </row>
    <row r="294" spans="1:5" x14ac:dyDescent="0.35">
      <c r="A294">
        <v>2015</v>
      </c>
      <c r="B294" t="s">
        <v>409</v>
      </c>
      <c r="C294">
        <v>18.58464</v>
      </c>
      <c r="D294" t="str">
        <f>_xlfn.XLOOKUP('calculations (archived)'!B294, Data_Overall!$A:$A, Data_Overall!$I:$I)</f>
        <v>10.645914</v>
      </c>
      <c r="E294">
        <v>10.645913999999999</v>
      </c>
    </row>
    <row r="295" spans="1:5" x14ac:dyDescent="0.35">
      <c r="A295">
        <v>2015</v>
      </c>
      <c r="B295" t="s">
        <v>210</v>
      </c>
      <c r="C295">
        <v>16.008094719999999</v>
      </c>
      <c r="D295" t="str">
        <f>_xlfn.XLOOKUP('calculations (archived)'!B295, Data_Overall!$A:$A, Data_Overall!$I:$I)</f>
        <v>2.6158</v>
      </c>
      <c r="E295">
        <v>2.6158000000000001</v>
      </c>
    </row>
    <row r="296" spans="1:5" x14ac:dyDescent="0.35">
      <c r="A296">
        <v>2015</v>
      </c>
      <c r="B296" t="s">
        <v>181</v>
      </c>
      <c r="C296">
        <v>15.594749999999999</v>
      </c>
      <c r="D296" t="str">
        <f>_xlfn.XLOOKUP('calculations (archived)'!B296, Data_Overall!$A:$A, Data_Overall!$I:$I)</f>
        <v>171.723904</v>
      </c>
      <c r="E296">
        <v>171.723904</v>
      </c>
    </row>
    <row r="297" spans="1:5" x14ac:dyDescent="0.35">
      <c r="A297">
        <v>2015</v>
      </c>
      <c r="B297" t="s">
        <v>102</v>
      </c>
      <c r="C297">
        <v>12.49</v>
      </c>
      <c r="D297" t="str">
        <f>_xlfn.XLOOKUP('calculations (archived)'!B297, Data_Overall!$A:$A, Data_Overall!$I:$I)</f>
        <v>352.64</v>
      </c>
      <c r="E297">
        <v>352.64</v>
      </c>
    </row>
    <row r="298" spans="1:5" x14ac:dyDescent="0.35">
      <c r="A298">
        <v>2015</v>
      </c>
      <c r="B298" t="s">
        <v>361</v>
      </c>
      <c r="C298">
        <v>12.49</v>
      </c>
      <c r="D298" t="str">
        <f>_xlfn.XLOOKUP('calculations (archived)'!B298, Data_Overall!$A:$A, Data_Overall!$I:$I)</f>
        <v>60.90162</v>
      </c>
      <c r="E298">
        <v>60.901620000000001</v>
      </c>
    </row>
    <row r="299" spans="1:5" x14ac:dyDescent="0.35">
      <c r="A299">
        <v>2015</v>
      </c>
      <c r="B299" t="s">
        <v>434</v>
      </c>
      <c r="C299">
        <v>12.391573729999999</v>
      </c>
      <c r="D299" t="str">
        <f>_xlfn.XLOOKUP('calculations (archived)'!B299, Data_Overall!$A:$A, Data_Overall!$I:$I)</f>
        <v>6.0415476</v>
      </c>
      <c r="E299">
        <v>6.0415476000000004</v>
      </c>
    </row>
    <row r="300" spans="1:5" x14ac:dyDescent="0.35">
      <c r="A300">
        <v>2015</v>
      </c>
      <c r="B300" t="s">
        <v>40</v>
      </c>
      <c r="C300">
        <v>11.89343482</v>
      </c>
      <c r="D300" t="str">
        <f>_xlfn.XLOOKUP('calculations (archived)'!B300, Data_Overall!$A:$A, Data_Overall!$I:$I)</f>
        <v>153.87512</v>
      </c>
      <c r="E300">
        <v>153.87512000000001</v>
      </c>
    </row>
    <row r="301" spans="1:5" x14ac:dyDescent="0.35">
      <c r="A301">
        <v>2015</v>
      </c>
      <c r="B301" t="s">
        <v>244</v>
      </c>
      <c r="C301">
        <v>9.104020191</v>
      </c>
      <c r="D301" t="str">
        <f>_xlfn.XLOOKUP('calculations (archived)'!B301, Data_Overall!$A:$A, Data_Overall!$I:$I)</f>
        <v>513.41955</v>
      </c>
      <c r="E301">
        <v>513.41954999999996</v>
      </c>
    </row>
    <row r="302" spans="1:5" x14ac:dyDescent="0.35">
      <c r="A302">
        <v>2015</v>
      </c>
      <c r="B302" t="s">
        <v>90</v>
      </c>
      <c r="C302">
        <v>8.2120649799999992</v>
      </c>
      <c r="D302" t="str">
        <f>_xlfn.XLOOKUP('calculations (archived)'!B302, Data_Overall!$A:$A, Data_Overall!$I:$I)</f>
        <v>69.65343</v>
      </c>
      <c r="E302">
        <v>69.65343</v>
      </c>
    </row>
    <row r="303" spans="1:5" x14ac:dyDescent="0.35">
      <c r="A303">
        <v>2015</v>
      </c>
      <c r="B303" t="s">
        <v>156</v>
      </c>
      <c r="C303">
        <v>7.6898249999999999</v>
      </c>
      <c r="D303" t="str">
        <f>_xlfn.XLOOKUP('calculations (archived)'!B303, Data_Overall!$A:$A, Data_Overall!$I:$I)</f>
        <v>1725.77348</v>
      </c>
      <c r="E303">
        <v>1725.7734800000001</v>
      </c>
    </row>
    <row r="304" spans="1:5" x14ac:dyDescent="0.35">
      <c r="A304">
        <v>2015</v>
      </c>
      <c r="B304" t="s">
        <v>397</v>
      </c>
      <c r="C304">
        <v>5.983657258</v>
      </c>
      <c r="D304" t="str">
        <f>_xlfn.XLOOKUP('calculations (archived)'!B304, Data_Overall!$A:$A, Data_Overall!$I:$I)</f>
        <v>24.38409</v>
      </c>
      <c r="E304">
        <v>24.38409</v>
      </c>
    </row>
    <row r="305" spans="1:5" x14ac:dyDescent="0.35">
      <c r="A305">
        <v>2015</v>
      </c>
      <c r="B305" t="s">
        <v>273</v>
      </c>
      <c r="C305">
        <v>5.9</v>
      </c>
      <c r="D305" t="str">
        <f>_xlfn.XLOOKUP('calculations (archived)'!B305, Data_Overall!$A:$A, Data_Overall!$I:$I)</f>
        <v>160.263024</v>
      </c>
      <c r="E305">
        <v>160.263024</v>
      </c>
    </row>
    <row r="306" spans="1:5" x14ac:dyDescent="0.35">
      <c r="A306">
        <v>2015</v>
      </c>
      <c r="B306" t="s">
        <v>196</v>
      </c>
      <c r="C306">
        <v>5.4855617409999997</v>
      </c>
      <c r="D306" t="str">
        <f>_xlfn.XLOOKUP('calculations (archived)'!B306, Data_Overall!$A:$A, Data_Overall!$I:$I)</f>
        <v>163.30875</v>
      </c>
      <c r="E306">
        <v>163.30875</v>
      </c>
    </row>
    <row r="307" spans="1:5" x14ac:dyDescent="0.35">
      <c r="A307">
        <v>2015</v>
      </c>
      <c r="B307" t="s">
        <v>349</v>
      </c>
      <c r="C307">
        <v>5.4742949999999997</v>
      </c>
      <c r="D307" t="str">
        <f>_xlfn.XLOOKUP('calculations (archived)'!B307, Data_Overall!$A:$A, Data_Overall!$I:$I)</f>
        <v>23.56424</v>
      </c>
      <c r="E307">
        <v>23.564240000000002</v>
      </c>
    </row>
    <row r="308" spans="1:5" x14ac:dyDescent="0.35">
      <c r="A308">
        <v>2015</v>
      </c>
      <c r="B308" t="s">
        <v>300</v>
      </c>
      <c r="C308">
        <v>4.9315200020000001</v>
      </c>
      <c r="D308" t="str">
        <f>_xlfn.XLOOKUP('calculations (archived)'!B308, Data_Overall!$A:$A, Data_Overall!$I:$I)</f>
        <v>45.25383</v>
      </c>
      <c r="E308">
        <v>45.253830000000001</v>
      </c>
    </row>
    <row r="309" spans="1:5" x14ac:dyDescent="0.35">
      <c r="A309">
        <v>2015</v>
      </c>
      <c r="B309" t="s">
        <v>389</v>
      </c>
      <c r="C309">
        <v>4.7335351760000002</v>
      </c>
      <c r="D309" t="str">
        <f>_xlfn.XLOOKUP('calculations (archived)'!B309, Data_Overall!$A:$A, Data_Overall!$I:$I)</f>
        <v>104.195</v>
      </c>
      <c r="E309">
        <v>104.19499999999999</v>
      </c>
    </row>
    <row r="310" spans="1:5" x14ac:dyDescent="0.35">
      <c r="A310">
        <v>2015</v>
      </c>
      <c r="B310" t="s">
        <v>453</v>
      </c>
      <c r="C310">
        <v>4.2077676860000004</v>
      </c>
      <c r="D310" t="str">
        <f>_xlfn.XLOOKUP('calculations (archived)'!B310, Data_Overall!$A:$A, Data_Overall!$I:$I)</f>
        <v>53.757</v>
      </c>
      <c r="E310">
        <v>53.756999999999998</v>
      </c>
    </row>
    <row r="311" spans="1:5" x14ac:dyDescent="0.35">
      <c r="A311">
        <v>2015</v>
      </c>
      <c r="B311" t="s">
        <v>204</v>
      </c>
      <c r="C311">
        <v>4.1849790020000004</v>
      </c>
      <c r="D311" t="str">
        <f>_xlfn.XLOOKUP('calculations (archived)'!B311, Data_Overall!$A:$A, Data_Overall!$I:$I)</f>
        <v>138.37428</v>
      </c>
      <c r="E311">
        <v>138.37428</v>
      </c>
    </row>
    <row r="312" spans="1:5" x14ac:dyDescent="0.35">
      <c r="A312">
        <v>2015</v>
      </c>
      <c r="B312" t="s">
        <v>133</v>
      </c>
      <c r="C312">
        <v>3.9066315070000002</v>
      </c>
      <c r="D312" t="str">
        <f>_xlfn.XLOOKUP('calculations (archived)'!B312, Data_Overall!$A:$A, Data_Overall!$I:$I)</f>
        <v>21.20448</v>
      </c>
      <c r="E312">
        <v>21.20448</v>
      </c>
    </row>
    <row r="313" spans="1:5" x14ac:dyDescent="0.35">
      <c r="A313">
        <v>2015</v>
      </c>
      <c r="B313" t="s">
        <v>250</v>
      </c>
      <c r="C313">
        <v>3.7642500000000001</v>
      </c>
      <c r="D313" t="str">
        <f>_xlfn.XLOOKUP('calculations (archived)'!B313, Data_Overall!$A:$A, Data_Overall!$I:$I)</f>
        <v>0.53556</v>
      </c>
      <c r="E313">
        <v>0.53556000000000004</v>
      </c>
    </row>
    <row r="314" spans="1:5" x14ac:dyDescent="0.35">
      <c r="A314">
        <v>2015</v>
      </c>
      <c r="B314" t="s">
        <v>278</v>
      </c>
      <c r="C314">
        <v>3.23532135</v>
      </c>
      <c r="D314" t="str">
        <f>_xlfn.XLOOKUP('calculations (archived)'!B314, Data_Overall!$A:$A, Data_Overall!$I:$I)</f>
        <v>188.191055</v>
      </c>
      <c r="E314">
        <v>188.19105500000001</v>
      </c>
    </row>
    <row r="315" spans="1:5" x14ac:dyDescent="0.35">
      <c r="A315">
        <v>2015</v>
      </c>
      <c r="B315" t="s">
        <v>166</v>
      </c>
      <c r="C315">
        <v>2.1509999999999998</v>
      </c>
      <c r="D315" t="str">
        <f>_xlfn.XLOOKUP('calculations (archived)'!B315, Data_Overall!$A:$A, Data_Overall!$I:$I)</f>
        <v>1.6059472</v>
      </c>
      <c r="E315">
        <v>1.6059471999999999</v>
      </c>
    </row>
    <row r="316" spans="1:5" x14ac:dyDescent="0.35">
      <c r="A316">
        <v>2015</v>
      </c>
      <c r="B316" t="s">
        <v>239</v>
      </c>
      <c r="C316">
        <v>2.0489092379999998</v>
      </c>
      <c r="D316" t="str">
        <f>_xlfn.XLOOKUP('calculations (archived)'!B316, Data_Overall!$A:$A, Data_Overall!$I:$I)</f>
        <v>156.52129</v>
      </c>
      <c r="E316">
        <v>156.52128999999999</v>
      </c>
    </row>
    <row r="317" spans="1:5" x14ac:dyDescent="0.35">
      <c r="A317">
        <v>2015</v>
      </c>
      <c r="B317" t="s">
        <v>232</v>
      </c>
      <c r="C317">
        <v>1.5923301379999999</v>
      </c>
      <c r="D317" t="str">
        <f>_xlfn.XLOOKUP('calculations (archived)'!B317, Data_Overall!$A:$A, Data_Overall!$I:$I)</f>
        <v>1008.9135</v>
      </c>
      <c r="E317">
        <v>1008.9135</v>
      </c>
    </row>
    <row r="318" spans="1:5" x14ac:dyDescent="0.35">
      <c r="A318">
        <v>2015</v>
      </c>
      <c r="B318" t="s">
        <v>343</v>
      </c>
      <c r="C318">
        <v>7.6537345000000007E-2</v>
      </c>
      <c r="D318" t="str">
        <f>_xlfn.XLOOKUP('calculations (archived)'!B318, Data_Overall!$A:$A, Data_Overall!$I:$I)</f>
        <v>16.103025</v>
      </c>
      <c r="E318">
        <v>16.103024999999999</v>
      </c>
    </row>
    <row r="319" spans="1:5" x14ac:dyDescent="0.35">
      <c r="A319">
        <v>2015</v>
      </c>
      <c r="B319" t="s">
        <v>477</v>
      </c>
      <c r="C319">
        <v>1.1092382E-2</v>
      </c>
      <c r="D319" t="str">
        <f>_xlfn.XLOOKUP('calculations (archived)'!B319, Data_Overall!$A:$A, Data_Overall!$I:$I)</f>
        <v>221.58319</v>
      </c>
      <c r="E319">
        <v>221.58319</v>
      </c>
    </row>
    <row r="320" spans="1:5" x14ac:dyDescent="0.35">
      <c r="E320">
        <f>SUMPRODUCT(C282:C319, E282:E319)/SUM(E282:E319)</f>
        <v>9.2386115793134849</v>
      </c>
    </row>
    <row r="321" spans="1:5" x14ac:dyDescent="0.35">
      <c r="A321" s="3" t="s">
        <v>1186</v>
      </c>
      <c r="B321" s="3" t="s">
        <v>1187</v>
      </c>
      <c r="C321" s="3" t="s">
        <v>1188</v>
      </c>
      <c r="D321" s="3" t="s">
        <v>1196</v>
      </c>
      <c r="E321" s="3" t="s">
        <v>1196</v>
      </c>
    </row>
    <row r="322" spans="1:5" x14ac:dyDescent="0.35">
      <c r="A322">
        <v>2014</v>
      </c>
      <c r="B322" t="s">
        <v>428</v>
      </c>
      <c r="C322">
        <v>167.4210951</v>
      </c>
      <c r="D322" t="str">
        <f>_xlfn.XLOOKUP('calculations (archived)'!B322, Data_Overall!$A:$A, Data_Overall!$I:$I)</f>
        <v>44.1486629</v>
      </c>
      <c r="E322">
        <v>44.148662899999998</v>
      </c>
    </row>
    <row r="323" spans="1:5" x14ac:dyDescent="0.35">
      <c r="A323">
        <v>2014</v>
      </c>
      <c r="B323" t="s">
        <v>173</v>
      </c>
      <c r="C323">
        <v>79.981999970000004</v>
      </c>
      <c r="D323" t="str">
        <f>_xlfn.XLOOKUP('calculations (archived)'!B323, Data_Overall!$A:$A, Data_Overall!$I:$I)</f>
        <v>40.29444</v>
      </c>
      <c r="E323">
        <v>40.294440000000002</v>
      </c>
    </row>
    <row r="324" spans="1:5" x14ac:dyDescent="0.35">
      <c r="A324">
        <v>2014</v>
      </c>
      <c r="B324" t="s">
        <v>320</v>
      </c>
      <c r="C324">
        <v>70.232487969999994</v>
      </c>
      <c r="D324" t="str">
        <f>_xlfn.XLOOKUP('calculations (archived)'!B324, Data_Overall!$A:$A, Data_Overall!$I:$I)</f>
        <v>49.33104</v>
      </c>
      <c r="E324">
        <v>49.331040000000002</v>
      </c>
    </row>
    <row r="325" spans="1:5" x14ac:dyDescent="0.35">
      <c r="A325">
        <v>2014</v>
      </c>
      <c r="B325" t="s">
        <v>440</v>
      </c>
      <c r="C325">
        <v>67.942475369999997</v>
      </c>
      <c r="D325" t="str">
        <f>_xlfn.XLOOKUP('calculations (archived)'!B325, Data_Overall!$A:$A, Data_Overall!$I:$I)</f>
        <v>18.1246428</v>
      </c>
      <c r="E325">
        <v>18.1246428</v>
      </c>
    </row>
    <row r="326" spans="1:5" x14ac:dyDescent="0.35">
      <c r="A326">
        <v>2014</v>
      </c>
      <c r="B326" t="s">
        <v>373</v>
      </c>
      <c r="C326">
        <v>67.7834802</v>
      </c>
      <c r="D326" t="str">
        <f>_xlfn.XLOOKUP('calculations (archived)'!B326, Data_Overall!$A:$A, Data_Overall!$I:$I)</f>
        <v>7.44</v>
      </c>
      <c r="E326">
        <v>7.44</v>
      </c>
    </row>
    <row r="327" spans="1:5" x14ac:dyDescent="0.35">
      <c r="A327">
        <v>2014</v>
      </c>
      <c r="B327" t="s">
        <v>459</v>
      </c>
      <c r="C327">
        <v>67.7834802</v>
      </c>
      <c r="D327" t="str">
        <f>_xlfn.XLOOKUP('calculations (archived)'!B327, Data_Overall!$A:$A, Data_Overall!$I:$I)</f>
        <v>13.18</v>
      </c>
      <c r="E327">
        <v>13.18</v>
      </c>
    </row>
    <row r="328" spans="1:5" x14ac:dyDescent="0.35">
      <c r="A328">
        <v>2014</v>
      </c>
      <c r="B328" t="s">
        <v>434</v>
      </c>
      <c r="C328">
        <v>45.578077229999998</v>
      </c>
      <c r="D328" t="str">
        <f>_xlfn.XLOOKUP('calculations (archived)'!B328, Data_Overall!$A:$A, Data_Overall!$I:$I)</f>
        <v>6.0415476</v>
      </c>
      <c r="E328">
        <v>6.0415476000000004</v>
      </c>
    </row>
    <row r="329" spans="1:5" x14ac:dyDescent="0.35">
      <c r="A329">
        <v>2014</v>
      </c>
      <c r="B329" t="s">
        <v>257</v>
      </c>
      <c r="C329">
        <v>40.765485220000002</v>
      </c>
      <c r="D329" t="str">
        <f>_xlfn.XLOOKUP('calculations (archived)'!B329, Data_Overall!$A:$A, Data_Overall!$I:$I)</f>
        <v>0.054184</v>
      </c>
      <c r="E329">
        <v>5.4184000000000003E-2</v>
      </c>
    </row>
    <row r="330" spans="1:5" x14ac:dyDescent="0.35">
      <c r="A330">
        <v>2014</v>
      </c>
      <c r="B330" t="s">
        <v>149</v>
      </c>
      <c r="C330">
        <v>30.829192599999999</v>
      </c>
      <c r="D330" t="str">
        <f>_xlfn.XLOOKUP('calculations (archived)'!B330, Data_Overall!$A:$A, Data_Overall!$I:$I)</f>
        <v>22.0087</v>
      </c>
      <c r="E330">
        <v>22.008700000000001</v>
      </c>
    </row>
    <row r="331" spans="1:5" x14ac:dyDescent="0.35">
      <c r="A331">
        <v>2014</v>
      </c>
      <c r="B331" t="s">
        <v>221</v>
      </c>
      <c r="C331">
        <v>27.579999990000001</v>
      </c>
      <c r="D331">
        <f>_xlfn.XLOOKUP('calculations (archived)'!B331, Data_Overall!$A:$A, Data_Overall!$I:$I)</f>
        <v>32.161149999999999</v>
      </c>
      <c r="E331">
        <v>32.161149999999999</v>
      </c>
    </row>
    <row r="332" spans="1:5" x14ac:dyDescent="0.35">
      <c r="A332">
        <v>2014</v>
      </c>
      <c r="B332" t="s">
        <v>422</v>
      </c>
      <c r="C332">
        <v>27.579999990000001</v>
      </c>
      <c r="D332" t="str">
        <f>_xlfn.XLOOKUP('calculations (archived)'!B332, Data_Overall!$A:$A, Data_Overall!$I:$I)</f>
        <v>9.22398</v>
      </c>
      <c r="E332">
        <v>9.2239799999999992</v>
      </c>
    </row>
    <row r="333" spans="1:5" x14ac:dyDescent="0.35">
      <c r="A333">
        <v>2014</v>
      </c>
      <c r="B333" t="s">
        <v>82</v>
      </c>
      <c r="C333">
        <v>27.205949029999999</v>
      </c>
      <c r="D333" t="str">
        <f>_xlfn.XLOOKUP('calculations (archived)'!B333, Data_Overall!$A:$A, Data_Overall!$I:$I)</f>
        <v>46.3749</v>
      </c>
      <c r="E333">
        <v>46.374899999999997</v>
      </c>
    </row>
    <row r="334" spans="1:5" x14ac:dyDescent="0.35">
      <c r="A334">
        <v>2014</v>
      </c>
      <c r="B334" t="s">
        <v>69</v>
      </c>
      <c r="C334">
        <v>22.370145000000001</v>
      </c>
      <c r="D334" t="str">
        <f>_xlfn.XLOOKUP('calculations (archived)'!B334, Data_Overall!$A:$A, Data_Overall!$I:$I)</f>
        <v>0</v>
      </c>
      <c r="E334">
        <v>0</v>
      </c>
    </row>
    <row r="335" spans="1:5" x14ac:dyDescent="0.35">
      <c r="A335">
        <v>2014</v>
      </c>
      <c r="B335" t="s">
        <v>409</v>
      </c>
      <c r="C335">
        <v>19.857599990000001</v>
      </c>
      <c r="D335" t="str">
        <f>_xlfn.XLOOKUP('calculations (archived)'!B335, Data_Overall!$A:$A, Data_Overall!$I:$I)</f>
        <v>10.645914</v>
      </c>
      <c r="E335">
        <v>10.645913999999999</v>
      </c>
    </row>
    <row r="336" spans="1:5" x14ac:dyDescent="0.35">
      <c r="A336">
        <v>2014</v>
      </c>
      <c r="B336" t="s">
        <v>210</v>
      </c>
      <c r="C336">
        <v>19.66843978</v>
      </c>
      <c r="D336" t="str">
        <f>_xlfn.XLOOKUP('calculations (archived)'!B336, Data_Overall!$A:$A, Data_Overall!$I:$I)</f>
        <v>2.6158</v>
      </c>
      <c r="E336">
        <v>2.6158000000000001</v>
      </c>
    </row>
    <row r="337" spans="1:5" x14ac:dyDescent="0.35">
      <c r="A337">
        <v>2014</v>
      </c>
      <c r="B337" t="s">
        <v>470</v>
      </c>
      <c r="C337">
        <v>15.89406499</v>
      </c>
      <c r="D337" t="str">
        <f>_xlfn.XLOOKUP('calculations (archived)'!B337, Data_Overall!$A:$A, Data_Overall!$I:$I)</f>
        <v>134.115231</v>
      </c>
      <c r="E337">
        <v>134.11523099999999</v>
      </c>
    </row>
    <row r="338" spans="1:5" x14ac:dyDescent="0.35">
      <c r="A338">
        <v>2014</v>
      </c>
      <c r="B338" t="s">
        <v>40</v>
      </c>
      <c r="C338">
        <v>13.60297452</v>
      </c>
      <c r="D338" t="str">
        <f>_xlfn.XLOOKUP('calculations (archived)'!B338, Data_Overall!$A:$A, Data_Overall!$I:$I)</f>
        <v>153.87512</v>
      </c>
      <c r="E338">
        <v>153.87512000000001</v>
      </c>
    </row>
    <row r="339" spans="1:5" x14ac:dyDescent="0.35">
      <c r="A339">
        <v>2014</v>
      </c>
      <c r="B339" t="s">
        <v>397</v>
      </c>
      <c r="C339">
        <v>12.991236199999999</v>
      </c>
      <c r="D339" t="str">
        <f>_xlfn.XLOOKUP('calculations (archived)'!B339, Data_Overall!$A:$A, Data_Overall!$I:$I)</f>
        <v>24.38409</v>
      </c>
      <c r="E339">
        <v>24.38409</v>
      </c>
    </row>
    <row r="340" spans="1:5" x14ac:dyDescent="0.35">
      <c r="A340">
        <v>2014</v>
      </c>
      <c r="B340" t="s">
        <v>102</v>
      </c>
      <c r="C340">
        <v>11.69</v>
      </c>
      <c r="D340" t="str">
        <f>_xlfn.XLOOKUP('calculations (archived)'!B340, Data_Overall!$A:$A, Data_Overall!$I:$I)</f>
        <v>352.64</v>
      </c>
      <c r="E340">
        <v>352.64</v>
      </c>
    </row>
    <row r="341" spans="1:5" x14ac:dyDescent="0.35">
      <c r="A341">
        <v>2014</v>
      </c>
      <c r="B341" t="s">
        <v>361</v>
      </c>
      <c r="C341">
        <v>11.69</v>
      </c>
      <c r="D341" t="str">
        <f>_xlfn.XLOOKUP('calculations (archived)'!B341, Data_Overall!$A:$A, Data_Overall!$I:$I)</f>
        <v>60.90162</v>
      </c>
      <c r="E341">
        <v>60.901620000000001</v>
      </c>
    </row>
    <row r="342" spans="1:5" x14ac:dyDescent="0.35">
      <c r="A342">
        <v>2014</v>
      </c>
      <c r="B342" t="s">
        <v>196</v>
      </c>
      <c r="C342">
        <v>10.080809070000001</v>
      </c>
      <c r="D342" t="str">
        <f>_xlfn.XLOOKUP('calculations (archived)'!B342, Data_Overall!$A:$A, Data_Overall!$I:$I)</f>
        <v>163.30875</v>
      </c>
      <c r="E342">
        <v>163.30875</v>
      </c>
    </row>
    <row r="343" spans="1:5" x14ac:dyDescent="0.35">
      <c r="A343">
        <v>2014</v>
      </c>
      <c r="B343" t="s">
        <v>181</v>
      </c>
      <c r="C343">
        <v>9.6529999960000001</v>
      </c>
      <c r="D343" t="str">
        <f>_xlfn.XLOOKUP('calculations (archived)'!B343, Data_Overall!$A:$A, Data_Overall!$I:$I)</f>
        <v>171.723904</v>
      </c>
      <c r="E343">
        <v>171.723904</v>
      </c>
    </row>
    <row r="344" spans="1:5" x14ac:dyDescent="0.35">
      <c r="A344">
        <v>2014</v>
      </c>
      <c r="B344" t="s">
        <v>90</v>
      </c>
      <c r="C344">
        <v>8.5166577239999999</v>
      </c>
      <c r="D344" t="str">
        <f>_xlfn.XLOOKUP('calculations (archived)'!B344, Data_Overall!$A:$A, Data_Overall!$I:$I)</f>
        <v>69.65343</v>
      </c>
      <c r="E344">
        <v>69.65343</v>
      </c>
    </row>
    <row r="345" spans="1:5" x14ac:dyDescent="0.35">
      <c r="A345">
        <v>2014</v>
      </c>
      <c r="B345" t="s">
        <v>156</v>
      </c>
      <c r="C345">
        <v>6.7570999970000001</v>
      </c>
      <c r="D345" t="str">
        <f>_xlfn.XLOOKUP('calculations (archived)'!B345, Data_Overall!$A:$A, Data_Overall!$I:$I)</f>
        <v>1725.77348</v>
      </c>
      <c r="E345">
        <v>1725.7734800000001</v>
      </c>
    </row>
    <row r="346" spans="1:5" x14ac:dyDescent="0.35">
      <c r="A346">
        <v>2014</v>
      </c>
      <c r="B346" t="s">
        <v>389</v>
      </c>
      <c r="C346">
        <v>6.4224509369999998</v>
      </c>
      <c r="D346" t="str">
        <f>_xlfn.XLOOKUP('calculations (archived)'!B346, Data_Overall!$A:$A, Data_Overall!$I:$I)</f>
        <v>104.195</v>
      </c>
      <c r="E346">
        <v>104.19499999999999</v>
      </c>
    </row>
    <row r="347" spans="1:5" x14ac:dyDescent="0.35">
      <c r="A347">
        <v>2014</v>
      </c>
      <c r="B347" t="s">
        <v>453</v>
      </c>
      <c r="C347">
        <v>5.6924052490000001</v>
      </c>
      <c r="D347" t="str">
        <f>_xlfn.XLOOKUP('calculations (archived)'!B347, Data_Overall!$A:$A, Data_Overall!$I:$I)</f>
        <v>53.757</v>
      </c>
      <c r="E347">
        <v>53.756999999999998</v>
      </c>
    </row>
    <row r="348" spans="1:5" x14ac:dyDescent="0.35">
      <c r="A348">
        <v>2014</v>
      </c>
      <c r="B348" t="s">
        <v>133</v>
      </c>
      <c r="C348">
        <v>4.9981301729999998</v>
      </c>
      <c r="D348" t="str">
        <f>_xlfn.XLOOKUP('calculations (archived)'!B348, Data_Overall!$A:$A, Data_Overall!$I:$I)</f>
        <v>21.20448</v>
      </c>
      <c r="E348">
        <v>21.20448</v>
      </c>
    </row>
    <row r="349" spans="1:5" x14ac:dyDescent="0.35">
      <c r="A349">
        <v>2014</v>
      </c>
      <c r="B349" t="s">
        <v>250</v>
      </c>
      <c r="C349">
        <v>3.9301499980000001</v>
      </c>
      <c r="D349" t="str">
        <f>_xlfn.XLOOKUP('calculations (archived)'!B349, Data_Overall!$A:$A, Data_Overall!$I:$I)</f>
        <v>0.53556</v>
      </c>
      <c r="E349">
        <v>0.53556000000000004</v>
      </c>
    </row>
    <row r="350" spans="1:5" x14ac:dyDescent="0.35">
      <c r="A350">
        <v>2014</v>
      </c>
      <c r="B350" t="s">
        <v>273</v>
      </c>
      <c r="C350">
        <v>3.93</v>
      </c>
      <c r="D350" t="str">
        <f>_xlfn.XLOOKUP('calculations (archived)'!B350, Data_Overall!$A:$A, Data_Overall!$I:$I)</f>
        <v>160.263024</v>
      </c>
      <c r="E350">
        <v>160.263024</v>
      </c>
    </row>
    <row r="351" spans="1:5" x14ac:dyDescent="0.35">
      <c r="A351">
        <v>2014</v>
      </c>
      <c r="B351" t="s">
        <v>278</v>
      </c>
      <c r="C351">
        <v>3.6857412539999999</v>
      </c>
      <c r="D351" t="str">
        <f>_xlfn.XLOOKUP('calculations (archived)'!B351, Data_Overall!$A:$A, Data_Overall!$I:$I)</f>
        <v>188.191055</v>
      </c>
      <c r="E351">
        <v>188.19105500000001</v>
      </c>
    </row>
    <row r="352" spans="1:5" x14ac:dyDescent="0.35">
      <c r="A352">
        <v>2014</v>
      </c>
      <c r="B352" t="s">
        <v>204</v>
      </c>
      <c r="C352">
        <v>3.4144675869999999</v>
      </c>
      <c r="D352" t="str">
        <f>_xlfn.XLOOKUP('calculations (archived)'!B352, Data_Overall!$A:$A, Data_Overall!$I:$I)</f>
        <v>138.37428</v>
      </c>
      <c r="E352">
        <v>138.37428</v>
      </c>
    </row>
    <row r="353" spans="1:5" x14ac:dyDescent="0.35">
      <c r="A353">
        <v>2014</v>
      </c>
      <c r="B353" t="s">
        <v>166</v>
      </c>
      <c r="C353">
        <v>2.7579999989999999</v>
      </c>
      <c r="D353" t="str">
        <f>_xlfn.XLOOKUP('calculations (archived)'!B353, Data_Overall!$A:$A, Data_Overall!$I:$I)</f>
        <v>1.6059472</v>
      </c>
      <c r="E353">
        <v>1.6059471999999999</v>
      </c>
    </row>
    <row r="354" spans="1:5" x14ac:dyDescent="0.35">
      <c r="A354">
        <v>2014</v>
      </c>
      <c r="B354" t="s">
        <v>300</v>
      </c>
      <c r="C354">
        <v>2.6889400000000001</v>
      </c>
      <c r="D354" t="str">
        <f>_xlfn.XLOOKUP('calculations (archived)'!B354, Data_Overall!$A:$A, Data_Overall!$I:$I)</f>
        <v>45.25383</v>
      </c>
      <c r="E354">
        <v>45.253830000000001</v>
      </c>
    </row>
    <row r="355" spans="1:5" x14ac:dyDescent="0.35">
      <c r="A355">
        <v>2014</v>
      </c>
      <c r="B355" t="s">
        <v>232</v>
      </c>
      <c r="C355">
        <v>1.8495206740000001</v>
      </c>
      <c r="D355" t="str">
        <f>_xlfn.XLOOKUP('calculations (archived)'!B355, Data_Overall!$A:$A, Data_Overall!$I:$I)</f>
        <v>1008.9135</v>
      </c>
      <c r="E355">
        <v>1008.9135</v>
      </c>
    </row>
    <row r="356" spans="1:5" x14ac:dyDescent="0.35">
      <c r="A356">
        <v>2014</v>
      </c>
      <c r="B356" t="s">
        <v>239</v>
      </c>
      <c r="C356">
        <v>0.787103153</v>
      </c>
      <c r="D356" t="str">
        <f>_xlfn.XLOOKUP('calculations (archived)'!B356, Data_Overall!$A:$A, Data_Overall!$I:$I)</f>
        <v>156.52129</v>
      </c>
      <c r="E356">
        <v>156.52128999999999</v>
      </c>
    </row>
    <row r="357" spans="1:5" x14ac:dyDescent="0.35">
      <c r="A357">
        <v>2014</v>
      </c>
      <c r="B357" t="s">
        <v>343</v>
      </c>
      <c r="C357">
        <v>9.5779113999999999E-2</v>
      </c>
      <c r="D357" t="str">
        <f>_xlfn.XLOOKUP('calculations (archived)'!B357, Data_Overall!$A:$A, Data_Overall!$I:$I)</f>
        <v>16.103025</v>
      </c>
      <c r="E357">
        <v>16.103024999999999</v>
      </c>
    </row>
    <row r="358" spans="1:5" x14ac:dyDescent="0.35">
      <c r="A358">
        <v>2014</v>
      </c>
      <c r="B358" t="s">
        <v>477</v>
      </c>
      <c r="C358">
        <v>2.3723709999999999E-2</v>
      </c>
      <c r="D358" t="str">
        <f>_xlfn.XLOOKUP('calculations (archived)'!B358, Data_Overall!$A:$A, Data_Overall!$I:$I)</f>
        <v>221.58319</v>
      </c>
      <c r="E358">
        <v>221.58319</v>
      </c>
    </row>
    <row r="359" spans="1:5" x14ac:dyDescent="0.35">
      <c r="E359">
        <f>SUMPRODUCT(C322:C358, E322:E358)/SUM(E322:E358)</f>
        <v>9.5298888589651192</v>
      </c>
    </row>
    <row r="360" spans="1:5" x14ac:dyDescent="0.35">
      <c r="A360" s="3" t="s">
        <v>1186</v>
      </c>
      <c r="B360" s="3" t="s">
        <v>1187</v>
      </c>
      <c r="C360" s="3" t="s">
        <v>1188</v>
      </c>
      <c r="D360" s="3" t="s">
        <v>1196</v>
      </c>
      <c r="E360" s="3" t="s">
        <v>1196</v>
      </c>
    </row>
    <row r="361" spans="1:5" x14ac:dyDescent="0.35">
      <c r="A361">
        <v>2013</v>
      </c>
      <c r="B361" t="s">
        <v>428</v>
      </c>
      <c r="C361">
        <v>166.63580820000001</v>
      </c>
      <c r="D361" t="str">
        <f>_xlfn.XLOOKUP('calculations (archived)'!B361, Data_Overall!$A:$A, Data_Overall!$I:$I)</f>
        <v>44.1486629</v>
      </c>
      <c r="E361">
        <v>44.148662899999998</v>
      </c>
    </row>
    <row r="362" spans="1:5" x14ac:dyDescent="0.35">
      <c r="A362">
        <v>2013</v>
      </c>
      <c r="B362" t="s">
        <v>373</v>
      </c>
      <c r="C362">
        <v>86.27116839</v>
      </c>
      <c r="D362" t="str">
        <f>_xlfn.XLOOKUP('calculations (archived)'!B362, Data_Overall!$A:$A, Data_Overall!$I:$I)</f>
        <v>7.44</v>
      </c>
      <c r="E362">
        <v>7.44</v>
      </c>
    </row>
    <row r="363" spans="1:5" x14ac:dyDescent="0.35">
      <c r="A363">
        <v>2013</v>
      </c>
      <c r="B363" t="s">
        <v>459</v>
      </c>
      <c r="C363">
        <v>86.27116839</v>
      </c>
      <c r="D363" t="str">
        <f>_xlfn.XLOOKUP('calculations (archived)'!B363, Data_Overall!$A:$A, Data_Overall!$I:$I)</f>
        <v>13.18</v>
      </c>
      <c r="E363">
        <v>13.18</v>
      </c>
    </row>
    <row r="364" spans="1:5" x14ac:dyDescent="0.35">
      <c r="A364">
        <v>2013</v>
      </c>
      <c r="B364" t="s">
        <v>320</v>
      </c>
      <c r="C364">
        <v>70.502458989999994</v>
      </c>
      <c r="D364" t="str">
        <f>_xlfn.XLOOKUP('calculations (archived)'!B364, Data_Overall!$A:$A, Data_Overall!$I:$I)</f>
        <v>49.33104</v>
      </c>
      <c r="E364">
        <v>49.331040000000002</v>
      </c>
    </row>
    <row r="365" spans="1:5" x14ac:dyDescent="0.35">
      <c r="A365">
        <v>2013</v>
      </c>
      <c r="B365" t="s">
        <v>173</v>
      </c>
      <c r="C365">
        <v>64.200000029999998</v>
      </c>
      <c r="D365" t="str">
        <f>_xlfn.XLOOKUP('calculations (archived)'!B365, Data_Overall!$A:$A, Data_Overall!$I:$I)</f>
        <v>40.29444</v>
      </c>
      <c r="E365">
        <v>40.294440000000002</v>
      </c>
    </row>
    <row r="366" spans="1:5" x14ac:dyDescent="0.35">
      <c r="A366">
        <v>2013</v>
      </c>
      <c r="B366" t="s">
        <v>257</v>
      </c>
      <c r="C366">
        <v>37.946663860000001</v>
      </c>
      <c r="D366" t="str">
        <f>_xlfn.XLOOKUP('calculations (archived)'!B366, Data_Overall!$A:$A, Data_Overall!$I:$I)</f>
        <v>0.054184</v>
      </c>
      <c r="E366">
        <v>5.4184000000000003E-2</v>
      </c>
    </row>
    <row r="367" spans="1:5" x14ac:dyDescent="0.35">
      <c r="A367">
        <v>2013</v>
      </c>
      <c r="B367" t="s">
        <v>440</v>
      </c>
      <c r="C367">
        <v>37.946663860000001</v>
      </c>
      <c r="D367" t="str">
        <f>_xlfn.XLOOKUP('calculations (archived)'!B367, Data_Overall!$A:$A, Data_Overall!$I:$I)</f>
        <v>18.1246428</v>
      </c>
      <c r="E367">
        <v>18.1246428</v>
      </c>
    </row>
    <row r="368" spans="1:5" x14ac:dyDescent="0.35">
      <c r="A368">
        <v>2013</v>
      </c>
      <c r="B368" t="s">
        <v>82</v>
      </c>
      <c r="C368">
        <v>29.50722927</v>
      </c>
      <c r="D368" t="str">
        <f>_xlfn.XLOOKUP('calculations (archived)'!B368, Data_Overall!$A:$A, Data_Overall!$I:$I)</f>
        <v>46.3749</v>
      </c>
      <c r="E368">
        <v>46.374899999999997</v>
      </c>
    </row>
    <row r="369" spans="1:5" x14ac:dyDescent="0.35">
      <c r="A369">
        <v>2013</v>
      </c>
      <c r="B369" t="s">
        <v>149</v>
      </c>
      <c r="C369">
        <v>28.247127920000001</v>
      </c>
      <c r="D369" t="str">
        <f>_xlfn.XLOOKUP('calculations (archived)'!B369, Data_Overall!$A:$A, Data_Overall!$I:$I)</f>
        <v>22.0087</v>
      </c>
      <c r="E369">
        <v>22.008700000000001</v>
      </c>
    </row>
    <row r="370" spans="1:5" x14ac:dyDescent="0.35">
      <c r="A370">
        <v>2013</v>
      </c>
      <c r="B370" t="s">
        <v>221</v>
      </c>
      <c r="C370">
        <v>25.680000010000001</v>
      </c>
      <c r="D370">
        <f>_xlfn.XLOOKUP('calculations (archived)'!B370, Data_Overall!$A:$A, Data_Overall!$I:$I)</f>
        <v>32.161149999999999</v>
      </c>
      <c r="E370">
        <v>32.161149999999999</v>
      </c>
    </row>
    <row r="371" spans="1:5" x14ac:dyDescent="0.35">
      <c r="A371">
        <v>2013</v>
      </c>
      <c r="B371" t="s">
        <v>69</v>
      </c>
      <c r="C371">
        <v>24.657606000000001</v>
      </c>
      <c r="D371" t="str">
        <f>_xlfn.XLOOKUP('calculations (archived)'!B371, Data_Overall!$A:$A, Data_Overall!$I:$I)</f>
        <v>0</v>
      </c>
      <c r="E371">
        <v>0</v>
      </c>
    </row>
    <row r="372" spans="1:5" x14ac:dyDescent="0.35">
      <c r="A372">
        <v>2013</v>
      </c>
      <c r="B372" t="s">
        <v>434</v>
      </c>
      <c r="C372">
        <v>18.973331930000001</v>
      </c>
      <c r="D372" t="str">
        <f>_xlfn.XLOOKUP('calculations (archived)'!B372, Data_Overall!$A:$A, Data_Overall!$I:$I)</f>
        <v>6.0415476</v>
      </c>
      <c r="E372">
        <v>6.0415476000000004</v>
      </c>
    </row>
    <row r="373" spans="1:5" x14ac:dyDescent="0.35">
      <c r="A373">
        <v>2013</v>
      </c>
      <c r="B373" t="s">
        <v>409</v>
      </c>
      <c r="C373">
        <v>18.48960001</v>
      </c>
      <c r="D373" t="str">
        <f>_xlfn.XLOOKUP('calculations (archived)'!B373, Data_Overall!$A:$A, Data_Overall!$I:$I)</f>
        <v>10.645914</v>
      </c>
      <c r="E373">
        <v>10.645913999999999</v>
      </c>
    </row>
    <row r="374" spans="1:5" x14ac:dyDescent="0.35">
      <c r="A374">
        <v>2013</v>
      </c>
      <c r="B374" t="s">
        <v>210</v>
      </c>
      <c r="C374">
        <v>17.50542583</v>
      </c>
      <c r="D374" t="str">
        <f>_xlfn.XLOOKUP('calculations (archived)'!B374, Data_Overall!$A:$A, Data_Overall!$I:$I)</f>
        <v>2.6158</v>
      </c>
      <c r="E374">
        <v>2.6158000000000001</v>
      </c>
    </row>
    <row r="375" spans="1:5" x14ac:dyDescent="0.35">
      <c r="A375">
        <v>2013</v>
      </c>
      <c r="B375" t="s">
        <v>40</v>
      </c>
      <c r="C375">
        <v>14.75361464</v>
      </c>
      <c r="D375" t="str">
        <f>_xlfn.XLOOKUP('calculations (archived)'!B375, Data_Overall!$A:$A, Data_Overall!$I:$I)</f>
        <v>153.87512</v>
      </c>
      <c r="E375">
        <v>153.87512000000001</v>
      </c>
    </row>
    <row r="376" spans="1:5" x14ac:dyDescent="0.35">
      <c r="A376">
        <v>2013</v>
      </c>
      <c r="B376" t="s">
        <v>102</v>
      </c>
      <c r="C376">
        <v>14.48</v>
      </c>
      <c r="D376" t="str">
        <f>_xlfn.XLOOKUP('calculations (archived)'!B376, Data_Overall!$A:$A, Data_Overall!$I:$I)</f>
        <v>352.64</v>
      </c>
      <c r="E376">
        <v>352.64</v>
      </c>
    </row>
    <row r="377" spans="1:5" x14ac:dyDescent="0.35">
      <c r="A377">
        <v>2013</v>
      </c>
      <c r="B377" t="s">
        <v>470</v>
      </c>
      <c r="C377">
        <v>7.5058359960000001</v>
      </c>
      <c r="D377" t="str">
        <f>_xlfn.XLOOKUP('calculations (archived)'!B377, Data_Overall!$A:$A, Data_Overall!$I:$I)</f>
        <v>134.115231</v>
      </c>
      <c r="E377">
        <v>134.11523099999999</v>
      </c>
    </row>
    <row r="378" spans="1:5" x14ac:dyDescent="0.35">
      <c r="A378">
        <v>2013</v>
      </c>
      <c r="B378" t="s">
        <v>156</v>
      </c>
      <c r="C378">
        <v>6.0604800030000003</v>
      </c>
      <c r="D378" t="str">
        <f>_xlfn.XLOOKUP('calculations (archived)'!B378, Data_Overall!$A:$A, Data_Overall!$I:$I)</f>
        <v>1725.77348</v>
      </c>
      <c r="E378">
        <v>1725.7734800000001</v>
      </c>
    </row>
    <row r="379" spans="1:5" x14ac:dyDescent="0.35">
      <c r="A379">
        <v>2013</v>
      </c>
      <c r="B379" t="s">
        <v>397</v>
      </c>
      <c r="C379">
        <v>4.6350958929999999</v>
      </c>
      <c r="D379" t="str">
        <f>_xlfn.XLOOKUP('calculations (archived)'!B379, Data_Overall!$A:$A, Data_Overall!$I:$I)</f>
        <v>24.38409</v>
      </c>
      <c r="E379">
        <v>24.38409</v>
      </c>
    </row>
    <row r="380" spans="1:5" x14ac:dyDescent="0.35">
      <c r="A380">
        <v>2013</v>
      </c>
      <c r="B380" t="s">
        <v>273</v>
      </c>
      <c r="C380">
        <v>3.85</v>
      </c>
      <c r="D380" t="str">
        <f>_xlfn.XLOOKUP('calculations (archived)'!B380, Data_Overall!$A:$A, Data_Overall!$I:$I)</f>
        <v>160.263024</v>
      </c>
      <c r="E380">
        <v>160.263024</v>
      </c>
    </row>
    <row r="381" spans="1:5" x14ac:dyDescent="0.35">
      <c r="A381">
        <v>2013</v>
      </c>
      <c r="B381" t="s">
        <v>250</v>
      </c>
      <c r="C381">
        <v>3.6596523329999999</v>
      </c>
      <c r="D381" t="str">
        <f>_xlfn.XLOOKUP('calculations (archived)'!B381, Data_Overall!$A:$A, Data_Overall!$I:$I)</f>
        <v>0.53556</v>
      </c>
      <c r="E381">
        <v>0.53556000000000004</v>
      </c>
    </row>
    <row r="382" spans="1:5" x14ac:dyDescent="0.35">
      <c r="A382">
        <v>2013</v>
      </c>
      <c r="B382" t="s">
        <v>166</v>
      </c>
      <c r="C382">
        <v>2.5680000010000001</v>
      </c>
      <c r="D382" t="str">
        <f>_xlfn.XLOOKUP('calculations (archived)'!B382, Data_Overall!$A:$A, Data_Overall!$I:$I)</f>
        <v>1.6059472</v>
      </c>
      <c r="E382">
        <v>1.6059471999999999</v>
      </c>
    </row>
    <row r="383" spans="1:5" x14ac:dyDescent="0.35">
      <c r="A383">
        <v>2013</v>
      </c>
      <c r="B383" t="s">
        <v>300</v>
      </c>
      <c r="C383">
        <v>1.6754000010000001</v>
      </c>
      <c r="D383" t="str">
        <f>_xlfn.XLOOKUP('calculations (archived)'!B383, Data_Overall!$A:$A, Data_Overall!$I:$I)</f>
        <v>45.25383</v>
      </c>
      <c r="E383">
        <v>45.253830000000001</v>
      </c>
    </row>
    <row r="384" spans="1:5" x14ac:dyDescent="0.35">
      <c r="A384">
        <v>2013</v>
      </c>
      <c r="B384" t="s">
        <v>232</v>
      </c>
      <c r="C384">
        <v>1.0171477259999999</v>
      </c>
      <c r="D384" t="str">
        <f>_xlfn.XLOOKUP('calculations (archived)'!B384, Data_Overall!$A:$A, Data_Overall!$I:$I)</f>
        <v>1008.9135</v>
      </c>
      <c r="E384">
        <v>1008.9135</v>
      </c>
    </row>
    <row r="385" spans="1:5" x14ac:dyDescent="0.35">
      <c r="A385">
        <v>2013</v>
      </c>
      <c r="B385" t="s">
        <v>343</v>
      </c>
      <c r="C385">
        <v>8.6016220000000004E-2</v>
      </c>
      <c r="D385" t="str">
        <f>_xlfn.XLOOKUP('calculations (archived)'!B385, Data_Overall!$A:$A, Data_Overall!$I:$I)</f>
        <v>16.103025</v>
      </c>
      <c r="E385">
        <v>16.103024999999999</v>
      </c>
    </row>
    <row r="386" spans="1:5" x14ac:dyDescent="0.35">
      <c r="A386">
        <v>2013</v>
      </c>
      <c r="B386" t="s">
        <v>477</v>
      </c>
      <c r="C386">
        <v>2.9487652E-2</v>
      </c>
      <c r="D386" t="str">
        <f>_xlfn.XLOOKUP('calculations (archived)'!B386, Data_Overall!$A:$A, Data_Overall!$I:$I)</f>
        <v>221.58319</v>
      </c>
      <c r="E386">
        <v>221.58319</v>
      </c>
    </row>
    <row r="387" spans="1:5" x14ac:dyDescent="0.35">
      <c r="A387">
        <v>2013</v>
      </c>
      <c r="B387" t="s">
        <v>239</v>
      </c>
      <c r="C387">
        <v>0</v>
      </c>
      <c r="D387" t="str">
        <f>_xlfn.XLOOKUP('calculations (archived)'!B387, Data_Overall!$A:$A, Data_Overall!$I:$I)</f>
        <v>156.52129</v>
      </c>
      <c r="E387">
        <v>156.52128999999999</v>
      </c>
    </row>
    <row r="388" spans="1:5" x14ac:dyDescent="0.35">
      <c r="E388">
        <f>SUMPRODUCT(C361:C387, E361:E387)/SUM(E361:E387)</f>
        <v>9.2575372190530558</v>
      </c>
    </row>
    <row r="389" spans="1:5" x14ac:dyDescent="0.35">
      <c r="A389" s="3" t="s">
        <v>1186</v>
      </c>
      <c r="B389" s="3" t="s">
        <v>1187</v>
      </c>
      <c r="C389" s="3" t="s">
        <v>1188</v>
      </c>
      <c r="D389" s="3" t="s">
        <v>1196</v>
      </c>
      <c r="E389" s="3" t="s">
        <v>1196</v>
      </c>
    </row>
    <row r="390" spans="1:5" x14ac:dyDescent="0.35">
      <c r="A390">
        <v>2012</v>
      </c>
      <c r="B390" t="s">
        <v>428</v>
      </c>
      <c r="C390">
        <v>163.52239349999999</v>
      </c>
      <c r="D390" t="str">
        <f>_xlfn.XLOOKUP('calculations (archived)'!B390, Data_Overall!$A:$A, Data_Overall!$I:$I)</f>
        <v>44.1486629</v>
      </c>
      <c r="E390">
        <v>44.148662899999998</v>
      </c>
    </row>
    <row r="391" spans="1:5" x14ac:dyDescent="0.35">
      <c r="A391">
        <v>2012</v>
      </c>
      <c r="B391" t="s">
        <v>373</v>
      </c>
      <c r="C391">
        <v>115.66265060000001</v>
      </c>
      <c r="D391" t="str">
        <f>_xlfn.XLOOKUP('calculations (archived)'!B391, Data_Overall!$A:$A, Data_Overall!$I:$I)</f>
        <v>7.44</v>
      </c>
      <c r="E391">
        <v>7.44</v>
      </c>
    </row>
    <row r="392" spans="1:5" x14ac:dyDescent="0.35">
      <c r="A392">
        <v>2012</v>
      </c>
      <c r="B392" t="s">
        <v>459</v>
      </c>
      <c r="C392">
        <v>115.66265060000001</v>
      </c>
      <c r="D392" t="str">
        <f>_xlfn.XLOOKUP('calculations (archived)'!B392, Data_Overall!$A:$A, Data_Overall!$I:$I)</f>
        <v>13.18</v>
      </c>
      <c r="E392">
        <v>13.18</v>
      </c>
    </row>
    <row r="393" spans="1:5" x14ac:dyDescent="0.35">
      <c r="A393">
        <v>2012</v>
      </c>
      <c r="B393" t="s">
        <v>173</v>
      </c>
      <c r="C393">
        <v>79.913999959999998</v>
      </c>
      <c r="D393" t="str">
        <f>_xlfn.XLOOKUP('calculations (archived)'!B393, Data_Overall!$A:$A, Data_Overall!$I:$I)</f>
        <v>40.29444</v>
      </c>
      <c r="E393">
        <v>40.294440000000002</v>
      </c>
    </row>
    <row r="394" spans="1:5" x14ac:dyDescent="0.35">
      <c r="A394">
        <v>2012</v>
      </c>
      <c r="B394" t="s">
        <v>320</v>
      </c>
      <c r="C394">
        <v>67.736814249999995</v>
      </c>
      <c r="D394" t="str">
        <f>_xlfn.XLOOKUP('calculations (archived)'!B394, Data_Overall!$A:$A, Data_Overall!$I:$I)</f>
        <v>49.33104</v>
      </c>
      <c r="E394">
        <v>49.331040000000002</v>
      </c>
    </row>
    <row r="395" spans="1:5" x14ac:dyDescent="0.35">
      <c r="A395">
        <v>2012</v>
      </c>
      <c r="B395" t="s">
        <v>257</v>
      </c>
      <c r="C395">
        <v>39.880358919999999</v>
      </c>
      <c r="D395" t="str">
        <f>_xlfn.XLOOKUP('calculations (archived)'!B395, Data_Overall!$A:$A, Data_Overall!$I:$I)</f>
        <v>0.054184</v>
      </c>
      <c r="E395">
        <v>5.4184000000000003E-2</v>
      </c>
    </row>
    <row r="396" spans="1:5" x14ac:dyDescent="0.35">
      <c r="A396">
        <v>2012</v>
      </c>
      <c r="B396" t="s">
        <v>440</v>
      </c>
      <c r="C396">
        <v>39.880358919999999</v>
      </c>
      <c r="D396" t="str">
        <f>_xlfn.XLOOKUP('calculations (archived)'!B396, Data_Overall!$A:$A, Data_Overall!$I:$I)</f>
        <v>18.1246428</v>
      </c>
      <c r="E396">
        <v>18.1246428</v>
      </c>
    </row>
    <row r="397" spans="1:5" x14ac:dyDescent="0.35">
      <c r="A397">
        <v>2012</v>
      </c>
      <c r="B397" t="s">
        <v>82</v>
      </c>
      <c r="C397">
        <v>30.251083999999999</v>
      </c>
      <c r="D397" t="str">
        <f>_xlfn.XLOOKUP('calculations (archived)'!B397, Data_Overall!$A:$A, Data_Overall!$I:$I)</f>
        <v>46.3749</v>
      </c>
      <c r="E397">
        <v>46.374899999999997</v>
      </c>
    </row>
    <row r="398" spans="1:5" x14ac:dyDescent="0.35">
      <c r="A398">
        <v>2012</v>
      </c>
      <c r="B398" t="s">
        <v>149</v>
      </c>
      <c r="C398">
        <v>28.837375819999998</v>
      </c>
      <c r="D398" t="str">
        <f>_xlfn.XLOOKUP('calculations (archived)'!B398, Data_Overall!$A:$A, Data_Overall!$I:$I)</f>
        <v>22.0087</v>
      </c>
      <c r="E398">
        <v>22.008700000000001</v>
      </c>
    </row>
    <row r="399" spans="1:5" x14ac:dyDescent="0.35">
      <c r="A399">
        <v>2012</v>
      </c>
      <c r="B399" t="s">
        <v>69</v>
      </c>
      <c r="C399">
        <v>23.8993</v>
      </c>
      <c r="D399" t="str">
        <f>_xlfn.XLOOKUP('calculations (archived)'!B399, Data_Overall!$A:$A, Data_Overall!$I:$I)</f>
        <v>0</v>
      </c>
      <c r="E399">
        <v>0</v>
      </c>
    </row>
    <row r="400" spans="1:5" x14ac:dyDescent="0.35">
      <c r="A400">
        <v>2012</v>
      </c>
      <c r="B400" t="s">
        <v>221</v>
      </c>
      <c r="C400">
        <v>19.97849999</v>
      </c>
      <c r="D400">
        <f>_xlfn.XLOOKUP('calculations (archived)'!B400, Data_Overall!$A:$A, Data_Overall!$I:$I)</f>
        <v>32.161149999999999</v>
      </c>
      <c r="E400">
        <v>32.161149999999999</v>
      </c>
    </row>
    <row r="401" spans="1:5" x14ac:dyDescent="0.35">
      <c r="A401">
        <v>2012</v>
      </c>
      <c r="B401" t="s">
        <v>434</v>
      </c>
      <c r="C401">
        <v>19.94017946</v>
      </c>
      <c r="D401" t="str">
        <f>_xlfn.XLOOKUP('calculations (archived)'!B401, Data_Overall!$A:$A, Data_Overall!$I:$I)</f>
        <v>6.0415476</v>
      </c>
      <c r="E401">
        <v>6.0415476000000004</v>
      </c>
    </row>
    <row r="402" spans="1:5" x14ac:dyDescent="0.35">
      <c r="A402">
        <v>2012</v>
      </c>
      <c r="B402" t="s">
        <v>409</v>
      </c>
      <c r="C402">
        <v>19.179359989999998</v>
      </c>
      <c r="D402" t="str">
        <f>_xlfn.XLOOKUP('calculations (archived)'!B402, Data_Overall!$A:$A, Data_Overall!$I:$I)</f>
        <v>10.645914</v>
      </c>
      <c r="E402">
        <v>10.645913999999999</v>
      </c>
    </row>
    <row r="403" spans="1:5" x14ac:dyDescent="0.35">
      <c r="A403">
        <v>2012</v>
      </c>
      <c r="B403" t="s">
        <v>210</v>
      </c>
      <c r="C403">
        <v>17.096873559999999</v>
      </c>
      <c r="D403" t="str">
        <f>_xlfn.XLOOKUP('calculations (archived)'!B403, Data_Overall!$A:$A, Data_Overall!$I:$I)</f>
        <v>2.6158</v>
      </c>
      <c r="E403">
        <v>2.6158000000000001</v>
      </c>
    </row>
    <row r="404" spans="1:5" x14ac:dyDescent="0.35">
      <c r="A404">
        <v>2012</v>
      </c>
      <c r="B404" t="s">
        <v>40</v>
      </c>
      <c r="C404">
        <v>15.125541999999999</v>
      </c>
      <c r="D404" t="str">
        <f>_xlfn.XLOOKUP('calculations (archived)'!B404, Data_Overall!$A:$A, Data_Overall!$I:$I)</f>
        <v>153.87512</v>
      </c>
      <c r="E404">
        <v>153.87512000000001</v>
      </c>
    </row>
    <row r="405" spans="1:5" x14ac:dyDescent="0.35">
      <c r="A405">
        <v>2012</v>
      </c>
      <c r="B405" t="s">
        <v>102</v>
      </c>
      <c r="C405">
        <v>10</v>
      </c>
      <c r="D405" t="str">
        <f>_xlfn.XLOOKUP('calculations (archived)'!B405, Data_Overall!$A:$A, Data_Overall!$I:$I)</f>
        <v>352.64</v>
      </c>
      <c r="E405">
        <v>352.64</v>
      </c>
    </row>
    <row r="406" spans="1:5" x14ac:dyDescent="0.35">
      <c r="A406">
        <v>2012</v>
      </c>
      <c r="B406" t="s">
        <v>156</v>
      </c>
      <c r="C406">
        <v>9.2966619959999992</v>
      </c>
      <c r="D406" t="str">
        <f>_xlfn.XLOOKUP('calculations (archived)'!B406, Data_Overall!$A:$A, Data_Overall!$I:$I)</f>
        <v>1725.77348</v>
      </c>
      <c r="E406">
        <v>1725.7734800000001</v>
      </c>
    </row>
    <row r="407" spans="1:5" x14ac:dyDescent="0.35">
      <c r="A407">
        <v>2012</v>
      </c>
      <c r="B407" t="s">
        <v>300</v>
      </c>
      <c r="C407">
        <v>5.7595999999999998</v>
      </c>
      <c r="D407" t="str">
        <f>_xlfn.XLOOKUP('calculations (archived)'!B407, Data_Overall!$A:$A, Data_Overall!$I:$I)</f>
        <v>45.25383</v>
      </c>
      <c r="E407">
        <v>45.253830000000001</v>
      </c>
    </row>
    <row r="408" spans="1:5" x14ac:dyDescent="0.35">
      <c r="A408">
        <v>2012</v>
      </c>
      <c r="B408" t="s">
        <v>166</v>
      </c>
      <c r="C408">
        <v>2.6637999990000001</v>
      </c>
      <c r="D408" t="str">
        <f>_xlfn.XLOOKUP('calculations (archived)'!B408, Data_Overall!$A:$A, Data_Overall!$I:$I)</f>
        <v>1.6059472</v>
      </c>
      <c r="E408">
        <v>1.6059471999999999</v>
      </c>
    </row>
    <row r="409" spans="1:5" x14ac:dyDescent="0.35">
      <c r="A409">
        <v>2012</v>
      </c>
      <c r="B409" t="s">
        <v>250</v>
      </c>
      <c r="C409">
        <v>2.1854808060000002</v>
      </c>
      <c r="D409" t="str">
        <f>_xlfn.XLOOKUP('calculations (archived)'!B409, Data_Overall!$A:$A, Data_Overall!$I:$I)</f>
        <v>0.53556</v>
      </c>
      <c r="E409">
        <v>0.53556000000000004</v>
      </c>
    </row>
    <row r="410" spans="1:5" x14ac:dyDescent="0.35">
      <c r="A410">
        <v>2012</v>
      </c>
      <c r="B410" t="s">
        <v>273</v>
      </c>
      <c r="C410">
        <v>2.13</v>
      </c>
      <c r="D410" t="str">
        <f>_xlfn.XLOOKUP('calculations (archived)'!B410, Data_Overall!$A:$A, Data_Overall!$I:$I)</f>
        <v>160.263024</v>
      </c>
      <c r="E410">
        <v>160.263024</v>
      </c>
    </row>
    <row r="411" spans="1:5" x14ac:dyDescent="0.35">
      <c r="A411">
        <v>2012</v>
      </c>
      <c r="B411" t="s">
        <v>232</v>
      </c>
      <c r="C411">
        <v>1.1506024100000001</v>
      </c>
      <c r="D411" t="str">
        <f>_xlfn.XLOOKUP('calculations (archived)'!B411, Data_Overall!$A:$A, Data_Overall!$I:$I)</f>
        <v>1008.9135</v>
      </c>
      <c r="E411">
        <v>1008.9135</v>
      </c>
    </row>
    <row r="412" spans="1:5" x14ac:dyDescent="0.35">
      <c r="A412">
        <v>2012</v>
      </c>
      <c r="B412" t="s">
        <v>343</v>
      </c>
      <c r="C412">
        <v>8.7049037999999995E-2</v>
      </c>
      <c r="D412" t="str">
        <f>_xlfn.XLOOKUP('calculations (archived)'!B412, Data_Overall!$A:$A, Data_Overall!$I:$I)</f>
        <v>16.103025</v>
      </c>
      <c r="E412">
        <v>16.103024999999999</v>
      </c>
    </row>
    <row r="413" spans="1:5" x14ac:dyDescent="0.35">
      <c r="A413">
        <v>2012</v>
      </c>
      <c r="B413" t="s">
        <v>477</v>
      </c>
      <c r="C413">
        <v>2.7387029E-2</v>
      </c>
      <c r="D413" t="str">
        <f>_xlfn.XLOOKUP('calculations (archived)'!B413, Data_Overall!$A:$A, Data_Overall!$I:$I)</f>
        <v>221.58319</v>
      </c>
      <c r="E413">
        <v>221.58319</v>
      </c>
    </row>
    <row r="414" spans="1:5" x14ac:dyDescent="0.35">
      <c r="E414">
        <f>SUMPRODUCT(C390:C413, E390:E413)/SUM(E390:E413)</f>
        <v>10.961104901256244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24F32B-BCB0-4EC5-9C26-8A1DAD815041}">
  <ds:schemaRefs>
    <ds:schemaRef ds:uri="http://schemas.microsoft.com/sharepoint/v3/contenttype/forms"/>
  </ds:schemaRefs>
</ds:datastoreItem>
</file>

<file path=customXml/itemProps2.xml><?xml version="1.0" encoding="utf-8"?>
<ds:datastoreItem xmlns:ds="http://schemas.openxmlformats.org/officeDocument/2006/customXml" ds:itemID="{1AD2F842-A716-48E7-A65D-09A78C10A368}">
  <ds:schemaRefs>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c18f4232-699d-43c2-afd1-ad28c7d4979f"/>
    <ds:schemaRef ds:uri="http://schemas.microsoft.com/office/infopath/2007/PartnerControls"/>
    <ds:schemaRef ds:uri="60961fab-d629-44e6-b6be-fdf2fc7f6b8e"/>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232F0954-C556-4D6C-88C4-FBCD7B9516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Data_Overall</vt:lpstr>
      <vt:lpstr>Data_Emissions</vt:lpstr>
      <vt:lpstr>Data_Price</vt:lpstr>
      <vt:lpstr>calculation</vt:lpstr>
      <vt:lpstr>avg_gbl_cbn_prc</vt:lpstr>
      <vt:lpstr>calculations (Chris)</vt:lpstr>
      <vt:lpstr>calculations (archived)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Henderson</dc:creator>
  <cp:keywords/>
  <dc:description/>
  <cp:lastModifiedBy>Mengpin Ge</cp:lastModifiedBy>
  <cp:revision/>
  <dcterms:created xsi:type="dcterms:W3CDTF">2021-11-16T20:44:57Z</dcterms:created>
  <dcterms:modified xsi:type="dcterms:W3CDTF">2022-04-27T20:00:04Z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