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90"/>
  </bookViews>
  <sheets>
    <sheet name="Sheet1" sheetId="1" r:id="rId1"/>
    <sheet name="Sheet5" sheetId="2" r:id="rId2"/>
    <sheet name="Sheet2" sheetId="3" r:id="rId3"/>
    <sheet name="Sheet3" sheetId="4" r:id="rId4"/>
    <sheet name="Sheet4" sheetId="5" r:id="rId5"/>
    <sheet name="Sheet6" sheetId="6" r:id="rId6"/>
  </sheets>
  <externalReferences>
    <externalReference r:id="rId7"/>
  </externalReferences>
  <definedNames>
    <definedName name="_xlnm._FilterDatabase" localSheetId="0" hidden="1">Sheet1!$A$2:$AC$154</definedName>
  </definedNames>
  <calcPr calcId="144525"/>
</workbook>
</file>

<file path=xl/comments1.xml><?xml version="1.0" encoding="utf-8"?>
<comments xmlns="http://schemas.openxmlformats.org/spreadsheetml/2006/main">
  <authors>
    <author>作者</author>
    <author>user</author>
    <author>Administrator</author>
  </authors>
  <commentList>
    <comment ref="D4" authorId="0">
      <text>
        <r>
          <rPr>
            <sz val="10"/>
            <rFont val="宋体"/>
            <charset val="134"/>
          </rPr>
          <t>cws:
1 = 等级解锁
2 = 主线关卡解锁
3 =工会等级解锁
4=打完灾害调查xx关后
5 = 任意角色满星后再获得多余碎片解锁
6 = 任意角色觉醒达到x阶，突破达到+x</t>
        </r>
      </text>
    </comment>
    <comment ref="F4" authorId="1">
      <text>
        <r>
          <rPr>
            <sz val="10"/>
            <rFont val="宋体"/>
            <charset val="134"/>
          </rPr>
          <t>user:
如果解锁类型是3
此参数代表社团等级</t>
        </r>
      </text>
    </comment>
    <comment ref="G4" authorId="0">
      <text>
        <r>
          <rPr>
            <sz val="10"/>
            <rFont val="宋体"/>
            <charset val="134"/>
          </rPr>
          <t>a:从0开始计算
20 道馆演武 防守
39 主线防怪人上阵
40 - 44 正义执行
30 - 32 强者之梦（废弃）
50 - 54 强者之梦
60：区域攻防防守阵容（配置在gamelogic）
61：区域攻防进攻阵容
71：巅峰争霸赛阵容</t>
        </r>
      </text>
    </comment>
    <comment ref="I4" authorId="2">
      <text>
        <r>
          <rPr>
            <sz val="10"/>
            <rFont val="宋体"/>
            <charset val="134"/>
          </rPr>
          <t>Administrator:
默认 0：本地
     1：服务器战斗</t>
        </r>
      </text>
    </comment>
    <comment ref="K4" authorId="0">
      <text>
        <r>
          <rPr>
            <sz val="10"/>
            <rFont val="宋体"/>
            <charset val="134"/>
          </rPr>
          <t>cws:
0 = 永久开启
1 = 时间段开启
2 = 星期某天开启
3 = 设定的时间</t>
        </r>
      </text>
    </comment>
    <comment ref="T4" authorId="0">
      <text>
        <r>
          <rPr>
            <sz val="10"/>
            <rFont val="宋体"/>
            <charset val="134"/>
          </rPr>
          <t>a:从0开始计算</t>
        </r>
      </text>
    </comment>
  </commentList>
</comments>
</file>

<file path=xl/sharedStrings.xml><?xml version="1.0" encoding="utf-8"?>
<sst xmlns="http://schemas.openxmlformats.org/spreadsheetml/2006/main" count="1381" uniqueCount="650">
  <si>
    <t>_flag</t>
  </si>
  <si>
    <t>id</t>
  </si>
  <si>
    <t>name</t>
  </si>
  <si>
    <t>unlockType</t>
  </si>
  <si>
    <t>unlockPara</t>
  </si>
  <si>
    <t>unlockPara2</t>
  </si>
  <si>
    <t>lineupId</t>
  </si>
  <si>
    <t>lineupLimit</t>
  </si>
  <si>
    <t>isOnlineBattle</t>
  </si>
  <si>
    <t>BgmId</t>
  </si>
  <si>
    <t>openType</t>
  </si>
  <si>
    <t>openPara</t>
  </si>
  <si>
    <t>guideId</t>
  </si>
  <si>
    <t>icon</t>
  </si>
  <si>
    <t>des</t>
  </si>
  <si>
    <t>timeDes</t>
  </si>
  <si>
    <t>rewardId</t>
  </si>
  <si>
    <t>openLimitDes</t>
  </si>
  <si>
    <t>turnId</t>
  </si>
  <si>
    <t>lineupTeamId</t>
  </si>
  <si>
    <t>saveBattleLog</t>
  </si>
  <si>
    <t>dayLimit</t>
  </si>
  <si>
    <t>weekLimit</t>
  </si>
  <si>
    <t>activityIcon</t>
  </si>
  <si>
    <t>activityName</t>
  </si>
  <si>
    <t>bgColour</t>
  </si>
  <si>
    <t>activityreward</t>
  </si>
  <si>
    <t>teamLv</t>
  </si>
  <si>
    <t>help</t>
  </si>
  <si>
    <t>noPrelock</t>
  </si>
  <si>
    <t>STRING</t>
  </si>
  <si>
    <t>INT</t>
  </si>
  <si>
    <t>转表标记</t>
  </si>
  <si>
    <t>编号</t>
  </si>
  <si>
    <t>活动名称</t>
  </si>
  <si>
    <t>解锁类型</t>
  </si>
  <si>
    <t>解锁参数</t>
  </si>
  <si>
    <t>解锁参数2</t>
  </si>
  <si>
    <t>阵容id</t>
  </si>
  <si>
    <t>阵容限制</t>
  </si>
  <si>
    <t>是否是服务器战斗</t>
  </si>
  <si>
    <t>系统相关的BGM</t>
  </si>
  <si>
    <t>开启类型</t>
  </si>
  <si>
    <t>开启参数</t>
  </si>
  <si>
    <t>新手引导id</t>
  </si>
  <si>
    <t>图标</t>
  </si>
  <si>
    <t>描述</t>
  </si>
  <si>
    <t>时间描述</t>
  </si>
  <si>
    <t>奖励展示</t>
  </si>
  <si>
    <t>未解锁提示</t>
  </si>
  <si>
    <t>跳转id</t>
  </si>
  <si>
    <t>组队阵容id</t>
  </si>
  <si>
    <t>是否在个人空间展示战绩</t>
  </si>
  <si>
    <t>每日限制</t>
  </si>
  <si>
    <t>每周限制</t>
  </si>
  <si>
    <t>名字</t>
  </si>
  <si>
    <t>立绘+颜色</t>
  </si>
  <si>
    <t>奖励类型</t>
  </si>
  <si>
    <t>组队推荐等级</t>
  </si>
  <si>
    <t>帮助跳转</t>
  </si>
  <si>
    <t>是否屏幕预解锁</t>
  </si>
  <si>
    <t>0</t>
  </si>
  <si>
    <t>110</t>
  </si>
  <si>
    <t>100</t>
  </si>
  <si>
    <t>#</t>
  </si>
  <si>
    <t>主线</t>
  </si>
  <si>
    <t>新人协会职员的传奇生涯即将揭开新的篇章……</t>
  </si>
  <si>
    <t>全息调查</t>
  </si>
  <si>
    <t>灾害对策部的主要任务之一，调查异闻、与怪人战斗，将灾害消灭在摇篮中吧！</t>
  </si>
  <si>
    <t>怪人研究所</t>
  </si>
  <si>
    <t>挑战怪人研究所，是获取觉醒材料的主要途径。</t>
  </si>
  <si>
    <t>321005001|000000,712600|ce4600,fe9709</t>
  </si>
  <si>
    <t>英雄试炼</t>
  </si>
  <si>
    <t>击败协会指定的角色，是获取源核的主要途径。</t>
  </si>
  <si>
    <t>321001001|000000,003972|5efeff,109cff</t>
  </si>
  <si>
    <t>治安委派</t>
  </si>
  <si>
    <t>委任各个角色执行治安巡逻任务，提升居民的信赖，获得奖励吧！</t>
  </si>
  <si>
    <t>321001501|000000,005a1e|65d92b,bbff33</t>
  </si>
  <si>
    <t>突发事件</t>
  </si>
  <si>
    <t>紧急事件发生！应对突发事件会消耗大量体力，但是战斗胜利亦会获得超量奖励。</t>
  </si>
  <si>
    <t>协会考核（废弃）</t>
  </si>
  <si>
    <t>福利商店</t>
  </si>
  <si>
    <t>社团卖场</t>
  </si>
  <si>
    <t>花费钻石或声望在超市的社团卖场中购买稀有的物品吧！</t>
  </si>
  <si>
    <t>情报交流</t>
  </si>
  <si>
    <t>若拥有多余的角色情报，可在此交流给其他社团成员。</t>
  </si>
  <si>
    <t>社团讨伐</t>
  </si>
  <si>
    <t>集结全体社团成员的力量抗击强敌！可依伤害贡献获取奖励。</t>
  </si>
  <si>
    <t>每日社团长规定时间</t>
  </si>
  <si>
    <t>1120001,1120004</t>
  </si>
  <si>
    <t>社团1级解锁</t>
  </si>
  <si>
    <t>武道大会</t>
  </si>
  <si>
    <t>10,12|13,23</t>
  </si>
  <si>
    <t>参加武道大会，可与来自世界各地的对手展开实时对决，获取排行榜奖励！</t>
  </si>
  <si>
    <t>每天12:00-14:00 19:00-20:00</t>
  </si>
  <si>
    <t>1120001,1120002,1120003</t>
  </si>
  <si>
    <t>321000301|000000,654300|ce4600,fe9709</t>
  </si>
  <si>
    <t>模拟训练</t>
  </si>
  <si>
    <t>在模拟设施中对战怪人，是角色经验的主要获取途径。</t>
  </si>
  <si>
    <t>321002801|000000,670000|e5024d,f23c3d</t>
  </si>
  <si>
    <t>道馆演武</t>
  </si>
  <si>
    <t>消耗挑战券与其他玩家进行切磋！胜利后可获取体力，钻石等稀有道具。</t>
  </si>
  <si>
    <t>321004101|000000,654300|ce4600,fe9709</t>
  </si>
  <si>
    <t>埼玉家</t>
  </si>
  <si>
    <t>拜访埼玉家，可以和埼玉、杰诺斯等人互动，领取每日奖励。</t>
  </si>
  <si>
    <t>321000501|000000,654300|ce4600,fe9709</t>
  </si>
  <si>
    <t>料理</t>
  </si>
  <si>
    <t>为埼玉制作料理吧！制作食物可获得回礼，并增加埼玉的好感度。</t>
  </si>
  <si>
    <t>英雄之道（废弃）</t>
  </si>
  <si>
    <t>更换阵容</t>
  </si>
  <si>
    <t>角色列表</t>
  </si>
  <si>
    <t>装备界面（废弃）</t>
  </si>
  <si>
    <t>每日占卜</t>
  </si>
  <si>
    <t>角色手册</t>
  </si>
  <si>
    <t>成就</t>
  </si>
  <si>
    <t>好友</t>
  </si>
  <si>
    <t>组队</t>
  </si>
  <si>
    <t>社团</t>
  </si>
  <si>
    <t>超市</t>
  </si>
  <si>
    <t>资源、源核、角色情报！你要的这里都有！</t>
  </si>
  <si>
    <t>背包</t>
  </si>
  <si>
    <t>正义角逐</t>
  </si>
  <si>
    <t>每日限次挑战！制霸各个区域，可获得大量奖励！</t>
  </si>
  <si>
    <t>321000801|000000,712600|ce4600,fe9709</t>
  </si>
  <si>
    <t>英雄物语</t>
  </si>
  <si>
    <t>321001001|000000,006666|008282,00fdfd</t>
  </si>
  <si>
    <t>活动</t>
  </si>
  <si>
    <t/>
  </si>
  <si>
    <t>强者之梦（废弃）</t>
  </si>
  <si>
    <t>挑战梦境模拟装置，面对强者吧！可在此获得角色情报，稀有源核等珍贵道具。</t>
  </si>
  <si>
    <t>321000701|000000,6d066d|6b039d,e04bfe</t>
  </si>
  <si>
    <t>自动战斗</t>
  </si>
  <si>
    <t>埼玉卡片</t>
  </si>
  <si>
    <t>两倍速</t>
  </si>
  <si>
    <t>s技能跳过按钮</t>
  </si>
  <si>
    <t>源核</t>
  </si>
  <si>
    <t>小游戏</t>
  </si>
  <si>
    <t>招募</t>
  </si>
  <si>
    <t>召集英雄和其它战斗角色，对抗怪人保卫城市吧！</t>
  </si>
  <si>
    <t>社团任务</t>
  </si>
  <si>
    <t>与其他社团成员协作，完成任务获得奖励吧！</t>
  </si>
  <si>
    <t>社团工厂</t>
  </si>
  <si>
    <t>收集零件，推动生产线进度吧！完成组装需求将会增加声望并获得奖励。</t>
  </si>
  <si>
    <t>表彰</t>
  </si>
  <si>
    <t>邮件</t>
  </si>
  <si>
    <t>演练中心</t>
  </si>
  <si>
    <t>演练角色，培训技巧。向高手之路迈进吧！</t>
  </si>
  <si>
    <t>手办柜</t>
  </si>
  <si>
    <t>全息世界</t>
  </si>
  <si>
    <t>偶像的礼遇</t>
  </si>
  <si>
    <t>资源找回</t>
  </si>
  <si>
    <t>获取途径</t>
  </si>
  <si>
    <t>协会测验</t>
  </si>
  <si>
    <t>参与协会测验答题，可获得选择角色的情报</t>
  </si>
  <si>
    <t>通关全息调查第六章解锁</t>
  </si>
  <si>
    <t>321001601|000000,654300|ce4600,fe9709</t>
  </si>
  <si>
    <t>作战</t>
  </si>
  <si>
    <t>通关全息调查第三章解锁</t>
  </si>
  <si>
    <t>社团BOSS</t>
  </si>
  <si>
    <t>无人区探索</t>
  </si>
  <si>
    <t>响应协会的调查请求，探索城市荒废区域吧。通过后可获得大量奖励！</t>
  </si>
  <si>
    <t>321003901|000000,670000|e5024d,f23c3d</t>
  </si>
  <si>
    <t>晋级挑战</t>
  </si>
  <si>
    <t>协同指导</t>
  </si>
  <si>
    <t>集结</t>
  </si>
  <si>
    <t>每日报到</t>
  </si>
  <si>
    <t>排行榜</t>
  </si>
  <si>
    <t>我要变强</t>
  </si>
  <si>
    <t>情报作战</t>
  </si>
  <si>
    <t>觉醒</t>
  </si>
  <si>
    <t>日常</t>
  </si>
  <si>
    <t>埼玉家签到（好感度玩偶）</t>
  </si>
  <si>
    <t>合成</t>
  </si>
  <si>
    <t>聊天</t>
  </si>
  <si>
    <t>社团采购</t>
  </si>
  <si>
    <t>情报商店</t>
  </si>
  <si>
    <t>分解角色情报，使用情报点兑换配给物资吧！</t>
  </si>
  <si>
    <t>攻略</t>
  </si>
  <si>
    <t>强者之路</t>
  </si>
  <si>
    <t>物语</t>
  </si>
  <si>
    <t>关注公众号</t>
  </si>
  <si>
    <t>限时礼包</t>
  </si>
  <si>
    <t>弗莱士特辑</t>
  </si>
  <si>
    <t>万圣节登录</t>
  </si>
  <si>
    <t>累计充值</t>
  </si>
  <si>
    <t>限时登录</t>
  </si>
  <si>
    <t>定时伙食</t>
  </si>
  <si>
    <t>协会测验（暂弃）</t>
  </si>
  <si>
    <t>参与协会测验，可获得角色情报的奖励</t>
  </si>
  <si>
    <t>成长基金</t>
  </si>
  <si>
    <t>异闻基金</t>
  </si>
  <si>
    <t>首充</t>
  </si>
  <si>
    <t>强者之梦</t>
  </si>
  <si>
    <t>签到</t>
  </si>
  <si>
    <t>武道大会（活动）</t>
  </si>
  <si>
    <t>剑盾挑战</t>
  </si>
  <si>
    <t>清理城市</t>
  </si>
  <si>
    <t>清理城市（陷阱）</t>
  </si>
  <si>
    <t>清理城市（boss）</t>
  </si>
  <si>
    <t>分解</t>
  </si>
  <si>
    <t>任意角色满星后获得新情报解锁</t>
  </si>
  <si>
    <t>还原</t>
  </si>
  <si>
    <t>限定招募</t>
  </si>
  <si>
    <t>招募活动</t>
  </si>
  <si>
    <t>社团红包</t>
  </si>
  <si>
    <t>专属返利</t>
  </si>
  <si>
    <t>电子斗技</t>
  </si>
  <si>
    <t>公平斗技</t>
  </si>
  <si>
    <t>绝对公平PVP</t>
  </si>
  <si>
    <t>3v3斗技</t>
  </si>
  <si>
    <t>轮选三人战</t>
  </si>
  <si>
    <t>轻食集贴</t>
  </si>
  <si>
    <t>购物券挑战</t>
  </si>
  <si>
    <t>等级6级后解锁</t>
  </si>
  <si>
    <t>购物券兑换</t>
  </si>
  <si>
    <t>连续礼包</t>
  </si>
  <si>
    <t>角色收集</t>
  </si>
  <si>
    <t>推荐礼包</t>
  </si>
  <si>
    <t>巅峰对决</t>
  </si>
  <si>
    <t>等级18级后解锁</t>
  </si>
  <si>
    <t>日常任务</t>
  </si>
  <si>
    <t>周常任务</t>
  </si>
  <si>
    <t>积分兑换</t>
  </si>
  <si>
    <t>积分兑换商店</t>
  </si>
  <si>
    <t>福利</t>
  </si>
  <si>
    <t>预约招募</t>
  </si>
  <si>
    <t>后勤速递</t>
  </si>
  <si>
    <t>进阶</t>
  </si>
  <si>
    <t>表彰计划</t>
  </si>
  <si>
    <t>英雄拼图</t>
  </si>
  <si>
    <t>社团互助</t>
  </si>
  <si>
    <t>社团修行</t>
  </si>
  <si>
    <t>社团试炼</t>
  </si>
  <si>
    <t>扭蛋机活动</t>
  </si>
  <si>
    <t>探索活动</t>
  </si>
  <si>
    <t>协会补给</t>
  </si>
  <si>
    <t>协会委托</t>
  </si>
  <si>
    <t>协会签到</t>
  </si>
  <si>
    <t>战斗培训</t>
  </si>
  <si>
    <t>战斗凭证兑换</t>
  </si>
  <si>
    <t>整备计划</t>
  </si>
  <si>
    <t>盲盒机</t>
  </si>
  <si>
    <t>生涯任务</t>
  </si>
  <si>
    <t>区域攻防</t>
  </si>
  <si>
    <t>钻石充值</t>
  </si>
  <si>
    <t>等级1级后解锁</t>
  </si>
  <si>
    <t>开发计划</t>
  </si>
  <si>
    <t>招募预告</t>
  </si>
  <si>
    <t>新手招募</t>
  </si>
  <si>
    <t>定制礼包</t>
  </si>
  <si>
    <t>六星SSR</t>
  </si>
  <si>
    <t>觉醒研究</t>
  </si>
  <si>
    <t>觉醒挑战</t>
  </si>
  <si>
    <t>特别招募</t>
  </si>
  <si>
    <t>精选</t>
  </si>
  <si>
    <t>二段觉醒</t>
  </si>
  <si>
    <t>限定招募（预告+活动）</t>
  </si>
  <si>
    <t>人物特辑</t>
  </si>
  <si>
    <t>累计充值-蚊娘出阵</t>
  </si>
  <si>
    <t>巅峰争霸</t>
  </si>
  <si>
    <t>夺宝行动</t>
  </si>
  <si>
    <t>夺宝行动商店</t>
  </si>
  <si>
    <t>异闻调查</t>
  </si>
  <si>
    <t>进化之家</t>
  </si>
  <si>
    <t>协会考核</t>
  </si>
  <si>
    <t>声望商店</t>
  </si>
  <si>
    <t>社团祈愿</t>
  </si>
  <si>
    <t>社团首领</t>
  </si>
  <si>
    <t>全息训练</t>
  </si>
  <si>
    <t>英雄之道</t>
  </si>
  <si>
    <t>英雄列表</t>
  </si>
  <si>
    <t>装备界面</t>
  </si>
  <si>
    <t>每日签到</t>
  </si>
  <si>
    <t>英雄手册</t>
  </si>
  <si>
    <t>商店</t>
  </si>
  <si>
    <t>社团采购(机械工厂)</t>
  </si>
  <si>
    <t>应援团</t>
  </si>
  <si>
    <t>新人演练</t>
  </si>
  <si>
    <t>外出</t>
  </si>
  <si>
    <t>偶像的招待</t>
  </si>
  <si>
    <t>英雄联络</t>
  </si>
  <si>
    <t>英雄集结</t>
  </si>
  <si>
    <t>社团挑战</t>
  </si>
  <si>
    <t>突破</t>
  </si>
  <si>
    <t>埼玉家解锁等级</t>
  </si>
  <si>
    <t>道馆演武没解锁</t>
  </si>
  <si>
    <t>埼玉家签到解锁等级</t>
  </si>
  <si>
    <t>13级解锁阵容6</t>
  </si>
  <si>
    <t>道具1</t>
  </si>
  <si>
    <t>道具2</t>
  </si>
  <si>
    <t>道具3</t>
  </si>
  <si>
    <t>道具4</t>
  </si>
  <si>
    <t>觉醒道具</t>
  </si>
  <si>
    <t>钞票</t>
  </si>
  <si>
    <t>情报</t>
  </si>
  <si>
    <t>英雄经验</t>
  </si>
  <si>
    <t>钻石</t>
  </si>
  <si>
    <t>荣誉点</t>
  </si>
  <si>
    <t>通用情报</t>
  </si>
  <si>
    <t>存储权限</t>
  </si>
  <si>
    <t>体力</t>
  </si>
  <si>
    <t>道馆礼盒</t>
  </si>
  <si>
    <t>普通拳</t>
  </si>
  <si>
    <t>S级英雄情报礼盒</t>
  </si>
  <si>
    <t>5星源核礼包</t>
  </si>
  <si>
    <t>联络</t>
  </si>
  <si>
    <t>白箱子奖券(废)</t>
  </si>
  <si>
    <t>蓝箱子奖券(废)</t>
  </si>
  <si>
    <t>强者认证券I(废)</t>
  </si>
  <si>
    <t>强者认证券II(废)</t>
  </si>
  <si>
    <t>强者认证券III(废)</t>
  </si>
  <si>
    <t>连续普通拳</t>
  </si>
  <si>
    <t>认真拳</t>
  </si>
  <si>
    <t>道馆邀请券</t>
  </si>
  <si>
    <t>讨伐委任状</t>
  </si>
  <si>
    <t>强者认证卡I</t>
  </si>
  <si>
    <t>强者认证卡II</t>
  </si>
  <si>
    <t>强者认证卡III</t>
  </si>
  <si>
    <t>强者认证卡EX</t>
  </si>
  <si>
    <t>食谱-烤肉串</t>
  </si>
  <si>
    <t>食谱-烤鱼肉拼盘</t>
  </si>
  <si>
    <t>食谱-烤肉饭</t>
  </si>
  <si>
    <t>食谱-寿喜锅</t>
  </si>
  <si>
    <t>食谱-土豆炖肉</t>
  </si>
  <si>
    <t>食谱-烤鱼串</t>
  </si>
  <si>
    <t>食谱-寿司</t>
  </si>
  <si>
    <t>食谱-海鲜鸡蛋羹</t>
  </si>
  <si>
    <t>食谱-海鲜炒饭</t>
  </si>
  <si>
    <t>食谱-饭团</t>
  </si>
  <si>
    <t>食谱-生鸡蛋拌饭</t>
  </si>
  <si>
    <t>食谱-松茸饭</t>
  </si>
  <si>
    <t>食谱-煎蛋卷</t>
  </si>
  <si>
    <t>食谱-鸡蛋土豆沙拉</t>
  </si>
  <si>
    <t>食谱-薯条</t>
  </si>
  <si>
    <t>指挥经验</t>
  </si>
  <si>
    <t>声望</t>
  </si>
  <si>
    <t>好感度</t>
  </si>
  <si>
    <t>突破点</t>
  </si>
  <si>
    <t>任务点</t>
  </si>
  <si>
    <t>社团资金</t>
  </si>
  <si>
    <t>游戏币</t>
  </si>
  <si>
    <t>普通情报点</t>
  </si>
  <si>
    <t>高级情报点</t>
  </si>
  <si>
    <t>挑战劵</t>
  </si>
  <si>
    <t>招募券</t>
  </si>
  <si>
    <t>特别招募券</t>
  </si>
  <si>
    <t>协同值</t>
  </si>
  <si>
    <t>红钻</t>
  </si>
  <si>
    <t>智原素</t>
  </si>
  <si>
    <t>运原素</t>
  </si>
  <si>
    <t>力原素</t>
  </si>
  <si>
    <t>中级智原素</t>
  </si>
  <si>
    <t>中级运原素</t>
  </si>
  <si>
    <t>中级力原素</t>
  </si>
  <si>
    <t>高级智原素</t>
  </si>
  <si>
    <t>高级运原素</t>
  </si>
  <si>
    <t>高级力原素</t>
  </si>
  <si>
    <t>银色獠牙组基础物资</t>
  </si>
  <si>
    <t>银色獠牙组高级物资</t>
  </si>
  <si>
    <t>武士组基础物资</t>
  </si>
  <si>
    <t>武士组高级物资</t>
  </si>
  <si>
    <t>球棒组基础物资</t>
  </si>
  <si>
    <t>球棒组高级物资</t>
  </si>
  <si>
    <t>杰诺斯组基础物资</t>
  </si>
  <si>
    <t>杰诺斯组高级物资</t>
  </si>
  <si>
    <t>战术软盘</t>
  </si>
  <si>
    <t>廉价的肉</t>
  </si>
  <si>
    <t>普通的肉</t>
  </si>
  <si>
    <t>高级的肉</t>
  </si>
  <si>
    <t>豪华的肉</t>
  </si>
  <si>
    <t>极上的肉</t>
  </si>
  <si>
    <t>廉价的鱼</t>
  </si>
  <si>
    <t>普通的鱼</t>
  </si>
  <si>
    <t>高级的鱼</t>
  </si>
  <si>
    <t>豪华的鱼</t>
  </si>
  <si>
    <t>极上的鱼</t>
  </si>
  <si>
    <t>廉价的米</t>
  </si>
  <si>
    <t>普通的米</t>
  </si>
  <si>
    <t>高级的米</t>
  </si>
  <si>
    <t>豪华的米</t>
  </si>
  <si>
    <t>极上的米</t>
  </si>
  <si>
    <t>廉价的鸡蛋</t>
  </si>
  <si>
    <t>普通的鸡蛋</t>
  </si>
  <si>
    <t>高级的鸡蛋</t>
  </si>
  <si>
    <t>豪华的鸡蛋</t>
  </si>
  <si>
    <t>极上的鸡蛋</t>
  </si>
  <si>
    <t>廉价的土豆</t>
  </si>
  <si>
    <t>普通的土豆</t>
  </si>
  <si>
    <t>高级的土豆</t>
  </si>
  <si>
    <t>豪华的土豆</t>
  </si>
  <si>
    <t>极上的土豆</t>
  </si>
  <si>
    <t>盐</t>
  </si>
  <si>
    <t>芥末</t>
  </si>
  <si>
    <t>味增</t>
  </si>
  <si>
    <t>钉子</t>
  </si>
  <si>
    <t>齿轮</t>
  </si>
  <si>
    <t>螺丝</t>
  </si>
  <si>
    <t>铁丝</t>
  </si>
  <si>
    <t>电线</t>
  </si>
  <si>
    <t>胶带</t>
  </si>
  <si>
    <t>胶水</t>
  </si>
  <si>
    <t>刀片</t>
  </si>
  <si>
    <t>绳子</t>
  </si>
  <si>
    <t>电池</t>
  </si>
  <si>
    <t>马达</t>
  </si>
  <si>
    <t>芯片</t>
  </si>
  <si>
    <t>基础应援礼盒</t>
  </si>
  <si>
    <t>高级应援礼盒</t>
  </si>
  <si>
    <t>A级英雄情报礼盒</t>
  </si>
  <si>
    <t>B级英雄情报礼盒</t>
  </si>
  <si>
    <t>C级英雄情报礼盒</t>
  </si>
  <si>
    <t>源核测试礼盒</t>
  </si>
  <si>
    <t>每日福利包</t>
  </si>
  <si>
    <t>每周福利包</t>
  </si>
  <si>
    <t>高级配件箱</t>
  </si>
  <si>
    <t>中级配件箱</t>
  </si>
  <si>
    <t>初级配件箱</t>
  </si>
  <si>
    <t>1星源核礼包</t>
  </si>
  <si>
    <t>2星源核礼包</t>
  </si>
  <si>
    <t>3星源核礼包</t>
  </si>
  <si>
    <t>4星源核礼包</t>
  </si>
  <si>
    <t>初级梦境基础礼包</t>
  </si>
  <si>
    <t>初级梦境高级礼包</t>
  </si>
  <si>
    <t>中级梦境基础礼包</t>
  </si>
  <si>
    <t>中级梦境高级礼包</t>
  </si>
  <si>
    <t>高级梦境基础礼包</t>
  </si>
  <si>
    <t>高级梦境高级礼包</t>
  </si>
  <si>
    <t>觉醒材料礼包</t>
  </si>
  <si>
    <t>S英雄自选礼包</t>
  </si>
  <si>
    <t>限时礼包1(游戏时长)</t>
  </si>
  <si>
    <t>限时礼包2(现实时长)</t>
  </si>
  <si>
    <t>战栗的龙卷手办</t>
  </si>
  <si>
    <t>金属球棒手办</t>
  </si>
  <si>
    <t>杰诺斯·武装情报</t>
  </si>
  <si>
    <t>战栗的龙卷情报</t>
  </si>
  <si>
    <t>银色獠牙情报</t>
  </si>
  <si>
    <t>KING情报</t>
  </si>
  <si>
    <t>原子武士情报</t>
  </si>
  <si>
    <t>金属骑士情报</t>
  </si>
  <si>
    <t>金属球棒情报</t>
  </si>
  <si>
    <t>性感囚犯情报</t>
  </si>
  <si>
    <t>甜心假面情报</t>
  </si>
  <si>
    <t>闪电麦克斯情报</t>
  </si>
  <si>
    <t>居合庵情报</t>
  </si>
  <si>
    <t>毒刺情报</t>
  </si>
  <si>
    <t>黄金球情报</t>
  </si>
  <si>
    <t>弹簧胡子情报</t>
  </si>
  <si>
    <t>斯奈克情报</t>
  </si>
  <si>
    <t>青焰情报</t>
  </si>
  <si>
    <t>雷光源氏情报</t>
  </si>
  <si>
    <t>微笑超人情报</t>
  </si>
  <si>
    <t>重型金刚情报</t>
  </si>
  <si>
    <t>地狱的吹雪情报</t>
  </si>
  <si>
    <t>冲天好小子情报</t>
  </si>
  <si>
    <t>背心黑洞情报</t>
  </si>
  <si>
    <t>睫毛情报</t>
  </si>
  <si>
    <t>山猿情报</t>
  </si>
  <si>
    <t>三节棍莉莉情报</t>
  </si>
  <si>
    <t>蘑菇情报</t>
  </si>
  <si>
    <t>无证骑士情报</t>
  </si>
  <si>
    <t>背心猛虎情报</t>
  </si>
  <si>
    <t>大背头男情报</t>
  </si>
  <si>
    <t>嗡嗡侠情报</t>
  </si>
  <si>
    <t>十字键情报</t>
  </si>
  <si>
    <t>电池侠情报</t>
  </si>
  <si>
    <t>装甲股长情报</t>
  </si>
  <si>
    <t>丧服吊带裤情报</t>
  </si>
  <si>
    <t>臭鼬男孩防毒面具情报</t>
  </si>
  <si>
    <t>乌马洪情报</t>
  </si>
  <si>
    <t>火男面情报</t>
  </si>
  <si>
    <t>音速索尼克情报</t>
  </si>
  <si>
    <t>钉锤头情报</t>
  </si>
  <si>
    <t>茶岚子情报</t>
  </si>
  <si>
    <t>杰诺斯情报</t>
  </si>
  <si>
    <t>杰诺斯·武装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</si>
  <si>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</si>
  <si>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</si>
  <si>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</si>
  <si>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</si>
  <si>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</si>
  <si>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</si>
  <si>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</si>
  <si>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</si>
  <si>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</si>
  <si>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</si>
  <si>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</si>
  <si>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</si>
  <si>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</si>
  <si>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</si>
  <si>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</si>
  <si>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</si>
  <si>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</si>
  <si>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</si>
  <si>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</si>
  <si>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</si>
  <si>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</si>
  <si>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</si>
  <si>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</si>
  <si>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</si>
  <si>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</si>
  <si>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</si>
  <si>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</si>
  <si>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</si>
  <si>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</si>
  <si>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</si>
  <si>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</si>
  <si>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</si>
  <si>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</si>
  <si>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臭鼬男孩防毒面具</t>
  </si>
  <si>
    <t>乌马洪</t>
  </si>
  <si>
    <t>火男面</t>
  </si>
  <si>
    <t>音速索尼克</t>
  </si>
  <si>
    <t>钉锤头</t>
  </si>
  <si>
    <t>茶岚子</t>
  </si>
  <si>
    <t>杰诺斯</t>
  </si>
  <si>
    <t>主核：幸运</t>
  </si>
  <si>
    <t>主核：聚能</t>
  </si>
  <si>
    <t>主核：窃夺</t>
  </si>
  <si>
    <t>主核：先制</t>
  </si>
  <si>
    <t>主核：共振</t>
  </si>
  <si>
    <t>主核：终结</t>
  </si>
  <si>
    <t>主核：破甲</t>
  </si>
  <si>
    <t>主核：坚韧</t>
  </si>
  <si>
    <t>主核：钢骨</t>
  </si>
  <si>
    <t>主核：不屈</t>
  </si>
  <si>
    <t>主核：磐石</t>
  </si>
  <si>
    <t>主核：激励</t>
  </si>
  <si>
    <t>主核：守护</t>
  </si>
  <si>
    <t>主核：爱</t>
  </si>
  <si>
    <t>主核：驱散</t>
  </si>
  <si>
    <t>主核：制衡</t>
  </si>
  <si>
    <t>幸运：位置2</t>
  </si>
  <si>
    <t>幸运：位置3</t>
  </si>
  <si>
    <t>幸运：位置4</t>
  </si>
  <si>
    <t>聚能：位置2</t>
  </si>
  <si>
    <t>聚能：位置3</t>
  </si>
  <si>
    <t>聚能：位置4</t>
  </si>
  <si>
    <t>窃夺：位置2</t>
  </si>
  <si>
    <t>窃夺：位置3</t>
  </si>
  <si>
    <t>窃夺：位置4</t>
  </si>
  <si>
    <t>先制：位置2</t>
  </si>
  <si>
    <t>先制：位置3</t>
  </si>
  <si>
    <t>先制：位置4</t>
  </si>
  <si>
    <t>共振：位置2</t>
  </si>
  <si>
    <t>共振：位置3</t>
  </si>
  <si>
    <t>共振：位置4</t>
  </si>
  <si>
    <t>终结：位置2</t>
  </si>
  <si>
    <t>终结：位置3</t>
  </si>
  <si>
    <t>终结：位置4</t>
  </si>
  <si>
    <t>破甲：位置2</t>
  </si>
  <si>
    <t>破甲：位置3</t>
  </si>
  <si>
    <t>破甲：位置4</t>
  </si>
  <si>
    <t>坚韧：位置2</t>
  </si>
  <si>
    <t>坚韧：位置3</t>
  </si>
  <si>
    <t>坚韧：位置4</t>
  </si>
  <si>
    <t>钢骨：位置2</t>
  </si>
  <si>
    <t>钢骨：位置3</t>
  </si>
  <si>
    <t>钢骨：位置4</t>
  </si>
  <si>
    <t>不屈：位置2</t>
  </si>
  <si>
    <t>不屈：位置3</t>
  </si>
  <si>
    <t>不屈：位置4</t>
  </si>
  <si>
    <t>磐石：位置2</t>
  </si>
  <si>
    <t>磐石：位置3</t>
  </si>
  <si>
    <t>磐石：位置4</t>
  </si>
  <si>
    <t>激励：位置2</t>
  </si>
  <si>
    <t>激励：位置3</t>
  </si>
  <si>
    <t>激励：位置4</t>
  </si>
  <si>
    <t>守护：位置2</t>
  </si>
  <si>
    <t>守护：位置3</t>
  </si>
  <si>
    <t>守护：位置4</t>
  </si>
  <si>
    <t>大爱：位置2</t>
  </si>
  <si>
    <t>大爱：位置3</t>
  </si>
  <si>
    <t>大爱：位置4</t>
  </si>
  <si>
    <t>驱散：位置2</t>
  </si>
  <si>
    <t>驱散：位置3</t>
  </si>
  <si>
    <t>驱散：位置4</t>
  </si>
  <si>
    <t>制衡：位置2</t>
  </si>
  <si>
    <t>制衡：位置3</t>
  </si>
  <si>
    <t>制衡：位置4</t>
  </si>
  <si>
    <t>攻击源核</t>
  </si>
  <si>
    <t>防御源核</t>
  </si>
  <si>
    <t>辅助源核</t>
  </si>
  <si>
    <t>2,3,12,4,49,31,28,14,11,13,52</t>
  </si>
  <si>
    <t>340570001 ui_yingxiongshouce_richang_biaoti_1</t>
  </si>
  <si>
    <t>340570002 ui_yingxiongshouce_richang_biaoti_2</t>
  </si>
  <si>
    <t>340570003 ui_yingxiongshouce_richang_biaoti_3</t>
  </si>
  <si>
    <t>340570004 ui_yingxiongshouce_richang_biaoti_4</t>
  </si>
  <si>
    <t>340570005 ui_yingxiongshouce_richang_biaoti_5</t>
  </si>
  <si>
    <t>340570006 ui_yingxiongshouce_richang_biaoti_6</t>
  </si>
  <si>
    <t>340570007 ui_yingxiongshouce_richang_biaoti_7</t>
  </si>
  <si>
    <t>340570008 ui_yingxiongshouce_richang_biaoti_8</t>
  </si>
  <si>
    <t>340570009 ui_yingxiongshouce_richang_biaoti_9</t>
  </si>
  <si>
    <t>340570010 ui_yingxiongshouce_richang_biaoti_10</t>
  </si>
  <si>
    <t>340570011 ui_yingxiongshouce_richang_biaoti_11</t>
  </si>
  <si>
    <t>340570012 ui_yingxiongshouce_richang_biaoti_12</t>
  </si>
  <si>
    <t>321000201</t>
  </si>
  <si>
    <t>321000301</t>
  </si>
  <si>
    <t>321000401</t>
  </si>
  <si>
    <t xml:space="preserve">英雄测验 </t>
  </si>
  <si>
    <t>321000501</t>
  </si>
  <si>
    <t>无证</t>
  </si>
  <si>
    <t>英雄试炼 战栗的龙卷</t>
  </si>
  <si>
    <t>321000601</t>
  </si>
  <si>
    <t>武道大会  龙卷</t>
  </si>
  <si>
    <t>怪人研究所 童帝</t>
  </si>
  <si>
    <t>321000701</t>
  </si>
  <si>
    <t>道馆演武  茶兰子</t>
  </si>
  <si>
    <t>全息训练 无证骑士</t>
  </si>
  <si>
    <t>321000801</t>
  </si>
  <si>
    <t>英雄物语 甜心假面</t>
  </si>
  <si>
    <t>321000901</t>
  </si>
  <si>
    <t>强者之梦 金属骑士</t>
  </si>
  <si>
    <t>321001001</t>
  </si>
  <si>
    <t>无人区探索 音速索尼克</t>
  </si>
  <si>
    <t>321001101</t>
  </si>
  <si>
    <t>道馆演武 银色獠牙</t>
  </si>
  <si>
    <t>321001201</t>
  </si>
  <si>
    <t>武道大会 原子武士</t>
  </si>
  <si>
    <t>321001301</t>
  </si>
  <si>
    <t>电子斗技 KING</t>
  </si>
  <si>
    <t>321001401</t>
  </si>
  <si>
    <t>321001501</t>
  </si>
  <si>
    <t>321001601</t>
  </si>
  <si>
    <t>321001701</t>
  </si>
  <si>
    <t>321001801</t>
  </si>
  <si>
    <t>321001901</t>
  </si>
  <si>
    <t>321002001</t>
  </si>
  <si>
    <t>321002101</t>
  </si>
  <si>
    <t>321002201</t>
  </si>
  <si>
    <t>321002301</t>
  </si>
  <si>
    <t>321002401</t>
  </si>
  <si>
    <t>321002501</t>
  </si>
  <si>
    <t>321002601</t>
  </si>
  <si>
    <t>321002701</t>
  </si>
  <si>
    <t>321002801</t>
  </si>
  <si>
    <t>321002901</t>
  </si>
  <si>
    <t>321003001</t>
  </si>
  <si>
    <t>321003101</t>
  </si>
  <si>
    <t>321003201</t>
  </si>
  <si>
    <t>321003301</t>
  </si>
  <si>
    <t>321003401</t>
  </si>
  <si>
    <t>321003501</t>
  </si>
  <si>
    <t>防毒面具</t>
  </si>
  <si>
    <t>321003601</t>
  </si>
  <si>
    <t>321003701</t>
  </si>
  <si>
    <t>321003801</t>
  </si>
  <si>
    <t>321003901</t>
  </si>
  <si>
    <t>321004001</t>
  </si>
  <si>
    <t>321004101</t>
  </si>
  <si>
    <t>321005001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</si>
</sst>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.5"/>
      <color rgb="FF111F2C"/>
      <name val="Segoe UI"/>
      <charset val="134"/>
    </font>
    <font>
      <sz val="11"/>
      <color rgb="FFFF0000"/>
      <name val="宋体"/>
      <charset val="134"/>
      <scheme val="minor"/>
    </font>
    <font>
      <sz val="10.5"/>
      <color rgb="FF171A1D"/>
      <name val="宋体"/>
      <charset val="134"/>
    </font>
    <font>
      <sz val="10.5"/>
      <color rgb="FF171A1D"/>
      <name val="Segoe UI"/>
      <charset val="134"/>
    </font>
    <font>
      <sz val="11"/>
      <color rgb="FF111F2C"/>
      <name val="宋体"/>
      <charset val="134"/>
    </font>
    <font>
      <sz val="11"/>
      <color rgb="FF111F2C"/>
      <name val="Segoe UI"/>
      <charset val="134"/>
    </font>
    <font>
      <sz val="11"/>
      <name val="宋体"/>
      <charset val="134"/>
      <scheme val="minor"/>
    </font>
    <font>
      <sz val="10"/>
      <name val="Microsoft YaHei Light"/>
      <charset val="134"/>
    </font>
    <font>
      <sz val="11"/>
      <color indexed="8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Microsoft YaHei Light"/>
      <charset val="134"/>
    </font>
    <font>
      <sz val="10.5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8777733695486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7" fillId="21" borderId="5" applyNumberFormat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5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left"/>
    </xf>
    <xf numFmtId="0" fontId="8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2" xfId="18" applyNumberFormat="1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1" fillId="0" borderId="3" xfId="18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top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top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top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left" vertical="center"/>
    </xf>
    <xf numFmtId="0" fontId="10" fillId="0" borderId="4" xfId="50" applyFont="1" applyBorder="1" applyAlignment="1">
      <alignment vertical="center"/>
    </xf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3" fillId="3" borderId="0" xfId="0" applyFont="1" applyFill="1"/>
    <xf numFmtId="0" fontId="12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0" xfId="0" applyFont="1" applyFill="1"/>
    <xf numFmtId="0" fontId="0" fillId="8" borderId="0" xfId="0" applyFill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Fill="1"/>
    <xf numFmtId="0" fontId="11" fillId="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left" vertical="top"/>
    </xf>
    <xf numFmtId="0" fontId="0" fillId="10" borderId="0" xfId="0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-20211228\Desktop\activityControl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6"/>
    </sheetNames>
    <sheetDataSet>
      <sheetData sheetId="0"/>
      <sheetData sheetId="1"/>
      <sheetData sheetId="2"/>
      <sheetData sheetId="3">
        <row r="2">
          <cell r="A2" t="str">
            <v>怪人研究所</v>
          </cell>
        </row>
        <row r="2">
          <cell r="N2" t="str">
            <v>6110001,1120001</v>
          </cell>
        </row>
        <row r="3">
          <cell r="A3" t="str">
            <v>英雄试炼</v>
          </cell>
        </row>
        <row r="3">
          <cell r="N3" t="str">
            <v>6110003,1120001</v>
          </cell>
        </row>
        <row r="4">
          <cell r="A4" t="str">
            <v>治安委派</v>
          </cell>
        </row>
        <row r="4">
          <cell r="N4" t="str">
            <v>1120001,6110002,1120002,6110003</v>
          </cell>
        </row>
        <row r="5">
          <cell r="A5" t="str">
            <v>武道大会</v>
          </cell>
        </row>
        <row r="5">
          <cell r="N5" t="str">
            <v>1120005,1120010,1110010</v>
          </cell>
        </row>
        <row r="6">
          <cell r="A6" t="str">
            <v>全息训练</v>
          </cell>
        </row>
        <row r="6">
          <cell r="N6" t="str">
            <v>1120002,1120004,1120001</v>
          </cell>
        </row>
        <row r="7">
          <cell r="A7" t="str">
            <v>道馆演武</v>
          </cell>
        </row>
        <row r="7">
          <cell r="N7" t="str">
            <v>1120006,1120002,2110010</v>
          </cell>
        </row>
        <row r="8">
          <cell r="A8" t="str">
            <v>埼玉家</v>
          </cell>
        </row>
        <row r="8">
          <cell r="N8" t="str">
            <v>1110006,1120006,1120005</v>
          </cell>
        </row>
        <row r="9">
          <cell r="A9" t="str">
            <v>正义角逐</v>
          </cell>
        </row>
        <row r="9">
          <cell r="N9" t="str">
            <v>1120002,6110001,6110003,1120001</v>
          </cell>
        </row>
        <row r="10">
          <cell r="A10" t="str">
            <v>强者之梦</v>
          </cell>
        </row>
        <row r="10">
          <cell r="N10" t="str">
            <v>2110003,2120005,1120001</v>
          </cell>
        </row>
        <row r="11">
          <cell r="A11" t="str">
            <v>联络</v>
          </cell>
        </row>
        <row r="11">
          <cell r="N11" t="str">
            <v>6110002,1120002,1120001</v>
          </cell>
        </row>
        <row r="12">
          <cell r="A12" t="str">
            <v>无人区探索</v>
          </cell>
        </row>
        <row r="12">
          <cell r="N12" t="str">
            <v>1120005,1120002,6110003,1120001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K154"/>
  <sheetViews>
    <sheetView tabSelected="1" workbookViewId="0">
      <pane xSplit="7" ySplit="4" topLeftCell="AA102" activePane="bottomRight" state="frozen"/>
      <selection/>
      <selection pane="topRight"/>
      <selection pane="bottomLeft"/>
      <selection pane="bottomRight" activeCell="AG114" sqref="AG114"/>
    </sheetView>
  </sheetViews>
  <sheetFormatPr defaultColWidth="9" defaultRowHeight="16.5"/>
  <cols>
    <col min="1" max="2" width="9" style="6" customWidth="1"/>
    <col min="3" max="3" width="25.5" style="6" customWidth="1"/>
    <col min="4" max="4" width="18.125" style="6" customWidth="1"/>
    <col min="5" max="5" width="10.125" style="3" customWidth="1"/>
    <col min="6" max="6" width="13.25" style="1" customWidth="1"/>
    <col min="7" max="7" width="7.375" style="24" customWidth="1"/>
    <col min="8" max="8" width="8.625" style="24" customWidth="1"/>
    <col min="9" max="9" width="13.875" style="25" customWidth="1"/>
    <col min="10" max="10" width="13.5" style="25" customWidth="1"/>
    <col min="11" max="11" width="8.875" style="26" customWidth="1"/>
    <col min="12" max="12" width="10.875" style="26" customWidth="1"/>
    <col min="13" max="13" width="8.875" style="26" customWidth="1"/>
    <col min="14" max="14" width="15.25" style="27" customWidth="1"/>
    <col min="15" max="15" width="57.375" style="28" customWidth="1"/>
    <col min="16" max="16" width="21.875" style="29" customWidth="1"/>
    <col min="17" max="17" width="20.625" style="26" customWidth="1"/>
    <col min="18" max="18" width="14.375" style="30" customWidth="1"/>
    <col min="19" max="19" width="9" style="30" customWidth="1"/>
    <col min="20" max="20" width="11.625" style="24" customWidth="1"/>
    <col min="21" max="21" width="20.375" style="25" customWidth="1"/>
    <col min="22" max="23" width="18.5" style="17" customWidth="1"/>
    <col min="24" max="25" width="15.375" style="25" customWidth="1"/>
    <col min="26" max="26" width="40.375" style="25" customWidth="1"/>
    <col min="27" max="27" width="34.875" style="31" customWidth="1"/>
    <col min="28" max="28" width="11.25" style="25" customWidth="1"/>
    <col min="29" max="29" width="9" style="25" customWidth="1"/>
    <col min="30" max="30" width="10.75" style="25" customWidth="1"/>
    <col min="31" max="16384" width="9" style="25"/>
  </cols>
  <sheetData>
    <row r="1" s="17" customFormat="1" spans="1:30">
      <c r="A1" s="32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3" t="s">
        <v>6</v>
      </c>
      <c r="H1" s="33" t="s">
        <v>7</v>
      </c>
      <c r="I1" s="17" t="s">
        <v>8</v>
      </c>
      <c r="J1" s="17" t="s">
        <v>9</v>
      </c>
      <c r="K1" s="53" t="s">
        <v>10</v>
      </c>
      <c r="L1" s="53" t="s">
        <v>11</v>
      </c>
      <c r="M1" s="53" t="s">
        <v>12</v>
      </c>
      <c r="N1" s="54" t="s">
        <v>13</v>
      </c>
      <c r="O1" s="55" t="s">
        <v>14</v>
      </c>
      <c r="P1" s="56" t="s">
        <v>15</v>
      </c>
      <c r="Q1" s="53" t="s">
        <v>16</v>
      </c>
      <c r="R1" s="53" t="s">
        <v>17</v>
      </c>
      <c r="S1" s="53" t="s">
        <v>18</v>
      </c>
      <c r="T1" s="33" t="s">
        <v>19</v>
      </c>
      <c r="U1" s="33" t="s">
        <v>20</v>
      </c>
      <c r="V1" s="17" t="s">
        <v>21</v>
      </c>
      <c r="W1" s="17" t="s">
        <v>22</v>
      </c>
      <c r="X1" s="78" t="s">
        <v>23</v>
      </c>
      <c r="Y1" s="78" t="s">
        <v>24</v>
      </c>
      <c r="Z1" s="78" t="s">
        <v>25</v>
      </c>
      <c r="AA1" s="89" t="s">
        <v>26</v>
      </c>
      <c r="AB1" s="17" t="s">
        <v>27</v>
      </c>
      <c r="AC1" s="17" t="s">
        <v>28</v>
      </c>
      <c r="AD1" s="17" t="s">
        <v>29</v>
      </c>
    </row>
    <row r="2" s="17" customFormat="1" spans="1:30">
      <c r="A2" s="32" t="s">
        <v>0</v>
      </c>
      <c r="B2" s="1" t="s">
        <v>1</v>
      </c>
      <c r="C2" s="3" t="s">
        <v>2</v>
      </c>
      <c r="D2" s="1" t="s">
        <v>3</v>
      </c>
      <c r="E2" s="3" t="s">
        <v>4</v>
      </c>
      <c r="F2" s="3" t="s">
        <v>5</v>
      </c>
      <c r="G2" s="33" t="s">
        <v>6</v>
      </c>
      <c r="H2" s="33" t="s">
        <v>7</v>
      </c>
      <c r="I2" s="17" t="s">
        <v>8</v>
      </c>
      <c r="J2" s="17" t="s">
        <v>9</v>
      </c>
      <c r="K2" s="53" t="s">
        <v>10</v>
      </c>
      <c r="L2" s="53" t="s">
        <v>11</v>
      </c>
      <c r="M2" s="53" t="s">
        <v>12</v>
      </c>
      <c r="N2" s="54" t="s">
        <v>13</v>
      </c>
      <c r="O2" s="55" t="s">
        <v>14</v>
      </c>
      <c r="P2" s="56" t="s">
        <v>15</v>
      </c>
      <c r="Q2" s="53" t="s">
        <v>16</v>
      </c>
      <c r="R2" s="53" t="s">
        <v>17</v>
      </c>
      <c r="S2" s="53" t="s">
        <v>18</v>
      </c>
      <c r="T2" s="33" t="s">
        <v>19</v>
      </c>
      <c r="U2" s="33" t="s">
        <v>20</v>
      </c>
      <c r="V2" s="17" t="s">
        <v>21</v>
      </c>
      <c r="W2" s="17" t="s">
        <v>22</v>
      </c>
      <c r="X2" s="78" t="s">
        <v>23</v>
      </c>
      <c r="Y2" s="78" t="s">
        <v>24</v>
      </c>
      <c r="Z2" s="78" t="s">
        <v>25</v>
      </c>
      <c r="AA2" s="89" t="s">
        <v>26</v>
      </c>
      <c r="AB2" s="17" t="s">
        <v>27</v>
      </c>
      <c r="AC2" s="17" t="s">
        <v>28</v>
      </c>
      <c r="AD2" s="17" t="s">
        <v>29</v>
      </c>
    </row>
    <row r="3" s="17" customFormat="1" spans="1:30">
      <c r="A3" s="32" t="s">
        <v>30</v>
      </c>
      <c r="B3" s="16" t="s">
        <v>31</v>
      </c>
      <c r="C3" s="16" t="s">
        <v>30</v>
      </c>
      <c r="D3" s="16" t="s">
        <v>31</v>
      </c>
      <c r="E3" s="3" t="s">
        <v>31</v>
      </c>
      <c r="F3" s="3" t="s">
        <v>31</v>
      </c>
      <c r="G3" s="34" t="s">
        <v>31</v>
      </c>
      <c r="H3" s="34" t="s">
        <v>31</v>
      </c>
      <c r="I3" s="17" t="s">
        <v>31</v>
      </c>
      <c r="J3" s="17" t="s">
        <v>31</v>
      </c>
      <c r="K3" s="57" t="s">
        <v>31</v>
      </c>
      <c r="L3" s="57" t="s">
        <v>30</v>
      </c>
      <c r="M3" s="57" t="s">
        <v>31</v>
      </c>
      <c r="N3" s="58" t="s">
        <v>31</v>
      </c>
      <c r="O3" s="56" t="s">
        <v>30</v>
      </c>
      <c r="P3" s="55" t="s">
        <v>30</v>
      </c>
      <c r="Q3" s="57" t="s">
        <v>30</v>
      </c>
      <c r="R3" s="66" t="s">
        <v>30</v>
      </c>
      <c r="S3" s="57" t="s">
        <v>31</v>
      </c>
      <c r="T3" s="34" t="s">
        <v>31</v>
      </c>
      <c r="U3" s="17" t="s">
        <v>31</v>
      </c>
      <c r="V3" s="17" t="s">
        <v>31</v>
      </c>
      <c r="W3" s="17" t="s">
        <v>31</v>
      </c>
      <c r="X3" s="17" t="s">
        <v>30</v>
      </c>
      <c r="Y3" s="17" t="s">
        <v>30</v>
      </c>
      <c r="Z3" s="17" t="s">
        <v>30</v>
      </c>
      <c r="AA3" s="89" t="s">
        <v>30</v>
      </c>
      <c r="AB3" s="89" t="s">
        <v>30</v>
      </c>
      <c r="AC3" s="34" t="s">
        <v>31</v>
      </c>
      <c r="AD3" s="34" t="s">
        <v>31</v>
      </c>
    </row>
    <row r="4" s="17" customFormat="1" spans="1:30">
      <c r="A4" s="32" t="s">
        <v>32</v>
      </c>
      <c r="B4" s="16" t="s">
        <v>33</v>
      </c>
      <c r="C4" s="16" t="s">
        <v>34</v>
      </c>
      <c r="D4" s="16" t="s">
        <v>35</v>
      </c>
      <c r="E4" s="3" t="s">
        <v>36</v>
      </c>
      <c r="F4" s="3" t="s">
        <v>37</v>
      </c>
      <c r="G4" s="34" t="s">
        <v>38</v>
      </c>
      <c r="H4" s="34" t="s">
        <v>39</v>
      </c>
      <c r="I4" s="17" t="s">
        <v>40</v>
      </c>
      <c r="J4" s="17" t="s">
        <v>41</v>
      </c>
      <c r="K4" s="57" t="s">
        <v>42</v>
      </c>
      <c r="L4" s="57" t="s">
        <v>43</v>
      </c>
      <c r="M4" s="57" t="s">
        <v>44</v>
      </c>
      <c r="N4" s="58" t="s">
        <v>45</v>
      </c>
      <c r="O4" s="56" t="s">
        <v>46</v>
      </c>
      <c r="P4" s="55" t="s">
        <v>47</v>
      </c>
      <c r="Q4" s="66" t="s">
        <v>48</v>
      </c>
      <c r="R4" s="66" t="s">
        <v>49</v>
      </c>
      <c r="S4" s="66" t="s">
        <v>50</v>
      </c>
      <c r="T4" s="34" t="s">
        <v>51</v>
      </c>
      <c r="U4" s="17" t="s">
        <v>52</v>
      </c>
      <c r="V4" s="17" t="s">
        <v>53</v>
      </c>
      <c r="W4" s="17" t="s">
        <v>54</v>
      </c>
      <c r="X4" s="79" t="s">
        <v>45</v>
      </c>
      <c r="Y4" s="79" t="s">
        <v>55</v>
      </c>
      <c r="Z4" s="79" t="s">
        <v>56</v>
      </c>
      <c r="AA4" s="90" t="s">
        <v>57</v>
      </c>
      <c r="AB4" s="17" t="s">
        <v>58</v>
      </c>
      <c r="AC4" s="17" t="s">
        <v>59</v>
      </c>
      <c r="AD4" s="17" t="s">
        <v>60</v>
      </c>
    </row>
    <row r="5" s="18" customFormat="1" spans="1:30">
      <c r="A5" s="35" t="s">
        <v>61</v>
      </c>
      <c r="B5" s="18" t="s">
        <v>62</v>
      </c>
      <c r="C5" s="18">
        <v>101</v>
      </c>
      <c r="D5" s="18" t="s">
        <v>62</v>
      </c>
      <c r="E5" s="3" t="s">
        <v>62</v>
      </c>
      <c r="F5" s="1" t="s">
        <v>62</v>
      </c>
      <c r="G5" s="36" t="s">
        <v>62</v>
      </c>
      <c r="H5" s="36">
        <v>110</v>
      </c>
      <c r="I5" s="18" t="s">
        <v>62</v>
      </c>
      <c r="J5" s="18" t="s">
        <v>63</v>
      </c>
      <c r="K5" s="59" t="s">
        <v>62</v>
      </c>
      <c r="L5" s="59" t="s">
        <v>62</v>
      </c>
      <c r="M5" s="59" t="s">
        <v>62</v>
      </c>
      <c r="N5" s="60" t="s">
        <v>63</v>
      </c>
      <c r="O5" s="61">
        <v>101</v>
      </c>
      <c r="P5" s="61" t="s">
        <v>63</v>
      </c>
      <c r="Q5" s="59" t="s">
        <v>63</v>
      </c>
      <c r="R5" s="59">
        <v>101</v>
      </c>
      <c r="S5" s="59" t="s">
        <v>63</v>
      </c>
      <c r="T5" s="36" t="s">
        <v>62</v>
      </c>
      <c r="U5" s="18" t="s">
        <v>62</v>
      </c>
      <c r="V5" s="17" t="s">
        <v>62</v>
      </c>
      <c r="W5" s="17" t="s">
        <v>62</v>
      </c>
      <c r="X5" s="18" t="s">
        <v>63</v>
      </c>
      <c r="Y5" s="18" t="s">
        <v>63</v>
      </c>
      <c r="Z5" s="18" t="s">
        <v>63</v>
      </c>
      <c r="AA5" s="91" t="s">
        <v>63</v>
      </c>
      <c r="AB5" s="18" t="s">
        <v>63</v>
      </c>
      <c r="AC5" s="18" t="s">
        <v>63</v>
      </c>
      <c r="AD5" s="18">
        <v>100</v>
      </c>
    </row>
    <row r="6" s="18" customFormat="1" spans="1:30">
      <c r="A6" s="16" t="s">
        <v>64</v>
      </c>
      <c r="B6" s="1">
        <v>0</v>
      </c>
      <c r="C6" s="3" t="s">
        <v>65</v>
      </c>
      <c r="D6" s="1">
        <v>1</v>
      </c>
      <c r="E6" s="3">
        <v>0</v>
      </c>
      <c r="F6" s="1">
        <v>0</v>
      </c>
      <c r="G6" s="33">
        <v>39</v>
      </c>
      <c r="H6" s="33">
        <v>1</v>
      </c>
      <c r="I6" s="18">
        <v>0</v>
      </c>
      <c r="J6" s="18">
        <v>0</v>
      </c>
      <c r="K6" s="53">
        <v>0</v>
      </c>
      <c r="L6" s="53">
        <v>0</v>
      </c>
      <c r="M6" s="53">
        <v>0</v>
      </c>
      <c r="N6" s="54">
        <v>340460008</v>
      </c>
      <c r="O6" s="62" t="s">
        <v>66</v>
      </c>
      <c r="P6" s="63"/>
      <c r="Q6" s="53"/>
      <c r="R6" s="53" t="str">
        <f t="shared" ref="R6:R15" si="0">"等级"&amp;E6&amp;"级后解锁"</f>
        <v>等级0级后解锁</v>
      </c>
      <c r="S6" s="53"/>
      <c r="T6" s="33">
        <v>0</v>
      </c>
      <c r="U6" s="18">
        <v>0</v>
      </c>
      <c r="V6" s="17">
        <v>0</v>
      </c>
      <c r="W6" s="17">
        <v>0</v>
      </c>
      <c r="X6" s="4">
        <v>349010031</v>
      </c>
      <c r="Y6" s="4"/>
      <c r="Z6" s="4"/>
      <c r="AA6" s="92" t="str">
        <f>IFERROR(INDEX(Sheet3!N:N,MATCH(C6,Sheet3!A:A,0)),"")</f>
        <v/>
      </c>
      <c r="AB6" s="92"/>
      <c r="AD6" s="25">
        <v>0</v>
      </c>
    </row>
    <row r="7" spans="1:30">
      <c r="A7" s="16" t="s">
        <v>64</v>
      </c>
      <c r="B7" s="3">
        <v>1</v>
      </c>
      <c r="C7" s="3" t="s">
        <v>67</v>
      </c>
      <c r="D7" s="1">
        <v>1</v>
      </c>
      <c r="E7" s="3">
        <v>1</v>
      </c>
      <c r="F7" s="1">
        <v>0</v>
      </c>
      <c r="G7" s="33">
        <v>0</v>
      </c>
      <c r="H7" s="33">
        <v>0</v>
      </c>
      <c r="I7" s="18">
        <v>1</v>
      </c>
      <c r="J7" s="25">
        <v>0</v>
      </c>
      <c r="K7" s="53">
        <v>0</v>
      </c>
      <c r="L7" s="53">
        <v>0</v>
      </c>
      <c r="M7" s="53">
        <v>0</v>
      </c>
      <c r="N7" s="54">
        <v>340460008</v>
      </c>
      <c r="O7" s="64" t="s">
        <v>68</v>
      </c>
      <c r="R7" s="53" t="str">
        <f t="shared" si="0"/>
        <v>等级1级后解锁</v>
      </c>
      <c r="S7" s="53">
        <v>12</v>
      </c>
      <c r="T7" s="33">
        <v>0</v>
      </c>
      <c r="U7" s="18">
        <v>0</v>
      </c>
      <c r="V7" s="17">
        <v>0</v>
      </c>
      <c r="W7" s="17">
        <v>0</v>
      </c>
      <c r="X7" s="4">
        <v>349010024</v>
      </c>
      <c r="Y7" s="4"/>
      <c r="Z7" s="4"/>
      <c r="AA7" s="92" t="str">
        <f>IFERROR(INDEX(Sheet3!N:N,MATCH(C7,Sheet3!A:A,0)),"")</f>
        <v/>
      </c>
      <c r="AB7" s="92"/>
      <c r="AD7" s="25">
        <v>0</v>
      </c>
    </row>
    <row r="8" spans="1:30">
      <c r="A8" s="16" t="s">
        <v>64</v>
      </c>
      <c r="B8" s="3">
        <v>2</v>
      </c>
      <c r="C8" s="3" t="s">
        <v>69</v>
      </c>
      <c r="D8" s="1">
        <v>1</v>
      </c>
      <c r="E8" s="3">
        <v>14</v>
      </c>
      <c r="F8" s="1">
        <v>0</v>
      </c>
      <c r="G8" s="33">
        <v>0</v>
      </c>
      <c r="H8" s="33">
        <v>0</v>
      </c>
      <c r="I8" s="18">
        <v>1</v>
      </c>
      <c r="J8" s="18">
        <v>0</v>
      </c>
      <c r="K8" s="53">
        <v>0</v>
      </c>
      <c r="L8" s="53">
        <v>0</v>
      </c>
      <c r="M8" s="53">
        <v>0</v>
      </c>
      <c r="N8" s="54">
        <v>340460008</v>
      </c>
      <c r="O8" s="62" t="s">
        <v>70</v>
      </c>
      <c r="Q8" s="66"/>
      <c r="R8" s="53" t="str">
        <f t="shared" si="0"/>
        <v>等级14级后解锁</v>
      </c>
      <c r="S8" s="80">
        <v>21</v>
      </c>
      <c r="T8" s="33">
        <v>45</v>
      </c>
      <c r="U8" s="18">
        <v>0</v>
      </c>
      <c r="V8" s="17">
        <v>0</v>
      </c>
      <c r="W8" s="17">
        <v>0</v>
      </c>
      <c r="X8" s="4">
        <v>349010004</v>
      </c>
      <c r="Y8" s="4">
        <v>340570006</v>
      </c>
      <c r="Z8" s="4" t="s">
        <v>71</v>
      </c>
      <c r="AA8" s="92" t="str">
        <f>IFERROR(INDEX(Sheet3!N:N,MATCH(C8,Sheet3!A:A,0)),"")</f>
        <v>6110001,1120001</v>
      </c>
      <c r="AB8" s="92" t="str">
        <f>E8&amp;",80"</f>
        <v>14,80</v>
      </c>
      <c r="AD8" s="25">
        <v>0</v>
      </c>
    </row>
    <row r="9" spans="1:30">
      <c r="A9" s="16" t="s">
        <v>64</v>
      </c>
      <c r="B9" s="3">
        <v>3</v>
      </c>
      <c r="C9" s="3" t="s">
        <v>72</v>
      </c>
      <c r="D9" s="1">
        <v>1</v>
      </c>
      <c r="E9" s="3">
        <v>27</v>
      </c>
      <c r="F9" s="1">
        <v>0</v>
      </c>
      <c r="G9" s="33">
        <v>0</v>
      </c>
      <c r="H9" s="33">
        <v>0</v>
      </c>
      <c r="I9" s="18">
        <v>1</v>
      </c>
      <c r="J9" s="25">
        <v>0</v>
      </c>
      <c r="K9" s="53">
        <v>0</v>
      </c>
      <c r="L9" s="53">
        <v>0</v>
      </c>
      <c r="M9" s="53">
        <v>0</v>
      </c>
      <c r="N9" s="54">
        <v>340460008</v>
      </c>
      <c r="O9" s="62" t="s">
        <v>73</v>
      </c>
      <c r="P9" s="65"/>
      <c r="Q9" s="66"/>
      <c r="R9" s="53" t="str">
        <f t="shared" si="0"/>
        <v>等级27级后解锁</v>
      </c>
      <c r="S9" s="80">
        <v>18</v>
      </c>
      <c r="T9" s="33">
        <v>46</v>
      </c>
      <c r="U9" s="18">
        <v>0</v>
      </c>
      <c r="V9" s="17">
        <v>0</v>
      </c>
      <c r="W9" s="17">
        <v>0</v>
      </c>
      <c r="X9" s="4">
        <v>349010023</v>
      </c>
      <c r="Y9" s="4">
        <v>340570002</v>
      </c>
      <c r="Z9" s="4" t="s">
        <v>74</v>
      </c>
      <c r="AA9" s="92" t="str">
        <f>IFERROR(INDEX(Sheet3!N:N,MATCH(C9,Sheet3!A:A,0)),"")</f>
        <v>6110003,1120001</v>
      </c>
      <c r="AB9" s="92" t="str">
        <f>E9&amp;",80"</f>
        <v>27,80</v>
      </c>
      <c r="AD9" s="25">
        <v>0</v>
      </c>
    </row>
    <row r="10" spans="1:30">
      <c r="A10" s="16" t="s">
        <v>64</v>
      </c>
      <c r="B10" s="6">
        <v>4</v>
      </c>
      <c r="C10" s="3" t="s">
        <v>75</v>
      </c>
      <c r="D10" s="3">
        <v>4</v>
      </c>
      <c r="E10" s="3">
        <v>204060</v>
      </c>
      <c r="F10" s="1">
        <v>0</v>
      </c>
      <c r="G10" s="33">
        <v>0</v>
      </c>
      <c r="H10" s="33">
        <v>1</v>
      </c>
      <c r="I10" s="18">
        <v>0</v>
      </c>
      <c r="J10" s="18">
        <v>0</v>
      </c>
      <c r="K10" s="66">
        <v>0</v>
      </c>
      <c r="L10" s="66">
        <v>0</v>
      </c>
      <c r="M10" s="66">
        <v>0</v>
      </c>
      <c r="N10" s="54">
        <v>340460008</v>
      </c>
      <c r="O10" s="62" t="s">
        <v>76</v>
      </c>
      <c r="P10" s="55"/>
      <c r="Q10" s="66"/>
      <c r="R10" s="53" t="str">
        <f t="shared" si="0"/>
        <v>等级204060级后解锁</v>
      </c>
      <c r="S10" s="80">
        <v>15</v>
      </c>
      <c r="T10" s="33">
        <v>0</v>
      </c>
      <c r="U10" s="18">
        <v>0</v>
      </c>
      <c r="V10" s="17">
        <v>0</v>
      </c>
      <c r="W10" s="17">
        <v>0</v>
      </c>
      <c r="X10" s="4">
        <v>349010030</v>
      </c>
      <c r="Y10" s="4">
        <v>340570003</v>
      </c>
      <c r="Z10" s="4" t="s">
        <v>77</v>
      </c>
      <c r="AA10" s="92" t="str">
        <f>IFERROR(INDEX(Sheet3!N:N,MATCH(C10,Sheet3!A:A,0)),"")</f>
        <v>1120001,6110002,1120002,6110003</v>
      </c>
      <c r="AB10" s="92"/>
      <c r="AD10" s="25">
        <v>0</v>
      </c>
    </row>
    <row r="11" spans="1:30">
      <c r="A11" s="16" t="s">
        <v>64</v>
      </c>
      <c r="B11" s="6">
        <v>5</v>
      </c>
      <c r="C11" s="3" t="s">
        <v>78</v>
      </c>
      <c r="D11" s="3">
        <v>1</v>
      </c>
      <c r="E11" s="3">
        <v>8</v>
      </c>
      <c r="F11" s="1">
        <v>0</v>
      </c>
      <c r="G11" s="33">
        <v>0</v>
      </c>
      <c r="H11" s="33">
        <v>0</v>
      </c>
      <c r="I11" s="18">
        <v>1</v>
      </c>
      <c r="J11" s="25">
        <v>0</v>
      </c>
      <c r="K11" s="66">
        <v>0</v>
      </c>
      <c r="L11" s="66">
        <v>0</v>
      </c>
      <c r="M11" s="66">
        <v>0</v>
      </c>
      <c r="N11" s="54">
        <v>340460008</v>
      </c>
      <c r="O11" s="67" t="s">
        <v>79</v>
      </c>
      <c r="R11" s="53" t="str">
        <f t="shared" si="0"/>
        <v>等级8级后解锁</v>
      </c>
      <c r="T11" s="33">
        <v>0</v>
      </c>
      <c r="U11" s="18">
        <v>0</v>
      </c>
      <c r="V11" s="17">
        <v>0</v>
      </c>
      <c r="W11" s="17">
        <v>0</v>
      </c>
      <c r="X11" s="4">
        <v>349010017</v>
      </c>
      <c r="Y11" s="4"/>
      <c r="Z11" s="4"/>
      <c r="AA11" s="92" t="str">
        <f>IFERROR(INDEX(Sheet3!N:N,MATCH(C11,Sheet3!A:A,0)),"")</f>
        <v/>
      </c>
      <c r="AB11" s="92"/>
      <c r="AD11" s="25">
        <v>0</v>
      </c>
    </row>
    <row r="12" s="19" customFormat="1" spans="1:30">
      <c r="A12" s="37" t="s">
        <v>64</v>
      </c>
      <c r="B12" s="9">
        <v>6</v>
      </c>
      <c r="C12" s="8" t="s">
        <v>80</v>
      </c>
      <c r="D12" s="8">
        <v>1</v>
      </c>
      <c r="E12" s="8">
        <v>1</v>
      </c>
      <c r="F12" s="1">
        <v>0</v>
      </c>
      <c r="G12" s="38">
        <v>11</v>
      </c>
      <c r="H12" s="33">
        <v>0</v>
      </c>
      <c r="I12" s="68">
        <v>1</v>
      </c>
      <c r="J12" s="68">
        <v>0</v>
      </c>
      <c r="K12" s="8">
        <v>0</v>
      </c>
      <c r="L12" s="8">
        <v>0</v>
      </c>
      <c r="M12" s="8">
        <v>0</v>
      </c>
      <c r="N12" s="69">
        <v>340460008</v>
      </c>
      <c r="O12" s="70"/>
      <c r="P12" s="9"/>
      <c r="Q12" s="9"/>
      <c r="R12" s="38" t="str">
        <f t="shared" si="0"/>
        <v>等级1级后解锁</v>
      </c>
      <c r="T12" s="33">
        <v>0</v>
      </c>
      <c r="U12" s="68">
        <v>0</v>
      </c>
      <c r="V12" s="81">
        <v>0</v>
      </c>
      <c r="W12" s="81">
        <v>0</v>
      </c>
      <c r="X12" s="10">
        <v>315001004</v>
      </c>
      <c r="Y12" s="4"/>
      <c r="Z12" s="10"/>
      <c r="AA12" s="92" t="str">
        <f>IFERROR(INDEX(Sheet3!N:N,MATCH(C12,Sheet3!A:A,0)),"")</f>
        <v/>
      </c>
      <c r="AB12" s="92"/>
      <c r="AD12" s="25">
        <v>0</v>
      </c>
    </row>
    <row r="13" s="19" customFormat="1" spans="1:30">
      <c r="A13" s="37" t="s">
        <v>64</v>
      </c>
      <c r="B13" s="8">
        <v>7</v>
      </c>
      <c r="C13" s="8" t="s">
        <v>81</v>
      </c>
      <c r="D13" s="8">
        <v>1</v>
      </c>
      <c r="E13" s="8">
        <v>16</v>
      </c>
      <c r="F13" s="1">
        <v>0</v>
      </c>
      <c r="G13" s="38">
        <v>0</v>
      </c>
      <c r="H13" s="33">
        <v>0</v>
      </c>
      <c r="I13" s="68">
        <v>0</v>
      </c>
      <c r="J13" s="19">
        <v>0</v>
      </c>
      <c r="K13" s="8">
        <v>0</v>
      </c>
      <c r="L13" s="8">
        <v>0</v>
      </c>
      <c r="M13" s="8">
        <v>0</v>
      </c>
      <c r="N13" s="69">
        <v>340460008</v>
      </c>
      <c r="O13" s="70"/>
      <c r="P13" s="8"/>
      <c r="Q13" s="8"/>
      <c r="R13" s="38" t="str">
        <f t="shared" si="0"/>
        <v>等级16级后解锁</v>
      </c>
      <c r="S13" s="19">
        <v>31</v>
      </c>
      <c r="T13" s="33">
        <v>0</v>
      </c>
      <c r="U13" s="68">
        <v>0</v>
      </c>
      <c r="V13" s="81">
        <v>0</v>
      </c>
      <c r="W13" s="81">
        <v>0</v>
      </c>
      <c r="X13" s="10">
        <v>315001004</v>
      </c>
      <c r="Y13" s="4"/>
      <c r="Z13" s="10"/>
      <c r="AA13" s="93" t="str">
        <f>IFERROR(INDEX(Sheet3!N:N,MATCH(C13,Sheet3!A:A,0)),"")</f>
        <v/>
      </c>
      <c r="AB13" s="93"/>
      <c r="AD13" s="25">
        <v>0</v>
      </c>
    </row>
    <row r="14" spans="1:30">
      <c r="A14" s="16" t="s">
        <v>64</v>
      </c>
      <c r="B14" s="3">
        <v>8</v>
      </c>
      <c r="C14" s="3" t="s">
        <v>82</v>
      </c>
      <c r="D14" s="3">
        <v>3</v>
      </c>
      <c r="E14" s="3">
        <v>17</v>
      </c>
      <c r="F14" s="1">
        <v>1</v>
      </c>
      <c r="G14" s="33">
        <v>0</v>
      </c>
      <c r="H14" s="33">
        <v>0</v>
      </c>
      <c r="I14" s="18">
        <v>0</v>
      </c>
      <c r="J14" s="18">
        <v>0</v>
      </c>
      <c r="K14" s="66">
        <v>0</v>
      </c>
      <c r="L14" s="66">
        <v>0</v>
      </c>
      <c r="M14" s="66">
        <v>0</v>
      </c>
      <c r="N14" s="54">
        <v>340460008</v>
      </c>
      <c r="O14" s="67" t="s">
        <v>83</v>
      </c>
      <c r="P14" s="55"/>
      <c r="Q14" s="66"/>
      <c r="R14" s="53" t="str">
        <f t="shared" si="0"/>
        <v>等级17级后解锁</v>
      </c>
      <c r="S14" s="30">
        <v>32</v>
      </c>
      <c r="T14" s="33">
        <v>0</v>
      </c>
      <c r="U14" s="18">
        <v>0</v>
      </c>
      <c r="V14" s="17">
        <v>0</v>
      </c>
      <c r="W14" s="17">
        <v>0</v>
      </c>
      <c r="X14" s="4">
        <v>315001004</v>
      </c>
      <c r="Y14" s="4"/>
      <c r="Z14" s="4"/>
      <c r="AA14" s="92" t="str">
        <f>IFERROR(INDEX(Sheet3!N:N,MATCH(C14,Sheet3!A:A,0)),"")</f>
        <v/>
      </c>
      <c r="AB14" s="92"/>
      <c r="AD14" s="25">
        <v>0</v>
      </c>
    </row>
    <row r="15" s="20" customFormat="1" spans="1:30">
      <c r="A15" s="3" t="s">
        <v>64</v>
      </c>
      <c r="B15" s="3">
        <v>9</v>
      </c>
      <c r="C15" s="3" t="s">
        <v>84</v>
      </c>
      <c r="D15" s="3">
        <v>3</v>
      </c>
      <c r="E15" s="3">
        <v>17</v>
      </c>
      <c r="F15" s="1">
        <v>1</v>
      </c>
      <c r="G15" s="33">
        <v>0</v>
      </c>
      <c r="H15" s="33">
        <v>0</v>
      </c>
      <c r="I15" s="18">
        <v>0</v>
      </c>
      <c r="J15" s="25">
        <v>0</v>
      </c>
      <c r="K15" s="66">
        <v>0</v>
      </c>
      <c r="L15" s="66">
        <v>0</v>
      </c>
      <c r="M15" s="66">
        <v>0</v>
      </c>
      <c r="N15" s="54">
        <v>340460008</v>
      </c>
      <c r="O15" s="67" t="s">
        <v>85</v>
      </c>
      <c r="P15" s="55"/>
      <c r="Q15" s="66"/>
      <c r="R15" s="53" t="str">
        <f t="shared" si="0"/>
        <v>等级17级后解锁</v>
      </c>
      <c r="S15" s="30">
        <v>27</v>
      </c>
      <c r="T15" s="33">
        <v>0</v>
      </c>
      <c r="U15" s="18">
        <v>0</v>
      </c>
      <c r="V15" s="17">
        <v>0</v>
      </c>
      <c r="W15" s="17">
        <v>0</v>
      </c>
      <c r="X15" s="4">
        <v>315001004</v>
      </c>
      <c r="Y15" s="4"/>
      <c r="Z15" s="4"/>
      <c r="AA15" s="92" t="str">
        <f>IFERROR(INDEX(Sheet3!N:N,MATCH(C15,Sheet3!A:A,0)),"")</f>
        <v/>
      </c>
      <c r="AB15" s="92"/>
      <c r="AD15" s="25">
        <v>0</v>
      </c>
    </row>
    <row r="16" spans="1:30">
      <c r="A16" s="3" t="s">
        <v>64</v>
      </c>
      <c r="B16" s="6">
        <v>10</v>
      </c>
      <c r="C16" s="3" t="s">
        <v>86</v>
      </c>
      <c r="D16" s="3">
        <v>3</v>
      </c>
      <c r="E16" s="3">
        <v>2</v>
      </c>
      <c r="F16" s="1">
        <v>1</v>
      </c>
      <c r="G16" s="33">
        <v>12</v>
      </c>
      <c r="H16" s="33">
        <v>0</v>
      </c>
      <c r="I16" s="18">
        <v>1</v>
      </c>
      <c r="J16" s="18">
        <v>0</v>
      </c>
      <c r="K16" s="66">
        <v>3</v>
      </c>
      <c r="L16" s="66">
        <v>0</v>
      </c>
      <c r="M16" s="66">
        <v>0</v>
      </c>
      <c r="N16" s="54">
        <v>340460008</v>
      </c>
      <c r="O16" s="67" t="s">
        <v>87</v>
      </c>
      <c r="P16" s="55" t="s">
        <v>88</v>
      </c>
      <c r="Q16" s="66" t="s">
        <v>89</v>
      </c>
      <c r="R16" s="66" t="s">
        <v>90</v>
      </c>
      <c r="S16" s="30">
        <v>28</v>
      </c>
      <c r="T16" s="33">
        <v>0</v>
      </c>
      <c r="U16" s="18">
        <v>0</v>
      </c>
      <c r="V16" s="17">
        <v>0</v>
      </c>
      <c r="W16" s="17">
        <v>0</v>
      </c>
      <c r="X16" s="4">
        <v>315001004</v>
      </c>
      <c r="Y16" s="4"/>
      <c r="Z16" s="4"/>
      <c r="AA16" s="92" t="str">
        <f>IFERROR(INDEX(Sheet3!N:N,MATCH(C16,Sheet3!A:A,0)),"")</f>
        <v/>
      </c>
      <c r="AB16" s="92"/>
      <c r="AD16" s="25">
        <v>0</v>
      </c>
    </row>
    <row r="17" spans="1:30">
      <c r="A17" s="3" t="s">
        <v>64</v>
      </c>
      <c r="B17" s="6">
        <v>11</v>
      </c>
      <c r="C17" s="3" t="s">
        <v>91</v>
      </c>
      <c r="D17" s="3">
        <v>1</v>
      </c>
      <c r="E17" s="3">
        <v>14</v>
      </c>
      <c r="F17" s="1">
        <v>0</v>
      </c>
      <c r="G17" s="33">
        <v>13</v>
      </c>
      <c r="H17" s="33">
        <v>0</v>
      </c>
      <c r="I17" s="18">
        <v>1</v>
      </c>
      <c r="J17" s="25">
        <v>0</v>
      </c>
      <c r="K17" s="66">
        <v>1</v>
      </c>
      <c r="L17" s="66" t="s">
        <v>92</v>
      </c>
      <c r="M17" s="66">
        <v>0</v>
      </c>
      <c r="N17" s="54">
        <v>340460008</v>
      </c>
      <c r="O17" s="67" t="s">
        <v>93</v>
      </c>
      <c r="P17" s="55" t="s">
        <v>94</v>
      </c>
      <c r="Q17" s="66" t="s">
        <v>95</v>
      </c>
      <c r="R17" s="53" t="str">
        <f t="shared" ref="R17:R49" si="1">"等级"&amp;E17&amp;"级后解锁"</f>
        <v>等级14级后解锁</v>
      </c>
      <c r="S17" s="80">
        <v>19</v>
      </c>
      <c r="T17" s="33">
        <v>0</v>
      </c>
      <c r="U17" s="18">
        <v>1</v>
      </c>
      <c r="V17" s="17">
        <v>0</v>
      </c>
      <c r="W17" s="17">
        <v>0</v>
      </c>
      <c r="X17" s="4">
        <v>349010008</v>
      </c>
      <c r="Y17" s="4">
        <v>340570009</v>
      </c>
      <c r="Z17" s="4" t="s">
        <v>96</v>
      </c>
      <c r="AA17" s="92" t="str">
        <f>IFERROR(INDEX(Sheet3!N:N,MATCH(C17,Sheet3!A:A,0)),"")</f>
        <v>1120005,1120010,1110010</v>
      </c>
      <c r="AB17" s="92"/>
      <c r="AD17" s="25">
        <v>0</v>
      </c>
    </row>
    <row r="18" spans="1:30">
      <c r="A18" s="16" t="s">
        <v>64</v>
      </c>
      <c r="B18" s="3">
        <v>12</v>
      </c>
      <c r="C18" s="3" t="s">
        <v>97</v>
      </c>
      <c r="D18" s="1">
        <v>1</v>
      </c>
      <c r="E18" s="3">
        <v>10</v>
      </c>
      <c r="F18" s="1">
        <v>0</v>
      </c>
      <c r="G18" s="33">
        <v>0</v>
      </c>
      <c r="H18" s="33">
        <v>0</v>
      </c>
      <c r="I18" s="18">
        <v>1</v>
      </c>
      <c r="J18" s="18">
        <v>0</v>
      </c>
      <c r="K18" s="53">
        <v>0</v>
      </c>
      <c r="L18" s="53">
        <v>0</v>
      </c>
      <c r="M18" s="53">
        <v>0</v>
      </c>
      <c r="N18" s="54">
        <v>340460008</v>
      </c>
      <c r="O18" s="64" t="s">
        <v>98</v>
      </c>
      <c r="R18" s="53" t="str">
        <f t="shared" si="1"/>
        <v>等级10级后解锁</v>
      </c>
      <c r="S18" s="80">
        <v>17</v>
      </c>
      <c r="T18" s="33">
        <v>47</v>
      </c>
      <c r="U18" s="18">
        <v>0</v>
      </c>
      <c r="V18" s="17">
        <v>0</v>
      </c>
      <c r="W18" s="17">
        <v>0</v>
      </c>
      <c r="X18" s="4">
        <v>349010012</v>
      </c>
      <c r="Y18" s="4">
        <v>340570001</v>
      </c>
      <c r="Z18" s="4" t="s">
        <v>99</v>
      </c>
      <c r="AA18" s="92" t="str">
        <f>IFERROR(INDEX(Sheet3!N:N,MATCH(C18,Sheet3!A:A,0)),"")</f>
        <v/>
      </c>
      <c r="AB18" s="92" t="str">
        <f>E18&amp;",80"</f>
        <v>10,80</v>
      </c>
      <c r="AD18" s="25">
        <v>0</v>
      </c>
    </row>
    <row r="19" spans="1:30">
      <c r="A19" s="16" t="s">
        <v>64</v>
      </c>
      <c r="B19" s="3">
        <v>13</v>
      </c>
      <c r="C19" s="3" t="s">
        <v>100</v>
      </c>
      <c r="D19" s="1">
        <v>1</v>
      </c>
      <c r="E19" s="3">
        <v>26</v>
      </c>
      <c r="F19" s="1">
        <v>0</v>
      </c>
      <c r="G19" s="33">
        <v>23</v>
      </c>
      <c r="H19" s="33">
        <v>0</v>
      </c>
      <c r="I19" s="18">
        <v>1</v>
      </c>
      <c r="J19" s="25">
        <v>0</v>
      </c>
      <c r="K19" s="53">
        <v>0</v>
      </c>
      <c r="L19" s="53">
        <v>0</v>
      </c>
      <c r="M19" s="53">
        <v>0</v>
      </c>
      <c r="N19" s="54">
        <v>340460008</v>
      </c>
      <c r="O19" s="64" t="s">
        <v>101</v>
      </c>
      <c r="R19" s="53" t="str">
        <f t="shared" si="1"/>
        <v>等级26级后解锁</v>
      </c>
      <c r="S19" s="80">
        <v>16</v>
      </c>
      <c r="T19" s="33">
        <v>0</v>
      </c>
      <c r="U19" s="18">
        <v>0</v>
      </c>
      <c r="V19" s="17">
        <v>0</v>
      </c>
      <c r="W19" s="17">
        <v>0</v>
      </c>
      <c r="X19" s="4">
        <v>349010002</v>
      </c>
      <c r="Y19" s="4">
        <v>340570010</v>
      </c>
      <c r="Z19" s="4" t="s">
        <v>102</v>
      </c>
      <c r="AA19" s="92" t="str">
        <f>IFERROR(INDEX(Sheet3!N:N,MATCH(C19,Sheet3!A:A,0)),"")</f>
        <v>1120006,1120002,2110010</v>
      </c>
      <c r="AB19" s="92"/>
      <c r="AD19" s="25">
        <v>0</v>
      </c>
    </row>
    <row r="20" spans="1:30">
      <c r="A20" s="16" t="s">
        <v>64</v>
      </c>
      <c r="B20" s="3">
        <v>14</v>
      </c>
      <c r="C20" s="6" t="s">
        <v>103</v>
      </c>
      <c r="D20" s="6">
        <v>1</v>
      </c>
      <c r="E20" s="3">
        <v>13</v>
      </c>
      <c r="F20" s="1">
        <v>0</v>
      </c>
      <c r="G20" s="33">
        <v>0</v>
      </c>
      <c r="H20" s="33">
        <v>0</v>
      </c>
      <c r="I20" s="18">
        <v>0</v>
      </c>
      <c r="J20" s="71">
        <v>551000007</v>
      </c>
      <c r="K20" s="53">
        <v>0</v>
      </c>
      <c r="L20" s="53">
        <v>0</v>
      </c>
      <c r="M20" s="53">
        <v>0</v>
      </c>
      <c r="O20" s="67" t="s">
        <v>104</v>
      </c>
      <c r="R20" s="53" t="str">
        <f t="shared" si="1"/>
        <v>等级13级后解锁</v>
      </c>
      <c r="S20" s="82">
        <v>13</v>
      </c>
      <c r="T20" s="33">
        <v>0</v>
      </c>
      <c r="U20" s="18">
        <v>0</v>
      </c>
      <c r="V20" s="17">
        <v>0</v>
      </c>
      <c r="W20" s="17">
        <v>0</v>
      </c>
      <c r="X20" s="4">
        <v>315001004</v>
      </c>
      <c r="Y20" s="4">
        <v>340570011</v>
      </c>
      <c r="Z20" s="4" t="s">
        <v>105</v>
      </c>
      <c r="AA20" s="92" t="str">
        <f>IFERROR(INDEX(Sheet3!N:N,MATCH(C20,Sheet3!A:A,0)),"")</f>
        <v>1110006,1120006,1120005</v>
      </c>
      <c r="AB20" s="92"/>
      <c r="AD20" s="25">
        <v>0</v>
      </c>
    </row>
    <row r="21" spans="1:30">
      <c r="A21" s="16" t="s">
        <v>64</v>
      </c>
      <c r="B21" s="3">
        <v>15</v>
      </c>
      <c r="C21" s="7" t="s">
        <v>106</v>
      </c>
      <c r="D21" s="6">
        <v>1</v>
      </c>
      <c r="E21" s="3">
        <v>18</v>
      </c>
      <c r="F21" s="1">
        <v>0</v>
      </c>
      <c r="G21" s="33">
        <v>0</v>
      </c>
      <c r="H21" s="33">
        <v>0</v>
      </c>
      <c r="I21" s="18">
        <v>0</v>
      </c>
      <c r="J21" s="25">
        <v>0</v>
      </c>
      <c r="K21" s="53">
        <v>0</v>
      </c>
      <c r="L21" s="53">
        <v>0</v>
      </c>
      <c r="M21" s="53">
        <v>0</v>
      </c>
      <c r="O21" s="67" t="s">
        <v>107</v>
      </c>
      <c r="R21" s="53" t="str">
        <f t="shared" si="1"/>
        <v>等级18级后解锁</v>
      </c>
      <c r="T21" s="33">
        <v>0</v>
      </c>
      <c r="U21" s="18">
        <v>0</v>
      </c>
      <c r="V21" s="17">
        <v>0</v>
      </c>
      <c r="W21" s="17">
        <v>0</v>
      </c>
      <c r="X21" s="4">
        <v>349010005</v>
      </c>
      <c r="Y21" s="4"/>
      <c r="Z21" s="4"/>
      <c r="AA21" s="92" t="str">
        <f>IFERROR(INDEX(Sheet3!N:N,MATCH(C21,Sheet3!A:A,0)),"")</f>
        <v/>
      </c>
      <c r="AB21" s="92"/>
      <c r="AD21" s="25">
        <v>0</v>
      </c>
    </row>
    <row r="22" s="21" customFormat="1" spans="1:30">
      <c r="A22" s="39" t="s">
        <v>64</v>
      </c>
      <c r="B22" s="40">
        <v>16</v>
      </c>
      <c r="C22" s="41" t="s">
        <v>108</v>
      </c>
      <c r="D22" s="41">
        <v>1</v>
      </c>
      <c r="E22" s="40">
        <v>19</v>
      </c>
      <c r="F22" s="1">
        <v>0</v>
      </c>
      <c r="G22" s="42">
        <v>16</v>
      </c>
      <c r="H22" s="33">
        <v>0</v>
      </c>
      <c r="I22" s="72">
        <v>0</v>
      </c>
      <c r="J22" s="21">
        <v>0</v>
      </c>
      <c r="K22" s="42">
        <v>0</v>
      </c>
      <c r="L22" s="42">
        <v>0</v>
      </c>
      <c r="M22" s="42">
        <v>0</v>
      </c>
      <c r="N22" s="73"/>
      <c r="O22" s="74"/>
      <c r="P22" s="41"/>
      <c r="Q22" s="41"/>
      <c r="R22" s="42" t="str">
        <f t="shared" si="1"/>
        <v>等级19级后解锁</v>
      </c>
      <c r="T22" s="33">
        <v>0</v>
      </c>
      <c r="U22" s="72">
        <v>0</v>
      </c>
      <c r="V22" s="83">
        <v>0</v>
      </c>
      <c r="W22" s="83">
        <v>0</v>
      </c>
      <c r="X22" s="84">
        <v>315001004</v>
      </c>
      <c r="Y22" s="4"/>
      <c r="Z22" s="84"/>
      <c r="AA22" s="92" t="str">
        <f>IFERROR(INDEX(Sheet3!N:N,MATCH(C22,Sheet3!A:A,0)),"")</f>
        <v/>
      </c>
      <c r="AB22" s="92"/>
      <c r="AD22" s="25">
        <v>0</v>
      </c>
    </row>
    <row r="23" spans="1:30">
      <c r="A23" s="16" t="s">
        <v>64</v>
      </c>
      <c r="B23" s="3">
        <v>17</v>
      </c>
      <c r="C23" s="6" t="s">
        <v>109</v>
      </c>
      <c r="D23" s="6">
        <v>1</v>
      </c>
      <c r="E23" s="3">
        <v>1</v>
      </c>
      <c r="F23" s="1">
        <v>0</v>
      </c>
      <c r="G23" s="33">
        <v>0</v>
      </c>
      <c r="H23" s="33">
        <v>0</v>
      </c>
      <c r="I23" s="18">
        <v>0</v>
      </c>
      <c r="J23" s="25">
        <v>0</v>
      </c>
      <c r="K23" s="53">
        <v>0</v>
      </c>
      <c r="L23" s="53">
        <v>0</v>
      </c>
      <c r="M23" s="53">
        <v>0</v>
      </c>
      <c r="R23" s="53" t="str">
        <f t="shared" si="1"/>
        <v>等级1级后解锁</v>
      </c>
      <c r="T23" s="33">
        <v>0</v>
      </c>
      <c r="U23" s="18">
        <v>0</v>
      </c>
      <c r="V23" s="17">
        <v>0</v>
      </c>
      <c r="W23" s="17">
        <v>0</v>
      </c>
      <c r="X23" s="4">
        <v>349010029</v>
      </c>
      <c r="Y23" s="4"/>
      <c r="Z23" s="4"/>
      <c r="AA23" s="92" t="str">
        <f>IFERROR(INDEX(Sheet3!N:N,MATCH(C23,Sheet3!A:A,0)),"")</f>
        <v/>
      </c>
      <c r="AB23" s="92"/>
      <c r="AD23" s="25">
        <v>0</v>
      </c>
    </row>
    <row r="24" spans="1:30">
      <c r="A24" s="16" t="s">
        <v>64</v>
      </c>
      <c r="B24" s="3">
        <v>18</v>
      </c>
      <c r="C24" s="6" t="s">
        <v>110</v>
      </c>
      <c r="D24" s="6">
        <v>1</v>
      </c>
      <c r="E24" s="3">
        <v>1</v>
      </c>
      <c r="F24" s="1">
        <v>0</v>
      </c>
      <c r="G24" s="33">
        <v>0</v>
      </c>
      <c r="H24" s="33">
        <v>0</v>
      </c>
      <c r="I24" s="18">
        <v>0</v>
      </c>
      <c r="J24" s="18">
        <v>0</v>
      </c>
      <c r="K24" s="53">
        <v>0</v>
      </c>
      <c r="L24" s="53">
        <v>0</v>
      </c>
      <c r="M24" s="53">
        <v>0</v>
      </c>
      <c r="R24" s="53" t="str">
        <f t="shared" si="1"/>
        <v>等级1级后解锁</v>
      </c>
      <c r="T24" s="33">
        <v>0</v>
      </c>
      <c r="U24" s="18">
        <v>0</v>
      </c>
      <c r="V24" s="17">
        <v>0</v>
      </c>
      <c r="W24" s="17">
        <v>0</v>
      </c>
      <c r="X24" s="4">
        <v>349010021</v>
      </c>
      <c r="Y24" s="4"/>
      <c r="Z24" s="4"/>
      <c r="AA24" s="92" t="str">
        <f>IFERROR(INDEX(Sheet3!N:N,MATCH(C24,Sheet3!A:A,0)),"")</f>
        <v/>
      </c>
      <c r="AB24" s="92"/>
      <c r="AD24" s="25">
        <v>0</v>
      </c>
    </row>
    <row r="25" spans="1:30">
      <c r="A25" s="43" t="s">
        <v>64</v>
      </c>
      <c r="B25" s="44">
        <v>19</v>
      </c>
      <c r="C25" s="45" t="s">
        <v>111</v>
      </c>
      <c r="D25" s="45">
        <v>1</v>
      </c>
      <c r="E25" s="44">
        <v>10</v>
      </c>
      <c r="F25" s="1">
        <v>0</v>
      </c>
      <c r="G25" s="33">
        <v>0</v>
      </c>
      <c r="H25" s="33">
        <v>0</v>
      </c>
      <c r="I25" s="18">
        <v>0</v>
      </c>
      <c r="J25" s="25">
        <v>0</v>
      </c>
      <c r="K25" s="53">
        <v>0</v>
      </c>
      <c r="L25" s="53">
        <v>0</v>
      </c>
      <c r="M25" s="53">
        <v>0</v>
      </c>
      <c r="R25" s="53" t="str">
        <f t="shared" si="1"/>
        <v>等级10级后解锁</v>
      </c>
      <c r="T25" s="33">
        <v>0</v>
      </c>
      <c r="U25" s="18">
        <v>0</v>
      </c>
      <c r="V25" s="17">
        <v>0</v>
      </c>
      <c r="W25" s="17">
        <v>0</v>
      </c>
      <c r="X25" s="4">
        <v>315001004</v>
      </c>
      <c r="Y25" s="4"/>
      <c r="Z25" s="4"/>
      <c r="AA25" s="92" t="str">
        <f>IFERROR(INDEX(Sheet3!N:N,MATCH(C25,Sheet3!A:A,0)),"")</f>
        <v/>
      </c>
      <c r="AB25" s="92"/>
      <c r="AD25" s="25">
        <v>0</v>
      </c>
    </row>
    <row r="26" spans="1:30">
      <c r="A26" s="16" t="s">
        <v>64</v>
      </c>
      <c r="B26" s="3">
        <v>20</v>
      </c>
      <c r="C26" s="6" t="s">
        <v>112</v>
      </c>
      <c r="D26" s="6">
        <v>1</v>
      </c>
      <c r="E26" s="3">
        <v>2</v>
      </c>
      <c r="F26" s="1">
        <v>0</v>
      </c>
      <c r="G26" s="33">
        <v>0</v>
      </c>
      <c r="H26" s="33">
        <v>0</v>
      </c>
      <c r="I26" s="18">
        <v>0</v>
      </c>
      <c r="J26" s="18">
        <v>0</v>
      </c>
      <c r="K26" s="53">
        <v>0</v>
      </c>
      <c r="L26" s="53">
        <v>0</v>
      </c>
      <c r="M26" s="53">
        <v>0</v>
      </c>
      <c r="R26" s="53" t="str">
        <f t="shared" si="1"/>
        <v>等级2级后解锁</v>
      </c>
      <c r="T26" s="33">
        <v>0</v>
      </c>
      <c r="U26" s="18">
        <v>0</v>
      </c>
      <c r="V26" s="17">
        <v>0</v>
      </c>
      <c r="W26" s="17">
        <v>0</v>
      </c>
      <c r="X26" s="4">
        <v>315001004</v>
      </c>
      <c r="Y26" s="4"/>
      <c r="Z26" s="4"/>
      <c r="AA26" s="92" t="str">
        <f>IFERROR(INDEX(Sheet3!N:N,MATCH(C26,Sheet3!A:A,0)),"")</f>
        <v/>
      </c>
      <c r="AB26" s="92"/>
      <c r="AC26" s="25">
        <v>810</v>
      </c>
      <c r="AD26" s="25">
        <v>0</v>
      </c>
    </row>
    <row r="27" spans="1:30">
      <c r="A27" s="16" t="s">
        <v>64</v>
      </c>
      <c r="B27" s="3">
        <v>21</v>
      </c>
      <c r="C27" s="6" t="s">
        <v>113</v>
      </c>
      <c r="D27" s="6">
        <v>1</v>
      </c>
      <c r="E27" s="3">
        <v>2</v>
      </c>
      <c r="F27" s="1">
        <v>0</v>
      </c>
      <c r="G27" s="33">
        <v>0</v>
      </c>
      <c r="H27" s="33">
        <v>0</v>
      </c>
      <c r="I27" s="18">
        <v>0</v>
      </c>
      <c r="J27" s="25">
        <v>0</v>
      </c>
      <c r="K27" s="53">
        <v>0</v>
      </c>
      <c r="L27" s="53">
        <v>0</v>
      </c>
      <c r="M27" s="53">
        <v>0</v>
      </c>
      <c r="R27" s="53" t="str">
        <f t="shared" si="1"/>
        <v>等级2级后解锁</v>
      </c>
      <c r="T27" s="33">
        <v>0</v>
      </c>
      <c r="U27" s="18">
        <v>0</v>
      </c>
      <c r="V27" s="17">
        <v>0</v>
      </c>
      <c r="W27" s="17">
        <v>0</v>
      </c>
      <c r="X27" s="4">
        <v>349010016</v>
      </c>
      <c r="Y27" s="4"/>
      <c r="Z27" s="4"/>
      <c r="AA27" s="92" t="str">
        <f>IFERROR(INDEX(Sheet3!N:N,MATCH(C27,Sheet3!A:A,0)),"")</f>
        <v/>
      </c>
      <c r="AB27" s="92"/>
      <c r="AD27" s="25">
        <v>0</v>
      </c>
    </row>
    <row r="28" spans="1:30">
      <c r="A28" s="16" t="s">
        <v>64</v>
      </c>
      <c r="B28" s="3">
        <v>22</v>
      </c>
      <c r="C28" s="7" t="s">
        <v>114</v>
      </c>
      <c r="D28" s="6">
        <v>1</v>
      </c>
      <c r="E28" s="3">
        <v>15</v>
      </c>
      <c r="F28" s="1">
        <v>0</v>
      </c>
      <c r="G28" s="33">
        <v>0</v>
      </c>
      <c r="H28" s="33">
        <v>0</v>
      </c>
      <c r="I28" s="18">
        <v>0</v>
      </c>
      <c r="J28" s="18">
        <v>0</v>
      </c>
      <c r="K28" s="53">
        <v>0</v>
      </c>
      <c r="L28" s="53">
        <v>0</v>
      </c>
      <c r="M28" s="53">
        <v>0</v>
      </c>
      <c r="R28" s="53" t="str">
        <f t="shared" si="1"/>
        <v>等级15级后解锁</v>
      </c>
      <c r="T28" s="33">
        <v>0</v>
      </c>
      <c r="U28" s="18">
        <v>0</v>
      </c>
      <c r="V28" s="17">
        <v>0</v>
      </c>
      <c r="W28" s="17">
        <v>0</v>
      </c>
      <c r="X28" s="4">
        <v>315001004</v>
      </c>
      <c r="Y28" s="4"/>
      <c r="Z28" s="4"/>
      <c r="AA28" s="92" t="str">
        <f>IFERROR(INDEX(Sheet3!N:N,MATCH(C28,Sheet3!A:A,0)),"")</f>
        <v/>
      </c>
      <c r="AB28" s="92"/>
      <c r="AD28" s="25">
        <v>0</v>
      </c>
    </row>
    <row r="29" spans="1:30">
      <c r="A29" s="16" t="s">
        <v>64</v>
      </c>
      <c r="B29" s="3">
        <v>23</v>
      </c>
      <c r="C29" s="6" t="s">
        <v>115</v>
      </c>
      <c r="D29" s="6">
        <v>1</v>
      </c>
      <c r="E29" s="3">
        <v>6</v>
      </c>
      <c r="F29" s="1">
        <v>0</v>
      </c>
      <c r="G29" s="33">
        <v>0</v>
      </c>
      <c r="H29" s="33">
        <v>0</v>
      </c>
      <c r="I29" s="18">
        <v>0</v>
      </c>
      <c r="J29" s="25">
        <v>0</v>
      </c>
      <c r="K29" s="53">
        <v>0</v>
      </c>
      <c r="L29" s="53">
        <v>0</v>
      </c>
      <c r="M29" s="53">
        <v>0</v>
      </c>
      <c r="R29" s="53" t="str">
        <f t="shared" si="1"/>
        <v>等级6级后解锁</v>
      </c>
      <c r="T29" s="33">
        <v>0</v>
      </c>
      <c r="U29" s="18">
        <v>0</v>
      </c>
      <c r="V29" s="17">
        <v>0</v>
      </c>
      <c r="W29" s="17">
        <v>0</v>
      </c>
      <c r="X29" s="4">
        <v>349010003</v>
      </c>
      <c r="Y29" s="4"/>
      <c r="Z29" s="4"/>
      <c r="AA29" s="92" t="str">
        <f>IFERROR(INDEX(Sheet3!N:N,MATCH(C29,Sheet3!A:A,0)),"")</f>
        <v/>
      </c>
      <c r="AB29" s="92"/>
      <c r="AD29" s="25">
        <v>0</v>
      </c>
    </row>
    <row r="30" spans="1:30">
      <c r="A30" s="16" t="s">
        <v>64</v>
      </c>
      <c r="B30" s="3">
        <v>24</v>
      </c>
      <c r="C30" s="6" t="s">
        <v>116</v>
      </c>
      <c r="D30" s="6">
        <v>1</v>
      </c>
      <c r="E30" s="3">
        <v>80</v>
      </c>
      <c r="F30" s="1">
        <v>0</v>
      </c>
      <c r="G30" s="33">
        <v>14</v>
      </c>
      <c r="H30" s="33">
        <v>0</v>
      </c>
      <c r="I30" s="18">
        <v>0</v>
      </c>
      <c r="J30" s="18">
        <v>0</v>
      </c>
      <c r="K30" s="53">
        <v>0</v>
      </c>
      <c r="L30" s="53">
        <v>0</v>
      </c>
      <c r="M30" s="53">
        <v>0</v>
      </c>
      <c r="R30" s="53" t="str">
        <f t="shared" si="1"/>
        <v>等级80级后解锁</v>
      </c>
      <c r="T30" s="33">
        <v>0</v>
      </c>
      <c r="U30" s="18">
        <v>0</v>
      </c>
      <c r="V30" s="17">
        <v>0</v>
      </c>
      <c r="W30" s="17">
        <v>0</v>
      </c>
      <c r="X30" s="4">
        <v>349010032</v>
      </c>
      <c r="Y30" s="4"/>
      <c r="Z30" s="4"/>
      <c r="AA30" s="92" t="str">
        <f>IFERROR(INDEX(Sheet3!N:N,MATCH(C30,Sheet3!A:A,0)),"")</f>
        <v/>
      </c>
      <c r="AB30" s="92"/>
      <c r="AD30" s="25">
        <v>0</v>
      </c>
    </row>
    <row r="31" spans="1:30">
      <c r="A31" s="16" t="s">
        <v>64</v>
      </c>
      <c r="B31" s="3">
        <v>25</v>
      </c>
      <c r="C31" s="6" t="s">
        <v>117</v>
      </c>
      <c r="D31" s="6">
        <v>1</v>
      </c>
      <c r="E31" s="3">
        <v>17</v>
      </c>
      <c r="F31" s="1">
        <v>0</v>
      </c>
      <c r="G31" s="33">
        <v>0</v>
      </c>
      <c r="H31" s="33">
        <v>0</v>
      </c>
      <c r="I31" s="18">
        <v>0</v>
      </c>
      <c r="J31" s="25">
        <v>0</v>
      </c>
      <c r="K31" s="53">
        <v>0</v>
      </c>
      <c r="L31" s="53">
        <v>0</v>
      </c>
      <c r="M31" s="53">
        <v>0</v>
      </c>
      <c r="R31" s="53" t="str">
        <f t="shared" si="1"/>
        <v>等级17级后解锁</v>
      </c>
      <c r="T31" s="33">
        <v>0</v>
      </c>
      <c r="U31" s="18">
        <v>0</v>
      </c>
      <c r="V31" s="17">
        <v>0</v>
      </c>
      <c r="W31" s="17">
        <v>0</v>
      </c>
      <c r="X31" s="4">
        <v>349010015</v>
      </c>
      <c r="Y31" s="4"/>
      <c r="Z31" s="4"/>
      <c r="AA31" s="92" t="str">
        <f>IFERROR(INDEX(Sheet3!N:N,MATCH(C31,Sheet3!A:A,0)),"")</f>
        <v/>
      </c>
      <c r="AB31" s="92"/>
      <c r="AD31" s="25">
        <v>0</v>
      </c>
    </row>
    <row r="32" spans="1:30">
      <c r="A32" s="16" t="s">
        <v>64</v>
      </c>
      <c r="B32" s="3">
        <v>26</v>
      </c>
      <c r="C32" s="6" t="s">
        <v>118</v>
      </c>
      <c r="D32" s="6">
        <v>1</v>
      </c>
      <c r="E32" s="3">
        <v>2</v>
      </c>
      <c r="F32" s="1">
        <v>0</v>
      </c>
      <c r="G32" s="33">
        <v>0</v>
      </c>
      <c r="H32" s="33">
        <v>0</v>
      </c>
      <c r="I32" s="18">
        <v>0</v>
      </c>
      <c r="J32" s="18">
        <v>0</v>
      </c>
      <c r="K32" s="53">
        <v>0</v>
      </c>
      <c r="L32" s="53">
        <v>0</v>
      </c>
      <c r="M32" s="53">
        <v>0</v>
      </c>
      <c r="O32" s="67" t="s">
        <v>119</v>
      </c>
      <c r="R32" s="53" t="str">
        <f t="shared" si="1"/>
        <v>等级2级后解锁</v>
      </c>
      <c r="T32" s="33">
        <v>0</v>
      </c>
      <c r="U32" s="18">
        <v>0</v>
      </c>
      <c r="V32" s="17">
        <v>0</v>
      </c>
      <c r="W32" s="17">
        <v>0</v>
      </c>
      <c r="X32" s="4">
        <v>349010014</v>
      </c>
      <c r="Y32" s="4"/>
      <c r="Z32" s="4"/>
      <c r="AA32" s="92" t="str">
        <f>IFERROR(INDEX(Sheet3!N:N,MATCH(C32,Sheet3!A:A,0)),"")</f>
        <v/>
      </c>
      <c r="AB32" s="92"/>
      <c r="AD32" s="25">
        <v>0</v>
      </c>
    </row>
    <row r="33" spans="1:30">
      <c r="A33" s="16" t="s">
        <v>64</v>
      </c>
      <c r="B33" s="3">
        <v>27</v>
      </c>
      <c r="C33" s="6" t="s">
        <v>120</v>
      </c>
      <c r="D33" s="6">
        <v>1</v>
      </c>
      <c r="E33" s="3">
        <v>1</v>
      </c>
      <c r="F33" s="1">
        <v>0</v>
      </c>
      <c r="G33" s="33">
        <v>0</v>
      </c>
      <c r="H33" s="33">
        <v>0</v>
      </c>
      <c r="I33" s="18">
        <v>0</v>
      </c>
      <c r="J33" s="25">
        <v>0</v>
      </c>
      <c r="K33" s="53">
        <v>0</v>
      </c>
      <c r="L33" s="53">
        <v>0</v>
      </c>
      <c r="M33" s="53">
        <v>0</v>
      </c>
      <c r="R33" s="53" t="str">
        <f t="shared" si="1"/>
        <v>等级1级后解锁</v>
      </c>
      <c r="T33" s="33">
        <v>0</v>
      </c>
      <c r="U33" s="18">
        <v>0</v>
      </c>
      <c r="V33" s="17">
        <v>0</v>
      </c>
      <c r="W33" s="17">
        <v>0</v>
      </c>
      <c r="X33" s="4">
        <v>349010001</v>
      </c>
      <c r="Y33" s="4"/>
      <c r="Z33" s="4"/>
      <c r="AA33" s="92" t="str">
        <f>IFERROR(INDEX(Sheet3!N:N,MATCH(C33,Sheet3!A:A,0)),"")</f>
        <v/>
      </c>
      <c r="AB33" s="92"/>
      <c r="AD33" s="25">
        <v>0</v>
      </c>
    </row>
    <row r="34" spans="1:30">
      <c r="A34" s="16" t="s">
        <v>64</v>
      </c>
      <c r="B34" s="3">
        <v>28</v>
      </c>
      <c r="C34" s="7" t="s">
        <v>121</v>
      </c>
      <c r="D34" s="6">
        <v>1</v>
      </c>
      <c r="E34" s="3">
        <v>29</v>
      </c>
      <c r="F34" s="1">
        <v>0</v>
      </c>
      <c r="G34" s="33">
        <v>40</v>
      </c>
      <c r="H34" s="33">
        <v>0</v>
      </c>
      <c r="I34" s="18">
        <v>1</v>
      </c>
      <c r="J34" s="71">
        <v>551000003</v>
      </c>
      <c r="K34" s="53">
        <v>0</v>
      </c>
      <c r="L34" s="53">
        <v>0</v>
      </c>
      <c r="M34" s="53">
        <v>0</v>
      </c>
      <c r="N34" s="54">
        <v>340460008</v>
      </c>
      <c r="O34" s="67" t="s">
        <v>122</v>
      </c>
      <c r="R34" s="53" t="str">
        <f t="shared" si="1"/>
        <v>等级29级后解锁</v>
      </c>
      <c r="S34" s="82">
        <v>10</v>
      </c>
      <c r="T34" s="33">
        <v>0</v>
      </c>
      <c r="U34" s="18">
        <v>0</v>
      </c>
      <c r="V34" s="17">
        <v>5</v>
      </c>
      <c r="W34" s="17">
        <v>0</v>
      </c>
      <c r="X34" s="4">
        <v>349010028</v>
      </c>
      <c r="Y34" s="4">
        <v>340570012</v>
      </c>
      <c r="Z34" s="4" t="s">
        <v>123</v>
      </c>
      <c r="AA34" s="92" t="str">
        <f>IFERROR(INDEX(Sheet3!N:N,MATCH(C34,Sheet3!A:A,0)),"")</f>
        <v>1120002,6110001,6110003,1120001</v>
      </c>
      <c r="AB34" s="92"/>
      <c r="AD34" s="25">
        <v>0</v>
      </c>
    </row>
    <row r="35" spans="1:30">
      <c r="A35" s="16" t="s">
        <v>64</v>
      </c>
      <c r="B35" s="3">
        <v>29</v>
      </c>
      <c r="C35" s="6" t="s">
        <v>124</v>
      </c>
      <c r="D35" s="6">
        <v>1</v>
      </c>
      <c r="E35" s="3">
        <v>42</v>
      </c>
      <c r="F35" s="1">
        <v>0</v>
      </c>
      <c r="G35" s="33">
        <v>18</v>
      </c>
      <c r="H35" s="33">
        <v>0</v>
      </c>
      <c r="I35" s="18">
        <v>1</v>
      </c>
      <c r="J35" s="25">
        <v>551000004</v>
      </c>
      <c r="K35" s="53">
        <v>0</v>
      </c>
      <c r="L35" s="53">
        <v>0</v>
      </c>
      <c r="M35" s="53">
        <v>0</v>
      </c>
      <c r="N35" s="27">
        <v>340460008</v>
      </c>
      <c r="R35" s="53" t="str">
        <f t="shared" si="1"/>
        <v>等级42级后解锁</v>
      </c>
      <c r="S35" s="30">
        <v>11</v>
      </c>
      <c r="T35" s="33">
        <v>0</v>
      </c>
      <c r="U35" s="18">
        <v>0</v>
      </c>
      <c r="V35" s="17">
        <v>0</v>
      </c>
      <c r="W35" s="17">
        <v>0</v>
      </c>
      <c r="X35" s="4">
        <v>315001004</v>
      </c>
      <c r="Y35" s="4">
        <v>340570005</v>
      </c>
      <c r="Z35" s="4" t="s">
        <v>125</v>
      </c>
      <c r="AA35" s="92" t="str">
        <f>IFERROR(INDEX(Sheet3!N:N,MATCH(C35,Sheet3!A:A,0)),"")</f>
        <v/>
      </c>
      <c r="AB35" s="92"/>
      <c r="AD35" s="25">
        <v>0</v>
      </c>
    </row>
    <row r="36" spans="1:30">
      <c r="A36" s="16" t="s">
        <v>64</v>
      </c>
      <c r="B36" s="3">
        <v>30</v>
      </c>
      <c r="C36" s="6" t="s">
        <v>126</v>
      </c>
      <c r="D36" s="6">
        <v>1</v>
      </c>
      <c r="E36" s="3">
        <v>2</v>
      </c>
      <c r="F36" s="1">
        <v>0</v>
      </c>
      <c r="G36" s="33">
        <v>19</v>
      </c>
      <c r="H36" s="33">
        <v>0</v>
      </c>
      <c r="I36" s="18">
        <v>0</v>
      </c>
      <c r="J36" s="18">
        <v>0</v>
      </c>
      <c r="K36" s="53">
        <v>0</v>
      </c>
      <c r="L36" s="53">
        <v>0</v>
      </c>
      <c r="M36" s="53">
        <v>0</v>
      </c>
      <c r="R36" s="53" t="str">
        <f t="shared" si="1"/>
        <v>等级2级后解锁</v>
      </c>
      <c r="S36" s="61" t="s">
        <v>127</v>
      </c>
      <c r="T36" s="33">
        <v>0</v>
      </c>
      <c r="U36" s="18">
        <v>0</v>
      </c>
      <c r="V36" s="17">
        <v>0</v>
      </c>
      <c r="W36" s="17">
        <v>0</v>
      </c>
      <c r="X36" s="4">
        <v>315001004</v>
      </c>
      <c r="Y36" s="4"/>
      <c r="Z36" s="4"/>
      <c r="AA36" s="92" t="str">
        <f>IFERROR(INDEX(Sheet3!N:N,MATCH(C36,Sheet3!A:A,0)),"")</f>
        <v/>
      </c>
      <c r="AB36" s="92"/>
      <c r="AD36" s="25">
        <v>0</v>
      </c>
    </row>
    <row r="37" s="22" customFormat="1" spans="1:30">
      <c r="A37" s="46" t="s">
        <v>64</v>
      </c>
      <c r="B37" s="47">
        <v>31</v>
      </c>
      <c r="C37" s="48" t="s">
        <v>128</v>
      </c>
      <c r="D37" s="47">
        <v>1</v>
      </c>
      <c r="E37" s="48">
        <v>42</v>
      </c>
      <c r="F37" s="49">
        <v>0</v>
      </c>
      <c r="G37" s="47">
        <v>30</v>
      </c>
      <c r="H37" s="33">
        <v>0</v>
      </c>
      <c r="I37" s="75">
        <v>1</v>
      </c>
      <c r="J37" s="22">
        <v>0</v>
      </c>
      <c r="K37" s="47">
        <v>0</v>
      </c>
      <c r="L37" s="47">
        <v>0</v>
      </c>
      <c r="M37" s="47">
        <v>0</v>
      </c>
      <c r="N37" s="76">
        <v>340460008</v>
      </c>
      <c r="O37" s="77" t="s">
        <v>129</v>
      </c>
      <c r="P37" s="47"/>
      <c r="Q37" s="47"/>
      <c r="R37" s="49" t="str">
        <f t="shared" si="1"/>
        <v>等级42级后解锁</v>
      </c>
      <c r="S37" s="85">
        <v>20</v>
      </c>
      <c r="T37" s="33">
        <v>0</v>
      </c>
      <c r="U37" s="75">
        <v>0</v>
      </c>
      <c r="V37" s="86">
        <v>0</v>
      </c>
      <c r="W37" s="86">
        <v>0</v>
      </c>
      <c r="X37" s="87">
        <v>349010009</v>
      </c>
      <c r="Y37" s="87">
        <v>340570007</v>
      </c>
      <c r="Z37" s="87" t="s">
        <v>130</v>
      </c>
      <c r="AA37" s="94" t="str">
        <f>IFERROR(INDEX(Sheet3!N:N,MATCH(C37,Sheet3!A:A,0)),"")</f>
        <v/>
      </c>
      <c r="AB37" s="94"/>
      <c r="AD37" s="25">
        <v>0</v>
      </c>
    </row>
    <row r="38" spans="1:30">
      <c r="A38" s="16" t="s">
        <v>64</v>
      </c>
      <c r="B38" s="6">
        <v>32</v>
      </c>
      <c r="C38" s="3" t="s">
        <v>131</v>
      </c>
      <c r="D38" s="6">
        <v>4</v>
      </c>
      <c r="E38" s="3">
        <v>201010</v>
      </c>
      <c r="F38" s="1">
        <v>0</v>
      </c>
      <c r="G38" s="24">
        <v>0</v>
      </c>
      <c r="H38" s="33">
        <v>0</v>
      </c>
      <c r="I38" s="18">
        <v>0</v>
      </c>
      <c r="J38" s="18">
        <v>0</v>
      </c>
      <c r="K38" s="26">
        <v>0</v>
      </c>
      <c r="L38" s="26">
        <v>0</v>
      </c>
      <c r="M38" s="26">
        <v>0</v>
      </c>
      <c r="R38" s="53" t="str">
        <f t="shared" si="1"/>
        <v>等级201010级后解锁</v>
      </c>
      <c r="T38" s="33">
        <v>0</v>
      </c>
      <c r="U38" s="18">
        <v>0</v>
      </c>
      <c r="V38" s="17">
        <v>0</v>
      </c>
      <c r="W38" s="17">
        <v>0</v>
      </c>
      <c r="X38" s="4">
        <v>315001004</v>
      </c>
      <c r="Y38" s="4"/>
      <c r="Z38" s="4"/>
      <c r="AA38" s="92" t="str">
        <f>IFERROR(INDEX(Sheet3!N:N,MATCH(C38,Sheet3!A:A,0)),"")</f>
        <v/>
      </c>
      <c r="AB38" s="92"/>
      <c r="AD38" s="25">
        <v>0</v>
      </c>
    </row>
    <row r="39" spans="1:30">
      <c r="A39" s="16" t="s">
        <v>64</v>
      </c>
      <c r="B39" s="6">
        <v>33</v>
      </c>
      <c r="C39" s="3" t="s">
        <v>132</v>
      </c>
      <c r="D39" s="6">
        <v>1</v>
      </c>
      <c r="E39" s="3">
        <v>13</v>
      </c>
      <c r="F39" s="1">
        <v>0</v>
      </c>
      <c r="G39" s="24">
        <v>0</v>
      </c>
      <c r="H39" s="33">
        <v>0</v>
      </c>
      <c r="I39" s="18">
        <v>0</v>
      </c>
      <c r="J39" s="25">
        <v>0</v>
      </c>
      <c r="K39" s="26">
        <v>0</v>
      </c>
      <c r="L39" s="53">
        <v>0</v>
      </c>
      <c r="M39" s="53">
        <v>0</v>
      </c>
      <c r="R39" s="53" t="str">
        <f t="shared" si="1"/>
        <v>等级13级后解锁</v>
      </c>
      <c r="T39" s="33">
        <v>0</v>
      </c>
      <c r="U39" s="18">
        <v>0</v>
      </c>
      <c r="V39" s="17">
        <v>0</v>
      </c>
      <c r="W39" s="17">
        <v>0</v>
      </c>
      <c r="X39" s="4">
        <v>315001004</v>
      </c>
      <c r="Y39" s="4"/>
      <c r="Z39" s="4"/>
      <c r="AA39" s="92" t="str">
        <f>IFERROR(INDEX(Sheet3!N:N,MATCH(C39,Sheet3!A:A,0)),"")</f>
        <v/>
      </c>
      <c r="AB39" s="92"/>
      <c r="AD39" s="25">
        <v>0</v>
      </c>
    </row>
    <row r="40" spans="1:30">
      <c r="A40" s="16" t="s">
        <v>64</v>
      </c>
      <c r="B40" s="6">
        <v>34</v>
      </c>
      <c r="C40" s="6" t="s">
        <v>133</v>
      </c>
      <c r="D40" s="6">
        <v>4</v>
      </c>
      <c r="E40" s="3">
        <v>201010</v>
      </c>
      <c r="F40" s="1">
        <v>0</v>
      </c>
      <c r="G40" s="24">
        <v>0</v>
      </c>
      <c r="H40" s="33">
        <v>0</v>
      </c>
      <c r="I40" s="18">
        <v>0</v>
      </c>
      <c r="J40" s="18">
        <v>0</v>
      </c>
      <c r="K40" s="26">
        <v>0</v>
      </c>
      <c r="L40" s="53">
        <v>0</v>
      </c>
      <c r="M40" s="53">
        <v>0</v>
      </c>
      <c r="R40" s="53" t="str">
        <f t="shared" si="1"/>
        <v>等级201010级后解锁</v>
      </c>
      <c r="T40" s="33">
        <v>0</v>
      </c>
      <c r="U40" s="18">
        <v>0</v>
      </c>
      <c r="V40" s="17">
        <v>0</v>
      </c>
      <c r="W40" s="17">
        <v>0</v>
      </c>
      <c r="X40" s="4">
        <v>315001004</v>
      </c>
      <c r="Y40" s="4"/>
      <c r="Z40" s="4"/>
      <c r="AA40" s="92" t="str">
        <f>IFERROR(INDEX(Sheet3!N:N,MATCH(C40,Sheet3!A:A,0)),"")</f>
        <v/>
      </c>
      <c r="AB40" s="92"/>
      <c r="AD40" s="25">
        <v>0</v>
      </c>
    </row>
    <row r="41" spans="1:30">
      <c r="A41" s="16" t="s">
        <v>64</v>
      </c>
      <c r="B41" s="6">
        <v>35</v>
      </c>
      <c r="C41" s="6" t="s">
        <v>134</v>
      </c>
      <c r="D41" s="6">
        <v>4</v>
      </c>
      <c r="E41" s="3">
        <v>201010</v>
      </c>
      <c r="F41" s="1">
        <v>0</v>
      </c>
      <c r="G41" s="24">
        <v>0</v>
      </c>
      <c r="H41" s="33">
        <v>0</v>
      </c>
      <c r="I41" s="18">
        <v>0</v>
      </c>
      <c r="J41" s="25">
        <v>0</v>
      </c>
      <c r="K41" s="26">
        <v>0</v>
      </c>
      <c r="L41" s="53">
        <v>0</v>
      </c>
      <c r="M41" s="53">
        <v>0</v>
      </c>
      <c r="R41" s="53" t="str">
        <f t="shared" si="1"/>
        <v>等级201010级后解锁</v>
      </c>
      <c r="T41" s="33">
        <v>0</v>
      </c>
      <c r="U41" s="18">
        <v>0</v>
      </c>
      <c r="V41" s="17">
        <v>0</v>
      </c>
      <c r="W41" s="17">
        <v>0</v>
      </c>
      <c r="X41" s="4">
        <v>315001004</v>
      </c>
      <c r="Y41" s="4"/>
      <c r="Z41" s="4"/>
      <c r="AA41" s="92" t="str">
        <f>IFERROR(INDEX(Sheet3!N:N,MATCH(C41,Sheet3!A:A,0)),"")</f>
        <v/>
      </c>
      <c r="AB41" s="92"/>
      <c r="AD41" s="25">
        <v>0</v>
      </c>
    </row>
    <row r="42" spans="1:30">
      <c r="A42" s="16" t="s">
        <v>64</v>
      </c>
      <c r="B42" s="6">
        <v>36</v>
      </c>
      <c r="C42" s="6" t="s">
        <v>135</v>
      </c>
      <c r="D42" s="1">
        <v>1</v>
      </c>
      <c r="E42" s="3">
        <v>27</v>
      </c>
      <c r="F42" s="1">
        <v>0</v>
      </c>
      <c r="G42" s="33">
        <v>0</v>
      </c>
      <c r="H42" s="33">
        <v>0</v>
      </c>
      <c r="I42" s="18">
        <v>0</v>
      </c>
      <c r="J42" s="18">
        <v>0</v>
      </c>
      <c r="K42" s="26">
        <v>0</v>
      </c>
      <c r="L42" s="53">
        <v>0</v>
      </c>
      <c r="M42" s="53">
        <v>0</v>
      </c>
      <c r="R42" s="53" t="str">
        <f t="shared" si="1"/>
        <v>等级27级后解锁</v>
      </c>
      <c r="T42" s="33">
        <v>0</v>
      </c>
      <c r="U42" s="18">
        <v>0</v>
      </c>
      <c r="V42" s="17">
        <v>0</v>
      </c>
      <c r="W42" s="17">
        <v>0</v>
      </c>
      <c r="X42" s="4">
        <v>349010026</v>
      </c>
      <c r="Y42" s="4"/>
      <c r="Z42" s="4"/>
      <c r="AA42" s="92" t="str">
        <f>IFERROR(INDEX(Sheet3!N:N,MATCH(C42,Sheet3!A:A,0)),"")</f>
        <v/>
      </c>
      <c r="AB42" s="92"/>
      <c r="AD42" s="25">
        <v>0</v>
      </c>
    </row>
    <row r="43" s="18" customFormat="1" spans="1:30">
      <c r="A43" s="16" t="s">
        <v>64</v>
      </c>
      <c r="B43" s="1">
        <v>37</v>
      </c>
      <c r="C43" s="3" t="s">
        <v>136</v>
      </c>
      <c r="D43" s="1">
        <v>1</v>
      </c>
      <c r="E43" s="3">
        <v>19</v>
      </c>
      <c r="F43" s="1">
        <v>0</v>
      </c>
      <c r="G43" s="33">
        <v>0</v>
      </c>
      <c r="H43" s="33">
        <v>0</v>
      </c>
      <c r="I43" s="18">
        <v>0</v>
      </c>
      <c r="J43" s="25">
        <v>0</v>
      </c>
      <c r="K43" s="26">
        <v>0</v>
      </c>
      <c r="L43" s="53">
        <v>0</v>
      </c>
      <c r="M43" s="53">
        <v>0</v>
      </c>
      <c r="N43" s="54"/>
      <c r="O43" s="63"/>
      <c r="P43" s="63"/>
      <c r="Q43" s="53"/>
      <c r="R43" s="53" t="str">
        <f t="shared" si="1"/>
        <v>等级19级后解锁</v>
      </c>
      <c r="S43" s="53"/>
      <c r="T43" s="33">
        <v>0</v>
      </c>
      <c r="U43" s="18">
        <v>0</v>
      </c>
      <c r="V43" s="17">
        <v>0</v>
      </c>
      <c r="W43" s="17">
        <v>0</v>
      </c>
      <c r="X43" s="4">
        <v>349010019</v>
      </c>
      <c r="Y43" s="4"/>
      <c r="Z43" s="4"/>
      <c r="AA43" s="92" t="str">
        <f>IFERROR(INDEX(Sheet3!N:N,MATCH(C43,Sheet3!A:A,0)),"")</f>
        <v/>
      </c>
      <c r="AB43" s="92"/>
      <c r="AD43" s="25">
        <v>0</v>
      </c>
    </row>
    <row r="44" spans="1:30">
      <c r="A44" s="16" t="s">
        <v>64</v>
      </c>
      <c r="B44" s="6">
        <v>38</v>
      </c>
      <c r="C44" s="6" t="s">
        <v>137</v>
      </c>
      <c r="D44" s="6">
        <v>1</v>
      </c>
      <c r="E44" s="3">
        <v>1</v>
      </c>
      <c r="F44" s="1">
        <v>0</v>
      </c>
      <c r="G44" s="24">
        <v>0</v>
      </c>
      <c r="H44" s="33">
        <v>0</v>
      </c>
      <c r="I44" s="18">
        <v>0</v>
      </c>
      <c r="J44" s="18">
        <v>0</v>
      </c>
      <c r="K44" s="26">
        <v>0</v>
      </c>
      <c r="L44" s="26">
        <v>0</v>
      </c>
      <c r="M44" s="26">
        <v>0</v>
      </c>
      <c r="O44" s="67" t="s">
        <v>138</v>
      </c>
      <c r="R44" s="30" t="str">
        <f t="shared" si="1"/>
        <v>等级1级后解锁</v>
      </c>
      <c r="T44" s="33">
        <v>0</v>
      </c>
      <c r="U44" s="18">
        <v>0</v>
      </c>
      <c r="V44" s="17">
        <v>0</v>
      </c>
      <c r="W44" s="17">
        <v>0</v>
      </c>
      <c r="X44" s="4">
        <v>349010027</v>
      </c>
      <c r="Y44" s="4"/>
      <c r="Z44" s="4"/>
      <c r="AA44" s="92" t="str">
        <f>IFERROR(INDEX(Sheet3!N:N,MATCH(C44,Sheet3!A:A,0)),"")</f>
        <v/>
      </c>
      <c r="AB44" s="92"/>
      <c r="AD44" s="25">
        <v>0</v>
      </c>
    </row>
    <row r="45" spans="1:30">
      <c r="A45" s="16" t="s">
        <v>64</v>
      </c>
      <c r="B45" s="6">
        <v>39</v>
      </c>
      <c r="C45" s="6" t="s">
        <v>139</v>
      </c>
      <c r="D45" s="6">
        <v>3</v>
      </c>
      <c r="E45" s="3">
        <v>17</v>
      </c>
      <c r="F45" s="1">
        <v>1</v>
      </c>
      <c r="G45" s="24">
        <v>0</v>
      </c>
      <c r="H45" s="33">
        <v>0</v>
      </c>
      <c r="I45" s="18">
        <v>0</v>
      </c>
      <c r="J45" s="25">
        <v>0</v>
      </c>
      <c r="K45" s="26">
        <v>0</v>
      </c>
      <c r="L45" s="26">
        <v>0</v>
      </c>
      <c r="M45" s="26">
        <v>0</v>
      </c>
      <c r="N45" s="54">
        <v>340460008</v>
      </c>
      <c r="O45" s="67" t="s">
        <v>140</v>
      </c>
      <c r="R45" s="30" t="str">
        <f t="shared" si="1"/>
        <v>等级17级后解锁</v>
      </c>
      <c r="S45" s="30">
        <v>40</v>
      </c>
      <c r="T45" s="33">
        <v>0</v>
      </c>
      <c r="U45" s="18">
        <v>0</v>
      </c>
      <c r="V45" s="17">
        <v>0</v>
      </c>
      <c r="W45" s="17">
        <v>0</v>
      </c>
      <c r="X45" s="4">
        <v>315001004</v>
      </c>
      <c r="Y45" s="4"/>
      <c r="Z45" s="4"/>
      <c r="AA45" s="92" t="str">
        <f>IFERROR(INDEX(Sheet3!N:N,MATCH(C45,Sheet3!A:A,0)),"")</f>
        <v/>
      </c>
      <c r="AB45" s="92"/>
      <c r="AD45" s="25">
        <v>0</v>
      </c>
    </row>
    <row r="46" spans="1:30">
      <c r="A46" s="16" t="s">
        <v>64</v>
      </c>
      <c r="B46" s="1">
        <v>40</v>
      </c>
      <c r="C46" s="6" t="s">
        <v>141</v>
      </c>
      <c r="D46" s="6">
        <v>3</v>
      </c>
      <c r="E46" s="3">
        <v>17</v>
      </c>
      <c r="F46" s="1">
        <v>1</v>
      </c>
      <c r="G46" s="24">
        <v>0</v>
      </c>
      <c r="H46" s="33">
        <v>0</v>
      </c>
      <c r="I46" s="18">
        <v>0</v>
      </c>
      <c r="J46" s="18">
        <v>0</v>
      </c>
      <c r="K46" s="26">
        <v>0</v>
      </c>
      <c r="L46" s="26">
        <v>0</v>
      </c>
      <c r="M46" s="26">
        <v>0</v>
      </c>
      <c r="N46" s="54">
        <v>340460008</v>
      </c>
      <c r="O46" s="67" t="s">
        <v>142</v>
      </c>
      <c r="R46" s="30" t="str">
        <f t="shared" si="1"/>
        <v>等级17级后解锁</v>
      </c>
      <c r="S46" s="30">
        <v>41</v>
      </c>
      <c r="T46" s="33">
        <v>0</v>
      </c>
      <c r="U46" s="18">
        <v>0</v>
      </c>
      <c r="V46" s="17">
        <v>0</v>
      </c>
      <c r="W46" s="17">
        <v>0</v>
      </c>
      <c r="X46" s="4">
        <v>315001004</v>
      </c>
      <c r="Y46" s="4"/>
      <c r="Z46" s="4"/>
      <c r="AA46" s="92" t="str">
        <f>IFERROR(INDEX(Sheet3!N:N,MATCH(C46,Sheet3!A:A,0)),"")</f>
        <v/>
      </c>
      <c r="AB46" s="92"/>
      <c r="AD46" s="25">
        <v>0</v>
      </c>
    </row>
    <row r="47" spans="1:30">
      <c r="A47" s="16" t="s">
        <v>64</v>
      </c>
      <c r="B47" s="1">
        <v>41</v>
      </c>
      <c r="C47" s="50" t="s">
        <v>143</v>
      </c>
      <c r="D47" s="6">
        <v>1</v>
      </c>
      <c r="E47" s="3">
        <v>42</v>
      </c>
      <c r="F47" s="1">
        <v>0</v>
      </c>
      <c r="G47" s="24">
        <v>0</v>
      </c>
      <c r="H47" s="33">
        <v>0</v>
      </c>
      <c r="I47" s="18">
        <v>0</v>
      </c>
      <c r="J47" s="25">
        <v>0</v>
      </c>
      <c r="K47" s="26">
        <v>0</v>
      </c>
      <c r="O47" s="67"/>
      <c r="R47" s="30" t="str">
        <f t="shared" si="1"/>
        <v>等级42级后解锁</v>
      </c>
      <c r="T47" s="33">
        <v>0</v>
      </c>
      <c r="U47" s="18">
        <v>0</v>
      </c>
      <c r="V47" s="17">
        <v>0</v>
      </c>
      <c r="W47" s="17">
        <v>0</v>
      </c>
      <c r="X47" s="4">
        <v>315001004</v>
      </c>
      <c r="Y47" s="4"/>
      <c r="Z47" s="4"/>
      <c r="AA47" s="92" t="str">
        <f>IFERROR(INDEX(Sheet3!N:N,MATCH(C47,Sheet3!A:A,0)),"")</f>
        <v/>
      </c>
      <c r="AB47" s="92"/>
      <c r="AD47" s="25">
        <v>0</v>
      </c>
    </row>
    <row r="48" spans="1:30">
      <c r="A48" s="16" t="s">
        <v>64</v>
      </c>
      <c r="B48" s="1">
        <v>42</v>
      </c>
      <c r="C48" s="6" t="s">
        <v>144</v>
      </c>
      <c r="D48" s="6">
        <v>1</v>
      </c>
      <c r="E48" s="3">
        <v>1</v>
      </c>
      <c r="F48" s="1">
        <v>0</v>
      </c>
      <c r="G48" s="24">
        <v>0</v>
      </c>
      <c r="H48" s="33">
        <v>0</v>
      </c>
      <c r="I48" s="18">
        <v>0</v>
      </c>
      <c r="J48" s="18">
        <v>0</v>
      </c>
      <c r="K48" s="26">
        <v>0</v>
      </c>
      <c r="O48" s="67"/>
      <c r="R48" s="30" t="str">
        <f t="shared" si="1"/>
        <v>等级1级后解锁</v>
      </c>
      <c r="T48" s="33">
        <v>0</v>
      </c>
      <c r="U48" s="18">
        <v>0</v>
      </c>
      <c r="V48" s="17">
        <v>0</v>
      </c>
      <c r="W48" s="17">
        <v>0</v>
      </c>
      <c r="X48" s="4">
        <v>349010025</v>
      </c>
      <c r="Y48" s="4"/>
      <c r="Z48" s="4"/>
      <c r="AA48" s="92" t="str">
        <f>IFERROR(INDEX(Sheet3!N:N,MATCH(C48,Sheet3!A:A,0)),"")</f>
        <v/>
      </c>
      <c r="AB48" s="92"/>
      <c r="AD48" s="25">
        <v>0</v>
      </c>
    </row>
    <row r="49" spans="1:30">
      <c r="A49" s="16" t="s">
        <v>64</v>
      </c>
      <c r="B49" s="1">
        <v>43</v>
      </c>
      <c r="C49" s="6" t="s">
        <v>145</v>
      </c>
      <c r="D49" s="6">
        <v>4</v>
      </c>
      <c r="E49" s="3">
        <v>202050</v>
      </c>
      <c r="F49" s="1">
        <v>0</v>
      </c>
      <c r="G49" s="24">
        <v>21</v>
      </c>
      <c r="H49" s="33">
        <v>0</v>
      </c>
      <c r="I49" s="18">
        <v>0</v>
      </c>
      <c r="J49" s="25">
        <v>0</v>
      </c>
      <c r="K49" s="26">
        <v>0</v>
      </c>
      <c r="N49" s="54"/>
      <c r="O49" s="67" t="s">
        <v>146</v>
      </c>
      <c r="R49" s="30" t="str">
        <f t="shared" si="1"/>
        <v>等级202050级后解锁</v>
      </c>
      <c r="S49" s="30">
        <v>35</v>
      </c>
      <c r="T49" s="33">
        <v>0</v>
      </c>
      <c r="U49" s="18">
        <v>0</v>
      </c>
      <c r="V49" s="17">
        <v>0</v>
      </c>
      <c r="W49" s="17">
        <v>0</v>
      </c>
      <c r="X49" s="4">
        <v>349010020</v>
      </c>
      <c r="Y49" s="4"/>
      <c r="Z49" s="4"/>
      <c r="AA49" s="92" t="str">
        <f>IFERROR(INDEX(Sheet3!N:N,MATCH(C49,Sheet3!A:A,0)),"")</f>
        <v/>
      </c>
      <c r="AB49" s="92"/>
      <c r="AD49" s="25">
        <v>0</v>
      </c>
    </row>
    <row r="50" spans="1:30">
      <c r="A50" s="43" t="s">
        <v>64</v>
      </c>
      <c r="B50" s="51">
        <v>44</v>
      </c>
      <c r="C50" s="45" t="s">
        <v>147</v>
      </c>
      <c r="D50" s="45">
        <v>1</v>
      </c>
      <c r="E50" s="44">
        <v>18</v>
      </c>
      <c r="F50" s="1">
        <v>0</v>
      </c>
      <c r="G50" s="24">
        <v>0</v>
      </c>
      <c r="H50" s="33">
        <v>0</v>
      </c>
      <c r="I50" s="18">
        <v>0</v>
      </c>
      <c r="J50" s="18">
        <v>0</v>
      </c>
      <c r="K50" s="26">
        <v>0</v>
      </c>
      <c r="N50" s="54"/>
      <c r="O50" s="67"/>
      <c r="T50" s="33">
        <v>0</v>
      </c>
      <c r="U50" s="18">
        <v>0</v>
      </c>
      <c r="V50" s="17">
        <v>0</v>
      </c>
      <c r="W50" s="17">
        <v>0</v>
      </c>
      <c r="X50" s="4">
        <v>315001004</v>
      </c>
      <c r="Y50" s="4"/>
      <c r="Z50" s="4"/>
      <c r="AA50" s="92" t="str">
        <f>IFERROR(INDEX(Sheet3!N:N,MATCH(C50,Sheet3!A:A,0)),"")</f>
        <v/>
      </c>
      <c r="AB50" s="92"/>
      <c r="AD50" s="25">
        <v>0</v>
      </c>
    </row>
    <row r="51" spans="1:30">
      <c r="A51" s="16" t="s">
        <v>64</v>
      </c>
      <c r="B51" s="1">
        <v>45</v>
      </c>
      <c r="C51" s="6" t="s">
        <v>148</v>
      </c>
      <c r="D51" s="6">
        <v>1</v>
      </c>
      <c r="E51" s="3">
        <v>1</v>
      </c>
      <c r="F51" s="1">
        <v>0</v>
      </c>
      <c r="G51" s="24">
        <v>0</v>
      </c>
      <c r="H51" s="33">
        <v>0</v>
      </c>
      <c r="I51" s="18">
        <v>0</v>
      </c>
      <c r="J51" s="71">
        <v>551000005</v>
      </c>
      <c r="K51" s="26">
        <v>0</v>
      </c>
      <c r="N51" s="54"/>
      <c r="O51" s="67"/>
      <c r="T51" s="33">
        <v>0</v>
      </c>
      <c r="U51" s="18">
        <v>0</v>
      </c>
      <c r="V51" s="17">
        <v>0</v>
      </c>
      <c r="W51" s="17">
        <v>0</v>
      </c>
      <c r="X51" s="4">
        <v>315001004</v>
      </c>
      <c r="Y51" s="4"/>
      <c r="Z51" s="4"/>
      <c r="AA51" s="92" t="str">
        <f>IFERROR(INDEX(Sheet3!N:N,MATCH(C51,Sheet3!A:A,0)),"")</f>
        <v/>
      </c>
      <c r="AB51" s="92"/>
      <c r="AD51" s="25">
        <v>0</v>
      </c>
    </row>
    <row r="52" spans="1:30">
      <c r="A52" s="16" t="s">
        <v>64</v>
      </c>
      <c r="B52" s="6">
        <v>46</v>
      </c>
      <c r="C52" s="6" t="s">
        <v>149</v>
      </c>
      <c r="D52" s="6">
        <v>1</v>
      </c>
      <c r="E52" s="3">
        <v>2</v>
      </c>
      <c r="F52" s="1">
        <v>0</v>
      </c>
      <c r="G52" s="33">
        <v>0</v>
      </c>
      <c r="H52" s="33">
        <v>0</v>
      </c>
      <c r="I52" s="18">
        <v>0</v>
      </c>
      <c r="J52" s="25">
        <v>0</v>
      </c>
      <c r="K52" s="26">
        <v>3</v>
      </c>
      <c r="L52" s="53">
        <v>0</v>
      </c>
      <c r="M52" s="53">
        <v>0</v>
      </c>
      <c r="N52" s="54">
        <v>340460102</v>
      </c>
      <c r="O52" s="67"/>
      <c r="T52" s="33">
        <v>0</v>
      </c>
      <c r="U52" s="18">
        <v>0</v>
      </c>
      <c r="V52" s="17">
        <v>0</v>
      </c>
      <c r="W52" s="17">
        <v>0</v>
      </c>
      <c r="X52" s="4">
        <v>315001004</v>
      </c>
      <c r="Y52" s="4"/>
      <c r="Z52" s="4"/>
      <c r="AA52" s="92" t="str">
        <f>IFERROR(INDEX(Sheet3!N:N,MATCH(C52,Sheet3!A:A,0)),"")</f>
        <v/>
      </c>
      <c r="AB52" s="92"/>
      <c r="AD52" s="25">
        <v>0</v>
      </c>
    </row>
    <row r="53" spans="1:30">
      <c r="A53" s="16" t="s">
        <v>64</v>
      </c>
      <c r="B53" s="6">
        <v>47</v>
      </c>
      <c r="C53" s="6" t="s">
        <v>150</v>
      </c>
      <c r="D53" s="6">
        <v>1</v>
      </c>
      <c r="E53" s="3">
        <v>10</v>
      </c>
      <c r="F53" s="1">
        <v>0</v>
      </c>
      <c r="G53" s="24">
        <v>0</v>
      </c>
      <c r="H53" s="33">
        <v>0</v>
      </c>
      <c r="I53" s="18">
        <v>0</v>
      </c>
      <c r="J53" s="25">
        <v>0</v>
      </c>
      <c r="K53" s="26">
        <v>0</v>
      </c>
      <c r="N53" s="54"/>
      <c r="O53" s="67"/>
      <c r="T53" s="33">
        <v>0</v>
      </c>
      <c r="U53" s="18">
        <v>0</v>
      </c>
      <c r="V53" s="17">
        <v>0</v>
      </c>
      <c r="W53" s="17">
        <v>0</v>
      </c>
      <c r="X53" s="4">
        <v>315001004</v>
      </c>
      <c r="Y53" s="4"/>
      <c r="Z53" s="4"/>
      <c r="AA53" s="92" t="str">
        <f>IFERROR(INDEX(Sheet3!N:N,MATCH(C53,Sheet3!A:A,0)),"")</f>
        <v/>
      </c>
      <c r="AB53" s="92"/>
      <c r="AD53" s="25">
        <v>0</v>
      </c>
    </row>
    <row r="54" spans="1:30">
      <c r="A54" s="16" t="s">
        <v>64</v>
      </c>
      <c r="B54" s="1">
        <v>48</v>
      </c>
      <c r="C54" s="6" t="s">
        <v>151</v>
      </c>
      <c r="D54" s="6">
        <v>1</v>
      </c>
      <c r="E54" s="3">
        <v>5</v>
      </c>
      <c r="F54" s="1">
        <v>0</v>
      </c>
      <c r="G54" s="24">
        <v>0</v>
      </c>
      <c r="H54" s="33">
        <v>0</v>
      </c>
      <c r="I54" s="18">
        <v>0</v>
      </c>
      <c r="J54" s="25">
        <v>0</v>
      </c>
      <c r="K54" s="26">
        <v>0</v>
      </c>
      <c r="N54" s="54"/>
      <c r="O54" s="67"/>
      <c r="T54" s="33">
        <v>0</v>
      </c>
      <c r="U54" s="18">
        <v>0</v>
      </c>
      <c r="V54" s="17">
        <v>0</v>
      </c>
      <c r="W54" s="17">
        <v>0</v>
      </c>
      <c r="X54" s="4">
        <v>315001004</v>
      </c>
      <c r="Y54" s="4"/>
      <c r="Z54" s="4"/>
      <c r="AA54" s="92" t="str">
        <f>IFERROR(INDEX(Sheet3!N:N,MATCH(C54,Sheet3!A:A,0)),"")</f>
        <v/>
      </c>
      <c r="AB54" s="92"/>
      <c r="AD54" s="25">
        <v>0</v>
      </c>
    </row>
    <row r="55" spans="1:30">
      <c r="A55" s="16" t="s">
        <v>64</v>
      </c>
      <c r="B55" s="6">
        <v>49</v>
      </c>
      <c r="C55" s="7" t="s">
        <v>152</v>
      </c>
      <c r="D55" s="6">
        <v>4</v>
      </c>
      <c r="E55" s="3">
        <v>206060</v>
      </c>
      <c r="F55" s="1">
        <v>0</v>
      </c>
      <c r="G55" s="24">
        <v>0</v>
      </c>
      <c r="H55" s="33">
        <v>0</v>
      </c>
      <c r="I55" s="18">
        <v>0</v>
      </c>
      <c r="J55" s="25">
        <v>0</v>
      </c>
      <c r="K55" s="26">
        <v>0</v>
      </c>
      <c r="N55" s="54"/>
      <c r="O55" s="67" t="s">
        <v>153</v>
      </c>
      <c r="R55" s="30" t="s">
        <v>154</v>
      </c>
      <c r="S55" s="61">
        <v>30</v>
      </c>
      <c r="T55" s="33">
        <v>0</v>
      </c>
      <c r="U55" s="18">
        <v>0</v>
      </c>
      <c r="V55" s="17">
        <v>6</v>
      </c>
      <c r="W55" s="17">
        <v>0</v>
      </c>
      <c r="X55" s="4">
        <v>349010040</v>
      </c>
      <c r="Y55" s="4">
        <v>340570004</v>
      </c>
      <c r="Z55" s="4" t="s">
        <v>155</v>
      </c>
      <c r="AA55" s="92" t="str">
        <f>IFERROR(INDEX(Sheet3!N:N,MATCH(C55,Sheet3!A:A,0)),"")</f>
        <v/>
      </c>
      <c r="AB55" s="92"/>
      <c r="AD55" s="25">
        <v>0</v>
      </c>
    </row>
    <row r="56" spans="1:30">
      <c r="A56" s="16" t="s">
        <v>64</v>
      </c>
      <c r="B56" s="6">
        <v>50</v>
      </c>
      <c r="C56" s="6" t="s">
        <v>156</v>
      </c>
      <c r="D56" s="6">
        <v>4</v>
      </c>
      <c r="E56" s="3">
        <v>202050</v>
      </c>
      <c r="F56" s="1">
        <v>0</v>
      </c>
      <c r="G56" s="24">
        <v>0</v>
      </c>
      <c r="H56" s="33">
        <v>0</v>
      </c>
      <c r="I56" s="18">
        <v>0</v>
      </c>
      <c r="J56" s="25">
        <v>0</v>
      </c>
      <c r="K56" s="26">
        <v>0</v>
      </c>
      <c r="N56" s="54"/>
      <c r="O56" s="67"/>
      <c r="R56" s="30" t="s">
        <v>157</v>
      </c>
      <c r="T56" s="33">
        <v>0</v>
      </c>
      <c r="U56" s="18">
        <v>0</v>
      </c>
      <c r="V56" s="17">
        <v>0</v>
      </c>
      <c r="W56" s="17">
        <v>0</v>
      </c>
      <c r="X56" s="4">
        <v>315001004</v>
      </c>
      <c r="Y56" s="4"/>
      <c r="Z56" s="4"/>
      <c r="AA56" s="92" t="str">
        <f>IFERROR(INDEX(Sheet3!N:N,MATCH(C56,Sheet3!A:A,0)),"")</f>
        <v/>
      </c>
      <c r="AB56" s="92"/>
      <c r="AD56" s="25">
        <v>0</v>
      </c>
    </row>
    <row r="57" spans="1:30">
      <c r="A57" s="43" t="s">
        <v>64</v>
      </c>
      <c r="B57" s="45">
        <v>51</v>
      </c>
      <c r="C57" s="45" t="s">
        <v>158</v>
      </c>
      <c r="D57" s="45">
        <v>3</v>
      </c>
      <c r="E57" s="44">
        <v>1</v>
      </c>
      <c r="F57" s="1">
        <v>2</v>
      </c>
      <c r="G57" s="52">
        <v>39</v>
      </c>
      <c r="H57" s="33">
        <v>1</v>
      </c>
      <c r="I57" s="18">
        <v>1</v>
      </c>
      <c r="J57" s="25">
        <v>0</v>
      </c>
      <c r="K57" s="26">
        <v>0</v>
      </c>
      <c r="N57" s="54"/>
      <c r="O57" s="67"/>
      <c r="T57" s="33">
        <v>0</v>
      </c>
      <c r="U57" s="18">
        <v>0</v>
      </c>
      <c r="V57" s="17">
        <v>0</v>
      </c>
      <c r="W57" s="17">
        <v>0</v>
      </c>
      <c r="X57" s="4">
        <v>315001004</v>
      </c>
      <c r="Y57" s="4"/>
      <c r="Z57" s="4"/>
      <c r="AA57" s="92" t="str">
        <f>IFERROR(INDEX(Sheet3!N:N,MATCH(C57,Sheet3!A:A,0)),"")</f>
        <v/>
      </c>
      <c r="AB57" s="92"/>
      <c r="AD57" s="25">
        <v>0</v>
      </c>
    </row>
    <row r="58" spans="1:30">
      <c r="A58" s="16" t="s">
        <v>64</v>
      </c>
      <c r="B58" s="6">
        <v>52</v>
      </c>
      <c r="C58" s="7" t="s">
        <v>159</v>
      </c>
      <c r="D58" s="6">
        <v>1</v>
      </c>
      <c r="E58" s="3">
        <v>33</v>
      </c>
      <c r="F58" s="1">
        <v>0</v>
      </c>
      <c r="G58" s="24">
        <v>22</v>
      </c>
      <c r="H58" s="33">
        <v>0</v>
      </c>
      <c r="I58" s="18">
        <v>1</v>
      </c>
      <c r="J58" s="25">
        <v>0</v>
      </c>
      <c r="K58" s="26">
        <v>0</v>
      </c>
      <c r="N58" s="54"/>
      <c r="O58" s="67" t="s">
        <v>160</v>
      </c>
      <c r="S58" s="88">
        <v>27</v>
      </c>
      <c r="T58" s="33">
        <v>0</v>
      </c>
      <c r="U58" s="18">
        <v>0</v>
      </c>
      <c r="V58" s="17">
        <v>0</v>
      </c>
      <c r="W58" s="17">
        <v>0</v>
      </c>
      <c r="X58" s="4">
        <v>349010018</v>
      </c>
      <c r="Y58" s="4">
        <v>340570008</v>
      </c>
      <c r="Z58" s="4" t="s">
        <v>161</v>
      </c>
      <c r="AA58" s="92" t="str">
        <f>IFERROR(INDEX(Sheet3!N:N,MATCH(C58,Sheet3!A:A,0)),"")</f>
        <v>1120005,1120002,6110003,1120001</v>
      </c>
      <c r="AB58" s="92"/>
      <c r="AD58" s="25">
        <v>0</v>
      </c>
    </row>
    <row r="59" spans="1:30">
      <c r="A59" s="16" t="s">
        <v>64</v>
      </c>
      <c r="B59" s="6">
        <v>53</v>
      </c>
      <c r="C59" s="6" t="s">
        <v>162</v>
      </c>
      <c r="D59" s="6">
        <v>1</v>
      </c>
      <c r="E59" s="3">
        <v>2</v>
      </c>
      <c r="F59" s="1">
        <v>0</v>
      </c>
      <c r="G59" s="24">
        <v>0</v>
      </c>
      <c r="H59" s="33">
        <v>0</v>
      </c>
      <c r="I59" s="18">
        <v>0</v>
      </c>
      <c r="J59" s="25">
        <v>0</v>
      </c>
      <c r="K59" s="26">
        <v>3</v>
      </c>
      <c r="N59" s="54"/>
      <c r="T59" s="33">
        <v>0</v>
      </c>
      <c r="U59" s="18">
        <v>0</v>
      </c>
      <c r="V59" s="17">
        <v>0</v>
      </c>
      <c r="W59" s="17">
        <v>0</v>
      </c>
      <c r="X59" s="4">
        <v>315001004</v>
      </c>
      <c r="Y59" s="4"/>
      <c r="Z59" s="4"/>
      <c r="AA59" s="92" t="str">
        <f>IFERROR(INDEX(Sheet3!N:N,MATCH(C59,Sheet3!A:A,0)),"")</f>
        <v/>
      </c>
      <c r="AB59" s="92"/>
      <c r="AC59" s="25">
        <v>805</v>
      </c>
      <c r="AD59" s="25">
        <v>0</v>
      </c>
    </row>
    <row r="60" spans="1:30">
      <c r="A60" s="6" t="s">
        <v>64</v>
      </c>
      <c r="B60" s="6">
        <v>54</v>
      </c>
      <c r="C60" s="6" t="s">
        <v>163</v>
      </c>
      <c r="D60" s="6">
        <v>1</v>
      </c>
      <c r="E60" s="3">
        <v>25</v>
      </c>
      <c r="F60" s="1">
        <v>0</v>
      </c>
      <c r="G60" s="24">
        <v>0</v>
      </c>
      <c r="H60" s="33">
        <v>0</v>
      </c>
      <c r="I60" s="18">
        <v>0</v>
      </c>
      <c r="J60" s="25">
        <v>0</v>
      </c>
      <c r="K60" s="26">
        <v>0</v>
      </c>
      <c r="N60" s="54"/>
      <c r="T60" s="33">
        <v>0</v>
      </c>
      <c r="U60" s="18">
        <v>0</v>
      </c>
      <c r="V60" s="17">
        <v>0</v>
      </c>
      <c r="W60" s="17">
        <v>0</v>
      </c>
      <c r="X60" s="4">
        <v>349010010</v>
      </c>
      <c r="Y60" s="4"/>
      <c r="Z60" s="4"/>
      <c r="AA60" s="92" t="str">
        <f>IFERROR(INDEX(Sheet3!N:N,MATCH(C60,Sheet3!A:A,0)),"")</f>
        <v/>
      </c>
      <c r="AB60" s="92"/>
      <c r="AD60" s="25">
        <v>0</v>
      </c>
    </row>
    <row r="61" spans="1:30">
      <c r="A61" s="16" t="s">
        <v>64</v>
      </c>
      <c r="B61" s="6">
        <v>55</v>
      </c>
      <c r="C61" s="6" t="s">
        <v>164</v>
      </c>
      <c r="D61" s="6">
        <v>1</v>
      </c>
      <c r="E61" s="3">
        <v>14</v>
      </c>
      <c r="F61" s="1">
        <v>0</v>
      </c>
      <c r="G61" s="24">
        <v>0</v>
      </c>
      <c r="H61" s="33">
        <v>0</v>
      </c>
      <c r="I61" s="18">
        <v>0</v>
      </c>
      <c r="J61" s="25">
        <v>0</v>
      </c>
      <c r="K61" s="26">
        <v>3</v>
      </c>
      <c r="N61" s="54"/>
      <c r="T61" s="33">
        <v>0</v>
      </c>
      <c r="U61" s="18">
        <v>0</v>
      </c>
      <c r="V61" s="17">
        <v>0</v>
      </c>
      <c r="W61" s="17">
        <v>0</v>
      </c>
      <c r="X61" s="4">
        <v>315001004</v>
      </c>
      <c r="Y61" s="4"/>
      <c r="Z61" s="4"/>
      <c r="AA61" s="92" t="str">
        <f>IFERROR(INDEX(Sheet3!N:N,MATCH(C61,Sheet3!A:A,0)),"")</f>
        <v/>
      </c>
      <c r="AB61" s="92"/>
      <c r="AD61" s="25">
        <v>0</v>
      </c>
    </row>
    <row r="62" spans="1:30">
      <c r="A62" s="16" t="s">
        <v>64</v>
      </c>
      <c r="B62" s="6">
        <v>56</v>
      </c>
      <c r="C62" s="6" t="s">
        <v>165</v>
      </c>
      <c r="D62" s="6">
        <v>1</v>
      </c>
      <c r="E62" s="3">
        <v>2</v>
      </c>
      <c r="F62" s="1">
        <v>0</v>
      </c>
      <c r="G62" s="24">
        <v>0</v>
      </c>
      <c r="H62" s="33">
        <v>0</v>
      </c>
      <c r="I62" s="18">
        <v>0</v>
      </c>
      <c r="J62" s="25">
        <v>0</v>
      </c>
      <c r="K62" s="26">
        <v>3</v>
      </c>
      <c r="N62" s="54">
        <v>340460112</v>
      </c>
      <c r="T62" s="33">
        <v>0</v>
      </c>
      <c r="U62" s="18">
        <v>0</v>
      </c>
      <c r="V62" s="17">
        <v>0</v>
      </c>
      <c r="W62" s="17">
        <v>0</v>
      </c>
      <c r="X62" s="4">
        <v>315001004</v>
      </c>
      <c r="Y62" s="4"/>
      <c r="Z62" s="4"/>
      <c r="AA62" s="92" t="str">
        <f>IFERROR(INDEX(Sheet3!N:N,MATCH(C62,Sheet3!A:A,0)),"")</f>
        <v/>
      </c>
      <c r="AB62" s="92"/>
      <c r="AD62" s="25">
        <v>0</v>
      </c>
    </row>
    <row r="63" spans="1:30">
      <c r="A63" s="16" t="s">
        <v>64</v>
      </c>
      <c r="B63" s="6">
        <v>57</v>
      </c>
      <c r="C63" s="6" t="s">
        <v>166</v>
      </c>
      <c r="D63" s="6">
        <v>1</v>
      </c>
      <c r="E63" s="3">
        <v>18</v>
      </c>
      <c r="F63" s="1">
        <v>0</v>
      </c>
      <c r="G63" s="24">
        <v>0</v>
      </c>
      <c r="H63" s="33">
        <v>0</v>
      </c>
      <c r="I63" s="18">
        <v>0</v>
      </c>
      <c r="J63" s="25">
        <v>0</v>
      </c>
      <c r="K63" s="26">
        <v>0</v>
      </c>
      <c r="S63" s="61">
        <v>1</v>
      </c>
      <c r="T63" s="33">
        <v>0</v>
      </c>
      <c r="U63" s="18">
        <v>0</v>
      </c>
      <c r="V63" s="17">
        <v>0</v>
      </c>
      <c r="W63" s="17">
        <v>0</v>
      </c>
      <c r="X63" s="4">
        <v>349010007</v>
      </c>
      <c r="Y63" s="4"/>
      <c r="Z63" s="4"/>
      <c r="AA63" s="92" t="str">
        <f>IFERROR(INDEX(Sheet3!N:N,MATCH(C63,Sheet3!A:A,0)),"")</f>
        <v/>
      </c>
      <c r="AB63" s="92"/>
      <c r="AD63" s="25">
        <v>0</v>
      </c>
    </row>
    <row r="64" spans="1:30">
      <c r="A64" s="16" t="s">
        <v>64</v>
      </c>
      <c r="B64" s="6">
        <v>58</v>
      </c>
      <c r="C64" s="6" t="s">
        <v>167</v>
      </c>
      <c r="D64" s="6">
        <v>1</v>
      </c>
      <c r="E64" s="3">
        <v>5</v>
      </c>
      <c r="F64" s="1">
        <v>0</v>
      </c>
      <c r="G64" s="24">
        <v>0</v>
      </c>
      <c r="H64" s="33">
        <v>0</v>
      </c>
      <c r="I64" s="18">
        <v>0</v>
      </c>
      <c r="J64" s="25">
        <v>0</v>
      </c>
      <c r="K64" s="26">
        <v>0</v>
      </c>
      <c r="T64" s="33">
        <v>0</v>
      </c>
      <c r="U64" s="25">
        <v>0</v>
      </c>
      <c r="V64" s="17">
        <v>0</v>
      </c>
      <c r="W64" s="17">
        <v>0</v>
      </c>
      <c r="X64" s="4">
        <v>315001004</v>
      </c>
      <c r="Y64" s="4"/>
      <c r="Z64" s="4"/>
      <c r="AA64" s="92" t="str">
        <f>IFERROR(INDEX(Sheet3!N:N,MATCH(C64,Sheet3!A:A,0)),"")</f>
        <v/>
      </c>
      <c r="AB64" s="92"/>
      <c r="AD64" s="25">
        <v>0</v>
      </c>
    </row>
    <row r="65" spans="1:30">
      <c r="A65" s="43" t="s">
        <v>64</v>
      </c>
      <c r="B65" s="45">
        <v>59</v>
      </c>
      <c r="C65" s="45" t="s">
        <v>168</v>
      </c>
      <c r="D65" s="45">
        <v>3</v>
      </c>
      <c r="E65" s="44">
        <v>17</v>
      </c>
      <c r="F65" s="1">
        <v>2</v>
      </c>
      <c r="G65" s="24">
        <v>39</v>
      </c>
      <c r="H65" s="33">
        <v>1</v>
      </c>
      <c r="I65" s="18">
        <v>1</v>
      </c>
      <c r="J65" s="25">
        <v>0</v>
      </c>
      <c r="K65" s="26">
        <v>0</v>
      </c>
      <c r="T65" s="33">
        <v>0</v>
      </c>
      <c r="U65" s="25">
        <v>0</v>
      </c>
      <c r="V65" s="17">
        <v>0</v>
      </c>
      <c r="W65" s="17">
        <v>0</v>
      </c>
      <c r="X65" s="4">
        <v>315001004</v>
      </c>
      <c r="Y65" s="4"/>
      <c r="Z65" s="4"/>
      <c r="AA65" s="92" t="str">
        <f>IFERROR(INDEX(Sheet3!N:N,MATCH(C65,Sheet3!A:A,0)),"")</f>
        <v/>
      </c>
      <c r="AB65" s="92"/>
      <c r="AD65" s="25">
        <v>0</v>
      </c>
    </row>
    <row r="66" spans="1:30">
      <c r="A66" s="16" t="s">
        <v>64</v>
      </c>
      <c r="B66" s="6">
        <v>60</v>
      </c>
      <c r="C66" s="6" t="s">
        <v>169</v>
      </c>
      <c r="D66" s="6">
        <v>1</v>
      </c>
      <c r="E66" s="3">
        <v>14</v>
      </c>
      <c r="F66" s="1">
        <v>0</v>
      </c>
      <c r="G66" s="24">
        <v>0</v>
      </c>
      <c r="H66" s="33">
        <v>0</v>
      </c>
      <c r="I66" s="18">
        <v>0</v>
      </c>
      <c r="J66" s="25">
        <v>0</v>
      </c>
      <c r="K66" s="26">
        <v>0</v>
      </c>
      <c r="T66" s="33">
        <v>0</v>
      </c>
      <c r="V66" s="17">
        <v>0</v>
      </c>
      <c r="W66" s="17">
        <v>0</v>
      </c>
      <c r="X66" s="4">
        <v>315001004</v>
      </c>
      <c r="Y66" s="4"/>
      <c r="Z66" s="4"/>
      <c r="AA66" s="92" t="str">
        <f>IFERROR(INDEX(Sheet3!N:N,MATCH(C66,Sheet3!A:A,0)),"")</f>
        <v/>
      </c>
      <c r="AB66" s="92"/>
      <c r="AD66" s="25">
        <v>0</v>
      </c>
    </row>
    <row r="67" spans="1:30">
      <c r="A67" s="16" t="s">
        <v>64</v>
      </c>
      <c r="B67" s="6">
        <v>61</v>
      </c>
      <c r="C67" s="6" t="s">
        <v>126</v>
      </c>
      <c r="D67" s="6">
        <v>1</v>
      </c>
      <c r="E67" s="3">
        <v>2</v>
      </c>
      <c r="F67" s="1">
        <v>0</v>
      </c>
      <c r="G67" s="24">
        <v>0</v>
      </c>
      <c r="H67" s="33">
        <v>0</v>
      </c>
      <c r="I67" s="18">
        <v>0</v>
      </c>
      <c r="J67" s="25">
        <v>0</v>
      </c>
      <c r="K67" s="26">
        <v>0</v>
      </c>
      <c r="T67" s="33">
        <v>0</v>
      </c>
      <c r="V67" s="17">
        <v>0</v>
      </c>
      <c r="W67" s="17">
        <v>0</v>
      </c>
      <c r="X67" s="4">
        <v>315001004</v>
      </c>
      <c r="Y67" s="4"/>
      <c r="Z67" s="4"/>
      <c r="AA67" s="92" t="str">
        <f>IFERROR(INDEX(Sheet3!N:N,MATCH(C67,Sheet3!A:A,0)),"")</f>
        <v/>
      </c>
      <c r="AB67" s="92"/>
      <c r="AD67" s="25">
        <v>0</v>
      </c>
    </row>
    <row r="68" spans="1:30">
      <c r="A68" s="6" t="s">
        <v>64</v>
      </c>
      <c r="B68" s="6">
        <v>62</v>
      </c>
      <c r="C68" s="6" t="s">
        <v>170</v>
      </c>
      <c r="D68" s="6">
        <v>1</v>
      </c>
      <c r="E68" s="3">
        <v>10</v>
      </c>
      <c r="F68" s="1">
        <v>0</v>
      </c>
      <c r="G68" s="24">
        <v>0</v>
      </c>
      <c r="H68" s="33">
        <v>0</v>
      </c>
      <c r="I68" s="18">
        <v>0</v>
      </c>
      <c r="J68" s="25">
        <v>0</v>
      </c>
      <c r="K68" s="26">
        <v>0</v>
      </c>
      <c r="T68" s="33">
        <v>0</v>
      </c>
      <c r="V68" s="17">
        <v>0</v>
      </c>
      <c r="W68" s="17">
        <v>0</v>
      </c>
      <c r="X68" s="4">
        <v>349010013</v>
      </c>
      <c r="Y68" s="4"/>
      <c r="Z68" s="4"/>
      <c r="AA68" s="92"/>
      <c r="AB68" s="92"/>
      <c r="AD68" s="25">
        <v>0</v>
      </c>
    </row>
    <row r="69" spans="1:30">
      <c r="A69" s="6" t="s">
        <v>64</v>
      </c>
      <c r="B69" s="6">
        <v>63</v>
      </c>
      <c r="C69" s="6" t="s">
        <v>171</v>
      </c>
      <c r="D69" s="6">
        <v>1</v>
      </c>
      <c r="E69" s="3">
        <v>13</v>
      </c>
      <c r="F69" s="1">
        <v>0</v>
      </c>
      <c r="G69" s="24">
        <v>0</v>
      </c>
      <c r="H69" s="33">
        <v>0</v>
      </c>
      <c r="I69" s="18">
        <v>0</v>
      </c>
      <c r="J69" s="25">
        <v>0</v>
      </c>
      <c r="K69" s="26">
        <v>0</v>
      </c>
      <c r="R69" s="53" t="str">
        <f>"等级"&amp;E69&amp;"级后解锁"</f>
        <v>等级13级后解锁</v>
      </c>
      <c r="T69" s="33">
        <v>0</v>
      </c>
      <c r="Y69" s="4"/>
      <c r="AA69" s="92"/>
      <c r="AB69" s="92"/>
      <c r="AD69" s="25">
        <v>0</v>
      </c>
    </row>
    <row r="70" spans="1:30">
      <c r="A70" s="16" t="s">
        <v>64</v>
      </c>
      <c r="B70" s="6">
        <v>64</v>
      </c>
      <c r="C70" s="6" t="s">
        <v>172</v>
      </c>
      <c r="D70" s="6">
        <v>1</v>
      </c>
      <c r="E70" s="3">
        <v>6</v>
      </c>
      <c r="F70" s="1">
        <v>0</v>
      </c>
      <c r="G70" s="24">
        <v>0</v>
      </c>
      <c r="H70" s="33">
        <v>0</v>
      </c>
      <c r="I70" s="25">
        <v>0</v>
      </c>
      <c r="J70" s="25">
        <v>0</v>
      </c>
      <c r="K70" s="26">
        <v>0</v>
      </c>
      <c r="S70" s="30">
        <v>33</v>
      </c>
      <c r="T70" s="33">
        <v>0</v>
      </c>
      <c r="V70" s="17">
        <v>0</v>
      </c>
      <c r="W70" s="17">
        <v>0</v>
      </c>
      <c r="X70" s="4">
        <v>315001004</v>
      </c>
      <c r="Y70" s="4"/>
      <c r="Z70" s="4"/>
      <c r="AA70" s="92"/>
      <c r="AB70" s="92"/>
      <c r="AD70" s="25">
        <v>0</v>
      </c>
    </row>
    <row r="71" spans="1:30">
      <c r="A71" s="16" t="s">
        <v>64</v>
      </c>
      <c r="B71" s="6">
        <v>65</v>
      </c>
      <c r="C71" s="6" t="s">
        <v>173</v>
      </c>
      <c r="D71" s="6">
        <v>1</v>
      </c>
      <c r="E71" s="3">
        <v>6</v>
      </c>
      <c r="F71" s="1">
        <v>0</v>
      </c>
      <c r="G71" s="24">
        <v>0</v>
      </c>
      <c r="H71" s="33">
        <v>0</v>
      </c>
      <c r="I71" s="25">
        <v>0</v>
      </c>
      <c r="J71" s="25">
        <v>0</v>
      </c>
      <c r="K71" s="26">
        <v>0</v>
      </c>
      <c r="S71" s="30">
        <v>33</v>
      </c>
      <c r="T71" s="33">
        <v>0</v>
      </c>
      <c r="V71" s="17">
        <v>0</v>
      </c>
      <c r="W71" s="17">
        <v>0</v>
      </c>
      <c r="X71" s="4">
        <v>315001004</v>
      </c>
      <c r="Y71" s="4"/>
      <c r="Z71" s="4"/>
      <c r="AA71" s="92"/>
      <c r="AB71" s="92"/>
      <c r="AD71" s="25">
        <v>0</v>
      </c>
    </row>
    <row r="72" spans="1:30">
      <c r="A72" s="6" t="s">
        <v>64</v>
      </c>
      <c r="B72" s="6">
        <v>66</v>
      </c>
      <c r="C72" s="6" t="s">
        <v>174</v>
      </c>
      <c r="D72" s="6">
        <v>3</v>
      </c>
      <c r="E72" s="3">
        <v>17</v>
      </c>
      <c r="F72" s="1">
        <v>1</v>
      </c>
      <c r="G72" s="24">
        <v>0</v>
      </c>
      <c r="H72" s="33">
        <v>0</v>
      </c>
      <c r="I72" s="25">
        <v>0</v>
      </c>
      <c r="J72" s="25">
        <v>0</v>
      </c>
      <c r="K72" s="26">
        <v>0</v>
      </c>
      <c r="T72" s="33">
        <v>0</v>
      </c>
      <c r="V72" s="17">
        <v>0</v>
      </c>
      <c r="W72" s="17">
        <v>0</v>
      </c>
      <c r="X72" s="25">
        <v>315001004</v>
      </c>
      <c r="Y72" s="4"/>
      <c r="AD72" s="25">
        <v>0</v>
      </c>
    </row>
    <row r="73" spans="1:30">
      <c r="A73" s="16" t="s">
        <v>64</v>
      </c>
      <c r="B73" s="1">
        <v>67</v>
      </c>
      <c r="C73" s="6" t="s">
        <v>175</v>
      </c>
      <c r="D73" s="6">
        <v>1</v>
      </c>
      <c r="E73" s="3">
        <v>1</v>
      </c>
      <c r="F73" s="1">
        <v>0</v>
      </c>
      <c r="G73" s="24">
        <v>0</v>
      </c>
      <c r="H73" s="33">
        <v>0</v>
      </c>
      <c r="I73" s="18">
        <v>0</v>
      </c>
      <c r="J73" s="18">
        <v>0</v>
      </c>
      <c r="K73" s="26">
        <v>0</v>
      </c>
      <c r="O73" s="67" t="s">
        <v>176</v>
      </c>
      <c r="R73" s="30" t="str">
        <f t="shared" ref="R73:R83" si="2">"等级"&amp;E73&amp;"级后解锁"</f>
        <v>等级1级后解锁</v>
      </c>
      <c r="T73" s="33">
        <v>0</v>
      </c>
      <c r="U73" s="18">
        <v>0</v>
      </c>
      <c r="V73" s="17">
        <v>0</v>
      </c>
      <c r="W73" s="17">
        <v>0</v>
      </c>
      <c r="X73" s="4">
        <v>349010025</v>
      </c>
      <c r="Y73" s="4"/>
      <c r="Z73" s="4"/>
      <c r="AA73" s="92" t="str">
        <f>IFERROR(INDEX(Sheet3!N:N,MATCH(C73,Sheet3!A:A,0)),"")</f>
        <v/>
      </c>
      <c r="AB73" s="92"/>
      <c r="AD73" s="25">
        <v>0</v>
      </c>
    </row>
    <row r="74" spans="1:30">
      <c r="A74" s="16" t="s">
        <v>64</v>
      </c>
      <c r="B74" s="1">
        <v>68</v>
      </c>
      <c r="C74" s="6" t="s">
        <v>177</v>
      </c>
      <c r="D74" s="6">
        <v>1</v>
      </c>
      <c r="E74" s="3">
        <v>1</v>
      </c>
      <c r="F74" s="1">
        <v>0</v>
      </c>
      <c r="G74" s="24">
        <v>0</v>
      </c>
      <c r="H74" s="33">
        <v>0</v>
      </c>
      <c r="I74" s="18">
        <v>0</v>
      </c>
      <c r="J74" s="18">
        <v>0</v>
      </c>
      <c r="K74" s="26">
        <v>0</v>
      </c>
      <c r="L74" s="42">
        <v>0</v>
      </c>
      <c r="M74" s="42">
        <v>0</v>
      </c>
      <c r="O74" s="67"/>
      <c r="R74" s="30" t="str">
        <f t="shared" si="2"/>
        <v>等级1级后解锁</v>
      </c>
      <c r="T74" s="33">
        <v>0</v>
      </c>
      <c r="U74" s="18">
        <v>0</v>
      </c>
      <c r="V74" s="17">
        <v>0</v>
      </c>
      <c r="W74" s="17">
        <v>0</v>
      </c>
      <c r="X74" s="4">
        <v>315001004</v>
      </c>
      <c r="Y74" s="4"/>
      <c r="Z74" s="4"/>
      <c r="AA74" s="92" t="str">
        <f>IFERROR(INDEX(Sheet3!N:N,MATCH(C74,Sheet3!A:A,0)),"")</f>
        <v/>
      </c>
      <c r="AB74" s="92"/>
      <c r="AD74" s="25">
        <v>0</v>
      </c>
    </row>
    <row r="75" spans="1:30">
      <c r="A75" s="16" t="s">
        <v>64</v>
      </c>
      <c r="B75" s="6">
        <v>69</v>
      </c>
      <c r="C75" s="6" t="s">
        <v>178</v>
      </c>
      <c r="D75" s="6">
        <v>1</v>
      </c>
      <c r="E75" s="3">
        <v>1</v>
      </c>
      <c r="F75" s="1">
        <v>0</v>
      </c>
      <c r="G75" s="24">
        <v>0</v>
      </c>
      <c r="H75" s="33">
        <v>0</v>
      </c>
      <c r="I75" s="18">
        <v>0</v>
      </c>
      <c r="J75" s="25">
        <v>0</v>
      </c>
      <c r="K75" s="26">
        <v>0</v>
      </c>
      <c r="N75" s="54"/>
      <c r="O75" s="67"/>
      <c r="R75" s="30" t="str">
        <f t="shared" si="2"/>
        <v>等级1级后解锁</v>
      </c>
      <c r="T75" s="33">
        <v>0</v>
      </c>
      <c r="U75" s="18">
        <v>0</v>
      </c>
      <c r="V75" s="17">
        <v>0</v>
      </c>
      <c r="W75" s="17">
        <v>0</v>
      </c>
      <c r="X75" s="4">
        <v>315001004</v>
      </c>
      <c r="Y75" s="4"/>
      <c r="Z75" s="4"/>
      <c r="AA75" s="92" t="str">
        <f>IFERROR(INDEX(Sheet3!N:N,MATCH(C75,Sheet3!A:A,0)),"")</f>
        <v/>
      </c>
      <c r="AB75" s="92"/>
      <c r="AD75" s="25">
        <v>0</v>
      </c>
    </row>
    <row r="76" spans="1:30">
      <c r="A76" s="16" t="s">
        <v>64</v>
      </c>
      <c r="B76" s="6">
        <v>70</v>
      </c>
      <c r="C76" s="6" t="s">
        <v>179</v>
      </c>
      <c r="D76" s="6">
        <v>1</v>
      </c>
      <c r="E76" s="3">
        <v>42</v>
      </c>
      <c r="F76" s="1">
        <v>0</v>
      </c>
      <c r="G76" s="24">
        <v>0</v>
      </c>
      <c r="H76" s="33">
        <v>0</v>
      </c>
      <c r="I76" s="18">
        <v>0</v>
      </c>
      <c r="J76" s="25">
        <v>0</v>
      </c>
      <c r="K76" s="26">
        <v>0</v>
      </c>
      <c r="N76" s="54"/>
      <c r="O76" s="67"/>
      <c r="R76" s="30" t="str">
        <f t="shared" si="2"/>
        <v>等级42级后解锁</v>
      </c>
      <c r="T76" s="33">
        <v>0</v>
      </c>
      <c r="U76" s="18">
        <v>0</v>
      </c>
      <c r="V76" s="17">
        <v>0</v>
      </c>
      <c r="W76" s="17">
        <v>0</v>
      </c>
      <c r="X76" s="4">
        <v>315001004</v>
      </c>
      <c r="Y76" s="4"/>
      <c r="Z76" s="4"/>
      <c r="AA76" s="92" t="str">
        <f>IFERROR(INDEX(Sheet3!N:N,MATCH(C76,Sheet3!A:A,0)),"")</f>
        <v/>
      </c>
      <c r="AB76" s="92"/>
      <c r="AD76" s="25">
        <v>0</v>
      </c>
    </row>
    <row r="77" spans="1:30">
      <c r="A77" s="16" t="s">
        <v>64</v>
      </c>
      <c r="B77" s="6">
        <v>71</v>
      </c>
      <c r="C77" s="6" t="s">
        <v>180</v>
      </c>
      <c r="D77" s="6">
        <v>1</v>
      </c>
      <c r="E77" s="3">
        <v>2</v>
      </c>
      <c r="F77" s="1">
        <v>0</v>
      </c>
      <c r="G77" s="24">
        <v>0</v>
      </c>
      <c r="H77" s="33">
        <v>0</v>
      </c>
      <c r="I77" s="18">
        <v>0</v>
      </c>
      <c r="J77" s="25">
        <v>0</v>
      </c>
      <c r="K77" s="26">
        <v>0</v>
      </c>
      <c r="N77" s="54"/>
      <c r="O77" s="67"/>
      <c r="R77" s="30" t="str">
        <f t="shared" si="2"/>
        <v>等级2级后解锁</v>
      </c>
      <c r="T77" s="33">
        <v>0</v>
      </c>
      <c r="U77" s="18">
        <v>0</v>
      </c>
      <c r="V77" s="17">
        <v>0</v>
      </c>
      <c r="W77" s="17">
        <v>0</v>
      </c>
      <c r="X77" s="4"/>
      <c r="Y77" s="4"/>
      <c r="Z77" s="4"/>
      <c r="AA77" s="92" t="str">
        <f>IFERROR(INDEX(Sheet3!N:N,MATCH(C77,Sheet3!A:A,0)),"")</f>
        <v/>
      </c>
      <c r="AB77" s="92"/>
      <c r="AD77" s="25">
        <v>0</v>
      </c>
    </row>
    <row r="78" spans="1:30">
      <c r="A78" s="16" t="s">
        <v>64</v>
      </c>
      <c r="B78" s="6">
        <v>72</v>
      </c>
      <c r="C78" s="6" t="s">
        <v>181</v>
      </c>
      <c r="D78" s="6">
        <v>1</v>
      </c>
      <c r="E78" s="3">
        <v>2</v>
      </c>
      <c r="F78" s="1">
        <v>0</v>
      </c>
      <c r="G78" s="24">
        <v>0</v>
      </c>
      <c r="H78" s="33">
        <v>0</v>
      </c>
      <c r="I78" s="18">
        <v>0</v>
      </c>
      <c r="J78" s="25">
        <v>0</v>
      </c>
      <c r="K78" s="26">
        <v>0</v>
      </c>
      <c r="N78" s="54"/>
      <c r="O78" s="67"/>
      <c r="R78" s="30" t="str">
        <f t="shared" si="2"/>
        <v>等级2级后解锁</v>
      </c>
      <c r="T78" s="33">
        <v>0</v>
      </c>
      <c r="U78" s="18">
        <v>0</v>
      </c>
      <c r="V78" s="17">
        <v>0</v>
      </c>
      <c r="W78" s="17">
        <v>0</v>
      </c>
      <c r="X78" s="4"/>
      <c r="Y78" s="4"/>
      <c r="Z78" s="4"/>
      <c r="AA78" s="92" t="str">
        <f>IFERROR(INDEX(Sheet3!N:N,MATCH(C78,Sheet3!A:A,0)),"")</f>
        <v/>
      </c>
      <c r="AB78" s="92"/>
      <c r="AD78" s="25">
        <v>0</v>
      </c>
    </row>
    <row r="79" spans="1:30">
      <c r="A79" s="16" t="s">
        <v>64</v>
      </c>
      <c r="B79" s="6">
        <v>73</v>
      </c>
      <c r="C79" s="6" t="s">
        <v>182</v>
      </c>
      <c r="D79" s="6">
        <v>1</v>
      </c>
      <c r="E79" s="3">
        <v>2</v>
      </c>
      <c r="F79" s="1">
        <v>0</v>
      </c>
      <c r="G79" s="24">
        <v>0</v>
      </c>
      <c r="H79" s="33">
        <v>0</v>
      </c>
      <c r="I79" s="18">
        <v>0</v>
      </c>
      <c r="J79" s="25">
        <v>0</v>
      </c>
      <c r="K79" s="26">
        <v>3</v>
      </c>
      <c r="N79" s="54"/>
      <c r="O79" s="67"/>
      <c r="R79" s="30" t="str">
        <f t="shared" si="2"/>
        <v>等级2级后解锁</v>
      </c>
      <c r="T79" s="33">
        <v>0</v>
      </c>
      <c r="U79" s="18">
        <v>0</v>
      </c>
      <c r="V79" s="17">
        <v>0</v>
      </c>
      <c r="W79" s="17">
        <v>0</v>
      </c>
      <c r="X79" s="4"/>
      <c r="Y79" s="4"/>
      <c r="Z79" s="4"/>
      <c r="AA79" s="92" t="str">
        <f>IFERROR(INDEX(Sheet3!N:N,MATCH(C79,Sheet3!A:A,0)),"")</f>
        <v/>
      </c>
      <c r="AB79" s="92"/>
      <c r="AC79" s="25">
        <v>828</v>
      </c>
      <c r="AD79" s="25">
        <v>0</v>
      </c>
    </row>
    <row r="80" spans="1:30">
      <c r="A80" s="16" t="s">
        <v>64</v>
      </c>
      <c r="B80" s="6">
        <v>74</v>
      </c>
      <c r="C80" s="6" t="s">
        <v>183</v>
      </c>
      <c r="D80" s="6">
        <v>1</v>
      </c>
      <c r="E80" s="3">
        <v>2</v>
      </c>
      <c r="F80" s="1">
        <v>0</v>
      </c>
      <c r="G80" s="24">
        <v>0</v>
      </c>
      <c r="H80" s="33">
        <v>0</v>
      </c>
      <c r="I80" s="18">
        <v>0</v>
      </c>
      <c r="J80" s="25">
        <v>0</v>
      </c>
      <c r="K80" s="26">
        <v>3</v>
      </c>
      <c r="N80" s="54"/>
      <c r="O80" s="67"/>
      <c r="R80" s="30" t="str">
        <f t="shared" si="2"/>
        <v>等级2级后解锁</v>
      </c>
      <c r="T80" s="33">
        <v>0</v>
      </c>
      <c r="U80" s="18">
        <v>0</v>
      </c>
      <c r="V80" s="17">
        <v>0</v>
      </c>
      <c r="W80" s="17">
        <v>0</v>
      </c>
      <c r="X80" s="4"/>
      <c r="Y80" s="4"/>
      <c r="Z80" s="4"/>
      <c r="AA80" s="92" t="str">
        <f>IFERROR(INDEX(Sheet3!N:N,MATCH(C80,Sheet3!A:A,0)),"")</f>
        <v/>
      </c>
      <c r="AB80" s="92"/>
      <c r="AC80" s="25">
        <v>835</v>
      </c>
      <c r="AD80" s="25">
        <v>0</v>
      </c>
    </row>
    <row r="81" spans="1:30">
      <c r="A81" s="16" t="s">
        <v>64</v>
      </c>
      <c r="B81" s="6">
        <v>75</v>
      </c>
      <c r="C81" s="6" t="s">
        <v>184</v>
      </c>
      <c r="D81" s="6">
        <v>1</v>
      </c>
      <c r="E81" s="3">
        <v>2</v>
      </c>
      <c r="F81" s="1">
        <v>0</v>
      </c>
      <c r="G81" s="24">
        <v>0</v>
      </c>
      <c r="H81" s="33">
        <v>0</v>
      </c>
      <c r="I81" s="18">
        <v>0</v>
      </c>
      <c r="J81" s="25">
        <v>0</v>
      </c>
      <c r="K81" s="26">
        <v>3</v>
      </c>
      <c r="N81" s="54"/>
      <c r="O81" s="67"/>
      <c r="R81" s="30" t="str">
        <f t="shared" si="2"/>
        <v>等级2级后解锁</v>
      </c>
      <c r="T81" s="33">
        <v>0</v>
      </c>
      <c r="U81" s="18">
        <v>0</v>
      </c>
      <c r="V81" s="17">
        <v>0</v>
      </c>
      <c r="W81" s="17">
        <v>0</v>
      </c>
      <c r="X81" s="4"/>
      <c r="Y81" s="4"/>
      <c r="Z81" s="4"/>
      <c r="AA81" s="92" t="str">
        <f>IFERROR(INDEX(Sheet3!N:N,MATCH(C81,Sheet3!A:A,0)),"")</f>
        <v/>
      </c>
      <c r="AB81" s="92"/>
      <c r="AC81" s="25">
        <v>813</v>
      </c>
      <c r="AD81" s="25">
        <v>0</v>
      </c>
    </row>
    <row r="82" spans="1:30">
      <c r="A82" s="16" t="s">
        <v>64</v>
      </c>
      <c r="B82" s="6">
        <v>76</v>
      </c>
      <c r="C82" s="6" t="s">
        <v>185</v>
      </c>
      <c r="D82" s="6">
        <v>1</v>
      </c>
      <c r="E82" s="3">
        <v>1</v>
      </c>
      <c r="F82" s="1">
        <v>0</v>
      </c>
      <c r="G82" s="24">
        <v>0</v>
      </c>
      <c r="H82" s="33">
        <v>0</v>
      </c>
      <c r="I82" s="18">
        <v>0</v>
      </c>
      <c r="J82" s="25">
        <v>0</v>
      </c>
      <c r="K82" s="26">
        <v>3</v>
      </c>
      <c r="N82" s="54"/>
      <c r="O82" s="67"/>
      <c r="R82" s="30" t="str">
        <f t="shared" si="2"/>
        <v>等级1级后解锁</v>
      </c>
      <c r="T82" s="33">
        <v>0</v>
      </c>
      <c r="U82" s="18">
        <v>0</v>
      </c>
      <c r="V82" s="17">
        <v>0</v>
      </c>
      <c r="W82" s="17">
        <v>0</v>
      </c>
      <c r="X82" s="4"/>
      <c r="Y82" s="4"/>
      <c r="Z82" s="4"/>
      <c r="AA82" s="92" t="str">
        <f>IFERROR(INDEX(Sheet3!N:N,MATCH(C82,Sheet3!A:A,0)),"")</f>
        <v/>
      </c>
      <c r="AB82" s="92"/>
      <c r="AC82" s="25">
        <v>835</v>
      </c>
      <c r="AD82" s="25">
        <v>0</v>
      </c>
    </row>
    <row r="83" spans="1:30">
      <c r="A83" s="16" t="s">
        <v>64</v>
      </c>
      <c r="B83" s="6">
        <v>77</v>
      </c>
      <c r="C83" s="6" t="s">
        <v>186</v>
      </c>
      <c r="D83" s="6">
        <v>1</v>
      </c>
      <c r="E83" s="3">
        <v>2</v>
      </c>
      <c r="F83" s="1">
        <v>0</v>
      </c>
      <c r="G83" s="24">
        <v>0</v>
      </c>
      <c r="H83" s="33">
        <v>0</v>
      </c>
      <c r="I83" s="18">
        <v>0</v>
      </c>
      <c r="J83" s="25">
        <v>0</v>
      </c>
      <c r="K83" s="26">
        <v>0</v>
      </c>
      <c r="N83" s="54"/>
      <c r="O83" s="67"/>
      <c r="R83" s="30" t="str">
        <f t="shared" si="2"/>
        <v>等级2级后解锁</v>
      </c>
      <c r="T83" s="33">
        <v>0</v>
      </c>
      <c r="U83" s="18">
        <v>0</v>
      </c>
      <c r="V83" s="17">
        <v>0</v>
      </c>
      <c r="W83" s="17">
        <v>0</v>
      </c>
      <c r="X83" s="4">
        <v>349010052</v>
      </c>
      <c r="Y83" s="4"/>
      <c r="Z83" s="4"/>
      <c r="AA83" s="92" t="str">
        <f>IFERROR(INDEX(Sheet3!N:N,MATCH(C83,Sheet3!A:A,0)),"")</f>
        <v/>
      </c>
      <c r="AB83" s="92"/>
      <c r="AC83" s="25">
        <v>811</v>
      </c>
      <c r="AD83" s="25">
        <v>0</v>
      </c>
    </row>
    <row r="84" spans="1:30">
      <c r="A84" s="16" t="s">
        <v>64</v>
      </c>
      <c r="B84" s="6">
        <v>78</v>
      </c>
      <c r="C84" s="6" t="s">
        <v>187</v>
      </c>
      <c r="D84" s="6">
        <v>4</v>
      </c>
      <c r="E84" s="3">
        <v>206060</v>
      </c>
      <c r="F84" s="1">
        <v>0</v>
      </c>
      <c r="G84" s="24">
        <v>0</v>
      </c>
      <c r="H84" s="33">
        <v>0</v>
      </c>
      <c r="I84" s="18">
        <v>0</v>
      </c>
      <c r="J84" s="25">
        <v>0</v>
      </c>
      <c r="K84" s="26">
        <v>0</v>
      </c>
      <c r="N84" s="54"/>
      <c r="O84" s="67" t="s">
        <v>188</v>
      </c>
      <c r="R84" s="30" t="s">
        <v>154</v>
      </c>
      <c r="S84" s="61">
        <v>30</v>
      </c>
      <c r="T84" s="33">
        <v>0</v>
      </c>
      <c r="U84" s="18">
        <v>0</v>
      </c>
      <c r="V84" s="17">
        <v>6</v>
      </c>
      <c r="W84" s="17">
        <v>0</v>
      </c>
      <c r="X84" s="4">
        <v>349010022</v>
      </c>
      <c r="Y84" s="4">
        <v>340570004</v>
      </c>
      <c r="Z84" s="4" t="s">
        <v>155</v>
      </c>
      <c r="AA84" s="92" t="str">
        <f>IFERROR(INDEX(Sheet3!N:N,MATCH(C84,Sheet3!A:A,0)),"")</f>
        <v/>
      </c>
      <c r="AB84" s="92"/>
      <c r="AD84" s="25">
        <v>0</v>
      </c>
    </row>
    <row r="85" spans="1:30">
      <c r="A85" s="16" t="s">
        <v>64</v>
      </c>
      <c r="B85" s="6">
        <v>79</v>
      </c>
      <c r="C85" s="6" t="s">
        <v>189</v>
      </c>
      <c r="D85" s="6">
        <v>1</v>
      </c>
      <c r="E85" s="3">
        <v>2</v>
      </c>
      <c r="F85" s="1">
        <v>0</v>
      </c>
      <c r="G85" s="24">
        <v>0</v>
      </c>
      <c r="H85" s="33">
        <v>0</v>
      </c>
      <c r="I85" s="18">
        <v>0</v>
      </c>
      <c r="J85" s="25">
        <v>0</v>
      </c>
      <c r="K85" s="26">
        <v>0</v>
      </c>
      <c r="N85" s="54"/>
      <c r="O85" s="67"/>
      <c r="R85" s="30" t="str">
        <f t="shared" ref="R85:R91" si="3">"等级"&amp;E85&amp;"级后解锁"</f>
        <v>等级2级后解锁</v>
      </c>
      <c r="T85" s="33">
        <v>0</v>
      </c>
      <c r="U85" s="18">
        <v>0</v>
      </c>
      <c r="V85" s="17">
        <v>0</v>
      </c>
      <c r="W85" s="17">
        <v>0</v>
      </c>
      <c r="X85" s="4"/>
      <c r="Y85" s="4"/>
      <c r="Z85" s="4"/>
      <c r="AA85" s="92" t="str">
        <f>IFERROR(INDEX(Sheet3!N:N,MATCH(C85,Sheet3!A:A,0)),"")</f>
        <v/>
      </c>
      <c r="AB85" s="92"/>
      <c r="AC85" s="25">
        <v>806</v>
      </c>
      <c r="AD85" s="25">
        <v>0</v>
      </c>
    </row>
    <row r="86" spans="1:30">
      <c r="A86" s="16" t="s">
        <v>64</v>
      </c>
      <c r="B86" s="6">
        <v>80</v>
      </c>
      <c r="C86" s="6" t="s">
        <v>190</v>
      </c>
      <c r="D86" s="6">
        <v>1</v>
      </c>
      <c r="E86" s="3">
        <v>2</v>
      </c>
      <c r="F86" s="1">
        <v>0</v>
      </c>
      <c r="G86" s="24">
        <v>0</v>
      </c>
      <c r="H86" s="33">
        <v>0</v>
      </c>
      <c r="I86" s="18">
        <v>0</v>
      </c>
      <c r="J86" s="25">
        <v>0</v>
      </c>
      <c r="K86" s="26">
        <v>0</v>
      </c>
      <c r="N86" s="54"/>
      <c r="O86" s="67"/>
      <c r="R86" s="30" t="str">
        <f t="shared" si="3"/>
        <v>等级2级后解锁</v>
      </c>
      <c r="T86" s="33">
        <v>0</v>
      </c>
      <c r="U86" s="18">
        <v>0</v>
      </c>
      <c r="V86" s="17">
        <v>0</v>
      </c>
      <c r="W86" s="17">
        <v>0</v>
      </c>
      <c r="X86" s="4"/>
      <c r="Y86" s="4"/>
      <c r="Z86" s="4"/>
      <c r="AA86" s="92" t="str">
        <f>IFERROR(INDEX(Sheet3!N:N,MATCH(C86,Sheet3!A:A,0)),"")</f>
        <v/>
      </c>
      <c r="AB86" s="92"/>
      <c r="AC86" s="25">
        <v>807</v>
      </c>
      <c r="AD86" s="25">
        <v>0</v>
      </c>
    </row>
    <row r="87" spans="1:30">
      <c r="A87" s="16" t="s">
        <v>64</v>
      </c>
      <c r="B87" s="6">
        <v>81</v>
      </c>
      <c r="C87" s="6" t="s">
        <v>191</v>
      </c>
      <c r="D87" s="6">
        <v>1</v>
      </c>
      <c r="E87" s="3">
        <v>2</v>
      </c>
      <c r="F87" s="1">
        <v>0</v>
      </c>
      <c r="G87" s="24">
        <v>0</v>
      </c>
      <c r="H87" s="33">
        <v>0</v>
      </c>
      <c r="I87" s="18">
        <v>0</v>
      </c>
      <c r="J87" s="25">
        <v>0</v>
      </c>
      <c r="K87" s="26">
        <v>0</v>
      </c>
      <c r="N87" s="54">
        <v>340460108</v>
      </c>
      <c r="O87" s="67"/>
      <c r="R87" s="30" t="str">
        <f t="shared" si="3"/>
        <v>等级2级后解锁</v>
      </c>
      <c r="T87" s="33">
        <v>0</v>
      </c>
      <c r="U87" s="18">
        <v>0</v>
      </c>
      <c r="V87" s="17">
        <v>0</v>
      </c>
      <c r="W87" s="17">
        <v>0</v>
      </c>
      <c r="X87" s="4"/>
      <c r="Y87" s="4"/>
      <c r="Z87" s="4"/>
      <c r="AA87" s="92" t="str">
        <f>IFERROR(INDEX(Sheet3!N:N,MATCH(C87,Sheet3!A:A,0)),"")</f>
        <v/>
      </c>
      <c r="AB87" s="92"/>
      <c r="AD87" s="25">
        <v>0</v>
      </c>
    </row>
    <row r="88" s="23" customFormat="1" spans="1:30">
      <c r="A88" s="95" t="s">
        <v>64</v>
      </c>
      <c r="B88" s="96">
        <v>82</v>
      </c>
      <c r="C88" s="97" t="s">
        <v>192</v>
      </c>
      <c r="D88" s="96">
        <v>1</v>
      </c>
      <c r="E88" s="97">
        <v>40</v>
      </c>
      <c r="F88" s="98">
        <v>0</v>
      </c>
      <c r="G88" s="96">
        <v>50</v>
      </c>
      <c r="H88" s="33">
        <v>0</v>
      </c>
      <c r="I88" s="99">
        <v>1</v>
      </c>
      <c r="J88" s="23">
        <v>0</v>
      </c>
      <c r="K88" s="96">
        <v>0</v>
      </c>
      <c r="L88" s="96">
        <v>0</v>
      </c>
      <c r="M88" s="96">
        <v>0</v>
      </c>
      <c r="N88" s="100">
        <v>340460008</v>
      </c>
      <c r="O88" s="101" t="s">
        <v>129</v>
      </c>
      <c r="P88" s="96"/>
      <c r="Q88" s="96"/>
      <c r="R88" s="98" t="str">
        <f t="shared" si="3"/>
        <v>等级40级后解锁</v>
      </c>
      <c r="S88" s="102">
        <v>20</v>
      </c>
      <c r="T88" s="33">
        <v>0</v>
      </c>
      <c r="U88" s="99">
        <v>0</v>
      </c>
      <c r="V88" s="103">
        <v>0</v>
      </c>
      <c r="W88" s="103">
        <v>0</v>
      </c>
      <c r="X88" s="104">
        <v>349010009</v>
      </c>
      <c r="Y88" s="104">
        <v>340570007</v>
      </c>
      <c r="Z88" s="104" t="s">
        <v>130</v>
      </c>
      <c r="AA88" s="105" t="str">
        <f>IFERROR(INDEX(Sheet3!N:N,MATCH(C88,Sheet3!A:A,0)),"")</f>
        <v>2110003,2120005,1120001</v>
      </c>
      <c r="AB88" s="105"/>
      <c r="AD88" s="25">
        <v>0</v>
      </c>
    </row>
    <row r="89" spans="1:30">
      <c r="A89" s="16" t="s">
        <v>64</v>
      </c>
      <c r="B89" s="6">
        <v>83</v>
      </c>
      <c r="C89" s="6" t="s">
        <v>193</v>
      </c>
      <c r="D89" s="6">
        <v>1</v>
      </c>
      <c r="E89" s="3">
        <v>2</v>
      </c>
      <c r="F89" s="1">
        <v>0</v>
      </c>
      <c r="G89" s="24">
        <v>0</v>
      </c>
      <c r="H89" s="33">
        <v>0</v>
      </c>
      <c r="I89" s="18">
        <v>0</v>
      </c>
      <c r="J89" s="25">
        <v>0</v>
      </c>
      <c r="K89" s="26">
        <v>3</v>
      </c>
      <c r="N89" s="54"/>
      <c r="O89" s="67"/>
      <c r="R89" s="30" t="str">
        <f t="shared" si="3"/>
        <v>等级2级后解锁</v>
      </c>
      <c r="T89" s="33">
        <v>0</v>
      </c>
      <c r="U89" s="18">
        <v>0</v>
      </c>
      <c r="V89" s="17">
        <v>0</v>
      </c>
      <c r="W89" s="17">
        <v>0</v>
      </c>
      <c r="X89" s="4"/>
      <c r="Y89" s="4"/>
      <c r="Z89" s="4"/>
      <c r="AA89" s="92" t="str">
        <f>IFERROR(INDEX(Sheet3!N:N,MATCH(C89,Sheet3!A:A,0)),"")</f>
        <v/>
      </c>
      <c r="AB89" s="92"/>
      <c r="AD89" s="25">
        <v>0</v>
      </c>
    </row>
    <row r="90" spans="1:30">
      <c r="A90" s="16" t="s">
        <v>64</v>
      </c>
      <c r="B90" s="6">
        <v>84</v>
      </c>
      <c r="C90" s="50" t="s">
        <v>194</v>
      </c>
      <c r="D90" s="6">
        <v>1</v>
      </c>
      <c r="E90" s="3">
        <v>18</v>
      </c>
      <c r="F90" s="1">
        <v>0</v>
      </c>
      <c r="G90" s="24">
        <v>0</v>
      </c>
      <c r="H90" s="33">
        <v>0</v>
      </c>
      <c r="I90" s="18">
        <v>0</v>
      </c>
      <c r="J90" s="25">
        <v>0</v>
      </c>
      <c r="K90" s="26">
        <v>3</v>
      </c>
      <c r="N90" s="54"/>
      <c r="O90" s="67"/>
      <c r="R90" s="30" t="str">
        <f t="shared" si="3"/>
        <v>等级18级后解锁</v>
      </c>
      <c r="T90" s="33">
        <v>0</v>
      </c>
      <c r="U90" s="18">
        <v>0</v>
      </c>
      <c r="V90" s="17">
        <v>0</v>
      </c>
      <c r="W90" s="17">
        <v>0</v>
      </c>
      <c r="X90" s="4"/>
      <c r="Y90" s="4"/>
      <c r="Z90" s="4"/>
      <c r="AA90" s="92" t="str">
        <f>IFERROR(INDEX(Sheet3!N:N,MATCH(C90,Sheet3!A:A,0)),"")</f>
        <v/>
      </c>
      <c r="AB90" s="92"/>
      <c r="AC90" s="25">
        <v>819</v>
      </c>
      <c r="AD90" s="25">
        <v>0</v>
      </c>
    </row>
    <row r="91" spans="1:30">
      <c r="A91" s="16" t="s">
        <v>64</v>
      </c>
      <c r="B91" s="6">
        <v>85</v>
      </c>
      <c r="C91" s="50" t="s">
        <v>195</v>
      </c>
      <c r="D91" s="6">
        <v>1</v>
      </c>
      <c r="E91" s="3">
        <v>26</v>
      </c>
      <c r="F91" s="1">
        <v>0</v>
      </c>
      <c r="G91" s="24">
        <v>0</v>
      </c>
      <c r="H91" s="33">
        <v>0</v>
      </c>
      <c r="I91" s="18">
        <v>0</v>
      </c>
      <c r="J91" s="25">
        <v>0</v>
      </c>
      <c r="K91" s="26">
        <v>3</v>
      </c>
      <c r="N91" s="54"/>
      <c r="O91" s="67"/>
      <c r="R91" s="30" t="str">
        <f t="shared" si="3"/>
        <v>等级26级后解锁</v>
      </c>
      <c r="T91" s="33">
        <v>0</v>
      </c>
      <c r="U91" s="18">
        <v>0</v>
      </c>
      <c r="V91" s="17">
        <v>0</v>
      </c>
      <c r="W91" s="17">
        <v>0</v>
      </c>
      <c r="X91" s="4"/>
      <c r="Y91" s="4"/>
      <c r="Z91" s="4"/>
      <c r="AA91" s="92" t="str">
        <f>IFERROR(INDEX(Sheet3!N:N,MATCH(C91,Sheet3!A:A,0)),"")</f>
        <v/>
      </c>
      <c r="AB91" s="92"/>
      <c r="AC91" s="25">
        <v>839</v>
      </c>
      <c r="AD91" s="25">
        <v>0</v>
      </c>
    </row>
    <row r="92" spans="1:30">
      <c r="A92" s="6" t="s">
        <v>64</v>
      </c>
      <c r="B92" s="6">
        <v>86</v>
      </c>
      <c r="C92" s="6" t="s">
        <v>196</v>
      </c>
      <c r="D92" s="45">
        <v>3</v>
      </c>
      <c r="E92" s="44">
        <v>17</v>
      </c>
      <c r="F92" s="1">
        <v>1</v>
      </c>
      <c r="G92" s="24">
        <v>0</v>
      </c>
      <c r="H92" s="33">
        <v>0</v>
      </c>
      <c r="I92" s="25">
        <v>0</v>
      </c>
      <c r="J92" s="25">
        <v>0</v>
      </c>
      <c r="K92" s="26">
        <v>0</v>
      </c>
      <c r="T92" s="33">
        <v>0</v>
      </c>
      <c r="V92" s="17">
        <v>0</v>
      </c>
      <c r="W92" s="17">
        <v>0</v>
      </c>
      <c r="X92" s="25">
        <v>315001004</v>
      </c>
      <c r="Y92" s="4"/>
      <c r="AD92" s="25">
        <v>0</v>
      </c>
    </row>
    <row r="93" spans="1:30">
      <c r="A93" s="6" t="s">
        <v>64</v>
      </c>
      <c r="B93" s="6">
        <v>87</v>
      </c>
      <c r="C93" s="6" t="s">
        <v>197</v>
      </c>
      <c r="D93" s="45">
        <v>3</v>
      </c>
      <c r="E93" s="44">
        <v>1</v>
      </c>
      <c r="F93" s="1">
        <v>1</v>
      </c>
      <c r="G93" s="24">
        <v>0</v>
      </c>
      <c r="H93" s="33">
        <v>0</v>
      </c>
      <c r="I93" s="25">
        <v>1</v>
      </c>
      <c r="J93" s="25">
        <v>0</v>
      </c>
      <c r="K93" s="26">
        <v>0</v>
      </c>
      <c r="T93" s="33">
        <v>0</v>
      </c>
      <c r="V93" s="17">
        <v>0</v>
      </c>
      <c r="W93" s="17">
        <v>0</v>
      </c>
      <c r="X93" s="25">
        <v>315001004</v>
      </c>
      <c r="Y93" s="4"/>
      <c r="AD93" s="25">
        <v>0</v>
      </c>
    </row>
    <row r="94" spans="1:30">
      <c r="A94" s="6" t="s">
        <v>64</v>
      </c>
      <c r="B94" s="6">
        <v>88</v>
      </c>
      <c r="C94" s="6" t="s">
        <v>198</v>
      </c>
      <c r="D94" s="45">
        <v>3</v>
      </c>
      <c r="E94" s="44">
        <v>1</v>
      </c>
      <c r="F94" s="1">
        <v>1</v>
      </c>
      <c r="G94" s="24">
        <v>0</v>
      </c>
      <c r="H94" s="33">
        <v>0</v>
      </c>
      <c r="I94" s="25">
        <v>1</v>
      </c>
      <c r="J94" s="25">
        <v>0</v>
      </c>
      <c r="K94" s="26">
        <v>0</v>
      </c>
      <c r="T94" s="33">
        <v>0</v>
      </c>
      <c r="V94" s="17">
        <v>0</v>
      </c>
      <c r="W94" s="17">
        <v>0</v>
      </c>
      <c r="X94" s="25">
        <v>315001004</v>
      </c>
      <c r="Y94" s="4"/>
      <c r="AD94" s="25">
        <v>0</v>
      </c>
    </row>
    <row r="95" spans="1:30">
      <c r="A95" s="6" t="s">
        <v>64</v>
      </c>
      <c r="B95" s="6">
        <v>89</v>
      </c>
      <c r="C95" s="6" t="s">
        <v>199</v>
      </c>
      <c r="D95" s="6">
        <v>5</v>
      </c>
      <c r="E95" s="3">
        <v>1</v>
      </c>
      <c r="F95" s="1">
        <v>0</v>
      </c>
      <c r="G95" s="24">
        <v>0</v>
      </c>
      <c r="H95" s="33">
        <v>0</v>
      </c>
      <c r="I95" s="18">
        <v>0</v>
      </c>
      <c r="J95" s="25">
        <v>0</v>
      </c>
      <c r="K95" s="26">
        <v>0</v>
      </c>
      <c r="N95" s="54"/>
      <c r="R95" s="30" t="s">
        <v>200</v>
      </c>
      <c r="T95" s="33">
        <v>0</v>
      </c>
      <c r="U95" s="18">
        <v>0</v>
      </c>
      <c r="V95" s="17">
        <v>0</v>
      </c>
      <c r="W95" s="17">
        <v>0</v>
      </c>
      <c r="X95" s="4"/>
      <c r="Y95" s="4"/>
      <c r="Z95" s="4"/>
      <c r="AA95" s="92" t="str">
        <f>IFERROR(INDEX(Sheet3!N:N,MATCH(C95,Sheet3!A:A,0)),"")</f>
        <v/>
      </c>
      <c r="AB95" s="92"/>
      <c r="AD95" s="25">
        <v>0</v>
      </c>
    </row>
    <row r="96" spans="1:30">
      <c r="A96" s="6" t="s">
        <v>64</v>
      </c>
      <c r="B96" s="6">
        <v>90</v>
      </c>
      <c r="C96" s="6" t="s">
        <v>201</v>
      </c>
      <c r="D96" s="6">
        <v>1</v>
      </c>
      <c r="E96" s="3">
        <v>10</v>
      </c>
      <c r="F96" s="1">
        <v>0</v>
      </c>
      <c r="G96" s="24">
        <v>0</v>
      </c>
      <c r="H96" s="33">
        <v>0</v>
      </c>
      <c r="I96" s="18">
        <v>0</v>
      </c>
      <c r="J96" s="25">
        <v>0</v>
      </c>
      <c r="K96" s="26">
        <v>0</v>
      </c>
      <c r="N96" s="54"/>
      <c r="T96" s="33">
        <v>0</v>
      </c>
      <c r="U96" s="18">
        <v>0</v>
      </c>
      <c r="V96" s="17">
        <v>0</v>
      </c>
      <c r="W96" s="17">
        <v>0</v>
      </c>
      <c r="X96" s="4"/>
      <c r="Y96" s="4"/>
      <c r="Z96" s="4"/>
      <c r="AA96" s="92" t="str">
        <f>IFERROR(INDEX(Sheet3!N:N,MATCH(C96,Sheet3!A:A,0)),"")</f>
        <v/>
      </c>
      <c r="AB96" s="92"/>
      <c r="AD96" s="25">
        <v>0</v>
      </c>
    </row>
    <row r="97" spans="1:30">
      <c r="A97" s="16" t="s">
        <v>64</v>
      </c>
      <c r="B97" s="6">
        <v>91</v>
      </c>
      <c r="C97" s="6" t="s">
        <v>202</v>
      </c>
      <c r="D97" s="6">
        <v>1</v>
      </c>
      <c r="E97" s="3">
        <v>2</v>
      </c>
      <c r="F97" s="1">
        <v>0</v>
      </c>
      <c r="G97" s="24">
        <v>0</v>
      </c>
      <c r="H97" s="33">
        <v>0</v>
      </c>
      <c r="I97" s="18">
        <v>0</v>
      </c>
      <c r="J97" s="18">
        <v>0</v>
      </c>
      <c r="K97" s="26">
        <v>3</v>
      </c>
      <c r="O97" s="67"/>
      <c r="R97" s="30" t="str">
        <f t="shared" ref="R97:R104" si="4">"等级"&amp;E97&amp;"级后解锁"</f>
        <v>等级2级后解锁</v>
      </c>
      <c r="T97" s="33">
        <v>0</v>
      </c>
      <c r="U97" s="18">
        <v>0</v>
      </c>
      <c r="V97" s="17">
        <v>0</v>
      </c>
      <c r="W97" s="17">
        <v>0</v>
      </c>
      <c r="X97" s="4">
        <v>349010027</v>
      </c>
      <c r="Y97" s="4"/>
      <c r="Z97" s="4"/>
      <c r="AA97" s="92" t="str">
        <f>IFERROR(INDEX(Sheet3!N:N,MATCH(C97,Sheet3!A:A,0)),"")</f>
        <v/>
      </c>
      <c r="AB97" s="92"/>
      <c r="AC97" s="25">
        <v>830</v>
      </c>
      <c r="AD97" s="25">
        <v>0</v>
      </c>
    </row>
    <row r="98" spans="1:30">
      <c r="A98" s="16" t="s">
        <v>64</v>
      </c>
      <c r="B98" s="6">
        <v>92</v>
      </c>
      <c r="C98" s="6" t="s">
        <v>203</v>
      </c>
      <c r="D98" s="6">
        <v>1</v>
      </c>
      <c r="E98" s="3">
        <v>2</v>
      </c>
      <c r="F98" s="1">
        <v>0</v>
      </c>
      <c r="G98" s="24">
        <v>0</v>
      </c>
      <c r="H98" s="33">
        <v>0</v>
      </c>
      <c r="I98" s="18">
        <v>0</v>
      </c>
      <c r="J98" s="18">
        <v>0</v>
      </c>
      <c r="K98" s="26">
        <v>3</v>
      </c>
      <c r="O98" s="67"/>
      <c r="R98" s="30" t="str">
        <f t="shared" si="4"/>
        <v>等级2级后解锁</v>
      </c>
      <c r="T98" s="33">
        <v>0</v>
      </c>
      <c r="U98" s="18">
        <v>0</v>
      </c>
      <c r="V98" s="17">
        <v>0</v>
      </c>
      <c r="W98" s="17">
        <v>0</v>
      </c>
      <c r="X98" s="4"/>
      <c r="Y98" s="4"/>
      <c r="Z98" s="4"/>
      <c r="AA98" s="92" t="str">
        <f>IFERROR(INDEX(Sheet3!N:N,MATCH(C98,Sheet3!A:A,0)),"")</f>
        <v/>
      </c>
      <c r="AB98" s="92"/>
      <c r="AC98" s="25">
        <v>829</v>
      </c>
      <c r="AD98" s="25">
        <v>0</v>
      </c>
    </row>
    <row r="99" spans="1:30">
      <c r="A99" s="6" t="s">
        <v>64</v>
      </c>
      <c r="B99" s="6">
        <v>93</v>
      </c>
      <c r="C99" s="6" t="s">
        <v>204</v>
      </c>
      <c r="D99" s="45">
        <v>3</v>
      </c>
      <c r="E99" s="44">
        <v>17</v>
      </c>
      <c r="F99" s="1">
        <v>1</v>
      </c>
      <c r="G99" s="24">
        <v>0</v>
      </c>
      <c r="H99" s="33">
        <v>0</v>
      </c>
      <c r="I99" s="25">
        <v>1</v>
      </c>
      <c r="J99" s="25">
        <v>0</v>
      </c>
      <c r="K99" s="26">
        <v>0</v>
      </c>
      <c r="T99" s="33">
        <v>0</v>
      </c>
      <c r="V99" s="17">
        <v>0</v>
      </c>
      <c r="W99" s="17">
        <v>0</v>
      </c>
      <c r="X99" s="25">
        <v>315001004</v>
      </c>
      <c r="Y99" s="4"/>
      <c r="AD99" s="25">
        <v>0</v>
      </c>
    </row>
    <row r="100" spans="1:30">
      <c r="A100" s="6" t="s">
        <v>64</v>
      </c>
      <c r="B100" s="6">
        <v>94</v>
      </c>
      <c r="C100" s="6" t="s">
        <v>205</v>
      </c>
      <c r="D100" s="45">
        <v>1</v>
      </c>
      <c r="E100" s="3">
        <v>2</v>
      </c>
      <c r="F100" s="1">
        <v>0</v>
      </c>
      <c r="G100" s="24">
        <v>0</v>
      </c>
      <c r="H100" s="33">
        <v>0</v>
      </c>
      <c r="I100" s="18">
        <v>0</v>
      </c>
      <c r="J100" s="18">
        <v>0</v>
      </c>
      <c r="K100" s="26">
        <v>0</v>
      </c>
      <c r="T100" s="33">
        <v>0</v>
      </c>
      <c r="V100" s="17">
        <v>0</v>
      </c>
      <c r="W100" s="17">
        <v>0</v>
      </c>
      <c r="X100" s="4"/>
      <c r="Y100" s="4"/>
      <c r="AC100" s="25">
        <v>826</v>
      </c>
      <c r="AD100" s="25">
        <v>0</v>
      </c>
    </row>
    <row r="101" spans="1:30">
      <c r="A101" s="16" t="s">
        <v>64</v>
      </c>
      <c r="B101" s="6">
        <v>95</v>
      </c>
      <c r="C101" s="6" t="s">
        <v>206</v>
      </c>
      <c r="D101" s="6">
        <v>1</v>
      </c>
      <c r="E101" s="3">
        <v>40</v>
      </c>
      <c r="F101" s="1">
        <v>0</v>
      </c>
      <c r="G101" s="24">
        <v>0</v>
      </c>
      <c r="H101" s="33">
        <v>0</v>
      </c>
      <c r="I101" s="18">
        <v>0</v>
      </c>
      <c r="J101" s="18">
        <v>0</v>
      </c>
      <c r="K101" s="26">
        <v>0</v>
      </c>
      <c r="O101" s="67"/>
      <c r="R101" s="30" t="str">
        <f t="shared" si="4"/>
        <v>等级40级后解锁</v>
      </c>
      <c r="T101" s="33">
        <v>0</v>
      </c>
      <c r="U101" s="18">
        <v>0</v>
      </c>
      <c r="V101" s="17">
        <v>0</v>
      </c>
      <c r="W101" s="17">
        <v>0</v>
      </c>
      <c r="X101" s="4"/>
      <c r="Y101" s="4"/>
      <c r="Z101" s="4"/>
      <c r="AA101" s="92" t="str">
        <f>IFERROR(INDEX(Sheet3!N:N,MATCH(C101,Sheet3!A:A,0)),"")</f>
        <v/>
      </c>
      <c r="AB101" s="92"/>
      <c r="AD101" s="25">
        <v>0</v>
      </c>
    </row>
    <row r="102" spans="1:30">
      <c r="A102" s="6" t="s">
        <v>64</v>
      </c>
      <c r="B102" s="6">
        <v>96</v>
      </c>
      <c r="C102" s="6" t="s">
        <v>207</v>
      </c>
      <c r="D102" s="45">
        <v>1</v>
      </c>
      <c r="E102" s="44">
        <v>40</v>
      </c>
      <c r="F102" s="1">
        <v>0</v>
      </c>
      <c r="G102" s="24">
        <v>0</v>
      </c>
      <c r="H102" s="33">
        <v>0</v>
      </c>
      <c r="I102" s="25">
        <v>0</v>
      </c>
      <c r="J102" s="25">
        <v>0</v>
      </c>
      <c r="K102" s="26">
        <v>0</v>
      </c>
      <c r="O102" s="28" t="s">
        <v>208</v>
      </c>
      <c r="R102" s="30" t="str">
        <f t="shared" si="4"/>
        <v>等级40级后解锁</v>
      </c>
      <c r="T102" s="33">
        <v>0</v>
      </c>
      <c r="U102" s="25">
        <v>1</v>
      </c>
      <c r="V102" s="17">
        <v>0</v>
      </c>
      <c r="W102" s="17">
        <v>0</v>
      </c>
      <c r="Y102" s="4"/>
      <c r="AD102" s="25">
        <v>0</v>
      </c>
    </row>
    <row r="103" spans="1:30">
      <c r="A103" s="6" t="s">
        <v>64</v>
      </c>
      <c r="B103" s="6">
        <v>97</v>
      </c>
      <c r="C103" s="6" t="s">
        <v>209</v>
      </c>
      <c r="D103" s="45">
        <v>1</v>
      </c>
      <c r="E103" s="3">
        <v>40</v>
      </c>
      <c r="F103" s="1">
        <v>0</v>
      </c>
      <c r="G103" s="24">
        <v>0</v>
      </c>
      <c r="H103" s="33">
        <v>0</v>
      </c>
      <c r="I103" s="18">
        <v>0</v>
      </c>
      <c r="J103" s="18">
        <v>0</v>
      </c>
      <c r="K103" s="26">
        <v>0</v>
      </c>
      <c r="O103" s="28" t="s">
        <v>210</v>
      </c>
      <c r="R103" s="30" t="str">
        <f t="shared" si="4"/>
        <v>等级40级后解锁</v>
      </c>
      <c r="T103" s="33">
        <v>0</v>
      </c>
      <c r="U103" s="25">
        <v>1</v>
      </c>
      <c r="V103" s="17">
        <v>0</v>
      </c>
      <c r="W103" s="17">
        <v>0</v>
      </c>
      <c r="X103" s="4"/>
      <c r="Y103" s="4"/>
      <c r="AD103" s="25">
        <v>0</v>
      </c>
    </row>
    <row r="104" spans="1:30">
      <c r="A104" s="6" t="s">
        <v>64</v>
      </c>
      <c r="B104" s="6">
        <v>98</v>
      </c>
      <c r="C104" s="6" t="s">
        <v>211</v>
      </c>
      <c r="D104" s="45">
        <v>1</v>
      </c>
      <c r="E104" s="3">
        <v>2</v>
      </c>
      <c r="F104" s="1">
        <v>0</v>
      </c>
      <c r="G104" s="24">
        <v>0</v>
      </c>
      <c r="H104" s="33">
        <v>0</v>
      </c>
      <c r="I104" s="18">
        <v>0</v>
      </c>
      <c r="J104" s="18">
        <v>0</v>
      </c>
      <c r="K104" s="26">
        <v>3</v>
      </c>
      <c r="R104" s="30" t="str">
        <f t="shared" si="4"/>
        <v>等级2级后解锁</v>
      </c>
      <c r="T104" s="33">
        <v>0</v>
      </c>
      <c r="U104" s="25">
        <v>1</v>
      </c>
      <c r="V104" s="17">
        <v>0</v>
      </c>
      <c r="W104" s="17">
        <v>0</v>
      </c>
      <c r="X104" s="4"/>
      <c r="Y104" s="4"/>
      <c r="AD104" s="25">
        <v>0</v>
      </c>
    </row>
    <row r="105" customFormat="1" spans="1:30">
      <c r="A105" s="16" t="s">
        <v>64</v>
      </c>
      <c r="B105" s="6">
        <v>99</v>
      </c>
      <c r="C105" s="6" t="s">
        <v>212</v>
      </c>
      <c r="D105" s="6">
        <v>1</v>
      </c>
      <c r="E105" s="3">
        <v>2</v>
      </c>
      <c r="F105" s="1">
        <v>0</v>
      </c>
      <c r="G105" s="24">
        <v>0</v>
      </c>
      <c r="H105" s="33">
        <v>0</v>
      </c>
      <c r="I105" s="18">
        <v>0</v>
      </c>
      <c r="J105" s="18">
        <v>0</v>
      </c>
      <c r="K105" s="26">
        <v>3</v>
      </c>
      <c r="L105" s="26"/>
      <c r="M105" s="26"/>
      <c r="N105" s="27"/>
      <c r="O105" s="67"/>
      <c r="P105" s="29"/>
      <c r="Q105" s="26"/>
      <c r="R105" s="30" t="s">
        <v>213</v>
      </c>
      <c r="S105" s="30"/>
      <c r="T105" s="33">
        <v>0</v>
      </c>
      <c r="U105" s="18">
        <v>0</v>
      </c>
      <c r="V105" s="17">
        <v>0</v>
      </c>
      <c r="W105" s="17">
        <v>0</v>
      </c>
      <c r="X105" s="4"/>
      <c r="Y105" s="4"/>
      <c r="Z105" s="4"/>
      <c r="AA105" s="92" t="s">
        <v>127</v>
      </c>
      <c r="AB105" s="92"/>
      <c r="AC105" s="25">
        <v>817</v>
      </c>
      <c r="AD105" s="25">
        <v>0</v>
      </c>
    </row>
    <row r="106" customFormat="1" spans="1:30">
      <c r="A106" s="16" t="s">
        <v>64</v>
      </c>
      <c r="B106" s="6">
        <v>100</v>
      </c>
      <c r="C106" s="6" t="s">
        <v>214</v>
      </c>
      <c r="D106" s="6">
        <v>1</v>
      </c>
      <c r="E106" s="3">
        <v>2</v>
      </c>
      <c r="F106" s="1">
        <v>0</v>
      </c>
      <c r="G106" s="24">
        <v>0</v>
      </c>
      <c r="H106" s="33">
        <v>0</v>
      </c>
      <c r="I106" s="18">
        <v>0</v>
      </c>
      <c r="J106" s="18">
        <v>0</v>
      </c>
      <c r="K106" s="26">
        <v>3</v>
      </c>
      <c r="L106" s="26"/>
      <c r="M106" s="26"/>
      <c r="N106" s="27"/>
      <c r="O106" s="67"/>
      <c r="P106" s="29"/>
      <c r="Q106" s="26"/>
      <c r="R106" s="30" t="s">
        <v>213</v>
      </c>
      <c r="S106" s="30"/>
      <c r="T106" s="33">
        <v>0</v>
      </c>
      <c r="U106" s="18">
        <v>0</v>
      </c>
      <c r="V106" s="17">
        <v>0</v>
      </c>
      <c r="W106" s="17">
        <v>0</v>
      </c>
      <c r="X106" s="4"/>
      <c r="Y106" s="4"/>
      <c r="Z106" s="4"/>
      <c r="AA106" s="92" t="s">
        <v>127</v>
      </c>
      <c r="AB106" s="92"/>
      <c r="AC106" s="25">
        <v>818</v>
      </c>
      <c r="AD106" s="25">
        <v>0</v>
      </c>
    </row>
    <row r="107" customFormat="1" spans="1:30">
      <c r="A107" s="16" t="s">
        <v>64</v>
      </c>
      <c r="B107" s="6">
        <v>101</v>
      </c>
      <c r="C107" s="6" t="s">
        <v>215</v>
      </c>
      <c r="D107" s="6">
        <v>1</v>
      </c>
      <c r="E107" s="3">
        <v>2</v>
      </c>
      <c r="F107" s="1">
        <v>0</v>
      </c>
      <c r="G107" s="24">
        <v>0</v>
      </c>
      <c r="H107" s="33">
        <v>0</v>
      </c>
      <c r="I107" s="18">
        <v>0</v>
      </c>
      <c r="J107" s="18">
        <v>0</v>
      </c>
      <c r="K107" s="26">
        <v>3</v>
      </c>
      <c r="L107" s="26"/>
      <c r="M107" s="26"/>
      <c r="N107" s="27"/>
      <c r="O107" s="67"/>
      <c r="P107" s="29"/>
      <c r="Q107" s="26"/>
      <c r="R107" s="30" t="s">
        <v>213</v>
      </c>
      <c r="S107" s="30"/>
      <c r="T107" s="33">
        <v>0</v>
      </c>
      <c r="U107" s="18">
        <v>0</v>
      </c>
      <c r="V107" s="17">
        <v>0</v>
      </c>
      <c r="W107" s="17">
        <v>0</v>
      </c>
      <c r="X107" s="4"/>
      <c r="Y107" s="4"/>
      <c r="Z107" s="4"/>
      <c r="AA107" s="92" t="s">
        <v>127</v>
      </c>
      <c r="AB107" s="92"/>
      <c r="AC107" s="25">
        <v>814</v>
      </c>
      <c r="AD107" s="25">
        <v>0</v>
      </c>
    </row>
    <row r="108" customFormat="1" spans="1:30">
      <c r="A108" s="16" t="s">
        <v>64</v>
      </c>
      <c r="B108" s="6">
        <v>102</v>
      </c>
      <c r="C108" s="6" t="s">
        <v>216</v>
      </c>
      <c r="D108" s="6">
        <v>1</v>
      </c>
      <c r="E108" s="3">
        <v>2</v>
      </c>
      <c r="F108" s="1">
        <v>0</v>
      </c>
      <c r="G108" s="24">
        <v>0</v>
      </c>
      <c r="H108" s="33">
        <v>0</v>
      </c>
      <c r="I108" s="18">
        <v>0</v>
      </c>
      <c r="J108" s="18">
        <v>0</v>
      </c>
      <c r="K108" s="26">
        <v>3</v>
      </c>
      <c r="L108" s="26"/>
      <c r="M108" s="26"/>
      <c r="N108" s="27"/>
      <c r="O108" s="67"/>
      <c r="P108" s="29"/>
      <c r="Q108" s="26"/>
      <c r="R108" s="30" t="s">
        <v>213</v>
      </c>
      <c r="S108" s="30"/>
      <c r="T108" s="33">
        <v>0</v>
      </c>
      <c r="U108" s="18">
        <v>0</v>
      </c>
      <c r="V108" s="17">
        <v>0</v>
      </c>
      <c r="W108" s="17">
        <v>0</v>
      </c>
      <c r="X108" s="4"/>
      <c r="Y108" s="4"/>
      <c r="Z108" s="4"/>
      <c r="AA108" s="92" t="s">
        <v>127</v>
      </c>
      <c r="AB108" s="92"/>
      <c r="AC108" s="25">
        <v>815</v>
      </c>
      <c r="AD108" s="25">
        <v>0</v>
      </c>
    </row>
    <row r="109" customFormat="1" spans="1:30">
      <c r="A109" s="16" t="s">
        <v>64</v>
      </c>
      <c r="B109" s="6">
        <v>103</v>
      </c>
      <c r="C109" s="6" t="s">
        <v>217</v>
      </c>
      <c r="D109" s="6">
        <v>1</v>
      </c>
      <c r="E109" s="3">
        <v>2</v>
      </c>
      <c r="F109" s="1">
        <v>0</v>
      </c>
      <c r="G109" s="24">
        <v>0</v>
      </c>
      <c r="H109" s="33">
        <v>0</v>
      </c>
      <c r="I109" s="18">
        <v>0</v>
      </c>
      <c r="J109" s="18">
        <v>0</v>
      </c>
      <c r="K109" s="26">
        <v>0</v>
      </c>
      <c r="L109" s="26"/>
      <c r="M109" s="26"/>
      <c r="N109" s="27"/>
      <c r="O109" s="67"/>
      <c r="P109" s="29"/>
      <c r="Q109" s="26"/>
      <c r="R109" s="30" t="s">
        <v>213</v>
      </c>
      <c r="S109" s="30"/>
      <c r="T109" s="33">
        <v>0</v>
      </c>
      <c r="U109" s="18">
        <v>0</v>
      </c>
      <c r="V109" s="17">
        <v>0</v>
      </c>
      <c r="W109" s="17">
        <v>0</v>
      </c>
      <c r="X109" s="4"/>
      <c r="Y109" s="4"/>
      <c r="Z109" s="4"/>
      <c r="AA109" s="92" t="s">
        <v>127</v>
      </c>
      <c r="AB109" s="92"/>
      <c r="AC109" s="25"/>
      <c r="AD109" s="25">
        <v>0</v>
      </c>
    </row>
    <row r="110" customFormat="1" spans="1:30">
      <c r="A110" s="16" t="s">
        <v>64</v>
      </c>
      <c r="B110" s="6">
        <v>104</v>
      </c>
      <c r="C110" s="6" t="s">
        <v>218</v>
      </c>
      <c r="D110" s="6">
        <v>1</v>
      </c>
      <c r="E110" s="3">
        <v>45</v>
      </c>
      <c r="F110" s="1">
        <v>0</v>
      </c>
      <c r="G110" s="24">
        <v>0</v>
      </c>
      <c r="H110" s="33">
        <v>0</v>
      </c>
      <c r="I110" s="18">
        <v>0</v>
      </c>
      <c r="J110" s="18">
        <v>0</v>
      </c>
      <c r="K110" s="26">
        <v>3</v>
      </c>
      <c r="L110" s="26"/>
      <c r="M110" s="26"/>
      <c r="N110" s="27"/>
      <c r="O110" s="67"/>
      <c r="P110" s="29"/>
      <c r="Q110" s="26"/>
      <c r="R110" s="30" t="s">
        <v>219</v>
      </c>
      <c r="S110" s="30"/>
      <c r="T110" s="33">
        <v>0</v>
      </c>
      <c r="U110" s="18">
        <v>0</v>
      </c>
      <c r="V110" s="17">
        <v>0</v>
      </c>
      <c r="W110" s="17">
        <v>0</v>
      </c>
      <c r="X110" s="4"/>
      <c r="Y110" s="4"/>
      <c r="Z110" s="4"/>
      <c r="AA110" s="92" t="s">
        <v>127</v>
      </c>
      <c r="AB110" s="92"/>
      <c r="AC110" s="25"/>
      <c r="AD110" s="25">
        <v>0</v>
      </c>
    </row>
    <row r="111" spans="1:30">
      <c r="A111" s="16" t="s">
        <v>64</v>
      </c>
      <c r="B111" s="6">
        <v>105</v>
      </c>
      <c r="C111" s="6" t="s">
        <v>220</v>
      </c>
      <c r="D111" s="6">
        <v>1</v>
      </c>
      <c r="E111" s="3">
        <v>15</v>
      </c>
      <c r="F111" s="1">
        <v>0</v>
      </c>
      <c r="G111" s="33">
        <v>0</v>
      </c>
      <c r="H111" s="33">
        <v>0</v>
      </c>
      <c r="I111" s="18">
        <v>0</v>
      </c>
      <c r="J111" s="18">
        <v>0</v>
      </c>
      <c r="K111" s="53">
        <v>0</v>
      </c>
      <c r="L111" s="53">
        <v>0</v>
      </c>
      <c r="M111" s="53">
        <v>0</v>
      </c>
      <c r="R111" s="53" t="str">
        <f t="shared" ref="R111:R132" si="5">"等级"&amp;E111&amp;"级后解锁"</f>
        <v>等级15级后解锁</v>
      </c>
      <c r="T111" s="33">
        <v>0</v>
      </c>
      <c r="U111" s="18">
        <v>0</v>
      </c>
      <c r="V111" s="17">
        <v>0</v>
      </c>
      <c r="W111" s="17">
        <v>0</v>
      </c>
      <c r="X111" s="4">
        <v>315001004</v>
      </c>
      <c r="Y111" s="4"/>
      <c r="Z111" s="4"/>
      <c r="AA111" s="92" t="str">
        <f>IFERROR(INDEX(Sheet3!N:N,MATCH(#REF!,Sheet3!A:A,0)),"")</f>
        <v/>
      </c>
      <c r="AB111" s="92"/>
      <c r="AD111" s="25">
        <v>0</v>
      </c>
    </row>
    <row r="112" spans="1:30">
      <c r="A112" s="16" t="s">
        <v>64</v>
      </c>
      <c r="B112" s="6">
        <v>106</v>
      </c>
      <c r="C112" s="6" t="s">
        <v>221</v>
      </c>
      <c r="D112" s="6">
        <v>1</v>
      </c>
      <c r="E112" s="3">
        <v>15</v>
      </c>
      <c r="F112" s="1">
        <v>0</v>
      </c>
      <c r="G112" s="33">
        <v>0</v>
      </c>
      <c r="H112" s="33">
        <v>0</v>
      </c>
      <c r="I112" s="18">
        <v>0</v>
      </c>
      <c r="J112" s="18">
        <v>0</v>
      </c>
      <c r="K112" s="53">
        <v>0</v>
      </c>
      <c r="L112" s="53">
        <v>0</v>
      </c>
      <c r="M112" s="53">
        <v>0</v>
      </c>
      <c r="R112" s="53" t="str">
        <f t="shared" si="5"/>
        <v>等级15级后解锁</v>
      </c>
      <c r="T112" s="33">
        <v>0</v>
      </c>
      <c r="U112" s="18">
        <v>0</v>
      </c>
      <c r="V112" s="17">
        <v>0</v>
      </c>
      <c r="W112" s="17">
        <v>0</v>
      </c>
      <c r="X112" s="4">
        <v>315001004</v>
      </c>
      <c r="Y112" s="4"/>
      <c r="Z112" s="4"/>
      <c r="AA112" s="92" t="str">
        <f>IFERROR(INDEX(Sheet3!N:N,MATCH(#REF!,Sheet3!A:A,0)),"")</f>
        <v/>
      </c>
      <c r="AB112" s="92"/>
      <c r="AD112" s="25">
        <v>0</v>
      </c>
    </row>
    <row r="113" spans="1:30">
      <c r="A113" s="16" t="s">
        <v>64</v>
      </c>
      <c r="B113" s="3">
        <v>107</v>
      </c>
      <c r="C113" s="6" t="s">
        <v>222</v>
      </c>
      <c r="D113" s="6">
        <v>1</v>
      </c>
      <c r="E113" s="3">
        <v>1</v>
      </c>
      <c r="F113" s="1">
        <v>0</v>
      </c>
      <c r="G113" s="33">
        <v>0</v>
      </c>
      <c r="H113" s="33">
        <v>0</v>
      </c>
      <c r="I113" s="18">
        <v>0</v>
      </c>
      <c r="J113" s="18">
        <v>0</v>
      </c>
      <c r="K113" s="53">
        <v>0</v>
      </c>
      <c r="L113" s="53">
        <v>0</v>
      </c>
      <c r="M113" s="53">
        <v>0</v>
      </c>
      <c r="O113" s="67" t="s">
        <v>223</v>
      </c>
      <c r="R113" s="53" t="str">
        <f t="shared" si="5"/>
        <v>等级1级后解锁</v>
      </c>
      <c r="T113" s="33">
        <v>0</v>
      </c>
      <c r="U113" s="18">
        <v>0</v>
      </c>
      <c r="V113" s="17">
        <v>0</v>
      </c>
      <c r="W113" s="17">
        <v>0</v>
      </c>
      <c r="X113" s="4">
        <v>349010014</v>
      </c>
      <c r="Y113" s="4"/>
      <c r="Z113" s="4"/>
      <c r="AA113" s="92" t="str">
        <f>IFERROR(INDEX(Sheet3!N:N,MATCH(C113,Sheet3!A:A,0)),"")</f>
        <v/>
      </c>
      <c r="AB113" s="92"/>
      <c r="AD113" s="25">
        <v>0</v>
      </c>
    </row>
    <row r="114" spans="1:30">
      <c r="A114" s="16" t="s">
        <v>64</v>
      </c>
      <c r="B114" s="3">
        <v>108</v>
      </c>
      <c r="C114" s="6" t="s">
        <v>224</v>
      </c>
      <c r="D114" s="6">
        <v>1</v>
      </c>
      <c r="E114" s="3">
        <v>2</v>
      </c>
      <c r="F114" s="1">
        <v>0</v>
      </c>
      <c r="G114" s="33">
        <v>0</v>
      </c>
      <c r="H114" s="33">
        <v>0</v>
      </c>
      <c r="I114" s="18">
        <v>0</v>
      </c>
      <c r="J114" s="18">
        <v>0</v>
      </c>
      <c r="K114" s="53">
        <v>0</v>
      </c>
      <c r="L114" s="53">
        <v>0</v>
      </c>
      <c r="M114" s="53">
        <v>0</v>
      </c>
      <c r="R114" s="53" t="str">
        <f t="shared" si="5"/>
        <v>等级2级后解锁</v>
      </c>
      <c r="S114" s="61" t="s">
        <v>127</v>
      </c>
      <c r="T114" s="33">
        <v>0</v>
      </c>
      <c r="U114" s="18">
        <v>0</v>
      </c>
      <c r="V114" s="17">
        <v>0</v>
      </c>
      <c r="W114" s="17">
        <v>0</v>
      </c>
      <c r="X114" s="4">
        <v>315001004</v>
      </c>
      <c r="Y114" s="4"/>
      <c r="Z114" s="4"/>
      <c r="AA114" s="92" t="str">
        <f>IFERROR(INDEX(Sheet3!N:N,MATCH(C114,Sheet3!A:A,0)),"")</f>
        <v/>
      </c>
      <c r="AB114" s="92"/>
      <c r="AD114" s="25">
        <v>0</v>
      </c>
    </row>
    <row r="115" spans="1:30">
      <c r="A115" s="16" t="s">
        <v>64</v>
      </c>
      <c r="B115" s="3">
        <v>109</v>
      </c>
      <c r="C115" s="6" t="s">
        <v>225</v>
      </c>
      <c r="D115" s="6">
        <v>1</v>
      </c>
      <c r="E115" s="3">
        <v>2</v>
      </c>
      <c r="F115" s="1">
        <v>0</v>
      </c>
      <c r="G115" s="33">
        <v>0</v>
      </c>
      <c r="H115" s="33">
        <v>0</v>
      </c>
      <c r="I115" s="18">
        <v>0</v>
      </c>
      <c r="J115" s="18">
        <v>0</v>
      </c>
      <c r="K115" s="53">
        <v>3</v>
      </c>
      <c r="L115" s="53">
        <v>0</v>
      </c>
      <c r="M115" s="53">
        <v>0</v>
      </c>
      <c r="R115" s="53" t="str">
        <f t="shared" si="5"/>
        <v>等级2级后解锁</v>
      </c>
      <c r="S115" s="61" t="s">
        <v>127</v>
      </c>
      <c r="T115" s="33">
        <v>0</v>
      </c>
      <c r="U115" s="18">
        <v>0</v>
      </c>
      <c r="V115" s="17">
        <v>0</v>
      </c>
      <c r="W115" s="17">
        <v>0</v>
      </c>
      <c r="X115" s="4"/>
      <c r="Y115" s="4"/>
      <c r="Z115" s="4"/>
      <c r="AA115" s="92" t="str">
        <f>IFERROR(INDEX(Sheet3!N:N,MATCH(C115,Sheet3!A:A,0)),"")</f>
        <v/>
      </c>
      <c r="AB115" s="92"/>
      <c r="AC115" s="25">
        <v>801</v>
      </c>
      <c r="AD115" s="25">
        <v>0</v>
      </c>
    </row>
    <row r="116" spans="1:30">
      <c r="A116" s="16" t="s">
        <v>64</v>
      </c>
      <c r="B116" s="3">
        <v>110</v>
      </c>
      <c r="C116" s="6" t="s">
        <v>226</v>
      </c>
      <c r="D116" s="6">
        <v>1</v>
      </c>
      <c r="E116" s="3">
        <v>2</v>
      </c>
      <c r="F116" s="1">
        <v>0</v>
      </c>
      <c r="G116" s="33">
        <v>0</v>
      </c>
      <c r="H116" s="33">
        <v>0</v>
      </c>
      <c r="I116" s="18">
        <v>0</v>
      </c>
      <c r="J116" s="18">
        <v>0</v>
      </c>
      <c r="K116" s="53">
        <v>0</v>
      </c>
      <c r="L116" s="53">
        <v>0</v>
      </c>
      <c r="M116" s="53">
        <v>0</v>
      </c>
      <c r="R116" s="53" t="str">
        <f t="shared" si="5"/>
        <v>等级2级后解锁</v>
      </c>
      <c r="S116" s="61" t="s">
        <v>127</v>
      </c>
      <c r="T116" s="33">
        <v>0</v>
      </c>
      <c r="U116" s="18">
        <v>0</v>
      </c>
      <c r="V116" s="17">
        <v>0</v>
      </c>
      <c r="W116" s="17">
        <v>0</v>
      </c>
      <c r="X116" s="4"/>
      <c r="Y116" s="4"/>
      <c r="Z116" s="4"/>
      <c r="AA116" s="92" t="str">
        <f>IFERROR(INDEX(Sheet3!N:N,MATCH(C116,Sheet3!A:A,0)),"")</f>
        <v/>
      </c>
      <c r="AB116" s="92"/>
      <c r="AC116" s="25">
        <v>809</v>
      </c>
      <c r="AD116" s="25">
        <v>0</v>
      </c>
    </row>
    <row r="117" spans="1:30">
      <c r="A117" s="16" t="s">
        <v>64</v>
      </c>
      <c r="B117" s="6">
        <v>111</v>
      </c>
      <c r="C117" s="50" t="s">
        <v>227</v>
      </c>
      <c r="D117" s="6">
        <v>1</v>
      </c>
      <c r="E117" s="3">
        <v>1</v>
      </c>
      <c r="F117" s="1">
        <v>0</v>
      </c>
      <c r="G117" s="33">
        <v>0</v>
      </c>
      <c r="H117" s="33">
        <v>0</v>
      </c>
      <c r="I117" s="18">
        <v>0</v>
      </c>
      <c r="J117" s="18">
        <v>0</v>
      </c>
      <c r="K117" s="53">
        <v>0</v>
      </c>
      <c r="L117" s="53">
        <v>0</v>
      </c>
      <c r="M117" s="53">
        <v>0</v>
      </c>
      <c r="R117" s="53" t="str">
        <f t="shared" si="5"/>
        <v>等级1级后解锁</v>
      </c>
      <c r="T117" s="33">
        <v>0</v>
      </c>
      <c r="U117" s="18">
        <v>0</v>
      </c>
      <c r="V117" s="17">
        <v>0</v>
      </c>
      <c r="W117" s="17">
        <v>0</v>
      </c>
      <c r="X117" s="4">
        <v>349010036</v>
      </c>
      <c r="Y117" s="4"/>
      <c r="Z117" s="4"/>
      <c r="AA117" s="92" t="str">
        <f>IFERROR(INDEX(Sheet3!N:N,MATCH(C117,Sheet3!A:A,0)),"")</f>
        <v/>
      </c>
      <c r="AB117" s="92"/>
      <c r="AD117" s="25">
        <v>0</v>
      </c>
    </row>
    <row r="118" spans="1:30">
      <c r="A118" s="16" t="s">
        <v>64</v>
      </c>
      <c r="B118" s="6">
        <v>112</v>
      </c>
      <c r="C118" s="50" t="s">
        <v>228</v>
      </c>
      <c r="D118" s="6">
        <v>1</v>
      </c>
      <c r="E118" s="3">
        <v>42</v>
      </c>
      <c r="F118" s="1">
        <v>0</v>
      </c>
      <c r="G118" s="33">
        <v>0</v>
      </c>
      <c r="H118" s="33">
        <v>0</v>
      </c>
      <c r="I118" s="18">
        <v>0</v>
      </c>
      <c r="J118" s="18">
        <v>0</v>
      </c>
      <c r="K118" s="53">
        <v>3</v>
      </c>
      <c r="L118" s="53">
        <v>0</v>
      </c>
      <c r="M118" s="53">
        <v>0</v>
      </c>
      <c r="R118" s="53" t="str">
        <f t="shared" si="5"/>
        <v>等级42级后解锁</v>
      </c>
      <c r="T118" s="33">
        <v>0</v>
      </c>
      <c r="U118" s="18">
        <v>0</v>
      </c>
      <c r="V118" s="17">
        <v>0</v>
      </c>
      <c r="W118" s="17">
        <v>0</v>
      </c>
      <c r="X118" s="4"/>
      <c r="Y118" s="4"/>
      <c r="Z118" s="4"/>
      <c r="AA118" s="92" t="str">
        <f>IFERROR(INDEX([1]Sheet3!N:N,MATCH(C118,[1]Sheet3!A:A,0)),"")</f>
        <v/>
      </c>
      <c r="AB118" s="92"/>
      <c r="AC118" s="25">
        <v>808</v>
      </c>
      <c r="AD118" s="25">
        <v>0</v>
      </c>
    </row>
    <row r="119" spans="1:30">
      <c r="A119" s="16" t="s">
        <v>64</v>
      </c>
      <c r="B119" s="6">
        <v>113</v>
      </c>
      <c r="C119" s="50" t="s">
        <v>229</v>
      </c>
      <c r="D119" s="6">
        <v>1</v>
      </c>
      <c r="E119" s="3">
        <v>2</v>
      </c>
      <c r="F119" s="1">
        <v>0</v>
      </c>
      <c r="G119" s="33">
        <v>0</v>
      </c>
      <c r="H119" s="33">
        <v>0</v>
      </c>
      <c r="I119" s="18">
        <v>0</v>
      </c>
      <c r="J119" s="18">
        <v>0</v>
      </c>
      <c r="K119" s="53">
        <v>3</v>
      </c>
      <c r="L119" s="53">
        <v>0</v>
      </c>
      <c r="M119" s="53">
        <v>0</v>
      </c>
      <c r="R119" s="53" t="str">
        <f t="shared" si="5"/>
        <v>等级2级后解锁</v>
      </c>
      <c r="T119" s="33">
        <v>0</v>
      </c>
      <c r="U119" s="18">
        <v>0</v>
      </c>
      <c r="V119" s="17">
        <v>0</v>
      </c>
      <c r="W119" s="17">
        <v>0</v>
      </c>
      <c r="X119" s="4"/>
      <c r="Y119" s="4"/>
      <c r="Z119" s="4"/>
      <c r="AA119" s="92" t="s">
        <v>127</v>
      </c>
      <c r="AB119" s="92"/>
      <c r="AC119" s="25">
        <v>803</v>
      </c>
      <c r="AD119" s="25">
        <v>0</v>
      </c>
    </row>
    <row r="120" spans="1:30">
      <c r="A120" s="16" t="s">
        <v>64</v>
      </c>
      <c r="B120" s="6">
        <v>114</v>
      </c>
      <c r="C120" s="50" t="s">
        <v>230</v>
      </c>
      <c r="D120" s="6">
        <v>1</v>
      </c>
      <c r="E120" s="3">
        <v>17</v>
      </c>
      <c r="F120" s="1">
        <v>0</v>
      </c>
      <c r="G120" s="33">
        <v>0</v>
      </c>
      <c r="H120" s="33">
        <v>0</v>
      </c>
      <c r="I120" s="18">
        <v>0</v>
      </c>
      <c r="J120" s="18">
        <v>0</v>
      </c>
      <c r="K120" s="53">
        <v>3</v>
      </c>
      <c r="L120" s="53">
        <v>0</v>
      </c>
      <c r="M120" s="53">
        <v>0</v>
      </c>
      <c r="R120" s="53" t="str">
        <f t="shared" si="5"/>
        <v>等级17级后解锁</v>
      </c>
      <c r="T120" s="33">
        <v>0</v>
      </c>
      <c r="U120" s="18">
        <v>0</v>
      </c>
      <c r="V120" s="17">
        <v>0</v>
      </c>
      <c r="W120" s="17">
        <v>0</v>
      </c>
      <c r="X120" s="4"/>
      <c r="Y120" s="4"/>
      <c r="Z120" s="4"/>
      <c r="AA120" s="92" t="s">
        <v>127</v>
      </c>
      <c r="AB120" s="92"/>
      <c r="AC120" s="25">
        <v>823</v>
      </c>
      <c r="AD120" s="25">
        <v>0</v>
      </c>
    </row>
    <row r="121" spans="1:30">
      <c r="A121" s="16" t="s">
        <v>64</v>
      </c>
      <c r="B121" s="6">
        <v>115</v>
      </c>
      <c r="C121" s="50" t="s">
        <v>231</v>
      </c>
      <c r="D121" s="6">
        <v>1</v>
      </c>
      <c r="E121" s="3">
        <v>17</v>
      </c>
      <c r="F121" s="1">
        <v>0</v>
      </c>
      <c r="G121" s="33">
        <v>0</v>
      </c>
      <c r="H121" s="33">
        <v>0</v>
      </c>
      <c r="I121" s="18">
        <v>0</v>
      </c>
      <c r="J121" s="18">
        <v>0</v>
      </c>
      <c r="K121" s="53">
        <v>3</v>
      </c>
      <c r="L121" s="53">
        <v>0</v>
      </c>
      <c r="M121" s="53">
        <v>0</v>
      </c>
      <c r="R121" s="53" t="str">
        <f t="shared" si="5"/>
        <v>等级17级后解锁</v>
      </c>
      <c r="T121" s="33">
        <v>0</v>
      </c>
      <c r="U121" s="18">
        <v>0</v>
      </c>
      <c r="V121" s="17">
        <v>0</v>
      </c>
      <c r="W121" s="17">
        <v>0</v>
      </c>
      <c r="X121" s="4"/>
      <c r="Y121" s="4"/>
      <c r="Z121" s="4"/>
      <c r="AA121" s="92" t="s">
        <v>127</v>
      </c>
      <c r="AB121" s="92"/>
      <c r="AC121" s="25">
        <v>825</v>
      </c>
      <c r="AD121" s="25">
        <v>0</v>
      </c>
    </row>
    <row r="122" spans="1:30">
      <c r="A122" s="16" t="s">
        <v>64</v>
      </c>
      <c r="B122" s="6">
        <v>116</v>
      </c>
      <c r="C122" s="50" t="s">
        <v>232</v>
      </c>
      <c r="D122" s="6">
        <v>1</v>
      </c>
      <c r="E122" s="3">
        <v>17</v>
      </c>
      <c r="F122" s="1">
        <v>0</v>
      </c>
      <c r="G122" s="33">
        <v>0</v>
      </c>
      <c r="H122" s="33">
        <v>0</v>
      </c>
      <c r="I122" s="18">
        <v>0</v>
      </c>
      <c r="J122" s="18">
        <v>0</v>
      </c>
      <c r="K122" s="53">
        <v>3</v>
      </c>
      <c r="L122" s="53">
        <v>0</v>
      </c>
      <c r="M122" s="53">
        <v>0</v>
      </c>
      <c r="R122" s="53" t="str">
        <f t="shared" si="5"/>
        <v>等级17级后解锁</v>
      </c>
      <c r="T122" s="33">
        <v>0</v>
      </c>
      <c r="U122" s="18">
        <v>0</v>
      </c>
      <c r="V122" s="17">
        <v>0</v>
      </c>
      <c r="W122" s="17">
        <v>0</v>
      </c>
      <c r="X122" s="4"/>
      <c r="Y122" s="4"/>
      <c r="Z122" s="4"/>
      <c r="AA122" s="92" t="s">
        <v>127</v>
      </c>
      <c r="AB122" s="92"/>
      <c r="AC122" s="25">
        <v>824</v>
      </c>
      <c r="AD122" s="25">
        <v>0</v>
      </c>
    </row>
    <row r="123" spans="1:30">
      <c r="A123" s="16" t="s">
        <v>64</v>
      </c>
      <c r="B123" s="6">
        <v>117</v>
      </c>
      <c r="C123" s="50" t="s">
        <v>233</v>
      </c>
      <c r="D123" s="6">
        <v>1</v>
      </c>
      <c r="E123" s="3">
        <v>2</v>
      </c>
      <c r="F123" s="1">
        <v>0</v>
      </c>
      <c r="G123" s="33">
        <v>0</v>
      </c>
      <c r="H123" s="33">
        <v>0</v>
      </c>
      <c r="I123" s="18">
        <v>0</v>
      </c>
      <c r="J123" s="18">
        <v>0</v>
      </c>
      <c r="K123" s="53">
        <v>3</v>
      </c>
      <c r="L123" s="53">
        <v>0</v>
      </c>
      <c r="M123" s="53">
        <v>0</v>
      </c>
      <c r="R123" s="53" t="str">
        <f t="shared" si="5"/>
        <v>等级2级后解锁</v>
      </c>
      <c r="T123" s="33">
        <v>0</v>
      </c>
      <c r="U123" s="18">
        <v>0</v>
      </c>
      <c r="V123" s="17">
        <v>0</v>
      </c>
      <c r="W123" s="17">
        <v>0</v>
      </c>
      <c r="X123" s="4"/>
      <c r="Y123" s="4"/>
      <c r="Z123" s="4"/>
      <c r="AA123" s="92" t="s">
        <v>127</v>
      </c>
      <c r="AB123" s="92"/>
      <c r="AD123" s="25">
        <v>0</v>
      </c>
    </row>
    <row r="124" spans="1:30">
      <c r="A124" s="16" t="s">
        <v>64</v>
      </c>
      <c r="B124" s="6">
        <v>118</v>
      </c>
      <c r="C124" s="50" t="s">
        <v>234</v>
      </c>
      <c r="D124" s="6">
        <v>1</v>
      </c>
      <c r="E124" s="3">
        <v>2</v>
      </c>
      <c r="F124" s="1">
        <v>0</v>
      </c>
      <c r="G124" s="33">
        <v>0</v>
      </c>
      <c r="H124" s="33">
        <v>0</v>
      </c>
      <c r="I124" s="18">
        <v>0</v>
      </c>
      <c r="J124" s="18">
        <v>0</v>
      </c>
      <c r="K124" s="53">
        <v>3</v>
      </c>
      <c r="L124" s="53">
        <v>0</v>
      </c>
      <c r="M124" s="53">
        <v>0</v>
      </c>
      <c r="R124" s="53" t="str">
        <f t="shared" si="5"/>
        <v>等级2级后解锁</v>
      </c>
      <c r="T124" s="33">
        <v>0</v>
      </c>
      <c r="U124" s="18">
        <v>0</v>
      </c>
      <c r="V124" s="17">
        <v>0</v>
      </c>
      <c r="W124" s="17">
        <v>0</v>
      </c>
      <c r="X124" s="4"/>
      <c r="Y124" s="4"/>
      <c r="Z124" s="4"/>
      <c r="AA124" s="92" t="s">
        <v>127</v>
      </c>
      <c r="AB124" s="92"/>
      <c r="AC124" s="25">
        <v>804</v>
      </c>
      <c r="AD124" s="25">
        <v>0</v>
      </c>
    </row>
    <row r="125" spans="1:30">
      <c r="A125" s="16" t="s">
        <v>64</v>
      </c>
      <c r="B125" s="6">
        <v>119</v>
      </c>
      <c r="C125" s="50" t="s">
        <v>235</v>
      </c>
      <c r="D125" s="6">
        <v>1</v>
      </c>
      <c r="E125" s="3">
        <v>2</v>
      </c>
      <c r="F125" s="1">
        <v>0</v>
      </c>
      <c r="G125" s="33">
        <v>0</v>
      </c>
      <c r="H125" s="33">
        <v>0</v>
      </c>
      <c r="I125" s="18">
        <v>0</v>
      </c>
      <c r="J125" s="18">
        <v>0</v>
      </c>
      <c r="K125" s="53">
        <v>3</v>
      </c>
      <c r="L125" s="53">
        <v>0</v>
      </c>
      <c r="M125" s="53">
        <v>0</v>
      </c>
      <c r="R125" s="53" t="str">
        <f t="shared" si="5"/>
        <v>等级2级后解锁</v>
      </c>
      <c r="T125" s="33">
        <v>0</v>
      </c>
      <c r="U125" s="18">
        <v>0</v>
      </c>
      <c r="V125" s="17">
        <v>0</v>
      </c>
      <c r="W125" s="17">
        <v>0</v>
      </c>
      <c r="X125" s="4"/>
      <c r="Y125" s="4"/>
      <c r="Z125" s="4"/>
      <c r="AA125" s="92" t="s">
        <v>127</v>
      </c>
      <c r="AB125" s="92"/>
      <c r="AC125" s="25">
        <v>820</v>
      </c>
      <c r="AD125" s="25">
        <v>0</v>
      </c>
    </row>
    <row r="126" spans="1:30">
      <c r="A126" s="16" t="s">
        <v>64</v>
      </c>
      <c r="B126" s="6">
        <v>120</v>
      </c>
      <c r="C126" s="50" t="s">
        <v>236</v>
      </c>
      <c r="D126" s="6">
        <v>1</v>
      </c>
      <c r="E126" s="3">
        <v>2</v>
      </c>
      <c r="F126" s="1">
        <v>0</v>
      </c>
      <c r="G126" s="33">
        <v>0</v>
      </c>
      <c r="H126" s="33">
        <v>0</v>
      </c>
      <c r="I126" s="18">
        <v>0</v>
      </c>
      <c r="J126" s="18">
        <v>0</v>
      </c>
      <c r="K126" s="53">
        <v>3</v>
      </c>
      <c r="L126" s="53">
        <v>0</v>
      </c>
      <c r="M126" s="53">
        <v>0</v>
      </c>
      <c r="R126" s="53" t="str">
        <f t="shared" si="5"/>
        <v>等级2级后解锁</v>
      </c>
      <c r="T126" s="33">
        <v>0</v>
      </c>
      <c r="U126" s="18">
        <v>0</v>
      </c>
      <c r="V126" s="17">
        <v>0</v>
      </c>
      <c r="W126" s="17">
        <v>0</v>
      </c>
      <c r="X126" s="4"/>
      <c r="Y126" s="4"/>
      <c r="Z126" s="4"/>
      <c r="AA126" s="92" t="s">
        <v>127</v>
      </c>
      <c r="AB126" s="92"/>
      <c r="AC126" s="25">
        <v>821</v>
      </c>
      <c r="AD126" s="25">
        <v>0</v>
      </c>
    </row>
    <row r="127" spans="1:30">
      <c r="A127" s="16" t="s">
        <v>64</v>
      </c>
      <c r="B127" s="6">
        <v>121</v>
      </c>
      <c r="C127" s="50" t="s">
        <v>237</v>
      </c>
      <c r="D127" s="6">
        <v>1</v>
      </c>
      <c r="E127" s="3">
        <v>2</v>
      </c>
      <c r="F127" s="1">
        <v>0</v>
      </c>
      <c r="G127" s="33">
        <v>0</v>
      </c>
      <c r="H127" s="33">
        <v>0</v>
      </c>
      <c r="I127" s="18">
        <v>0</v>
      </c>
      <c r="J127" s="18">
        <v>0</v>
      </c>
      <c r="K127" s="53">
        <v>3</v>
      </c>
      <c r="L127" s="53">
        <v>0</v>
      </c>
      <c r="M127" s="53">
        <v>0</v>
      </c>
      <c r="R127" s="53" t="str">
        <f t="shared" si="5"/>
        <v>等级2级后解锁</v>
      </c>
      <c r="T127" s="33">
        <v>0</v>
      </c>
      <c r="U127" s="18">
        <v>0</v>
      </c>
      <c r="V127" s="17">
        <v>0</v>
      </c>
      <c r="W127" s="17">
        <v>0</v>
      </c>
      <c r="X127" s="4"/>
      <c r="Y127" s="4"/>
      <c r="Z127" s="4"/>
      <c r="AA127" s="92" t="s">
        <v>127</v>
      </c>
      <c r="AB127" s="92"/>
      <c r="AD127" s="25">
        <v>0</v>
      </c>
    </row>
    <row r="128" spans="1:30">
      <c r="A128" s="16" t="s">
        <v>64</v>
      </c>
      <c r="B128" s="6">
        <v>122</v>
      </c>
      <c r="C128" s="50" t="s">
        <v>238</v>
      </c>
      <c r="D128" s="6">
        <v>1</v>
      </c>
      <c r="E128" s="3">
        <v>2</v>
      </c>
      <c r="F128" s="1">
        <v>0</v>
      </c>
      <c r="G128" s="33">
        <v>0</v>
      </c>
      <c r="H128" s="33">
        <v>0</v>
      </c>
      <c r="I128" s="18">
        <v>0</v>
      </c>
      <c r="J128" s="18">
        <v>0</v>
      </c>
      <c r="K128" s="53">
        <v>3</v>
      </c>
      <c r="L128" s="53">
        <v>0</v>
      </c>
      <c r="M128" s="53">
        <v>0</v>
      </c>
      <c r="R128" s="53" t="str">
        <f t="shared" si="5"/>
        <v>等级2级后解锁</v>
      </c>
      <c r="T128" s="33">
        <v>0</v>
      </c>
      <c r="U128" s="18">
        <v>0</v>
      </c>
      <c r="V128" s="17">
        <v>0</v>
      </c>
      <c r="W128" s="17">
        <v>0</v>
      </c>
      <c r="X128" s="4"/>
      <c r="Y128" s="4"/>
      <c r="Z128" s="4"/>
      <c r="AA128" s="92" t="s">
        <v>127</v>
      </c>
      <c r="AB128" s="92"/>
      <c r="AC128" s="25">
        <v>836</v>
      </c>
      <c r="AD128" s="25">
        <v>0</v>
      </c>
    </row>
    <row r="129" spans="1:30">
      <c r="A129" s="16" t="s">
        <v>64</v>
      </c>
      <c r="B129" s="6">
        <v>123</v>
      </c>
      <c r="C129" s="50" t="s">
        <v>239</v>
      </c>
      <c r="D129" s="6">
        <v>1</v>
      </c>
      <c r="E129" s="3">
        <v>2</v>
      </c>
      <c r="F129" s="1">
        <v>0</v>
      </c>
      <c r="G129" s="33">
        <v>0</v>
      </c>
      <c r="H129" s="33">
        <v>0</v>
      </c>
      <c r="I129" s="18">
        <v>0</v>
      </c>
      <c r="J129" s="18">
        <v>0</v>
      </c>
      <c r="K129" s="53">
        <v>3</v>
      </c>
      <c r="L129" s="53">
        <v>0</v>
      </c>
      <c r="M129" s="53">
        <v>0</v>
      </c>
      <c r="R129" s="53" t="str">
        <f t="shared" si="5"/>
        <v>等级2级后解锁</v>
      </c>
      <c r="T129" s="33">
        <v>0</v>
      </c>
      <c r="U129" s="18">
        <v>0</v>
      </c>
      <c r="V129" s="17">
        <v>0</v>
      </c>
      <c r="W129" s="17">
        <v>0</v>
      </c>
      <c r="X129" s="4"/>
      <c r="Y129" s="4"/>
      <c r="Z129" s="4"/>
      <c r="AA129" s="92" t="s">
        <v>127</v>
      </c>
      <c r="AB129" s="92"/>
      <c r="AC129" s="25">
        <v>837</v>
      </c>
      <c r="AD129" s="25">
        <v>0</v>
      </c>
    </row>
    <row r="130" spans="1:30">
      <c r="A130" s="16" t="s">
        <v>64</v>
      </c>
      <c r="B130" s="6">
        <v>124</v>
      </c>
      <c r="C130" s="50" t="s">
        <v>240</v>
      </c>
      <c r="D130" s="6">
        <v>1</v>
      </c>
      <c r="E130" s="3">
        <v>42</v>
      </c>
      <c r="F130" s="1">
        <v>0</v>
      </c>
      <c r="G130" s="33">
        <v>0</v>
      </c>
      <c r="H130" s="33">
        <v>0</v>
      </c>
      <c r="I130" s="18">
        <v>0</v>
      </c>
      <c r="J130" s="18">
        <v>0</v>
      </c>
      <c r="K130" s="53">
        <v>3</v>
      </c>
      <c r="L130" s="53">
        <v>0</v>
      </c>
      <c r="M130" s="53">
        <v>0</v>
      </c>
      <c r="N130" s="27">
        <v>340460109</v>
      </c>
      <c r="R130" s="53" t="str">
        <f t="shared" si="5"/>
        <v>等级42级后解锁</v>
      </c>
      <c r="T130" s="33">
        <v>0</v>
      </c>
      <c r="U130" s="18">
        <v>0</v>
      </c>
      <c r="V130" s="17">
        <v>0</v>
      </c>
      <c r="W130" s="17">
        <v>0</v>
      </c>
      <c r="X130" s="4">
        <v>349010036</v>
      </c>
      <c r="Y130" s="4"/>
      <c r="Z130" s="4"/>
      <c r="AA130" s="92" t="s">
        <v>127</v>
      </c>
      <c r="AB130" s="92"/>
      <c r="AC130" s="25">
        <v>833</v>
      </c>
      <c r="AD130" s="25">
        <v>0</v>
      </c>
    </row>
    <row r="131" spans="1:30">
      <c r="A131" s="16" t="s">
        <v>64</v>
      </c>
      <c r="B131" s="6">
        <v>125</v>
      </c>
      <c r="C131" s="50" t="s">
        <v>241</v>
      </c>
      <c r="D131" s="6">
        <v>1</v>
      </c>
      <c r="E131" s="3">
        <v>2</v>
      </c>
      <c r="F131" s="1">
        <v>0</v>
      </c>
      <c r="G131" s="33">
        <v>0</v>
      </c>
      <c r="H131" s="33">
        <v>0</v>
      </c>
      <c r="I131" s="18">
        <v>0</v>
      </c>
      <c r="J131" s="18">
        <v>0</v>
      </c>
      <c r="K131" s="53">
        <v>3</v>
      </c>
      <c r="L131" s="53">
        <v>0</v>
      </c>
      <c r="M131" s="53">
        <v>0</v>
      </c>
      <c r="R131" s="53" t="str">
        <f t="shared" si="5"/>
        <v>等级2级后解锁</v>
      </c>
      <c r="T131" s="33">
        <v>0</v>
      </c>
      <c r="U131" s="18">
        <v>0</v>
      </c>
      <c r="V131" s="17">
        <v>0</v>
      </c>
      <c r="W131" s="17">
        <v>0</v>
      </c>
      <c r="X131" s="4"/>
      <c r="Y131" s="4"/>
      <c r="Z131" s="4"/>
      <c r="AA131" s="92" t="s">
        <v>127</v>
      </c>
      <c r="AB131" s="92"/>
      <c r="AC131" s="25">
        <v>802</v>
      </c>
      <c r="AD131" s="25">
        <v>0</v>
      </c>
    </row>
    <row r="132" spans="1:30">
      <c r="A132" s="16" t="s">
        <v>64</v>
      </c>
      <c r="B132" s="6">
        <v>126</v>
      </c>
      <c r="C132" s="6" t="s">
        <v>242</v>
      </c>
      <c r="D132" s="1">
        <v>1</v>
      </c>
      <c r="E132" s="3">
        <v>40</v>
      </c>
      <c r="F132" s="1">
        <v>0</v>
      </c>
      <c r="G132" s="33">
        <v>0</v>
      </c>
      <c r="H132" s="33">
        <v>0</v>
      </c>
      <c r="I132" s="18">
        <v>0</v>
      </c>
      <c r="J132" s="18">
        <v>0</v>
      </c>
      <c r="K132" s="26">
        <v>0</v>
      </c>
      <c r="L132" s="53">
        <v>0</v>
      </c>
      <c r="M132" s="53">
        <v>0</v>
      </c>
      <c r="R132" s="53" t="str">
        <f t="shared" si="5"/>
        <v>等级40级后解锁</v>
      </c>
      <c r="T132" s="33">
        <v>0</v>
      </c>
      <c r="U132" s="18">
        <v>0</v>
      </c>
      <c r="V132" s="17">
        <v>0</v>
      </c>
      <c r="W132" s="17">
        <v>0</v>
      </c>
      <c r="X132" s="4">
        <v>349010026</v>
      </c>
      <c r="Y132" s="4"/>
      <c r="Z132" s="4"/>
      <c r="AA132" s="92" t="str">
        <f>IFERROR(INDEX(Sheet3!N:N,MATCH(C132,Sheet3!A:A,0)),"")</f>
        <v/>
      </c>
      <c r="AB132" s="92"/>
      <c r="AD132" s="25">
        <v>0</v>
      </c>
    </row>
    <row r="133" spans="1:30">
      <c r="A133" s="6" t="s">
        <v>64</v>
      </c>
      <c r="B133" s="6">
        <v>127</v>
      </c>
      <c r="C133" s="6" t="s">
        <v>243</v>
      </c>
      <c r="D133" s="6">
        <v>1</v>
      </c>
      <c r="E133" s="3">
        <v>31</v>
      </c>
      <c r="F133" s="1">
        <v>0</v>
      </c>
      <c r="G133" s="24">
        <v>61</v>
      </c>
      <c r="H133" s="33">
        <v>0</v>
      </c>
      <c r="I133" s="25">
        <v>0</v>
      </c>
      <c r="J133" s="25">
        <v>0</v>
      </c>
      <c r="K133" s="26">
        <v>0</v>
      </c>
      <c r="L133" s="26">
        <v>0</v>
      </c>
      <c r="M133" s="26">
        <v>0</v>
      </c>
      <c r="N133" s="27">
        <v>340460109</v>
      </c>
      <c r="R133" s="30" t="s">
        <v>219</v>
      </c>
      <c r="T133" s="24">
        <v>0</v>
      </c>
      <c r="U133" s="25">
        <v>0</v>
      </c>
      <c r="V133" s="17">
        <v>0</v>
      </c>
      <c r="W133" s="17">
        <v>0</v>
      </c>
      <c r="X133" s="25">
        <v>349010036</v>
      </c>
      <c r="AD133" s="25">
        <v>0</v>
      </c>
    </row>
    <row r="134" customFormat="1" spans="1:30">
      <c r="A134" s="16" t="s">
        <v>64</v>
      </c>
      <c r="B134" s="6">
        <v>128</v>
      </c>
      <c r="C134" s="50" t="s">
        <v>244</v>
      </c>
      <c r="D134" s="6">
        <v>1</v>
      </c>
      <c r="E134" s="3">
        <v>1</v>
      </c>
      <c r="F134" s="1">
        <v>0</v>
      </c>
      <c r="G134" s="33">
        <v>0</v>
      </c>
      <c r="H134" s="33">
        <v>0</v>
      </c>
      <c r="I134" s="18">
        <v>0</v>
      </c>
      <c r="J134" s="18">
        <v>0</v>
      </c>
      <c r="K134" s="53">
        <v>3</v>
      </c>
      <c r="L134" s="53">
        <v>0</v>
      </c>
      <c r="M134" s="53">
        <v>0</v>
      </c>
      <c r="N134" s="27"/>
      <c r="O134" s="28"/>
      <c r="P134" s="29"/>
      <c r="Q134" s="26"/>
      <c r="R134" s="53" t="s">
        <v>245</v>
      </c>
      <c r="S134" s="30"/>
      <c r="T134" s="33">
        <v>0</v>
      </c>
      <c r="U134" s="18">
        <v>0</v>
      </c>
      <c r="V134" s="17">
        <v>0</v>
      </c>
      <c r="W134" s="17">
        <v>0</v>
      </c>
      <c r="X134" s="4"/>
      <c r="Y134" s="4"/>
      <c r="Z134" s="4"/>
      <c r="AA134" s="92" t="s">
        <v>127</v>
      </c>
      <c r="AB134" s="92"/>
      <c r="AC134" s="25"/>
      <c r="AD134" s="25">
        <v>0</v>
      </c>
    </row>
    <row r="135" spans="1:30">
      <c r="A135" s="16" t="s">
        <v>64</v>
      </c>
      <c r="B135" s="6">
        <v>129</v>
      </c>
      <c r="C135" s="50" t="s">
        <v>246</v>
      </c>
      <c r="D135" s="6">
        <v>1</v>
      </c>
      <c r="E135" s="3">
        <v>2</v>
      </c>
      <c r="F135" s="1">
        <v>0</v>
      </c>
      <c r="G135" s="33">
        <v>0</v>
      </c>
      <c r="H135" s="33">
        <v>0</v>
      </c>
      <c r="I135" s="18">
        <v>0</v>
      </c>
      <c r="J135" s="18">
        <v>0</v>
      </c>
      <c r="K135" s="53">
        <v>3</v>
      </c>
      <c r="L135" s="53">
        <v>0</v>
      </c>
      <c r="M135" s="53">
        <v>0</v>
      </c>
      <c r="R135" s="53" t="str">
        <f>"等级"&amp;E135&amp;"级后解锁"</f>
        <v>等级2级后解锁</v>
      </c>
      <c r="T135" s="33">
        <v>0</v>
      </c>
      <c r="U135" s="18">
        <v>0</v>
      </c>
      <c r="V135" s="17">
        <v>0</v>
      </c>
      <c r="W135" s="17">
        <v>0</v>
      </c>
      <c r="X135" s="4"/>
      <c r="Y135" s="4"/>
      <c r="Z135" s="4"/>
      <c r="AA135" s="92" t="s">
        <v>127</v>
      </c>
      <c r="AB135" s="92"/>
      <c r="AC135" s="25">
        <v>816</v>
      </c>
      <c r="AD135" s="25">
        <v>0</v>
      </c>
    </row>
    <row r="136" spans="1:30">
      <c r="A136" s="16" t="s">
        <v>64</v>
      </c>
      <c r="B136" s="6">
        <v>130</v>
      </c>
      <c r="C136" s="50" t="s">
        <v>247</v>
      </c>
      <c r="D136" s="6">
        <v>1</v>
      </c>
      <c r="E136" s="3">
        <v>2</v>
      </c>
      <c r="F136" s="1">
        <v>0</v>
      </c>
      <c r="G136" s="33">
        <v>0</v>
      </c>
      <c r="H136" s="33">
        <v>0</v>
      </c>
      <c r="I136" s="18">
        <v>0</v>
      </c>
      <c r="J136" s="18">
        <v>0</v>
      </c>
      <c r="K136" s="53">
        <v>3</v>
      </c>
      <c r="L136" s="53">
        <v>0</v>
      </c>
      <c r="M136" s="53">
        <v>0</v>
      </c>
      <c r="R136" s="53" t="str">
        <f>"等级"&amp;E136&amp;"级后解锁"</f>
        <v>等级2级后解锁</v>
      </c>
      <c r="T136" s="33">
        <v>0</v>
      </c>
      <c r="U136" s="18">
        <v>0</v>
      </c>
      <c r="V136" s="17">
        <v>0</v>
      </c>
      <c r="W136" s="17">
        <v>0</v>
      </c>
      <c r="X136" s="4"/>
      <c r="Y136" s="4"/>
      <c r="Z136" s="4"/>
      <c r="AA136" s="92" t="s">
        <v>127</v>
      </c>
      <c r="AB136" s="92"/>
      <c r="AC136" s="25">
        <v>812</v>
      </c>
      <c r="AD136" s="25">
        <v>0</v>
      </c>
    </row>
    <row r="137" customFormat="1" spans="1:30">
      <c r="A137" s="16" t="s">
        <v>64</v>
      </c>
      <c r="B137" s="6">
        <v>131</v>
      </c>
      <c r="C137" s="50" t="s">
        <v>248</v>
      </c>
      <c r="D137" s="6">
        <v>1</v>
      </c>
      <c r="E137" s="3">
        <v>2</v>
      </c>
      <c r="F137" s="1">
        <v>0</v>
      </c>
      <c r="G137" s="33">
        <v>0</v>
      </c>
      <c r="H137" s="33">
        <v>0</v>
      </c>
      <c r="I137" s="18">
        <v>0</v>
      </c>
      <c r="J137" s="18">
        <v>0</v>
      </c>
      <c r="K137" s="53">
        <v>3</v>
      </c>
      <c r="L137" s="53">
        <v>0</v>
      </c>
      <c r="M137" s="53">
        <v>0</v>
      </c>
      <c r="N137" s="27"/>
      <c r="O137" s="28"/>
      <c r="P137" s="29"/>
      <c r="Q137" s="26"/>
      <c r="R137" s="53" t="s">
        <v>213</v>
      </c>
      <c r="S137" s="30"/>
      <c r="T137" s="33">
        <v>0</v>
      </c>
      <c r="U137" s="18">
        <v>0</v>
      </c>
      <c r="V137" s="17">
        <v>0</v>
      </c>
      <c r="W137" s="17">
        <v>0</v>
      </c>
      <c r="X137" s="4"/>
      <c r="Y137" s="4"/>
      <c r="Z137" s="4"/>
      <c r="AA137" s="92" t="s">
        <v>127</v>
      </c>
      <c r="AB137" s="92"/>
      <c r="AC137" s="25">
        <v>834</v>
      </c>
      <c r="AD137" s="25">
        <v>0</v>
      </c>
    </row>
    <row r="138" spans="1:30">
      <c r="A138" s="16" t="s">
        <v>64</v>
      </c>
      <c r="B138" s="6">
        <v>132</v>
      </c>
      <c r="C138" s="50" t="s">
        <v>249</v>
      </c>
      <c r="D138" s="6">
        <v>1</v>
      </c>
      <c r="E138" s="3">
        <v>2</v>
      </c>
      <c r="F138" s="1">
        <v>0</v>
      </c>
      <c r="G138" s="33">
        <v>0</v>
      </c>
      <c r="H138" s="33">
        <v>0</v>
      </c>
      <c r="I138" s="18">
        <v>0</v>
      </c>
      <c r="J138" s="18">
        <v>0</v>
      </c>
      <c r="K138" s="53">
        <v>3</v>
      </c>
      <c r="L138" s="53">
        <v>0</v>
      </c>
      <c r="M138" s="53">
        <v>0</v>
      </c>
      <c r="R138" s="53" t="str">
        <f>"等级"&amp;E138&amp;"级后解锁"</f>
        <v>等级2级后解锁</v>
      </c>
      <c r="T138" s="33">
        <v>0</v>
      </c>
      <c r="U138" s="18">
        <v>0</v>
      </c>
      <c r="V138" s="17">
        <v>0</v>
      </c>
      <c r="W138" s="17">
        <v>0</v>
      </c>
      <c r="X138" s="4"/>
      <c r="Y138" s="4"/>
      <c r="Z138" s="4"/>
      <c r="AA138" s="92" t="s">
        <v>127</v>
      </c>
      <c r="AB138" s="92"/>
      <c r="AC138" s="25">
        <v>812</v>
      </c>
      <c r="AD138" s="25">
        <v>0</v>
      </c>
    </row>
    <row r="139" spans="1:30">
      <c r="A139" s="16" t="s">
        <v>64</v>
      </c>
      <c r="B139" s="6">
        <v>133</v>
      </c>
      <c r="C139" s="50" t="s">
        <v>250</v>
      </c>
      <c r="D139" s="6">
        <v>1</v>
      </c>
      <c r="E139" s="3">
        <v>2</v>
      </c>
      <c r="F139" s="1">
        <v>0</v>
      </c>
      <c r="G139" s="33">
        <v>0</v>
      </c>
      <c r="H139" s="33">
        <v>0</v>
      </c>
      <c r="I139" s="18">
        <v>0</v>
      </c>
      <c r="J139" s="18">
        <v>0</v>
      </c>
      <c r="K139" s="53">
        <v>3</v>
      </c>
      <c r="L139" s="53">
        <v>0</v>
      </c>
      <c r="M139" s="53">
        <v>0</v>
      </c>
      <c r="R139" s="53" t="str">
        <f t="shared" ref="R139:R144" si="6">"等级"&amp;E139&amp;"级后解锁"</f>
        <v>等级2级后解锁</v>
      </c>
      <c r="T139" s="33">
        <v>0</v>
      </c>
      <c r="U139" s="18">
        <v>0</v>
      </c>
      <c r="V139" s="17">
        <v>0</v>
      </c>
      <c r="W139" s="17">
        <v>0</v>
      </c>
      <c r="X139" s="4"/>
      <c r="Y139" s="4"/>
      <c r="Z139" s="4"/>
      <c r="AA139" s="92" t="s">
        <v>127</v>
      </c>
      <c r="AB139" s="92"/>
      <c r="AC139" s="25">
        <v>832</v>
      </c>
      <c r="AD139" s="25">
        <v>0</v>
      </c>
    </row>
    <row r="140" spans="1:30">
      <c r="A140" s="16" t="s">
        <v>64</v>
      </c>
      <c r="B140" s="6">
        <v>134</v>
      </c>
      <c r="C140" s="50" t="s">
        <v>251</v>
      </c>
      <c r="D140" s="6">
        <v>6</v>
      </c>
      <c r="E140" s="3">
        <v>7</v>
      </c>
      <c r="F140" s="3">
        <v>6</v>
      </c>
      <c r="G140" s="33">
        <v>0</v>
      </c>
      <c r="H140" s="33">
        <v>0</v>
      </c>
      <c r="I140" s="18">
        <v>0</v>
      </c>
      <c r="J140" s="18">
        <v>0</v>
      </c>
      <c r="K140" s="53">
        <v>0</v>
      </c>
      <c r="L140" s="53">
        <v>0</v>
      </c>
      <c r="M140" s="53">
        <v>0</v>
      </c>
      <c r="R140" s="30" t="str">
        <f t="shared" si="6"/>
        <v>等级7级后解锁</v>
      </c>
      <c r="T140" s="33">
        <v>0</v>
      </c>
      <c r="U140" s="18">
        <v>0</v>
      </c>
      <c r="V140" s="17">
        <v>0</v>
      </c>
      <c r="W140" s="17">
        <v>0</v>
      </c>
      <c r="X140" s="4">
        <v>349010050</v>
      </c>
      <c r="Y140" s="4"/>
      <c r="Z140" s="4"/>
      <c r="AA140" s="92" t="s">
        <v>127</v>
      </c>
      <c r="AB140" s="92"/>
      <c r="AD140" s="25">
        <v>1</v>
      </c>
    </row>
    <row r="141" spans="1:30">
      <c r="A141" s="16" t="s">
        <v>64</v>
      </c>
      <c r="B141" s="6">
        <v>135</v>
      </c>
      <c r="C141" s="6" t="s">
        <v>199</v>
      </c>
      <c r="D141" s="6">
        <v>6</v>
      </c>
      <c r="E141" s="3">
        <v>7</v>
      </c>
      <c r="F141" s="3">
        <v>6</v>
      </c>
      <c r="G141" s="33">
        <v>0</v>
      </c>
      <c r="I141" s="18">
        <v>0</v>
      </c>
      <c r="J141" s="18">
        <v>0</v>
      </c>
      <c r="K141" s="53">
        <v>0</v>
      </c>
      <c r="L141" s="53">
        <v>0</v>
      </c>
      <c r="M141" s="53">
        <v>0</v>
      </c>
      <c r="R141" s="30" t="str">
        <f t="shared" si="6"/>
        <v>等级7级后解锁</v>
      </c>
      <c r="T141" s="33">
        <v>0</v>
      </c>
      <c r="U141" s="18">
        <v>0</v>
      </c>
      <c r="V141" s="17">
        <v>0</v>
      </c>
      <c r="W141" s="17">
        <v>0</v>
      </c>
      <c r="X141" s="25">
        <v>349010042</v>
      </c>
      <c r="AD141" s="25">
        <v>1</v>
      </c>
    </row>
    <row r="142" spans="1:30">
      <c r="A142" s="16" t="s">
        <v>64</v>
      </c>
      <c r="B142" s="6">
        <v>136</v>
      </c>
      <c r="C142" s="50" t="s">
        <v>252</v>
      </c>
      <c r="D142" s="6">
        <v>6</v>
      </c>
      <c r="E142" s="3">
        <v>7</v>
      </c>
      <c r="F142" s="3">
        <v>6</v>
      </c>
      <c r="G142" s="24">
        <v>45</v>
      </c>
      <c r="H142" s="33">
        <v>0</v>
      </c>
      <c r="I142" s="33">
        <v>1</v>
      </c>
      <c r="J142" s="25">
        <v>0</v>
      </c>
      <c r="K142" s="25">
        <v>0</v>
      </c>
      <c r="L142" s="106">
        <v>0</v>
      </c>
      <c r="M142" s="106">
        <v>0</v>
      </c>
      <c r="N142" s="106">
        <v>0</v>
      </c>
      <c r="O142" s="107"/>
      <c r="P142" s="28"/>
      <c r="Q142" s="29"/>
      <c r="R142" s="106"/>
      <c r="S142" s="108"/>
      <c r="T142" s="108"/>
      <c r="U142" s="24">
        <v>0</v>
      </c>
      <c r="V142" s="25">
        <v>0</v>
      </c>
      <c r="W142" s="17">
        <v>0</v>
      </c>
      <c r="X142" s="17">
        <v>0</v>
      </c>
      <c r="AA142" s="25"/>
      <c r="AB142" s="31"/>
      <c r="AD142" s="25">
        <v>1</v>
      </c>
    </row>
    <row r="143" spans="1:30">
      <c r="A143" s="16" t="s">
        <v>64</v>
      </c>
      <c r="B143" s="6">
        <v>137</v>
      </c>
      <c r="C143" s="50" t="s">
        <v>253</v>
      </c>
      <c r="D143" s="6">
        <v>1</v>
      </c>
      <c r="E143" s="3">
        <v>1</v>
      </c>
      <c r="F143" s="1">
        <v>0</v>
      </c>
      <c r="G143" s="33">
        <v>0</v>
      </c>
      <c r="H143" s="33">
        <v>0</v>
      </c>
      <c r="I143" s="18">
        <v>0</v>
      </c>
      <c r="J143" s="18">
        <v>0</v>
      </c>
      <c r="K143" s="53">
        <v>3</v>
      </c>
      <c r="L143" s="53">
        <v>0</v>
      </c>
      <c r="M143" s="53">
        <v>0</v>
      </c>
      <c r="R143" s="53" t="s">
        <v>213</v>
      </c>
      <c r="T143" s="33">
        <v>0</v>
      </c>
      <c r="U143" s="18">
        <v>0</v>
      </c>
      <c r="V143" s="17">
        <v>0</v>
      </c>
      <c r="W143" s="17">
        <v>0</v>
      </c>
      <c r="X143" s="4"/>
      <c r="Y143" s="4"/>
      <c r="Z143" s="4"/>
      <c r="AA143" s="92" t="s">
        <v>127</v>
      </c>
      <c r="AB143" s="92"/>
      <c r="AD143" s="25">
        <v>0</v>
      </c>
    </row>
    <row r="144" spans="1:30">
      <c r="A144" s="16" t="s">
        <v>64</v>
      </c>
      <c r="B144" s="3">
        <v>138</v>
      </c>
      <c r="C144" s="6" t="s">
        <v>254</v>
      </c>
      <c r="D144" s="6">
        <v>1</v>
      </c>
      <c r="E144" s="3">
        <v>80</v>
      </c>
      <c r="F144" s="1">
        <v>0</v>
      </c>
      <c r="G144" s="33">
        <v>0</v>
      </c>
      <c r="H144" s="33">
        <v>0</v>
      </c>
      <c r="I144" s="18">
        <v>0</v>
      </c>
      <c r="J144" s="18">
        <v>0</v>
      </c>
      <c r="K144" s="53">
        <v>0</v>
      </c>
      <c r="L144" s="53">
        <v>0</v>
      </c>
      <c r="M144" s="53">
        <v>0</v>
      </c>
      <c r="R144" s="53" t="str">
        <f t="shared" si="6"/>
        <v>等级80级后解锁</v>
      </c>
      <c r="S144" s="61" t="s">
        <v>127</v>
      </c>
      <c r="T144" s="33">
        <v>0</v>
      </c>
      <c r="U144" s="18">
        <v>0</v>
      </c>
      <c r="V144" s="17">
        <v>0</v>
      </c>
      <c r="W144" s="17">
        <v>0</v>
      </c>
      <c r="X144" s="4"/>
      <c r="Y144" s="4"/>
      <c r="Z144" s="4"/>
      <c r="AA144" s="92" t="str">
        <f>IFERROR(INDEX(Sheet3!N:N,MATCH(C144,Sheet3!A:A,0)),"")</f>
        <v/>
      </c>
      <c r="AB144" s="92"/>
      <c r="AD144" s="25">
        <v>0</v>
      </c>
    </row>
    <row r="145" spans="1:30">
      <c r="A145" s="16" t="s">
        <v>64</v>
      </c>
      <c r="B145" s="6">
        <v>139</v>
      </c>
      <c r="C145" s="50" t="s">
        <v>255</v>
      </c>
      <c r="D145" s="6">
        <v>6</v>
      </c>
      <c r="E145" s="3">
        <v>6</v>
      </c>
      <c r="F145" s="1">
        <v>7</v>
      </c>
      <c r="G145" s="33">
        <v>0</v>
      </c>
      <c r="H145" s="33">
        <v>0</v>
      </c>
      <c r="I145" s="18">
        <v>0</v>
      </c>
      <c r="J145" s="18">
        <v>0</v>
      </c>
      <c r="K145" s="53">
        <v>0</v>
      </c>
      <c r="L145" s="53">
        <v>0</v>
      </c>
      <c r="M145" s="53">
        <v>0</v>
      </c>
      <c r="R145" s="30" t="str">
        <f t="shared" ref="R145" si="7">"等级"&amp;E145&amp;"级后解锁"</f>
        <v>等级6级后解锁</v>
      </c>
      <c r="T145" s="33">
        <v>0</v>
      </c>
      <c r="U145" s="18">
        <v>0</v>
      </c>
      <c r="V145" s="17">
        <v>0</v>
      </c>
      <c r="W145" s="17">
        <v>0</v>
      </c>
      <c r="X145" s="4"/>
      <c r="Y145" s="4"/>
      <c r="Z145" s="4"/>
      <c r="AA145" s="92" t="s">
        <v>127</v>
      </c>
      <c r="AB145" s="92"/>
      <c r="AD145" s="25">
        <v>0</v>
      </c>
    </row>
    <row r="146" spans="1:37">
      <c r="A146" s="16" t="s">
        <v>64</v>
      </c>
      <c r="B146" s="6">
        <v>140</v>
      </c>
      <c r="C146" s="50" t="s">
        <v>256</v>
      </c>
      <c r="D146" s="6">
        <v>1</v>
      </c>
      <c r="E146" s="3">
        <v>2</v>
      </c>
      <c r="F146" s="1">
        <v>0</v>
      </c>
      <c r="G146" s="33">
        <v>0</v>
      </c>
      <c r="H146" s="33">
        <v>0</v>
      </c>
      <c r="I146" s="18">
        <v>0</v>
      </c>
      <c r="J146" s="18">
        <v>0</v>
      </c>
      <c r="K146" s="53">
        <v>3</v>
      </c>
      <c r="L146" s="53">
        <v>0</v>
      </c>
      <c r="M146" s="53">
        <v>0</v>
      </c>
      <c r="R146" s="53" t="s">
        <v>213</v>
      </c>
      <c r="T146" s="33">
        <v>0</v>
      </c>
      <c r="U146" s="18">
        <v>0</v>
      </c>
      <c r="V146" s="17">
        <v>0</v>
      </c>
      <c r="W146" s="17">
        <v>0</v>
      </c>
      <c r="X146" s="4"/>
      <c r="Y146" s="4"/>
      <c r="Z146" s="4"/>
      <c r="AA146" s="92" t="s">
        <v>127</v>
      </c>
      <c r="AB146" s="92"/>
      <c r="AD146" s="25">
        <v>0</v>
      </c>
      <c r="AE146"/>
      <c r="AF146"/>
      <c r="AG146"/>
      <c r="AH146"/>
      <c r="AI146"/>
      <c r="AJ146"/>
      <c r="AK146"/>
    </row>
    <row r="147" customFormat="1" spans="1:30">
      <c r="A147" s="16" t="s">
        <v>64</v>
      </c>
      <c r="B147" s="6">
        <v>141</v>
      </c>
      <c r="C147" s="6" t="s">
        <v>257</v>
      </c>
      <c r="D147" s="6">
        <v>1</v>
      </c>
      <c r="E147" s="3">
        <v>2</v>
      </c>
      <c r="F147" s="1">
        <v>0</v>
      </c>
      <c r="G147" s="24">
        <v>0</v>
      </c>
      <c r="H147" s="33">
        <v>0</v>
      </c>
      <c r="I147" s="18">
        <v>0</v>
      </c>
      <c r="J147" s="25">
        <v>0</v>
      </c>
      <c r="K147" s="26">
        <v>3</v>
      </c>
      <c r="L147" s="26"/>
      <c r="M147" s="26"/>
      <c r="N147" s="54"/>
      <c r="O147" s="67"/>
      <c r="P147" s="29"/>
      <c r="Q147" s="26"/>
      <c r="R147" s="30" t="s">
        <v>213</v>
      </c>
      <c r="S147" s="30"/>
      <c r="T147" s="33">
        <v>0</v>
      </c>
      <c r="U147" s="18">
        <v>0</v>
      </c>
      <c r="V147" s="17">
        <v>0</v>
      </c>
      <c r="W147" s="17">
        <v>0</v>
      </c>
      <c r="X147" s="4"/>
      <c r="Y147" s="4"/>
      <c r="Z147" s="4"/>
      <c r="AA147" s="92" t="s">
        <v>127</v>
      </c>
      <c r="AB147" s="92"/>
      <c r="AC147" s="25">
        <v>828</v>
      </c>
      <c r="AD147" s="25">
        <v>0</v>
      </c>
    </row>
    <row r="148" customFormat="1" spans="1:30">
      <c r="A148" s="16" t="s">
        <v>64</v>
      </c>
      <c r="B148" s="6">
        <v>142</v>
      </c>
      <c r="C148" s="6" t="s">
        <v>202</v>
      </c>
      <c r="D148" s="6">
        <v>1</v>
      </c>
      <c r="E148" s="3">
        <v>2</v>
      </c>
      <c r="F148" s="1">
        <v>0</v>
      </c>
      <c r="G148" s="24">
        <v>0</v>
      </c>
      <c r="H148" s="33">
        <v>0</v>
      </c>
      <c r="I148" s="18">
        <v>0</v>
      </c>
      <c r="J148" s="18">
        <v>0</v>
      </c>
      <c r="K148" s="26">
        <v>3</v>
      </c>
      <c r="L148" s="26"/>
      <c r="M148" s="26"/>
      <c r="N148" s="27"/>
      <c r="O148" s="67"/>
      <c r="P148" s="29"/>
      <c r="Q148" s="26"/>
      <c r="R148" s="30" t="s">
        <v>213</v>
      </c>
      <c r="S148" s="30"/>
      <c r="T148" s="33">
        <v>0</v>
      </c>
      <c r="U148" s="18">
        <v>0</v>
      </c>
      <c r="V148" s="17">
        <v>0</v>
      </c>
      <c r="W148" s="17">
        <v>0</v>
      </c>
      <c r="X148" s="4">
        <v>349010027</v>
      </c>
      <c r="Y148" s="4"/>
      <c r="Z148" s="4"/>
      <c r="AA148" s="92" t="s">
        <v>127</v>
      </c>
      <c r="AB148" s="92"/>
      <c r="AC148" s="25">
        <v>830</v>
      </c>
      <c r="AD148" s="25">
        <v>0</v>
      </c>
    </row>
    <row r="149" customFormat="1" spans="1:30">
      <c r="A149" s="16" t="s">
        <v>64</v>
      </c>
      <c r="B149" s="6">
        <v>143</v>
      </c>
      <c r="C149" s="6" t="s">
        <v>203</v>
      </c>
      <c r="D149" s="6">
        <v>1</v>
      </c>
      <c r="E149" s="3">
        <v>2</v>
      </c>
      <c r="F149" s="1">
        <v>0</v>
      </c>
      <c r="G149" s="24">
        <v>0</v>
      </c>
      <c r="H149" s="33">
        <v>0</v>
      </c>
      <c r="I149" s="18">
        <v>0</v>
      </c>
      <c r="J149" s="18">
        <v>0</v>
      </c>
      <c r="K149" s="26">
        <v>3</v>
      </c>
      <c r="L149" s="26"/>
      <c r="M149" s="26"/>
      <c r="N149" s="27"/>
      <c r="O149" s="67"/>
      <c r="P149" s="29"/>
      <c r="Q149" s="26"/>
      <c r="R149" s="30" t="s">
        <v>213</v>
      </c>
      <c r="S149" s="30"/>
      <c r="T149" s="33">
        <v>0</v>
      </c>
      <c r="U149" s="18">
        <v>0</v>
      </c>
      <c r="V149" s="17">
        <v>0</v>
      </c>
      <c r="W149" s="17">
        <v>0</v>
      </c>
      <c r="X149" s="4"/>
      <c r="Y149" s="4"/>
      <c r="Z149" s="4"/>
      <c r="AA149" s="92" t="s">
        <v>127</v>
      </c>
      <c r="AB149" s="92"/>
      <c r="AC149" s="25">
        <v>829</v>
      </c>
      <c r="AD149" s="25">
        <v>0</v>
      </c>
    </row>
    <row r="150" customFormat="1" spans="1:30">
      <c r="A150" s="16" t="s">
        <v>64</v>
      </c>
      <c r="B150" s="6">
        <v>144</v>
      </c>
      <c r="C150" s="50" t="s">
        <v>247</v>
      </c>
      <c r="D150" s="6">
        <v>1</v>
      </c>
      <c r="E150" s="3">
        <v>2</v>
      </c>
      <c r="F150" s="1">
        <v>0</v>
      </c>
      <c r="G150" s="33">
        <v>0</v>
      </c>
      <c r="H150" s="33">
        <v>0</v>
      </c>
      <c r="I150" s="18">
        <v>0</v>
      </c>
      <c r="J150" s="18">
        <v>0</v>
      </c>
      <c r="K150" s="53">
        <v>3</v>
      </c>
      <c r="L150" s="53">
        <v>0</v>
      </c>
      <c r="M150" s="53">
        <v>0</v>
      </c>
      <c r="N150" s="27"/>
      <c r="O150" s="28"/>
      <c r="P150" s="29"/>
      <c r="Q150" s="26"/>
      <c r="R150" s="53" t="s">
        <v>213</v>
      </c>
      <c r="S150" s="30"/>
      <c r="T150" s="33">
        <v>0</v>
      </c>
      <c r="U150" s="18">
        <v>0</v>
      </c>
      <c r="V150" s="17">
        <v>0</v>
      </c>
      <c r="W150" s="17">
        <v>0</v>
      </c>
      <c r="X150" s="4"/>
      <c r="Y150" s="4"/>
      <c r="Z150" s="4"/>
      <c r="AA150" s="92" t="s">
        <v>127</v>
      </c>
      <c r="AB150" s="92"/>
      <c r="AC150" s="25">
        <v>812</v>
      </c>
      <c r="AD150" s="25">
        <v>0</v>
      </c>
    </row>
    <row r="151" customFormat="1" spans="1:30">
      <c r="A151" s="16" t="s">
        <v>64</v>
      </c>
      <c r="B151" s="6">
        <v>145</v>
      </c>
      <c r="C151" s="50" t="s">
        <v>258</v>
      </c>
      <c r="D151" s="6">
        <v>1</v>
      </c>
      <c r="E151" s="3">
        <v>2</v>
      </c>
      <c r="F151" s="1">
        <v>0</v>
      </c>
      <c r="G151" s="33">
        <v>0</v>
      </c>
      <c r="H151" s="33">
        <v>0</v>
      </c>
      <c r="I151" s="18">
        <v>0</v>
      </c>
      <c r="J151" s="18">
        <v>0</v>
      </c>
      <c r="K151" s="53">
        <v>3</v>
      </c>
      <c r="L151" s="53">
        <v>0</v>
      </c>
      <c r="M151" s="53">
        <v>0</v>
      </c>
      <c r="N151" s="27"/>
      <c r="O151" s="28"/>
      <c r="P151" s="29"/>
      <c r="Q151" s="26"/>
      <c r="R151" s="53" t="s">
        <v>213</v>
      </c>
      <c r="S151" s="30"/>
      <c r="T151" s="33">
        <v>0</v>
      </c>
      <c r="U151" s="18">
        <v>0</v>
      </c>
      <c r="V151" s="17">
        <v>0</v>
      </c>
      <c r="W151" s="17">
        <v>0</v>
      </c>
      <c r="X151" s="4">
        <v>349010034</v>
      </c>
      <c r="Y151" s="4"/>
      <c r="Z151" s="4"/>
      <c r="AA151" s="92" t="s">
        <v>127</v>
      </c>
      <c r="AB151" s="92"/>
      <c r="AC151" s="25">
        <v>838</v>
      </c>
      <c r="AD151" s="25">
        <v>0</v>
      </c>
    </row>
    <row r="152" spans="1:30">
      <c r="A152" s="6" t="s">
        <v>64</v>
      </c>
      <c r="B152" s="6">
        <v>146</v>
      </c>
      <c r="C152" s="6" t="s">
        <v>259</v>
      </c>
      <c r="D152" s="6">
        <v>1</v>
      </c>
      <c r="E152" s="3">
        <v>45</v>
      </c>
      <c r="F152" s="1">
        <v>0</v>
      </c>
      <c r="G152" s="24">
        <v>71</v>
      </c>
      <c r="H152" s="33">
        <v>0</v>
      </c>
      <c r="I152" s="25">
        <v>0</v>
      </c>
      <c r="J152" s="25">
        <v>0</v>
      </c>
      <c r="K152" s="26">
        <v>0</v>
      </c>
      <c r="L152" s="26">
        <v>0</v>
      </c>
      <c r="M152" s="26">
        <v>0</v>
      </c>
      <c r="N152" s="27">
        <v>340460109</v>
      </c>
      <c r="R152" s="30" t="s">
        <v>219</v>
      </c>
      <c r="T152" s="24">
        <v>0</v>
      </c>
      <c r="U152" s="25">
        <v>0</v>
      </c>
      <c r="V152" s="17">
        <v>0</v>
      </c>
      <c r="W152" s="17">
        <v>0</v>
      </c>
      <c r="X152" s="25">
        <v>349010036</v>
      </c>
      <c r="AD152" s="25">
        <v>0</v>
      </c>
    </row>
    <row r="153" customFormat="1" spans="1:30">
      <c r="A153" s="16" t="s">
        <v>64</v>
      </c>
      <c r="B153" s="6">
        <v>147</v>
      </c>
      <c r="C153" s="50" t="s">
        <v>260</v>
      </c>
      <c r="D153" s="6">
        <v>1</v>
      </c>
      <c r="E153" s="3">
        <v>2</v>
      </c>
      <c r="F153" s="1">
        <v>0</v>
      </c>
      <c r="G153" s="33">
        <v>0</v>
      </c>
      <c r="H153" s="33">
        <v>0</v>
      </c>
      <c r="I153" s="18">
        <v>0</v>
      </c>
      <c r="J153" s="18">
        <v>0</v>
      </c>
      <c r="K153" s="53">
        <v>3</v>
      </c>
      <c r="L153" s="53">
        <v>0</v>
      </c>
      <c r="M153" s="53">
        <v>0</v>
      </c>
      <c r="N153" s="27"/>
      <c r="O153" s="28"/>
      <c r="P153" s="29"/>
      <c r="Q153" s="26"/>
      <c r="R153" s="53" t="s">
        <v>213</v>
      </c>
      <c r="S153" s="30"/>
      <c r="T153" s="33">
        <v>0</v>
      </c>
      <c r="U153" s="18">
        <v>0</v>
      </c>
      <c r="V153" s="17">
        <v>0</v>
      </c>
      <c r="W153" s="17">
        <v>0</v>
      </c>
      <c r="X153" s="4">
        <v>349010034</v>
      </c>
      <c r="Y153" s="4"/>
      <c r="Z153" s="4"/>
      <c r="AA153" s="92" t="s">
        <v>127</v>
      </c>
      <c r="AB153" s="92"/>
      <c r="AC153" s="25">
        <v>812</v>
      </c>
      <c r="AD153" s="25">
        <v>0</v>
      </c>
    </row>
    <row r="154" customFormat="1" spans="1:30">
      <c r="A154" s="16" t="s">
        <v>64</v>
      </c>
      <c r="B154" s="6">
        <v>148</v>
      </c>
      <c r="C154" s="50" t="s">
        <v>261</v>
      </c>
      <c r="D154" s="6">
        <v>1</v>
      </c>
      <c r="E154" s="3">
        <v>2</v>
      </c>
      <c r="F154" s="1">
        <v>0</v>
      </c>
      <c r="G154" s="33">
        <v>0</v>
      </c>
      <c r="H154" s="33">
        <v>0</v>
      </c>
      <c r="I154" s="18">
        <v>0</v>
      </c>
      <c r="J154" s="18">
        <v>0</v>
      </c>
      <c r="K154" s="53">
        <v>3</v>
      </c>
      <c r="L154" s="53">
        <v>0</v>
      </c>
      <c r="M154" s="53">
        <v>0</v>
      </c>
      <c r="N154" s="27"/>
      <c r="O154" s="28"/>
      <c r="P154" s="29"/>
      <c r="Q154" s="26"/>
      <c r="R154" s="53" t="s">
        <v>213</v>
      </c>
      <c r="S154" s="30"/>
      <c r="T154" s="33">
        <v>0</v>
      </c>
      <c r="U154" s="18">
        <v>0</v>
      </c>
      <c r="V154" s="17">
        <v>0</v>
      </c>
      <c r="W154" s="17">
        <v>0</v>
      </c>
      <c r="X154" s="4">
        <v>349010034</v>
      </c>
      <c r="Y154" s="4"/>
      <c r="Z154" s="4"/>
      <c r="AA154" s="92" t="s">
        <v>127</v>
      </c>
      <c r="AB154" s="92"/>
      <c r="AC154" s="25">
        <v>812</v>
      </c>
      <c r="AD154" s="25">
        <v>0</v>
      </c>
    </row>
  </sheetData>
  <autoFilter ref="A2:AC154">
    <extLst/>
  </autoFilter>
  <conditionalFormatting sqref="AC3">
    <cfRule type="duplicateValues" dxfId="0" priority="26"/>
  </conditionalFormatting>
  <conditionalFormatting sqref="AD3">
    <cfRule type="duplicateValues" dxfId="0" priority="9"/>
  </conditionalFormatting>
  <conditionalFormatting sqref="J20">
    <cfRule type="duplicateValues" dxfId="0" priority="112"/>
    <cfRule type="duplicateValues" dxfId="0" priority="113"/>
  </conditionalFormatting>
  <conditionalFormatting sqref="J34">
    <cfRule type="duplicateValues" dxfId="0" priority="110"/>
    <cfRule type="duplicateValues" dxfId="0" priority="111"/>
  </conditionalFormatting>
  <conditionalFormatting sqref="G35">
    <cfRule type="duplicateValues" dxfId="0" priority="86"/>
  </conditionalFormatting>
  <conditionalFormatting sqref="J51">
    <cfRule type="duplicateValues" dxfId="0" priority="106"/>
    <cfRule type="duplicateValues" dxfId="0" priority="107"/>
  </conditionalFormatting>
  <conditionalFormatting sqref="G68">
    <cfRule type="duplicateValues" dxfId="0" priority="104"/>
  </conditionalFormatting>
  <conditionalFormatting sqref="G70">
    <cfRule type="duplicateValues" dxfId="0" priority="95"/>
  </conditionalFormatting>
  <conditionalFormatting sqref="G71">
    <cfRule type="duplicateValues" dxfId="0" priority="94"/>
  </conditionalFormatting>
  <conditionalFormatting sqref="G73">
    <cfRule type="duplicateValues" dxfId="0" priority="93"/>
  </conditionalFormatting>
  <conditionalFormatting sqref="G74">
    <cfRule type="duplicateValues" dxfId="0" priority="92"/>
  </conditionalFormatting>
  <conditionalFormatting sqref="G75">
    <cfRule type="duplicateValues" dxfId="0" priority="88"/>
  </conditionalFormatting>
  <conditionalFormatting sqref="G76">
    <cfRule type="duplicateValues" dxfId="0" priority="87"/>
  </conditionalFormatting>
  <conditionalFormatting sqref="G77">
    <cfRule type="duplicateValues" dxfId="0" priority="85"/>
  </conditionalFormatting>
  <conditionalFormatting sqref="G78">
    <cfRule type="duplicateValues" dxfId="0" priority="83"/>
  </conditionalFormatting>
  <conditionalFormatting sqref="G79">
    <cfRule type="duplicateValues" dxfId="0" priority="82"/>
  </conditionalFormatting>
  <conditionalFormatting sqref="G80">
    <cfRule type="duplicateValues" dxfId="0" priority="81"/>
  </conditionalFormatting>
  <conditionalFormatting sqref="G81">
    <cfRule type="duplicateValues" dxfId="0" priority="80"/>
  </conditionalFormatting>
  <conditionalFormatting sqref="G82">
    <cfRule type="duplicateValues" dxfId="0" priority="79"/>
  </conditionalFormatting>
  <conditionalFormatting sqref="G83">
    <cfRule type="duplicateValues" dxfId="0" priority="78"/>
  </conditionalFormatting>
  <conditionalFormatting sqref="G84">
    <cfRule type="duplicateValues" dxfId="0" priority="77"/>
  </conditionalFormatting>
  <conditionalFormatting sqref="G85">
    <cfRule type="duplicateValues" dxfId="0" priority="76"/>
  </conditionalFormatting>
  <conditionalFormatting sqref="G86">
    <cfRule type="duplicateValues" dxfId="0" priority="75"/>
  </conditionalFormatting>
  <conditionalFormatting sqref="G87">
    <cfRule type="duplicateValues" dxfId="0" priority="74"/>
  </conditionalFormatting>
  <conditionalFormatting sqref="G88">
    <cfRule type="duplicateValues" dxfId="0" priority="73"/>
  </conditionalFormatting>
  <conditionalFormatting sqref="G89">
    <cfRule type="duplicateValues" dxfId="0" priority="72"/>
  </conditionalFormatting>
  <conditionalFormatting sqref="G90">
    <cfRule type="duplicateValues" dxfId="0" priority="71"/>
  </conditionalFormatting>
  <conditionalFormatting sqref="G91">
    <cfRule type="duplicateValues" dxfId="0" priority="70"/>
  </conditionalFormatting>
  <conditionalFormatting sqref="G92">
    <cfRule type="duplicateValues" dxfId="0" priority="69"/>
  </conditionalFormatting>
  <conditionalFormatting sqref="G93">
    <cfRule type="duplicateValues" dxfId="0" priority="68"/>
  </conditionalFormatting>
  <conditionalFormatting sqref="G94">
    <cfRule type="duplicateValues" dxfId="0" priority="67"/>
  </conditionalFormatting>
  <conditionalFormatting sqref="G95">
    <cfRule type="duplicateValues" dxfId="0" priority="66"/>
  </conditionalFormatting>
  <conditionalFormatting sqref="G96">
    <cfRule type="duplicateValues" dxfId="0" priority="65"/>
  </conditionalFormatting>
  <conditionalFormatting sqref="G97">
    <cfRule type="duplicateValues" dxfId="0" priority="64"/>
  </conditionalFormatting>
  <conditionalFormatting sqref="G98">
    <cfRule type="duplicateValues" dxfId="0" priority="63"/>
  </conditionalFormatting>
  <conditionalFormatting sqref="G99">
    <cfRule type="duplicateValues" dxfId="0" priority="62"/>
  </conditionalFormatting>
  <conditionalFormatting sqref="G100">
    <cfRule type="duplicateValues" dxfId="0" priority="60"/>
  </conditionalFormatting>
  <conditionalFormatting sqref="G101">
    <cfRule type="duplicateValues" dxfId="0" priority="59"/>
  </conditionalFormatting>
  <conditionalFormatting sqref="G102">
    <cfRule type="duplicateValues" dxfId="0" priority="58"/>
  </conditionalFormatting>
  <conditionalFormatting sqref="G103">
    <cfRule type="duplicateValues" dxfId="0" priority="57"/>
  </conditionalFormatting>
  <conditionalFormatting sqref="G104">
    <cfRule type="duplicateValues" dxfId="0" priority="56"/>
  </conditionalFormatting>
  <conditionalFormatting sqref="G105">
    <cfRule type="duplicateValues" dxfId="0" priority="55"/>
  </conditionalFormatting>
  <conditionalFormatting sqref="G106">
    <cfRule type="duplicateValues" dxfId="0" priority="54"/>
  </conditionalFormatting>
  <conditionalFormatting sqref="G107">
    <cfRule type="duplicateValues" dxfId="0" priority="53"/>
  </conditionalFormatting>
  <conditionalFormatting sqref="G111">
    <cfRule type="duplicateValues" dxfId="0" priority="52"/>
  </conditionalFormatting>
  <conditionalFormatting sqref="G112">
    <cfRule type="duplicateValues" dxfId="0" priority="51"/>
  </conditionalFormatting>
  <conditionalFormatting sqref="G113">
    <cfRule type="duplicateValues" dxfId="0" priority="50"/>
  </conditionalFormatting>
  <conditionalFormatting sqref="G114">
    <cfRule type="duplicateValues" dxfId="0" priority="48"/>
  </conditionalFormatting>
  <conditionalFormatting sqref="G115">
    <cfRule type="duplicateValues" dxfId="0" priority="47"/>
  </conditionalFormatting>
  <conditionalFormatting sqref="G116">
    <cfRule type="duplicateValues" dxfId="0" priority="46"/>
  </conditionalFormatting>
  <conditionalFormatting sqref="G117">
    <cfRule type="duplicateValues" dxfId="0" priority="45"/>
  </conditionalFormatting>
  <conditionalFormatting sqref="G118">
    <cfRule type="duplicateValues" dxfId="0" priority="44"/>
  </conditionalFormatting>
  <conditionalFormatting sqref="G119">
    <cfRule type="duplicateValues" dxfId="0" priority="43"/>
  </conditionalFormatting>
  <conditionalFormatting sqref="G120">
    <cfRule type="duplicateValues" dxfId="0" priority="42"/>
  </conditionalFormatting>
  <conditionalFormatting sqref="G121">
    <cfRule type="duplicateValues" dxfId="0" priority="41"/>
  </conditionalFormatting>
  <conditionalFormatting sqref="G122">
    <cfRule type="duplicateValues" dxfId="0" priority="40"/>
  </conditionalFormatting>
  <conditionalFormatting sqref="G123">
    <cfRule type="duplicateValues" dxfId="0" priority="39"/>
  </conditionalFormatting>
  <conditionalFormatting sqref="G124">
    <cfRule type="duplicateValues" dxfId="0" priority="38"/>
  </conditionalFormatting>
  <conditionalFormatting sqref="G125">
    <cfRule type="duplicateValues" dxfId="0" priority="37"/>
  </conditionalFormatting>
  <conditionalFormatting sqref="G126">
    <cfRule type="duplicateValues" dxfId="0" priority="36"/>
  </conditionalFormatting>
  <conditionalFormatting sqref="G127">
    <cfRule type="duplicateValues" dxfId="0" priority="35"/>
  </conditionalFormatting>
  <conditionalFormatting sqref="G128">
    <cfRule type="duplicateValues" dxfId="0" priority="34"/>
  </conditionalFormatting>
  <conditionalFormatting sqref="G129">
    <cfRule type="duplicateValues" dxfId="0" priority="33"/>
  </conditionalFormatting>
  <conditionalFormatting sqref="G130">
    <cfRule type="duplicateValues" dxfId="0" priority="32"/>
  </conditionalFormatting>
  <conditionalFormatting sqref="G131">
    <cfRule type="duplicateValues" dxfId="0" priority="31"/>
  </conditionalFormatting>
  <conditionalFormatting sqref="G132">
    <cfRule type="duplicateValues" dxfId="0" priority="29"/>
  </conditionalFormatting>
  <conditionalFormatting sqref="G135">
    <cfRule type="duplicateValues" dxfId="0" priority="28"/>
  </conditionalFormatting>
  <conditionalFormatting sqref="G136">
    <cfRule type="duplicateValues" dxfId="0" priority="27"/>
  </conditionalFormatting>
  <conditionalFormatting sqref="G138">
    <cfRule type="duplicateValues" dxfId="0" priority="25"/>
  </conditionalFormatting>
  <conditionalFormatting sqref="G139">
    <cfRule type="duplicateValues" dxfId="0" priority="24"/>
  </conditionalFormatting>
  <conditionalFormatting sqref="G140">
    <cfRule type="duplicateValues" dxfId="0" priority="22"/>
  </conditionalFormatting>
  <conditionalFormatting sqref="G141">
    <cfRule type="duplicateValues" dxfId="0" priority="21"/>
  </conditionalFormatting>
  <conditionalFormatting sqref="H142">
    <cfRule type="duplicateValues" dxfId="0" priority="18"/>
  </conditionalFormatting>
  <conditionalFormatting sqref="G143">
    <cfRule type="duplicateValues" dxfId="0" priority="17"/>
  </conditionalFormatting>
  <conditionalFormatting sqref="H143">
    <cfRule type="duplicateValues" dxfId="0" priority="16"/>
  </conditionalFormatting>
  <conditionalFormatting sqref="G144">
    <cfRule type="duplicateValues" dxfId="0" priority="15"/>
  </conditionalFormatting>
  <conditionalFormatting sqref="H144">
    <cfRule type="duplicateValues" dxfId="0" priority="14"/>
  </conditionalFormatting>
  <conditionalFormatting sqref="G145">
    <cfRule type="duplicateValues" dxfId="0" priority="13"/>
  </conditionalFormatting>
  <conditionalFormatting sqref="H145">
    <cfRule type="duplicateValues" dxfId="0" priority="12"/>
  </conditionalFormatting>
  <conditionalFormatting sqref="G146">
    <cfRule type="duplicateValues" dxfId="0" priority="11"/>
  </conditionalFormatting>
  <conditionalFormatting sqref="H146">
    <cfRule type="duplicateValues" dxfId="0" priority="10"/>
  </conditionalFormatting>
  <conditionalFormatting sqref="G151">
    <cfRule type="duplicateValues" dxfId="0" priority="8"/>
  </conditionalFormatting>
  <conditionalFormatting sqref="H151">
    <cfRule type="duplicateValues" dxfId="0" priority="7"/>
  </conditionalFormatting>
  <conditionalFormatting sqref="G152">
    <cfRule type="duplicateValues" dxfId="0" priority="6"/>
  </conditionalFormatting>
  <conditionalFormatting sqref="H152">
    <cfRule type="duplicateValues" dxfId="0" priority="5"/>
  </conditionalFormatting>
  <conditionalFormatting sqref="G153">
    <cfRule type="duplicateValues" dxfId="0" priority="4"/>
  </conditionalFormatting>
  <conditionalFormatting sqref="H153">
    <cfRule type="duplicateValues" dxfId="0" priority="3"/>
  </conditionalFormatting>
  <conditionalFormatting sqref="G154">
    <cfRule type="duplicateValues" dxfId="0" priority="2"/>
  </conditionalFormatting>
  <conditionalFormatting sqref="H154">
    <cfRule type="duplicateValues" dxfId="0" priority="1"/>
  </conditionalFormatting>
  <conditionalFormatting sqref="G1:G34 G36:G67 G69 G72 G108:G110 G133:G134 G137 G147:G150 G155:G1048576">
    <cfRule type="duplicateValues" dxfId="0" priority="105"/>
  </conditionalFormatting>
  <conditionalFormatting sqref="H1:H141 H147:H150 H155:H1048576">
    <cfRule type="duplicateValues" dxfId="0" priority="19"/>
  </conditionalFormatting>
  <conditionalFormatting sqref="G142 I142">
    <cfRule type="duplicateValues" dxfId="0" priority="2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3"/>
  <sheetViews>
    <sheetView topLeftCell="A41" workbookViewId="0">
      <selection activeCell="J65" sqref="J65"/>
    </sheetView>
  </sheetViews>
  <sheetFormatPr defaultColWidth="9" defaultRowHeight="13.5" outlineLevelCol="4"/>
  <sheetData>
    <row r="1" ht="16.5" customHeight="1" spans="1:5">
      <c r="A1" s="1">
        <v>0</v>
      </c>
      <c r="B1" s="3" t="s">
        <v>65</v>
      </c>
      <c r="C1" s="3">
        <v>0</v>
      </c>
      <c r="D1" s="3">
        <v>0</v>
      </c>
      <c r="E1" t="str">
        <f t="shared" ref="E1:E63" si="0">IF(C1=D1,"",1)</f>
        <v/>
      </c>
    </row>
    <row r="2" ht="16.5" customHeight="1" spans="1:5">
      <c r="A2" s="3">
        <v>1</v>
      </c>
      <c r="B2" s="3" t="s">
        <v>262</v>
      </c>
      <c r="C2" s="3">
        <v>2</v>
      </c>
      <c r="D2" s="3">
        <v>2</v>
      </c>
      <c r="E2" t="str">
        <f t="shared" si="0"/>
        <v/>
      </c>
    </row>
    <row r="3" ht="16.5" customHeight="1" spans="1:5">
      <c r="A3" s="3">
        <v>2</v>
      </c>
      <c r="B3" s="3" t="s">
        <v>263</v>
      </c>
      <c r="C3" s="3">
        <v>9</v>
      </c>
      <c r="D3" s="3">
        <v>9</v>
      </c>
      <c r="E3" t="str">
        <f t="shared" si="0"/>
        <v/>
      </c>
    </row>
    <row r="4" ht="16.5" customHeight="1" spans="1:5">
      <c r="A4" s="3">
        <v>3</v>
      </c>
      <c r="B4" s="3" t="s">
        <v>72</v>
      </c>
      <c r="C4" s="3">
        <v>16</v>
      </c>
      <c r="D4" s="3">
        <v>17</v>
      </c>
      <c r="E4">
        <f t="shared" si="0"/>
        <v>1</v>
      </c>
    </row>
    <row r="5" ht="16.5" customHeight="1" spans="1:5">
      <c r="A5" s="6">
        <v>4</v>
      </c>
      <c r="B5" s="3" t="s">
        <v>75</v>
      </c>
      <c r="C5" s="3">
        <v>22</v>
      </c>
      <c r="D5" s="3">
        <v>23</v>
      </c>
      <c r="E5">
        <f t="shared" si="0"/>
        <v>1</v>
      </c>
    </row>
    <row r="6" ht="16.5" customHeight="1" spans="1:5">
      <c r="A6" s="6">
        <v>5</v>
      </c>
      <c r="B6" s="3" t="s">
        <v>78</v>
      </c>
      <c r="C6" s="3">
        <v>1</v>
      </c>
      <c r="D6" s="3">
        <v>1</v>
      </c>
      <c r="E6" t="str">
        <f t="shared" si="0"/>
        <v/>
      </c>
    </row>
    <row r="7" ht="16.5" customHeight="1" spans="1:5">
      <c r="A7" s="6">
        <v>6</v>
      </c>
      <c r="B7" s="3" t="s">
        <v>264</v>
      </c>
      <c r="C7" s="3">
        <v>1</v>
      </c>
      <c r="D7" s="3">
        <v>1</v>
      </c>
      <c r="E7" t="str">
        <f t="shared" si="0"/>
        <v/>
      </c>
    </row>
    <row r="8" ht="16.5" customHeight="1" spans="1:5">
      <c r="A8" s="3">
        <v>7</v>
      </c>
      <c r="B8" s="3" t="s">
        <v>81</v>
      </c>
      <c r="C8" s="3">
        <v>16</v>
      </c>
      <c r="D8" s="3">
        <v>16</v>
      </c>
      <c r="E8" t="str">
        <f t="shared" si="0"/>
        <v/>
      </c>
    </row>
    <row r="9" ht="16.5" customHeight="1" spans="1:5">
      <c r="A9" s="3">
        <v>8</v>
      </c>
      <c r="B9" s="3" t="s">
        <v>265</v>
      </c>
      <c r="C9" s="3">
        <v>18</v>
      </c>
      <c r="D9" s="3">
        <v>18</v>
      </c>
      <c r="E9" t="str">
        <f t="shared" si="0"/>
        <v/>
      </c>
    </row>
    <row r="10" ht="16.5" customHeight="1" spans="1:5">
      <c r="A10" s="3">
        <v>9</v>
      </c>
      <c r="B10" s="3" t="s">
        <v>266</v>
      </c>
      <c r="C10" s="3">
        <v>14</v>
      </c>
      <c r="D10" s="3">
        <v>14</v>
      </c>
      <c r="E10" t="str">
        <f t="shared" si="0"/>
        <v/>
      </c>
    </row>
    <row r="11" ht="16.5" customHeight="1" spans="1:5">
      <c r="A11" s="6">
        <v>10</v>
      </c>
      <c r="B11" s="3" t="s">
        <v>267</v>
      </c>
      <c r="C11" s="3">
        <v>15</v>
      </c>
      <c r="D11" s="3">
        <v>15</v>
      </c>
      <c r="E11" t="str">
        <f t="shared" si="0"/>
        <v/>
      </c>
    </row>
    <row r="12" ht="16.5" customHeight="1" spans="1:5">
      <c r="A12" s="6">
        <v>11</v>
      </c>
      <c r="B12" s="3" t="s">
        <v>91</v>
      </c>
      <c r="C12" s="3">
        <v>18</v>
      </c>
      <c r="D12" s="3">
        <v>19</v>
      </c>
      <c r="E12">
        <f t="shared" si="0"/>
        <v>1</v>
      </c>
    </row>
    <row r="13" ht="16.5" customHeight="1" spans="1:5">
      <c r="A13" s="3">
        <v>12</v>
      </c>
      <c r="B13" s="3" t="s">
        <v>268</v>
      </c>
      <c r="C13" s="3">
        <v>5</v>
      </c>
      <c r="D13" s="3">
        <v>5</v>
      </c>
      <c r="E13" t="str">
        <f t="shared" si="0"/>
        <v/>
      </c>
    </row>
    <row r="14" ht="16.5" customHeight="1" spans="1:5">
      <c r="A14" s="3">
        <v>13</v>
      </c>
      <c r="B14" s="3" t="s">
        <v>100</v>
      </c>
      <c r="C14" s="3">
        <v>13</v>
      </c>
      <c r="D14" s="3">
        <v>13</v>
      </c>
      <c r="E14" t="str">
        <f t="shared" si="0"/>
        <v/>
      </c>
    </row>
    <row r="15" ht="16.5" customHeight="1" spans="1:5">
      <c r="A15" s="3">
        <v>14</v>
      </c>
      <c r="B15" s="6" t="s">
        <v>103</v>
      </c>
      <c r="C15" s="3">
        <v>11</v>
      </c>
      <c r="D15" s="3">
        <v>11</v>
      </c>
      <c r="E15" t="str">
        <f t="shared" si="0"/>
        <v/>
      </c>
    </row>
    <row r="16" ht="16.5" customHeight="1" spans="1:5">
      <c r="A16" s="3">
        <v>15</v>
      </c>
      <c r="B16" s="6" t="s">
        <v>106</v>
      </c>
      <c r="C16" s="3">
        <v>11</v>
      </c>
      <c r="D16" s="3">
        <v>11</v>
      </c>
      <c r="E16" t="str">
        <f t="shared" si="0"/>
        <v/>
      </c>
    </row>
    <row r="17" ht="16.5" customHeight="1" spans="1:5">
      <c r="A17" s="3">
        <v>16</v>
      </c>
      <c r="B17" s="6" t="s">
        <v>269</v>
      </c>
      <c r="C17" s="3">
        <v>18</v>
      </c>
      <c r="D17" s="3">
        <v>19</v>
      </c>
      <c r="E17">
        <f t="shared" si="0"/>
        <v>1</v>
      </c>
    </row>
    <row r="18" ht="16.5" customHeight="1" spans="1:5">
      <c r="A18" s="3">
        <v>17</v>
      </c>
      <c r="B18" s="6" t="s">
        <v>109</v>
      </c>
      <c r="C18" s="3">
        <v>2</v>
      </c>
      <c r="D18" s="3">
        <v>2</v>
      </c>
      <c r="E18" t="str">
        <f t="shared" si="0"/>
        <v/>
      </c>
    </row>
    <row r="19" ht="16.5" customHeight="1" spans="1:5">
      <c r="A19" s="3">
        <v>18</v>
      </c>
      <c r="B19" s="6" t="s">
        <v>270</v>
      </c>
      <c r="C19" s="3">
        <v>1</v>
      </c>
      <c r="D19" s="3">
        <v>1</v>
      </c>
      <c r="E19" t="str">
        <f t="shared" si="0"/>
        <v/>
      </c>
    </row>
    <row r="20" ht="16.5" customHeight="1" spans="1:5">
      <c r="A20" s="3">
        <v>19</v>
      </c>
      <c r="B20" s="6" t="s">
        <v>271</v>
      </c>
      <c r="C20" s="3">
        <v>21</v>
      </c>
      <c r="D20" s="3">
        <v>17</v>
      </c>
      <c r="E20">
        <f t="shared" si="0"/>
        <v>1</v>
      </c>
    </row>
    <row r="21" ht="16.5" customHeight="1" spans="1:5">
      <c r="A21" s="3">
        <v>20</v>
      </c>
      <c r="B21" s="6" t="s">
        <v>272</v>
      </c>
      <c r="C21" s="3">
        <v>7</v>
      </c>
      <c r="D21" s="3">
        <v>7</v>
      </c>
      <c r="E21" t="str">
        <f t="shared" si="0"/>
        <v/>
      </c>
    </row>
    <row r="22" ht="16.5" customHeight="1" spans="1:5">
      <c r="A22" s="3">
        <v>21</v>
      </c>
      <c r="B22" s="6" t="s">
        <v>273</v>
      </c>
      <c r="C22" s="3">
        <v>5</v>
      </c>
      <c r="D22" s="3">
        <v>5</v>
      </c>
      <c r="E22" t="str">
        <f t="shared" si="0"/>
        <v/>
      </c>
    </row>
    <row r="23" ht="16.5" customHeight="1" spans="1:5">
      <c r="A23" s="3">
        <v>22</v>
      </c>
      <c r="B23" s="6" t="s">
        <v>114</v>
      </c>
      <c r="C23" s="3">
        <v>11</v>
      </c>
      <c r="D23" s="3">
        <v>11</v>
      </c>
      <c r="E23" t="str">
        <f t="shared" si="0"/>
        <v/>
      </c>
    </row>
    <row r="24" ht="16.5" customHeight="1" spans="1:5">
      <c r="A24" s="3">
        <v>23</v>
      </c>
      <c r="B24" s="6" t="s">
        <v>115</v>
      </c>
      <c r="C24" s="3">
        <v>7</v>
      </c>
      <c r="D24" s="3">
        <v>7</v>
      </c>
      <c r="E24" t="str">
        <f t="shared" si="0"/>
        <v/>
      </c>
    </row>
    <row r="25" ht="16.5" customHeight="1" spans="1:5">
      <c r="A25" s="3">
        <v>24</v>
      </c>
      <c r="B25" s="6" t="s">
        <v>116</v>
      </c>
      <c r="C25" s="3">
        <v>16</v>
      </c>
      <c r="D25" s="3">
        <v>17</v>
      </c>
      <c r="E25">
        <f t="shared" si="0"/>
        <v>1</v>
      </c>
    </row>
    <row r="26" ht="16.5" customHeight="1" spans="1:5">
      <c r="A26" s="3">
        <v>25</v>
      </c>
      <c r="B26" s="6" t="s">
        <v>117</v>
      </c>
      <c r="C26" s="3">
        <v>13</v>
      </c>
      <c r="D26" s="3">
        <v>13</v>
      </c>
      <c r="E26" t="str">
        <f t="shared" si="0"/>
        <v/>
      </c>
    </row>
    <row r="27" ht="16.5" customHeight="1" spans="1:5">
      <c r="A27" s="3">
        <v>26</v>
      </c>
      <c r="B27" s="6" t="s">
        <v>274</v>
      </c>
      <c r="C27" s="3">
        <v>10</v>
      </c>
      <c r="D27" s="3">
        <v>10</v>
      </c>
      <c r="E27" t="str">
        <f t="shared" si="0"/>
        <v/>
      </c>
    </row>
    <row r="28" ht="16.5" customHeight="1" spans="1:5">
      <c r="A28" s="3">
        <v>27</v>
      </c>
      <c r="B28" s="6" t="s">
        <v>120</v>
      </c>
      <c r="C28" s="3">
        <v>1</v>
      </c>
      <c r="D28" s="3">
        <v>1</v>
      </c>
      <c r="E28" t="str">
        <f t="shared" si="0"/>
        <v/>
      </c>
    </row>
    <row r="29" ht="16.5" customHeight="1" spans="1:5">
      <c r="A29" s="3">
        <v>28</v>
      </c>
      <c r="B29" s="6" t="s">
        <v>121</v>
      </c>
      <c r="C29" s="3">
        <v>14</v>
      </c>
      <c r="D29" s="3">
        <v>13</v>
      </c>
      <c r="E29">
        <f t="shared" si="0"/>
        <v>1</v>
      </c>
    </row>
    <row r="30" ht="16.5" customHeight="1" spans="1:5">
      <c r="A30" s="3">
        <v>29</v>
      </c>
      <c r="B30" s="6" t="s">
        <v>124</v>
      </c>
      <c r="C30" s="3">
        <v>19</v>
      </c>
      <c r="D30" s="3">
        <v>19</v>
      </c>
      <c r="E30" t="str">
        <f t="shared" si="0"/>
        <v/>
      </c>
    </row>
    <row r="31" ht="16.5" customHeight="1" spans="1:5">
      <c r="A31" s="3">
        <v>30</v>
      </c>
      <c r="B31" s="6" t="s">
        <v>126</v>
      </c>
      <c r="C31" s="3">
        <v>7</v>
      </c>
      <c r="D31" s="3">
        <v>7</v>
      </c>
      <c r="E31" t="str">
        <f t="shared" si="0"/>
        <v/>
      </c>
    </row>
    <row r="32" ht="16.5" customHeight="1" spans="1:5">
      <c r="A32" s="6">
        <v>31</v>
      </c>
      <c r="B32" s="6" t="s">
        <v>192</v>
      </c>
      <c r="C32" s="3">
        <v>38</v>
      </c>
      <c r="D32" s="3">
        <v>39</v>
      </c>
      <c r="E32">
        <f t="shared" si="0"/>
        <v>1</v>
      </c>
    </row>
    <row r="33" ht="16.5" customHeight="1" spans="1:5">
      <c r="A33" s="6">
        <v>32</v>
      </c>
      <c r="B33" s="6" t="s">
        <v>131</v>
      </c>
      <c r="C33" s="3">
        <v>6</v>
      </c>
      <c r="D33" s="3">
        <v>6</v>
      </c>
      <c r="E33" t="str">
        <f t="shared" si="0"/>
        <v/>
      </c>
    </row>
    <row r="34" ht="16.5" customHeight="1" spans="1:5">
      <c r="A34" s="6">
        <v>33</v>
      </c>
      <c r="B34" s="6" t="s">
        <v>132</v>
      </c>
      <c r="C34" s="3">
        <v>13</v>
      </c>
      <c r="D34" s="3">
        <v>13</v>
      </c>
      <c r="E34" t="str">
        <f t="shared" si="0"/>
        <v/>
      </c>
    </row>
    <row r="35" ht="16.5" customHeight="1" spans="1:5">
      <c r="A35" s="6">
        <v>34</v>
      </c>
      <c r="B35" s="6" t="s">
        <v>133</v>
      </c>
      <c r="C35" s="3">
        <v>7</v>
      </c>
      <c r="D35" s="3">
        <v>7</v>
      </c>
      <c r="E35" t="str">
        <f t="shared" si="0"/>
        <v/>
      </c>
    </row>
    <row r="36" ht="16.5" customHeight="1" spans="1:5">
      <c r="A36" s="6">
        <v>35</v>
      </c>
      <c r="B36" s="6" t="s">
        <v>134</v>
      </c>
      <c r="C36" s="3">
        <v>7</v>
      </c>
      <c r="D36" s="3">
        <v>7</v>
      </c>
      <c r="E36" t="str">
        <f t="shared" si="0"/>
        <v/>
      </c>
    </row>
    <row r="37" ht="16.5" customHeight="1" spans="1:5">
      <c r="A37" s="6">
        <v>36</v>
      </c>
      <c r="B37" s="6" t="s">
        <v>135</v>
      </c>
      <c r="C37" s="3">
        <v>16</v>
      </c>
      <c r="D37" s="3">
        <v>17</v>
      </c>
      <c r="E37">
        <f t="shared" si="0"/>
        <v>1</v>
      </c>
    </row>
    <row r="38" ht="16.5" customHeight="1" spans="1:5">
      <c r="A38" s="1">
        <v>37</v>
      </c>
      <c r="B38" s="3" t="s">
        <v>136</v>
      </c>
      <c r="C38" s="3">
        <v>11</v>
      </c>
      <c r="D38" s="3">
        <v>11</v>
      </c>
      <c r="E38" t="str">
        <f t="shared" si="0"/>
        <v/>
      </c>
    </row>
    <row r="39" ht="16.5" customHeight="1" spans="1:5">
      <c r="A39" s="6">
        <v>38</v>
      </c>
      <c r="B39" s="6" t="s">
        <v>137</v>
      </c>
      <c r="C39" s="3">
        <v>2</v>
      </c>
      <c r="D39" s="3">
        <v>2</v>
      </c>
      <c r="E39" t="str">
        <f t="shared" si="0"/>
        <v/>
      </c>
    </row>
    <row r="40" ht="16.5" customHeight="1" spans="1:5">
      <c r="A40" s="6">
        <v>39</v>
      </c>
      <c r="B40" s="6" t="s">
        <v>139</v>
      </c>
      <c r="C40" s="3">
        <v>13</v>
      </c>
      <c r="D40" s="3">
        <v>13</v>
      </c>
      <c r="E40" t="str">
        <f t="shared" si="0"/>
        <v/>
      </c>
    </row>
    <row r="41" ht="16.5" customHeight="1" spans="1:5">
      <c r="A41" s="1">
        <v>40</v>
      </c>
      <c r="B41" s="6" t="s">
        <v>275</v>
      </c>
      <c r="C41" s="3">
        <v>13</v>
      </c>
      <c r="D41" s="3">
        <v>13</v>
      </c>
      <c r="E41" t="str">
        <f t="shared" si="0"/>
        <v/>
      </c>
    </row>
    <row r="42" ht="16.5" customHeight="1" spans="1:5">
      <c r="A42" s="1">
        <v>41</v>
      </c>
      <c r="B42" s="6" t="s">
        <v>276</v>
      </c>
      <c r="C42" s="3">
        <v>23</v>
      </c>
      <c r="D42" s="3">
        <v>24</v>
      </c>
      <c r="E42">
        <f t="shared" si="0"/>
        <v>1</v>
      </c>
    </row>
    <row r="43" ht="16.5" customHeight="1" spans="1:5">
      <c r="A43" s="1">
        <v>42</v>
      </c>
      <c r="B43" s="6" t="s">
        <v>144</v>
      </c>
      <c r="C43" s="3">
        <v>1</v>
      </c>
      <c r="D43" s="3">
        <v>1</v>
      </c>
      <c r="E43" t="str">
        <f t="shared" si="0"/>
        <v/>
      </c>
    </row>
    <row r="44" ht="16.5" customHeight="1" spans="1:5">
      <c r="A44" s="1">
        <v>43</v>
      </c>
      <c r="B44" s="6" t="s">
        <v>277</v>
      </c>
      <c r="C44" s="3">
        <v>8</v>
      </c>
      <c r="D44" s="3">
        <v>8</v>
      </c>
      <c r="E44" t="str">
        <f t="shared" si="0"/>
        <v/>
      </c>
    </row>
    <row r="45" ht="16.5" customHeight="1" spans="1:5">
      <c r="A45" s="1">
        <v>44</v>
      </c>
      <c r="B45" s="6" t="s">
        <v>147</v>
      </c>
      <c r="C45" s="3">
        <v>18</v>
      </c>
      <c r="D45" s="3">
        <v>18</v>
      </c>
      <c r="E45" t="str">
        <f t="shared" si="0"/>
        <v/>
      </c>
    </row>
    <row r="46" ht="16.5" customHeight="1" spans="1:5">
      <c r="A46" s="1">
        <v>45</v>
      </c>
      <c r="B46" s="6" t="s">
        <v>278</v>
      </c>
      <c r="C46" s="3">
        <v>5</v>
      </c>
      <c r="D46" s="3">
        <v>5</v>
      </c>
      <c r="E46" t="str">
        <f t="shared" si="0"/>
        <v/>
      </c>
    </row>
    <row r="47" ht="16.5" customHeight="1" spans="1:5">
      <c r="A47" s="6">
        <v>46</v>
      </c>
      <c r="B47" s="6" t="s">
        <v>279</v>
      </c>
      <c r="C47" s="3">
        <v>6</v>
      </c>
      <c r="D47" s="3">
        <v>6</v>
      </c>
      <c r="E47" t="str">
        <f t="shared" si="0"/>
        <v/>
      </c>
    </row>
    <row r="48" ht="16.5" customHeight="1" spans="1:5">
      <c r="A48" s="6">
        <v>47</v>
      </c>
      <c r="B48" s="6" t="s">
        <v>150</v>
      </c>
      <c r="C48" s="3">
        <v>10</v>
      </c>
      <c r="D48" s="3">
        <v>10</v>
      </c>
      <c r="E48" t="str">
        <f t="shared" si="0"/>
        <v/>
      </c>
    </row>
    <row r="49" ht="16.5" customHeight="1" spans="1:5">
      <c r="A49" s="1">
        <v>48</v>
      </c>
      <c r="B49" s="6" t="s">
        <v>151</v>
      </c>
      <c r="C49" s="3">
        <v>5</v>
      </c>
      <c r="D49" s="3">
        <v>5</v>
      </c>
      <c r="E49" t="str">
        <f t="shared" si="0"/>
        <v/>
      </c>
    </row>
    <row r="50" ht="16.5" customHeight="1" spans="1:5">
      <c r="A50" s="6">
        <v>49</v>
      </c>
      <c r="B50" s="6" t="s">
        <v>280</v>
      </c>
      <c r="C50" s="3">
        <v>11</v>
      </c>
      <c r="D50" s="3">
        <v>11</v>
      </c>
      <c r="E50" t="str">
        <f t="shared" si="0"/>
        <v/>
      </c>
    </row>
    <row r="51" ht="16.5" customHeight="1" spans="1:5">
      <c r="A51" s="6">
        <v>50</v>
      </c>
      <c r="B51" s="6" t="s">
        <v>156</v>
      </c>
      <c r="C51" s="3">
        <v>2</v>
      </c>
      <c r="D51" s="3">
        <v>2</v>
      </c>
      <c r="E51" t="str">
        <f t="shared" si="0"/>
        <v/>
      </c>
    </row>
    <row r="52" ht="16.5" customHeight="1" spans="1:5">
      <c r="A52" s="6">
        <v>51</v>
      </c>
      <c r="B52" s="6" t="s">
        <v>158</v>
      </c>
      <c r="C52" s="3">
        <v>24</v>
      </c>
      <c r="D52" s="3">
        <v>25</v>
      </c>
      <c r="E52">
        <f t="shared" si="0"/>
        <v>1</v>
      </c>
    </row>
    <row r="53" ht="16.5" customHeight="1" spans="1:5">
      <c r="A53" s="6">
        <v>52</v>
      </c>
      <c r="B53" s="6" t="s">
        <v>159</v>
      </c>
      <c r="C53" s="3">
        <v>19</v>
      </c>
      <c r="D53" s="3">
        <v>20</v>
      </c>
      <c r="E53">
        <f t="shared" si="0"/>
        <v>1</v>
      </c>
    </row>
    <row r="54" ht="16.5" customHeight="1" spans="1:5">
      <c r="A54" s="6">
        <v>53</v>
      </c>
      <c r="B54" s="6" t="s">
        <v>162</v>
      </c>
      <c r="C54" s="3">
        <v>6</v>
      </c>
      <c r="D54" s="3">
        <v>6</v>
      </c>
      <c r="E54" t="str">
        <f t="shared" si="0"/>
        <v/>
      </c>
    </row>
    <row r="55" ht="16.5" customHeight="1" spans="1:5">
      <c r="A55" s="6">
        <v>54</v>
      </c>
      <c r="B55" s="6" t="s">
        <v>163</v>
      </c>
      <c r="C55" s="3">
        <v>13</v>
      </c>
      <c r="D55" s="3">
        <v>13</v>
      </c>
      <c r="E55" t="str">
        <f t="shared" si="0"/>
        <v/>
      </c>
    </row>
    <row r="56" ht="16.5" customHeight="1" spans="1:5">
      <c r="A56" s="6">
        <v>55</v>
      </c>
      <c r="B56" s="6" t="s">
        <v>281</v>
      </c>
      <c r="C56" s="3">
        <v>6</v>
      </c>
      <c r="D56" s="3">
        <v>6</v>
      </c>
      <c r="E56" t="str">
        <f t="shared" si="0"/>
        <v/>
      </c>
    </row>
    <row r="57" ht="16.5" customHeight="1" spans="1:5">
      <c r="A57" s="6">
        <v>56</v>
      </c>
      <c r="B57" s="6" t="s">
        <v>165</v>
      </c>
      <c r="C57" s="3">
        <v>6</v>
      </c>
      <c r="D57" s="3">
        <v>6</v>
      </c>
      <c r="E57" t="str">
        <f t="shared" si="0"/>
        <v/>
      </c>
    </row>
    <row r="58" ht="16.5" customHeight="1" spans="1:5">
      <c r="A58" s="6">
        <v>57</v>
      </c>
      <c r="B58" s="6" t="s">
        <v>166</v>
      </c>
      <c r="C58" s="3">
        <v>79</v>
      </c>
      <c r="D58" s="3">
        <v>79</v>
      </c>
      <c r="E58" t="str">
        <f t="shared" si="0"/>
        <v/>
      </c>
    </row>
    <row r="59" ht="16.5" customHeight="1" spans="1:5">
      <c r="A59" s="6">
        <v>58</v>
      </c>
      <c r="B59" s="6" t="s">
        <v>167</v>
      </c>
      <c r="C59" s="3">
        <v>10</v>
      </c>
      <c r="D59" s="3">
        <v>10</v>
      </c>
      <c r="E59" t="str">
        <f t="shared" si="0"/>
        <v/>
      </c>
    </row>
    <row r="60" ht="16.5" customHeight="1" spans="1:5">
      <c r="A60" s="6">
        <v>59</v>
      </c>
      <c r="B60" s="6" t="s">
        <v>282</v>
      </c>
      <c r="C60" s="3">
        <v>25</v>
      </c>
      <c r="D60" s="3">
        <v>26</v>
      </c>
      <c r="E60">
        <f t="shared" si="0"/>
        <v>1</v>
      </c>
    </row>
    <row r="61" ht="16.5" customHeight="1" spans="1:5">
      <c r="A61" s="6">
        <v>60</v>
      </c>
      <c r="B61" s="6" t="s">
        <v>283</v>
      </c>
      <c r="C61" s="3">
        <v>9</v>
      </c>
      <c r="D61" s="3">
        <v>9</v>
      </c>
      <c r="E61" t="str">
        <f t="shared" si="0"/>
        <v/>
      </c>
    </row>
    <row r="62" ht="16.5" customHeight="1" spans="1:5">
      <c r="A62" s="6">
        <v>61</v>
      </c>
      <c r="B62" s="6" t="s">
        <v>126</v>
      </c>
      <c r="C62" s="3">
        <v>6</v>
      </c>
      <c r="D62" s="3">
        <v>6</v>
      </c>
      <c r="E62" t="str">
        <f t="shared" si="0"/>
        <v/>
      </c>
    </row>
    <row r="63" ht="16.5" customHeight="1" spans="1:5">
      <c r="A63" s="6">
        <v>62</v>
      </c>
      <c r="B63" s="6" t="s">
        <v>170</v>
      </c>
      <c r="C63" s="3">
        <v>20</v>
      </c>
      <c r="D63" s="3">
        <v>20</v>
      </c>
      <c r="E63" t="str">
        <f t="shared" si="0"/>
        <v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7"/>
  <sheetViews>
    <sheetView workbookViewId="0">
      <selection activeCell="B30" sqref="B30"/>
    </sheetView>
  </sheetViews>
  <sheetFormatPr defaultColWidth="9" defaultRowHeight="13.5" outlineLevelRow="6" outlineLevelCol="4"/>
  <cols>
    <col min="2" max="2" width="43.125" customWidth="1"/>
  </cols>
  <sheetData>
    <row r="1" ht="16.5" customHeight="1" spans="1:5">
      <c r="A1" s="16" t="s">
        <v>64</v>
      </c>
      <c r="B1" s="3">
        <v>3</v>
      </c>
      <c r="C1" s="3" t="s">
        <v>72</v>
      </c>
      <c r="D1" s="1">
        <v>1</v>
      </c>
      <c r="E1" s="1">
        <v>16</v>
      </c>
    </row>
    <row r="3" ht="16.5" customHeight="1" spans="2:2">
      <c r="B3" s="15" t="s">
        <v>284</v>
      </c>
    </row>
    <row r="5" ht="16.5" customHeight="1" spans="2:2">
      <c r="B5" s="15" t="s">
        <v>285</v>
      </c>
    </row>
    <row r="6" ht="16.5" customHeight="1" spans="2:2">
      <c r="B6" s="15" t="s">
        <v>286</v>
      </c>
    </row>
    <row r="7" ht="16.5" customHeight="1" spans="2:2">
      <c r="B7" s="15" t="s">
        <v>287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2"/>
  <sheetViews>
    <sheetView workbookViewId="0">
      <selection activeCell="I34" sqref="I34"/>
    </sheetView>
  </sheetViews>
  <sheetFormatPr defaultColWidth="9" defaultRowHeight="13.5"/>
  <sheetData>
    <row r="1" spans="3:6">
      <c r="C1" t="s">
        <v>288</v>
      </c>
      <c r="D1" t="s">
        <v>289</v>
      </c>
      <c r="E1" t="s">
        <v>290</v>
      </c>
      <c r="F1" t="s">
        <v>291</v>
      </c>
    </row>
    <row r="2" ht="16.5" customHeight="1" spans="1:14">
      <c r="A2" s="14" t="s">
        <v>69</v>
      </c>
      <c r="B2" s="15">
        <v>2</v>
      </c>
      <c r="C2" t="s">
        <v>292</v>
      </c>
      <c r="D2" t="s">
        <v>293</v>
      </c>
      <c r="G2">
        <f>IFERROR(INDEX(Sheet4!$A:$A,MATCH(C2,Sheet4!$B:$B,0)),"")</f>
        <v>6110001</v>
      </c>
      <c r="H2">
        <f>IFERROR(INDEX(Sheet4!$A:$A,MATCH(D2,Sheet4!$B:$B,0)),"")</f>
        <v>1120001</v>
      </c>
      <c r="I2" t="str">
        <f>IFERROR(INDEX(Sheet4!$A:$A,MATCH(E2,Sheet4!$B:$B,0)),"")</f>
        <v/>
      </c>
      <c r="J2" t="str">
        <f>IFERROR(INDEX(Sheet4!$A:$A,MATCH(F2,Sheet4!$B:$B,0)),"")</f>
        <v/>
      </c>
      <c r="K2">
        <f t="shared" ref="K2:K12" si="0">G2</f>
        <v>6110001</v>
      </c>
      <c r="L2" t="str">
        <f t="shared" ref="L2:L12" si="1">IF(H2&lt;&gt;"",K2&amp;","&amp;H2,K2)</f>
        <v>6110001,1120001</v>
      </c>
      <c r="M2" t="str">
        <f t="shared" ref="M2:M12" si="2">IF(I2&lt;&gt;"",L2&amp;","&amp;I2,L2)</f>
        <v>6110001,1120001</v>
      </c>
      <c r="N2" t="str">
        <f t="shared" ref="N2:N12" si="3">IF(J2&lt;&gt;"",M2&amp;","&amp;J2,M2)</f>
        <v>6110001,1120001</v>
      </c>
    </row>
    <row r="3" ht="16.5" customHeight="1" spans="1:14">
      <c r="A3" s="15" t="s">
        <v>72</v>
      </c>
      <c r="B3" s="15">
        <v>3</v>
      </c>
      <c r="C3" t="s">
        <v>135</v>
      </c>
      <c r="D3" t="s">
        <v>293</v>
      </c>
      <c r="G3">
        <f>IFERROR(INDEX(Sheet4!$A:$A,MATCH(C3,Sheet4!$B:$B,0)),"")</f>
        <v>6110003</v>
      </c>
      <c r="H3">
        <f>IFERROR(INDEX(Sheet4!$A:$A,MATCH(D3,Sheet4!$B:$B,0)),"")</f>
        <v>1120001</v>
      </c>
      <c r="I3" t="str">
        <f>IFERROR(INDEX(Sheet4!$A:$A,MATCH(E3,Sheet4!$B:$B,0)),"")</f>
        <v/>
      </c>
      <c r="J3" t="str">
        <f>IFERROR(INDEX(Sheet4!$A:$A,MATCH(F3,Sheet4!$B:$B,0)),"")</f>
        <v/>
      </c>
      <c r="K3">
        <f t="shared" si="0"/>
        <v>6110003</v>
      </c>
      <c r="L3" t="str">
        <f t="shared" si="1"/>
        <v>6110003,1120001</v>
      </c>
      <c r="M3" t="str">
        <f t="shared" si="2"/>
        <v>6110003,1120001</v>
      </c>
      <c r="N3" t="str">
        <f t="shared" si="3"/>
        <v>6110003,1120001</v>
      </c>
    </row>
    <row r="4" ht="16.5" customHeight="1" spans="1:14">
      <c r="A4" s="15" t="s">
        <v>75</v>
      </c>
      <c r="B4" s="15">
        <v>4</v>
      </c>
      <c r="C4" t="s">
        <v>293</v>
      </c>
      <c r="D4" t="s">
        <v>294</v>
      </c>
      <c r="E4" t="s">
        <v>295</v>
      </c>
      <c r="F4" t="s">
        <v>135</v>
      </c>
      <c r="G4">
        <f>IFERROR(INDEX(Sheet4!$A:$A,MATCH(C4,Sheet4!$B:$B,0)),"")</f>
        <v>1120001</v>
      </c>
      <c r="H4">
        <f>IFERROR(INDEX(Sheet4!$A:$A,MATCH(D4,Sheet4!$B:$B,0)),"")</f>
        <v>6110002</v>
      </c>
      <c r="I4">
        <f>IFERROR(INDEX(Sheet4!$A:$A,MATCH(E4,Sheet4!$B:$B,0)),"")</f>
        <v>1120002</v>
      </c>
      <c r="J4">
        <f>IFERROR(INDEX(Sheet4!$A:$A,MATCH(F4,Sheet4!$B:$B,0)),"")</f>
        <v>6110003</v>
      </c>
      <c r="K4">
        <f t="shared" si="0"/>
        <v>1120001</v>
      </c>
      <c r="L4" t="str">
        <f t="shared" si="1"/>
        <v>1120001,6110002</v>
      </c>
      <c r="M4" t="str">
        <f t="shared" si="2"/>
        <v>1120001,6110002,1120002</v>
      </c>
      <c r="N4" t="str">
        <f t="shared" si="3"/>
        <v>1120001,6110002,1120002,6110003</v>
      </c>
    </row>
    <row r="5" ht="16.5" customHeight="1" spans="1:14">
      <c r="A5" s="15" t="s">
        <v>91</v>
      </c>
      <c r="B5" s="15">
        <v>11</v>
      </c>
      <c r="C5" t="s">
        <v>296</v>
      </c>
      <c r="D5" t="s">
        <v>297</v>
      </c>
      <c r="E5" t="s">
        <v>298</v>
      </c>
      <c r="G5">
        <f>IFERROR(INDEX(Sheet4!$A:$A,MATCH(C5,Sheet4!$B:$B,0)),"")</f>
        <v>1120005</v>
      </c>
      <c r="H5">
        <f>IFERROR(INDEX(Sheet4!$A:$A,MATCH(D5,Sheet4!$B:$B,0)),"")</f>
        <v>1120010</v>
      </c>
      <c r="I5">
        <f>IFERROR(INDEX(Sheet4!$A:$A,MATCH(E5,Sheet4!$B:$B,0)),"")</f>
        <v>1110010</v>
      </c>
      <c r="J5" t="str">
        <f>IFERROR(INDEX(Sheet4!$A:$A,MATCH(F5,Sheet4!$B:$B,0)),"")</f>
        <v/>
      </c>
      <c r="K5">
        <f t="shared" si="0"/>
        <v>1120005</v>
      </c>
      <c r="L5" t="str">
        <f t="shared" si="1"/>
        <v>1120005,1120010</v>
      </c>
      <c r="M5" t="str">
        <f t="shared" si="2"/>
        <v>1120005,1120010,1110010</v>
      </c>
      <c r="N5" t="str">
        <f t="shared" si="3"/>
        <v>1120005,1120010,1110010</v>
      </c>
    </row>
    <row r="6" ht="16.5" customHeight="1" spans="1:14">
      <c r="A6" s="15" t="s">
        <v>268</v>
      </c>
      <c r="B6" s="15">
        <v>12</v>
      </c>
      <c r="C6" t="s">
        <v>295</v>
      </c>
      <c r="D6" t="s">
        <v>299</v>
      </c>
      <c r="E6" t="s">
        <v>293</v>
      </c>
      <c r="G6">
        <f>IFERROR(INDEX(Sheet4!$A:$A,MATCH(C6,Sheet4!$B:$B,0)),"")</f>
        <v>1120002</v>
      </c>
      <c r="H6">
        <f>IFERROR(INDEX(Sheet4!$A:$A,MATCH(D6,Sheet4!$B:$B,0)),"")</f>
        <v>1120004</v>
      </c>
      <c r="I6">
        <f>IFERROR(INDEX(Sheet4!$A:$A,MATCH(E6,Sheet4!$B:$B,0)),"")</f>
        <v>1120001</v>
      </c>
      <c r="J6" t="str">
        <f>IFERROR(INDEX(Sheet4!$A:$A,MATCH(F6,Sheet4!$B:$B,0)),"")</f>
        <v/>
      </c>
      <c r="K6">
        <f t="shared" si="0"/>
        <v>1120002</v>
      </c>
      <c r="L6" t="str">
        <f t="shared" si="1"/>
        <v>1120002,1120004</v>
      </c>
      <c r="M6" t="str">
        <f t="shared" si="2"/>
        <v>1120002,1120004,1120001</v>
      </c>
      <c r="N6" t="str">
        <f t="shared" si="3"/>
        <v>1120002,1120004,1120001</v>
      </c>
    </row>
    <row r="7" ht="16.5" customHeight="1" spans="1:14">
      <c r="A7" s="15" t="s">
        <v>100</v>
      </c>
      <c r="B7" s="15">
        <v>13</v>
      </c>
      <c r="C7" t="s">
        <v>300</v>
      </c>
      <c r="D7" t="s">
        <v>295</v>
      </c>
      <c r="E7" t="s">
        <v>301</v>
      </c>
      <c r="G7">
        <f>IFERROR(INDEX(Sheet4!$A:$A,MATCH(C7,Sheet4!$B:$B,0)),"")</f>
        <v>1120006</v>
      </c>
      <c r="H7">
        <f>IFERROR(INDEX(Sheet4!$A:$A,MATCH(D7,Sheet4!$B:$B,0)),"")</f>
        <v>1120002</v>
      </c>
      <c r="I7">
        <f>IFERROR(INDEX(Sheet4!$A:$A,MATCH(E7,Sheet4!$B:$B,0)),"")</f>
        <v>2110010</v>
      </c>
      <c r="J7" t="str">
        <f>IFERROR(INDEX(Sheet4!$A:$A,MATCH(F7,Sheet4!$B:$B,0)),"")</f>
        <v/>
      </c>
      <c r="K7">
        <f t="shared" si="0"/>
        <v>1120006</v>
      </c>
      <c r="L7" t="str">
        <f t="shared" si="1"/>
        <v>1120006,1120002</v>
      </c>
      <c r="M7" t="str">
        <f t="shared" si="2"/>
        <v>1120006,1120002,2110010</v>
      </c>
      <c r="N7" t="str">
        <f t="shared" si="3"/>
        <v>1120006,1120002,2110010</v>
      </c>
    </row>
    <row r="8" ht="16.5" customHeight="1" spans="1:14">
      <c r="A8" s="15" t="s">
        <v>103</v>
      </c>
      <c r="B8" s="15">
        <v>14</v>
      </c>
      <c r="C8" t="s">
        <v>302</v>
      </c>
      <c r="D8" t="s">
        <v>300</v>
      </c>
      <c r="E8" t="s">
        <v>296</v>
      </c>
      <c r="G8">
        <f>IFERROR(INDEX(Sheet4!$A:$A,MATCH(C8,Sheet4!$B:$B,0)),"")</f>
        <v>1110006</v>
      </c>
      <c r="H8">
        <f>IFERROR(INDEX(Sheet4!$A:$A,MATCH(D8,Sheet4!$B:$B,0)),"")</f>
        <v>1120006</v>
      </c>
      <c r="I8">
        <f>IFERROR(INDEX(Sheet4!$A:$A,MATCH(E8,Sheet4!$B:$B,0)),"")</f>
        <v>1120005</v>
      </c>
      <c r="J8" t="str">
        <f>IFERROR(INDEX(Sheet4!$A:$A,MATCH(F8,Sheet4!$B:$B,0)),"")</f>
        <v/>
      </c>
      <c r="K8">
        <f t="shared" si="0"/>
        <v>1110006</v>
      </c>
      <c r="L8" t="str">
        <f t="shared" si="1"/>
        <v>1110006,1120006</v>
      </c>
      <c r="M8" t="str">
        <f t="shared" si="2"/>
        <v>1110006,1120006,1120005</v>
      </c>
      <c r="N8" t="str">
        <f t="shared" si="3"/>
        <v>1110006,1120006,1120005</v>
      </c>
    </row>
    <row r="9" ht="16.5" customHeight="1" spans="1:14">
      <c r="A9" s="15" t="s">
        <v>121</v>
      </c>
      <c r="B9" s="15">
        <v>28</v>
      </c>
      <c r="C9" t="s">
        <v>295</v>
      </c>
      <c r="D9" t="s">
        <v>292</v>
      </c>
      <c r="E9" t="s">
        <v>135</v>
      </c>
      <c r="F9" t="s">
        <v>293</v>
      </c>
      <c r="G9">
        <f>IFERROR(INDEX(Sheet4!$A:$A,MATCH(C9,Sheet4!$B:$B,0)),"")</f>
        <v>1120002</v>
      </c>
      <c r="H9">
        <f>IFERROR(INDEX(Sheet4!$A:$A,MATCH(D9,Sheet4!$B:$B,0)),"")</f>
        <v>6110001</v>
      </c>
      <c r="I9">
        <f>IFERROR(INDEX(Sheet4!$A:$A,MATCH(E9,Sheet4!$B:$B,0)),"")</f>
        <v>6110003</v>
      </c>
      <c r="J9">
        <f>IFERROR(INDEX(Sheet4!$A:$A,MATCH(F9,Sheet4!$B:$B,0)),"")</f>
        <v>1120001</v>
      </c>
      <c r="K9">
        <f t="shared" si="0"/>
        <v>1120002</v>
      </c>
      <c r="L9" t="str">
        <f t="shared" si="1"/>
        <v>1120002,6110001</v>
      </c>
      <c r="M9" t="str">
        <f t="shared" si="2"/>
        <v>1120002,6110001,6110003</v>
      </c>
      <c r="N9" t="str">
        <f t="shared" si="3"/>
        <v>1120002,6110001,6110003,1120001</v>
      </c>
    </row>
    <row r="10" ht="16.5" customHeight="1" spans="1:14">
      <c r="A10" s="15" t="s">
        <v>192</v>
      </c>
      <c r="B10" s="15">
        <v>31</v>
      </c>
      <c r="C10" t="s">
        <v>303</v>
      </c>
      <c r="D10" t="s">
        <v>304</v>
      </c>
      <c r="E10" t="s">
        <v>293</v>
      </c>
      <c r="G10">
        <f>IFERROR(INDEX(Sheet4!$A:$A,MATCH(C10,Sheet4!$B:$B,0)),"")</f>
        <v>2110003</v>
      </c>
      <c r="H10">
        <f>IFERROR(INDEX(Sheet4!$A:$A,MATCH(D10,Sheet4!$B:$B,0)),"")</f>
        <v>2120005</v>
      </c>
      <c r="I10">
        <f>IFERROR(INDEX(Sheet4!$A:$A,MATCH(E10,Sheet4!$B:$B,0)),"")</f>
        <v>1120001</v>
      </c>
      <c r="J10" t="str">
        <f>IFERROR(INDEX(Sheet4!$A:$A,MATCH(F10,Sheet4!$B:$B,0)),"")</f>
        <v/>
      </c>
      <c r="K10">
        <f t="shared" si="0"/>
        <v>2110003</v>
      </c>
      <c r="L10" t="str">
        <f t="shared" si="1"/>
        <v>2110003,2120005</v>
      </c>
      <c r="M10" t="str">
        <f t="shared" si="2"/>
        <v>2110003,2120005,1120001</v>
      </c>
      <c r="N10" t="str">
        <f t="shared" si="3"/>
        <v>2110003,2120005,1120001</v>
      </c>
    </row>
    <row r="11" ht="16.5" customHeight="1" spans="1:14">
      <c r="A11" s="14" t="s">
        <v>305</v>
      </c>
      <c r="B11" s="15">
        <v>49</v>
      </c>
      <c r="C11" t="s">
        <v>294</v>
      </c>
      <c r="D11" t="s">
        <v>295</v>
      </c>
      <c r="E11" t="s">
        <v>293</v>
      </c>
      <c r="G11">
        <f>IFERROR(INDEX(Sheet4!$A:$A,MATCH(C11,Sheet4!$B:$B,0)),"")</f>
        <v>6110002</v>
      </c>
      <c r="H11">
        <f>IFERROR(INDEX(Sheet4!$A:$A,MATCH(D11,Sheet4!$B:$B,0)),"")</f>
        <v>1120002</v>
      </c>
      <c r="I11">
        <f>IFERROR(INDEX(Sheet4!$A:$A,MATCH(E11,Sheet4!$B:$B,0)),"")</f>
        <v>1120001</v>
      </c>
      <c r="J11" t="str">
        <f>IFERROR(INDEX(Sheet4!$A:$A,MATCH(F11,Sheet4!$B:$B,0)),"")</f>
        <v/>
      </c>
      <c r="K11">
        <f t="shared" si="0"/>
        <v>6110002</v>
      </c>
      <c r="L11" t="str">
        <f t="shared" si="1"/>
        <v>6110002,1120002</v>
      </c>
      <c r="M11" t="str">
        <f t="shared" si="2"/>
        <v>6110002,1120002,1120001</v>
      </c>
      <c r="N11" t="str">
        <f t="shared" si="3"/>
        <v>6110002,1120002,1120001</v>
      </c>
    </row>
    <row r="12" ht="16.5" customHeight="1" spans="1:14">
      <c r="A12" s="14" t="s">
        <v>159</v>
      </c>
      <c r="B12" s="15">
        <v>52</v>
      </c>
      <c r="C12" t="s">
        <v>296</v>
      </c>
      <c r="D12" t="s">
        <v>295</v>
      </c>
      <c r="E12" t="s">
        <v>135</v>
      </c>
      <c r="F12" t="s">
        <v>293</v>
      </c>
      <c r="G12">
        <f>IFERROR(INDEX(Sheet4!$A:$A,MATCH(C12,Sheet4!$B:$B,0)),"")</f>
        <v>1120005</v>
      </c>
      <c r="H12">
        <f>IFERROR(INDEX(Sheet4!$A:$A,MATCH(D12,Sheet4!$B:$B,0)),"")</f>
        <v>1120002</v>
      </c>
      <c r="I12">
        <f>IFERROR(INDEX(Sheet4!$A:$A,MATCH(E12,Sheet4!$B:$B,0)),"")</f>
        <v>6110003</v>
      </c>
      <c r="J12">
        <f>IFERROR(INDEX(Sheet4!$A:$A,MATCH(F12,Sheet4!$B:$B,0)),"")</f>
        <v>1120001</v>
      </c>
      <c r="K12">
        <f t="shared" si="0"/>
        <v>1120005</v>
      </c>
      <c r="L12" t="str">
        <f t="shared" si="1"/>
        <v>1120005,1120002</v>
      </c>
      <c r="M12" t="str">
        <f t="shared" si="2"/>
        <v>1120005,1120002,6110003</v>
      </c>
      <c r="N12" t="str">
        <f t="shared" si="3"/>
        <v>1120005,1120002,6110003,1120001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558"/>
  <sheetViews>
    <sheetView workbookViewId="0">
      <selection activeCell="J35" sqref="J35"/>
    </sheetView>
  </sheetViews>
  <sheetFormatPr defaultColWidth="9" defaultRowHeight="13.5" outlineLevelCol="1"/>
  <sheetData>
    <row r="1" spans="1:2">
      <c r="A1">
        <v>1110001</v>
      </c>
      <c r="B1" t="s">
        <v>306</v>
      </c>
    </row>
    <row r="2" spans="1:2">
      <c r="A2">
        <v>1110002</v>
      </c>
      <c r="B2" t="s">
        <v>307</v>
      </c>
    </row>
    <row r="3" spans="1:2">
      <c r="A3">
        <v>1110003</v>
      </c>
      <c r="B3" t="s">
        <v>308</v>
      </c>
    </row>
    <row r="4" spans="1:2">
      <c r="A4">
        <v>1110004</v>
      </c>
      <c r="B4" t="s">
        <v>309</v>
      </c>
    </row>
    <row r="5" spans="1:2">
      <c r="A5">
        <v>1110005</v>
      </c>
      <c r="B5" t="s">
        <v>310</v>
      </c>
    </row>
    <row r="6" spans="1:2">
      <c r="A6">
        <v>1110006</v>
      </c>
      <c r="B6" t="s">
        <v>302</v>
      </c>
    </row>
    <row r="7" spans="1:2">
      <c r="A7">
        <v>1110007</v>
      </c>
      <c r="B7" t="s">
        <v>311</v>
      </c>
    </row>
    <row r="8" spans="1:2">
      <c r="A8">
        <v>1110008</v>
      </c>
      <c r="B8" t="s">
        <v>312</v>
      </c>
    </row>
    <row r="9" spans="1:2">
      <c r="A9">
        <v>1110009</v>
      </c>
      <c r="B9" t="s">
        <v>313</v>
      </c>
    </row>
    <row r="10" spans="1:2">
      <c r="A10">
        <v>1110010</v>
      </c>
      <c r="B10" t="s">
        <v>298</v>
      </c>
    </row>
    <row r="11" spans="1:2">
      <c r="A11">
        <v>1110011</v>
      </c>
      <c r="B11" t="s">
        <v>314</v>
      </c>
    </row>
    <row r="12" spans="1:2">
      <c r="A12">
        <v>1110101</v>
      </c>
      <c r="B12" t="s">
        <v>315</v>
      </c>
    </row>
    <row r="13" spans="1:2">
      <c r="A13">
        <v>1110102</v>
      </c>
      <c r="B13" t="s">
        <v>316</v>
      </c>
    </row>
    <row r="14" spans="1:2">
      <c r="A14">
        <v>1110103</v>
      </c>
      <c r="B14" t="s">
        <v>317</v>
      </c>
    </row>
    <row r="15" spans="1:2">
      <c r="A15">
        <v>1110104</v>
      </c>
      <c r="B15" t="s">
        <v>318</v>
      </c>
    </row>
    <row r="16" spans="1:2">
      <c r="A16">
        <v>1110201</v>
      </c>
      <c r="B16" t="s">
        <v>319</v>
      </c>
    </row>
    <row r="17" spans="1:2">
      <c r="A17">
        <v>1110202</v>
      </c>
      <c r="B17" t="s">
        <v>320</v>
      </c>
    </row>
    <row r="18" spans="1:2">
      <c r="A18">
        <v>1110203</v>
      </c>
      <c r="B18" t="s">
        <v>321</v>
      </c>
    </row>
    <row r="19" spans="1:2">
      <c r="A19">
        <v>1110204</v>
      </c>
      <c r="B19" t="s">
        <v>322</v>
      </c>
    </row>
    <row r="20" spans="1:2">
      <c r="A20">
        <v>1110205</v>
      </c>
      <c r="B20" t="s">
        <v>323</v>
      </c>
    </row>
    <row r="21" spans="1:2">
      <c r="A21">
        <v>1110206</v>
      </c>
      <c r="B21" t="s">
        <v>324</v>
      </c>
    </row>
    <row r="22" spans="1:2">
      <c r="A22">
        <v>1110207</v>
      </c>
      <c r="B22" t="s">
        <v>325</v>
      </c>
    </row>
    <row r="23" spans="1:2">
      <c r="A23">
        <v>1110208</v>
      </c>
      <c r="B23" t="s">
        <v>326</v>
      </c>
    </row>
    <row r="24" spans="1:2">
      <c r="A24">
        <v>1110209</v>
      </c>
      <c r="B24" t="s">
        <v>327</v>
      </c>
    </row>
    <row r="25" spans="1:2">
      <c r="A25">
        <v>1110210</v>
      </c>
      <c r="B25" t="s">
        <v>328</v>
      </c>
    </row>
    <row r="26" spans="1:2">
      <c r="A26">
        <v>1110211</v>
      </c>
      <c r="B26" t="s">
        <v>329</v>
      </c>
    </row>
    <row r="27" spans="1:2">
      <c r="A27">
        <v>1110212</v>
      </c>
      <c r="B27" t="s">
        <v>330</v>
      </c>
    </row>
    <row r="28" spans="1:2">
      <c r="A28">
        <v>1110213</v>
      </c>
      <c r="B28" t="s">
        <v>331</v>
      </c>
    </row>
    <row r="29" spans="1:2">
      <c r="A29">
        <v>1110214</v>
      </c>
      <c r="B29" t="s">
        <v>332</v>
      </c>
    </row>
    <row r="30" spans="1:2">
      <c r="A30">
        <v>1110215</v>
      </c>
      <c r="B30" t="s">
        <v>333</v>
      </c>
    </row>
    <row r="31" spans="1:2">
      <c r="A31">
        <v>1120001</v>
      </c>
      <c r="B31" t="s">
        <v>293</v>
      </c>
    </row>
    <row r="32" spans="1:2">
      <c r="A32">
        <v>1120002</v>
      </c>
      <c r="B32" t="s">
        <v>295</v>
      </c>
    </row>
    <row r="33" spans="1:2">
      <c r="A33">
        <v>1120003</v>
      </c>
      <c r="B33" t="s">
        <v>334</v>
      </c>
    </row>
    <row r="34" spans="1:2">
      <c r="A34">
        <v>1120004</v>
      </c>
      <c r="B34" t="s">
        <v>299</v>
      </c>
    </row>
    <row r="35" spans="1:2">
      <c r="A35">
        <v>1120005</v>
      </c>
      <c r="B35" t="s">
        <v>296</v>
      </c>
    </row>
    <row r="36" spans="1:2">
      <c r="A36">
        <v>1120006</v>
      </c>
      <c r="B36" t="s">
        <v>300</v>
      </c>
    </row>
    <row r="37" spans="1:2">
      <c r="A37">
        <v>1120007</v>
      </c>
      <c r="B37" t="s">
        <v>335</v>
      </c>
    </row>
    <row r="38" spans="1:2">
      <c r="A38">
        <v>1120008</v>
      </c>
      <c r="B38" t="s">
        <v>336</v>
      </c>
    </row>
    <row r="39" spans="1:2">
      <c r="A39">
        <v>1120009</v>
      </c>
      <c r="B39" t="s">
        <v>337</v>
      </c>
    </row>
    <row r="40" spans="1:2">
      <c r="A40">
        <v>1120010</v>
      </c>
      <c r="B40" t="s">
        <v>297</v>
      </c>
    </row>
    <row r="41" spans="1:2">
      <c r="A41">
        <v>1120011</v>
      </c>
      <c r="B41" t="s">
        <v>338</v>
      </c>
    </row>
    <row r="42" spans="1:2">
      <c r="A42">
        <v>1120012</v>
      </c>
      <c r="B42" t="s">
        <v>339</v>
      </c>
    </row>
    <row r="43" spans="1:2">
      <c r="A43">
        <v>1120013</v>
      </c>
      <c r="B43" t="s">
        <v>340</v>
      </c>
    </row>
    <row r="44" spans="1:2">
      <c r="A44">
        <v>1120014</v>
      </c>
      <c r="B44" t="s">
        <v>341</v>
      </c>
    </row>
    <row r="45" spans="1:2">
      <c r="A45">
        <v>1120015</v>
      </c>
      <c r="B45" t="s">
        <v>342</v>
      </c>
    </row>
    <row r="46" spans="1:2">
      <c r="A46">
        <v>1120016</v>
      </c>
      <c r="B46" t="s">
        <v>343</v>
      </c>
    </row>
    <row r="47" spans="1:2">
      <c r="A47">
        <v>1120017</v>
      </c>
      <c r="B47" t="s">
        <v>344</v>
      </c>
    </row>
    <row r="48" spans="1:2">
      <c r="A48">
        <v>1120018</v>
      </c>
      <c r="B48" t="s">
        <v>345</v>
      </c>
    </row>
    <row r="49" spans="1:2">
      <c r="A49">
        <v>1120019</v>
      </c>
      <c r="B49" t="s">
        <v>346</v>
      </c>
    </row>
    <row r="50" spans="1:2">
      <c r="A50">
        <v>1120020</v>
      </c>
      <c r="B50" t="s">
        <v>347</v>
      </c>
    </row>
    <row r="51" spans="1:2">
      <c r="A51">
        <v>1210001</v>
      </c>
      <c r="B51" t="s">
        <v>348</v>
      </c>
    </row>
    <row r="52" spans="1:2">
      <c r="A52">
        <v>1210002</v>
      </c>
      <c r="B52" t="s">
        <v>349</v>
      </c>
    </row>
    <row r="53" spans="1:2">
      <c r="A53">
        <v>1210003</v>
      </c>
      <c r="B53" t="s">
        <v>350</v>
      </c>
    </row>
    <row r="54" spans="1:2">
      <c r="A54">
        <v>1210004</v>
      </c>
      <c r="B54" t="s">
        <v>351</v>
      </c>
    </row>
    <row r="55" spans="1:2">
      <c r="A55">
        <v>1210005</v>
      </c>
      <c r="B55" t="s">
        <v>352</v>
      </c>
    </row>
    <row r="56" spans="1:2">
      <c r="A56">
        <v>1210006</v>
      </c>
      <c r="B56" t="s">
        <v>353</v>
      </c>
    </row>
    <row r="57" spans="1:2">
      <c r="A57">
        <v>1210007</v>
      </c>
      <c r="B57" t="s">
        <v>354</v>
      </c>
    </row>
    <row r="58" spans="1:2">
      <c r="A58">
        <v>1210008</v>
      </c>
      <c r="B58" t="s">
        <v>355</v>
      </c>
    </row>
    <row r="59" spans="1:2">
      <c r="A59">
        <v>1210009</v>
      </c>
      <c r="B59" t="s">
        <v>356</v>
      </c>
    </row>
    <row r="60" spans="1:2">
      <c r="A60">
        <v>1220001</v>
      </c>
      <c r="B60" t="s">
        <v>357</v>
      </c>
    </row>
    <row r="61" spans="1:2">
      <c r="A61">
        <v>1220002</v>
      </c>
      <c r="B61" t="s">
        <v>358</v>
      </c>
    </row>
    <row r="62" spans="1:2">
      <c r="A62">
        <v>1220003</v>
      </c>
      <c r="B62" t="s">
        <v>359</v>
      </c>
    </row>
    <row r="63" spans="1:2">
      <c r="A63">
        <v>1220004</v>
      </c>
      <c r="B63" t="s">
        <v>360</v>
      </c>
    </row>
    <row r="64" spans="1:2">
      <c r="A64">
        <v>1220005</v>
      </c>
      <c r="B64" t="s">
        <v>361</v>
      </c>
    </row>
    <row r="65" spans="1:2">
      <c r="A65">
        <v>1220006</v>
      </c>
      <c r="B65" t="s">
        <v>362</v>
      </c>
    </row>
    <row r="66" spans="1:2">
      <c r="A66">
        <v>1220007</v>
      </c>
      <c r="B66" t="s">
        <v>363</v>
      </c>
    </row>
    <row r="67" spans="1:2">
      <c r="A67">
        <v>1220008</v>
      </c>
      <c r="B67" t="s">
        <v>364</v>
      </c>
    </row>
    <row r="68" spans="1:2">
      <c r="A68">
        <v>1230001</v>
      </c>
      <c r="B68" t="s">
        <v>365</v>
      </c>
    </row>
    <row r="69" spans="1:2">
      <c r="A69">
        <v>1310011</v>
      </c>
      <c r="B69" t="s">
        <v>366</v>
      </c>
    </row>
    <row r="70" spans="1:2">
      <c r="A70">
        <v>1310012</v>
      </c>
      <c r="B70" t="s">
        <v>367</v>
      </c>
    </row>
    <row r="71" spans="1:2">
      <c r="A71">
        <v>1310013</v>
      </c>
      <c r="B71" t="s">
        <v>368</v>
      </c>
    </row>
    <row r="72" spans="1:2">
      <c r="A72">
        <v>1310014</v>
      </c>
      <c r="B72" t="s">
        <v>369</v>
      </c>
    </row>
    <row r="73" spans="1:2">
      <c r="A73">
        <v>1310015</v>
      </c>
      <c r="B73" t="s">
        <v>370</v>
      </c>
    </row>
    <row r="74" spans="1:2">
      <c r="A74">
        <v>1310021</v>
      </c>
      <c r="B74" t="s">
        <v>371</v>
      </c>
    </row>
    <row r="75" spans="1:2">
      <c r="A75">
        <v>1310022</v>
      </c>
      <c r="B75" t="s">
        <v>372</v>
      </c>
    </row>
    <row r="76" spans="1:2">
      <c r="A76">
        <v>1310023</v>
      </c>
      <c r="B76" t="s">
        <v>373</v>
      </c>
    </row>
    <row r="77" spans="1:2">
      <c r="A77">
        <v>1310024</v>
      </c>
      <c r="B77" t="s">
        <v>374</v>
      </c>
    </row>
    <row r="78" spans="1:2">
      <c r="A78">
        <v>1310025</v>
      </c>
      <c r="B78" t="s">
        <v>375</v>
      </c>
    </row>
    <row r="79" spans="1:2">
      <c r="A79">
        <v>1310031</v>
      </c>
      <c r="B79" t="s">
        <v>376</v>
      </c>
    </row>
    <row r="80" spans="1:2">
      <c r="A80">
        <v>1310032</v>
      </c>
      <c r="B80" t="s">
        <v>377</v>
      </c>
    </row>
    <row r="81" spans="1:2">
      <c r="A81">
        <v>1310033</v>
      </c>
      <c r="B81" t="s">
        <v>378</v>
      </c>
    </row>
    <row r="82" spans="1:2">
      <c r="A82">
        <v>1310034</v>
      </c>
      <c r="B82" t="s">
        <v>379</v>
      </c>
    </row>
    <row r="83" spans="1:2">
      <c r="A83">
        <v>1310035</v>
      </c>
      <c r="B83" t="s">
        <v>380</v>
      </c>
    </row>
    <row r="84" spans="1:2">
      <c r="A84">
        <v>1310041</v>
      </c>
      <c r="B84" t="s">
        <v>381</v>
      </c>
    </row>
    <row r="85" spans="1:2">
      <c r="A85">
        <v>1310042</v>
      </c>
      <c r="B85" t="s">
        <v>382</v>
      </c>
    </row>
    <row r="86" spans="1:2">
      <c r="A86">
        <v>1310043</v>
      </c>
      <c r="B86" t="s">
        <v>383</v>
      </c>
    </row>
    <row r="87" spans="1:2">
      <c r="A87">
        <v>1310044</v>
      </c>
      <c r="B87" t="s">
        <v>384</v>
      </c>
    </row>
    <row r="88" spans="1:2">
      <c r="A88">
        <v>1310045</v>
      </c>
      <c r="B88" t="s">
        <v>385</v>
      </c>
    </row>
    <row r="89" spans="1:2">
      <c r="A89">
        <v>1310051</v>
      </c>
      <c r="B89" t="s">
        <v>386</v>
      </c>
    </row>
    <row r="90" spans="1:2">
      <c r="A90">
        <v>1310052</v>
      </c>
      <c r="B90" t="s">
        <v>387</v>
      </c>
    </row>
    <row r="91" spans="1:2">
      <c r="A91">
        <v>1310053</v>
      </c>
      <c r="B91" t="s">
        <v>388</v>
      </c>
    </row>
    <row r="92" spans="1:2">
      <c r="A92">
        <v>1310054</v>
      </c>
      <c r="B92" t="s">
        <v>389</v>
      </c>
    </row>
    <row r="93" spans="1:2">
      <c r="A93">
        <v>1310055</v>
      </c>
      <c r="B93" t="s">
        <v>390</v>
      </c>
    </row>
    <row r="94" spans="1:2">
      <c r="A94">
        <v>1320001</v>
      </c>
      <c r="B94" t="s">
        <v>391</v>
      </c>
    </row>
    <row r="95" spans="1:2">
      <c r="A95">
        <v>1320002</v>
      </c>
      <c r="B95" t="s">
        <v>392</v>
      </c>
    </row>
    <row r="96" spans="1:2">
      <c r="A96">
        <v>1320003</v>
      </c>
      <c r="B96" t="s">
        <v>393</v>
      </c>
    </row>
    <row r="97" spans="1:2">
      <c r="A97">
        <v>1340001</v>
      </c>
      <c r="B97" t="s">
        <v>394</v>
      </c>
    </row>
    <row r="98" spans="1:2">
      <c r="A98">
        <v>1340002</v>
      </c>
      <c r="B98" t="s">
        <v>395</v>
      </c>
    </row>
    <row r="99" spans="1:2">
      <c r="A99">
        <v>1340003</v>
      </c>
      <c r="B99" t="s">
        <v>396</v>
      </c>
    </row>
    <row r="100" spans="1:2">
      <c r="A100">
        <v>1340004</v>
      </c>
      <c r="B100" t="s">
        <v>397</v>
      </c>
    </row>
    <row r="101" spans="1:2">
      <c r="A101">
        <v>1340005</v>
      </c>
      <c r="B101" t="s">
        <v>398</v>
      </c>
    </row>
    <row r="102" spans="1:2">
      <c r="A102">
        <v>1340006</v>
      </c>
      <c r="B102" t="s">
        <v>399</v>
      </c>
    </row>
    <row r="103" spans="1:2">
      <c r="A103">
        <v>1340007</v>
      </c>
      <c r="B103" t="s">
        <v>400</v>
      </c>
    </row>
    <row r="104" spans="1:2">
      <c r="A104">
        <v>1340008</v>
      </c>
      <c r="B104" t="s">
        <v>401</v>
      </c>
    </row>
    <row r="105" spans="1:2">
      <c r="A105">
        <v>1340009</v>
      </c>
      <c r="B105" t="s">
        <v>402</v>
      </c>
    </row>
    <row r="106" spans="1:2">
      <c r="A106">
        <v>1340010</v>
      </c>
      <c r="B106" t="s">
        <v>403</v>
      </c>
    </row>
    <row r="107" spans="1:2">
      <c r="A107">
        <v>1340011</v>
      </c>
      <c r="B107" t="s">
        <v>404</v>
      </c>
    </row>
    <row r="108" spans="1:2">
      <c r="A108">
        <v>1340012</v>
      </c>
      <c r="B108" t="s">
        <v>405</v>
      </c>
    </row>
    <row r="109" spans="1:2">
      <c r="A109">
        <v>2110001</v>
      </c>
      <c r="B109" t="s">
        <v>406</v>
      </c>
    </row>
    <row r="110" spans="1:2">
      <c r="A110">
        <v>2110002</v>
      </c>
      <c r="B110" t="s">
        <v>407</v>
      </c>
    </row>
    <row r="111" spans="1:2">
      <c r="A111">
        <v>2110003</v>
      </c>
      <c r="B111" t="s">
        <v>303</v>
      </c>
    </row>
    <row r="112" spans="1:2">
      <c r="A112">
        <v>2110004</v>
      </c>
      <c r="B112" t="s">
        <v>408</v>
      </c>
    </row>
    <row r="113" spans="1:2">
      <c r="A113">
        <v>2110005</v>
      </c>
      <c r="B113" t="s">
        <v>409</v>
      </c>
    </row>
    <row r="114" spans="1:2">
      <c r="A114">
        <v>2110006</v>
      </c>
      <c r="B114" t="s">
        <v>410</v>
      </c>
    </row>
    <row r="115" spans="1:2">
      <c r="A115">
        <v>2110007</v>
      </c>
      <c r="B115" t="s">
        <v>411</v>
      </c>
    </row>
    <row r="116" spans="1:2">
      <c r="A116">
        <v>2110008</v>
      </c>
      <c r="B116" t="s">
        <v>412</v>
      </c>
    </row>
    <row r="117" spans="1:2">
      <c r="A117">
        <v>2110009</v>
      </c>
      <c r="B117" t="s">
        <v>413</v>
      </c>
    </row>
    <row r="118" spans="1:2">
      <c r="A118">
        <v>2110010</v>
      </c>
      <c r="B118" t="s">
        <v>301</v>
      </c>
    </row>
    <row r="119" spans="1:2">
      <c r="A119">
        <v>2110011</v>
      </c>
      <c r="B119" t="s">
        <v>414</v>
      </c>
    </row>
    <row r="120" spans="1:2">
      <c r="A120">
        <v>2110012</v>
      </c>
      <c r="B120" t="s">
        <v>415</v>
      </c>
    </row>
    <row r="121" spans="1:2">
      <c r="A121">
        <v>2110013</v>
      </c>
      <c r="B121" t="s">
        <v>416</v>
      </c>
    </row>
    <row r="122" spans="1:2">
      <c r="A122">
        <v>2120001</v>
      </c>
      <c r="B122" t="s">
        <v>417</v>
      </c>
    </row>
    <row r="123" spans="1:2">
      <c r="A123">
        <v>2120002</v>
      </c>
      <c r="B123" t="s">
        <v>418</v>
      </c>
    </row>
    <row r="124" spans="1:2">
      <c r="A124">
        <v>2120003</v>
      </c>
      <c r="B124" t="s">
        <v>419</v>
      </c>
    </row>
    <row r="125" spans="1:2">
      <c r="A125">
        <v>2120004</v>
      </c>
      <c r="B125" t="s">
        <v>420</v>
      </c>
    </row>
    <row r="126" spans="1:2">
      <c r="A126">
        <v>2120005</v>
      </c>
      <c r="B126" t="s">
        <v>304</v>
      </c>
    </row>
    <row r="127" spans="1:2">
      <c r="A127">
        <v>2120006</v>
      </c>
      <c r="B127" t="s">
        <v>421</v>
      </c>
    </row>
    <row r="128" spans="1:2">
      <c r="A128">
        <v>2120007</v>
      </c>
      <c r="B128" t="s">
        <v>422</v>
      </c>
    </row>
    <row r="129" spans="1:2">
      <c r="A129">
        <v>2120008</v>
      </c>
      <c r="B129" t="s">
        <v>423</v>
      </c>
    </row>
    <row r="130" spans="1:2">
      <c r="A130">
        <v>2120009</v>
      </c>
      <c r="B130" t="s">
        <v>424</v>
      </c>
    </row>
    <row r="131" spans="1:2">
      <c r="A131">
        <v>2120010</v>
      </c>
      <c r="B131" t="s">
        <v>425</v>
      </c>
    </row>
    <row r="132" spans="1:2">
      <c r="A132">
        <v>2120011</v>
      </c>
      <c r="B132" t="s">
        <v>426</v>
      </c>
    </row>
    <row r="133" spans="1:2">
      <c r="A133">
        <v>2130001</v>
      </c>
      <c r="B133" t="s">
        <v>427</v>
      </c>
    </row>
    <row r="134" spans="1:2">
      <c r="A134">
        <v>2140001</v>
      </c>
      <c r="B134" t="s">
        <v>428</v>
      </c>
    </row>
    <row r="135" spans="1:2">
      <c r="A135">
        <v>2210001</v>
      </c>
      <c r="B135" t="s">
        <v>429</v>
      </c>
    </row>
    <row r="136" spans="1:2">
      <c r="A136">
        <v>2210002</v>
      </c>
      <c r="B136" t="s">
        <v>430</v>
      </c>
    </row>
    <row r="137" spans="1:2">
      <c r="A137">
        <v>5110001</v>
      </c>
      <c r="B137" t="s">
        <v>431</v>
      </c>
    </row>
    <row r="138" spans="1:2">
      <c r="A138">
        <v>5110002</v>
      </c>
      <c r="B138" t="s">
        <v>432</v>
      </c>
    </row>
    <row r="139" spans="1:2">
      <c r="A139">
        <v>3110002</v>
      </c>
      <c r="B139" t="s">
        <v>433</v>
      </c>
    </row>
    <row r="140" spans="1:2">
      <c r="A140">
        <v>3110003</v>
      </c>
      <c r="B140" t="s">
        <v>434</v>
      </c>
    </row>
    <row r="141" spans="1:2">
      <c r="A141">
        <v>3110004</v>
      </c>
      <c r="B141" t="s">
        <v>435</v>
      </c>
    </row>
    <row r="142" spans="1:2">
      <c r="A142">
        <v>3110005</v>
      </c>
      <c r="B142" t="s">
        <v>436</v>
      </c>
    </row>
    <row r="143" spans="1:2">
      <c r="A143">
        <v>3110006</v>
      </c>
      <c r="B143" t="s">
        <v>437</v>
      </c>
    </row>
    <row r="144" spans="1:2">
      <c r="A144">
        <v>3110007</v>
      </c>
      <c r="B144" t="s">
        <v>438</v>
      </c>
    </row>
    <row r="145" spans="1:2">
      <c r="A145">
        <v>3110008</v>
      </c>
      <c r="B145" t="s">
        <v>439</v>
      </c>
    </row>
    <row r="146" spans="1:2">
      <c r="A146">
        <v>3110009</v>
      </c>
      <c r="B146" t="s">
        <v>440</v>
      </c>
    </row>
    <row r="147" spans="1:2">
      <c r="A147">
        <v>3110010</v>
      </c>
      <c r="B147" t="s">
        <v>441</v>
      </c>
    </row>
    <row r="148" spans="1:2">
      <c r="A148">
        <v>3110011</v>
      </c>
      <c r="B148" t="s">
        <v>442</v>
      </c>
    </row>
    <row r="149" spans="1:2">
      <c r="A149">
        <v>3110012</v>
      </c>
      <c r="B149" t="s">
        <v>443</v>
      </c>
    </row>
    <row r="150" spans="1:2">
      <c r="A150">
        <v>3110013</v>
      </c>
      <c r="B150" t="s">
        <v>444</v>
      </c>
    </row>
    <row r="151" spans="1:2">
      <c r="A151">
        <v>3110014</v>
      </c>
      <c r="B151" t="s">
        <v>445</v>
      </c>
    </row>
    <row r="152" spans="1:2">
      <c r="A152">
        <v>3110015</v>
      </c>
      <c r="B152" t="s">
        <v>446</v>
      </c>
    </row>
    <row r="153" spans="1:2">
      <c r="A153">
        <v>3110016</v>
      </c>
      <c r="B153" t="s">
        <v>447</v>
      </c>
    </row>
    <row r="154" spans="1:2">
      <c r="A154">
        <v>3110017</v>
      </c>
      <c r="B154" t="s">
        <v>448</v>
      </c>
    </row>
    <row r="155" spans="1:2">
      <c r="A155">
        <v>3110018</v>
      </c>
      <c r="B155" t="s">
        <v>449</v>
      </c>
    </row>
    <row r="156" spans="1:2">
      <c r="A156">
        <v>3110019</v>
      </c>
      <c r="B156" t="s">
        <v>450</v>
      </c>
    </row>
    <row r="157" spans="1:2">
      <c r="A157">
        <v>3110020</v>
      </c>
      <c r="B157" t="s">
        <v>451</v>
      </c>
    </row>
    <row r="158" spans="1:2">
      <c r="A158">
        <v>3110021</v>
      </c>
      <c r="B158" t="s">
        <v>452</v>
      </c>
    </row>
    <row r="159" spans="1:2">
      <c r="A159">
        <v>3110022</v>
      </c>
      <c r="B159" t="s">
        <v>453</v>
      </c>
    </row>
    <row r="160" spans="1:2">
      <c r="A160">
        <v>3110023</v>
      </c>
      <c r="B160" t="s">
        <v>454</v>
      </c>
    </row>
    <row r="161" spans="1:2">
      <c r="A161">
        <v>3110024</v>
      </c>
      <c r="B161" t="s">
        <v>455</v>
      </c>
    </row>
    <row r="162" spans="1:2">
      <c r="A162">
        <v>3110025</v>
      </c>
      <c r="B162" t="s">
        <v>456</v>
      </c>
    </row>
    <row r="163" spans="1:2">
      <c r="A163">
        <v>3110026</v>
      </c>
      <c r="B163" t="s">
        <v>457</v>
      </c>
    </row>
    <row r="164" spans="1:2">
      <c r="A164">
        <v>3110027</v>
      </c>
      <c r="B164" t="s">
        <v>458</v>
      </c>
    </row>
    <row r="165" spans="1:2">
      <c r="A165">
        <v>3110028</v>
      </c>
      <c r="B165" t="s">
        <v>459</v>
      </c>
    </row>
    <row r="166" spans="1:2">
      <c r="A166">
        <v>3110029</v>
      </c>
      <c r="B166" t="s">
        <v>460</v>
      </c>
    </row>
    <row r="167" spans="1:2">
      <c r="A167">
        <v>3110030</v>
      </c>
      <c r="B167" t="s">
        <v>461</v>
      </c>
    </row>
    <row r="168" spans="1:2">
      <c r="A168">
        <v>3110031</v>
      </c>
      <c r="B168" t="s">
        <v>462</v>
      </c>
    </row>
    <row r="169" spans="1:2">
      <c r="A169">
        <v>3110032</v>
      </c>
      <c r="B169" t="s">
        <v>463</v>
      </c>
    </row>
    <row r="170" spans="1:2">
      <c r="A170">
        <v>3110033</v>
      </c>
      <c r="B170" t="s">
        <v>464</v>
      </c>
    </row>
    <row r="171" spans="1:2">
      <c r="A171">
        <v>3110034</v>
      </c>
      <c r="B171" t="s">
        <v>465</v>
      </c>
    </row>
    <row r="172" spans="1:2">
      <c r="A172">
        <v>3110035</v>
      </c>
      <c r="B172" t="s">
        <v>466</v>
      </c>
    </row>
    <row r="173" spans="1:2">
      <c r="A173">
        <v>3110036</v>
      </c>
      <c r="B173" t="s">
        <v>467</v>
      </c>
    </row>
    <row r="174" spans="1:2">
      <c r="A174">
        <v>3110037</v>
      </c>
      <c r="B174" t="s">
        <v>468</v>
      </c>
    </row>
    <row r="175" spans="1:2">
      <c r="A175">
        <v>3110038</v>
      </c>
      <c r="B175" t="s">
        <v>469</v>
      </c>
    </row>
    <row r="176" spans="1:2">
      <c r="A176">
        <v>3110039</v>
      </c>
      <c r="B176" t="s">
        <v>470</v>
      </c>
    </row>
    <row r="177" spans="1:2">
      <c r="A177">
        <v>3110040</v>
      </c>
      <c r="B177" t="s">
        <v>471</v>
      </c>
    </row>
    <row r="178" spans="1:2">
      <c r="A178">
        <v>3110041</v>
      </c>
      <c r="B178" t="s">
        <v>472</v>
      </c>
    </row>
    <row r="179" spans="1:2">
      <c r="A179">
        <v>3110050</v>
      </c>
      <c r="B179" t="s">
        <v>473</v>
      </c>
    </row>
    <row r="180" spans="1:2">
      <c r="A180">
        <v>3210002</v>
      </c>
      <c r="B180" t="s">
        <v>474</v>
      </c>
    </row>
    <row r="181" spans="1:2">
      <c r="A181">
        <v>3210003</v>
      </c>
      <c r="B181" t="s">
        <v>475</v>
      </c>
    </row>
    <row r="182" spans="1:2">
      <c r="A182">
        <v>3210004</v>
      </c>
      <c r="B182" t="s">
        <v>476</v>
      </c>
    </row>
    <row r="183" spans="1:2">
      <c r="A183">
        <v>3210005</v>
      </c>
      <c r="B183" t="s">
        <v>477</v>
      </c>
    </row>
    <row r="184" spans="1:2">
      <c r="A184">
        <v>3210006</v>
      </c>
      <c r="B184" t="s">
        <v>478</v>
      </c>
    </row>
    <row r="185" spans="1:2">
      <c r="A185">
        <v>3210007</v>
      </c>
      <c r="B185" t="s">
        <v>479</v>
      </c>
    </row>
    <row r="186" spans="1:2">
      <c r="A186">
        <v>3210008</v>
      </c>
      <c r="B186" t="s">
        <v>480</v>
      </c>
    </row>
    <row r="187" spans="1:2">
      <c r="A187">
        <v>3210009</v>
      </c>
      <c r="B187" t="s">
        <v>481</v>
      </c>
    </row>
    <row r="188" spans="1:2">
      <c r="A188">
        <v>3210010</v>
      </c>
      <c r="B188" t="s">
        <v>482</v>
      </c>
    </row>
    <row r="189" spans="1:2">
      <c r="A189">
        <v>3210011</v>
      </c>
      <c r="B189" t="s">
        <v>483</v>
      </c>
    </row>
    <row r="190" spans="1:2">
      <c r="A190">
        <v>3210012</v>
      </c>
      <c r="B190" t="s">
        <v>484</v>
      </c>
    </row>
    <row r="191" spans="1:2">
      <c r="A191">
        <v>3210013</v>
      </c>
      <c r="B191" t="s">
        <v>485</v>
      </c>
    </row>
    <row r="192" spans="1:2">
      <c r="A192">
        <v>3210014</v>
      </c>
      <c r="B192" t="s">
        <v>486</v>
      </c>
    </row>
    <row r="193" spans="1:2">
      <c r="A193">
        <v>3210015</v>
      </c>
      <c r="B193" t="s">
        <v>487</v>
      </c>
    </row>
    <row r="194" spans="1:2">
      <c r="A194">
        <v>3210016</v>
      </c>
      <c r="B194" t="s">
        <v>488</v>
      </c>
    </row>
    <row r="195" spans="1:2">
      <c r="A195">
        <v>3210017</v>
      </c>
      <c r="B195" t="s">
        <v>489</v>
      </c>
    </row>
    <row r="196" spans="1:2">
      <c r="A196">
        <v>3210018</v>
      </c>
      <c r="B196" t="s">
        <v>490</v>
      </c>
    </row>
    <row r="197" spans="1:2">
      <c r="A197">
        <v>3210019</v>
      </c>
      <c r="B197" t="s">
        <v>491</v>
      </c>
    </row>
    <row r="198" spans="1:2">
      <c r="A198">
        <v>3210020</v>
      </c>
      <c r="B198" t="s">
        <v>492</v>
      </c>
    </row>
    <row r="199" spans="1:2">
      <c r="A199">
        <v>3210021</v>
      </c>
      <c r="B199" t="s">
        <v>493</v>
      </c>
    </row>
    <row r="200" spans="1:2">
      <c r="A200">
        <v>3210022</v>
      </c>
      <c r="B200" t="s">
        <v>494</v>
      </c>
    </row>
    <row r="201" spans="1:2">
      <c r="A201">
        <v>3210023</v>
      </c>
      <c r="B201" t="s">
        <v>495</v>
      </c>
    </row>
    <row r="202" spans="1:2">
      <c r="A202">
        <v>3210024</v>
      </c>
      <c r="B202" t="s">
        <v>496</v>
      </c>
    </row>
    <row r="203" spans="1:2">
      <c r="A203">
        <v>3210025</v>
      </c>
      <c r="B203" t="s">
        <v>497</v>
      </c>
    </row>
    <row r="204" spans="1:2">
      <c r="A204">
        <v>3210026</v>
      </c>
      <c r="B204" t="s">
        <v>498</v>
      </c>
    </row>
    <row r="205" spans="1:2">
      <c r="A205">
        <v>3210027</v>
      </c>
      <c r="B205" t="s">
        <v>499</v>
      </c>
    </row>
    <row r="206" spans="1:2">
      <c r="A206">
        <v>3210028</v>
      </c>
      <c r="B206" t="s">
        <v>500</v>
      </c>
    </row>
    <row r="207" spans="1:2">
      <c r="A207">
        <v>3210029</v>
      </c>
      <c r="B207" t="s">
        <v>501</v>
      </c>
    </row>
    <row r="208" spans="1:2">
      <c r="A208">
        <v>3210030</v>
      </c>
      <c r="B208" t="s">
        <v>502</v>
      </c>
    </row>
    <row r="209" spans="1:2">
      <c r="A209">
        <v>3210031</v>
      </c>
      <c r="B209" t="s">
        <v>503</v>
      </c>
    </row>
    <row r="210" spans="1:2">
      <c r="A210">
        <v>3210032</v>
      </c>
      <c r="B210" t="s">
        <v>504</v>
      </c>
    </row>
    <row r="211" spans="1:2">
      <c r="A211">
        <v>3210033</v>
      </c>
      <c r="B211" t="s">
        <v>505</v>
      </c>
    </row>
    <row r="212" spans="1:2">
      <c r="A212">
        <v>3210034</v>
      </c>
      <c r="B212" t="s">
        <v>506</v>
      </c>
    </row>
    <row r="213" spans="1:2">
      <c r="A213">
        <v>3210035</v>
      </c>
      <c r="B213" t="s">
        <v>507</v>
      </c>
    </row>
    <row r="214" spans="1:2">
      <c r="A214">
        <v>3210036</v>
      </c>
      <c r="B214" t="s">
        <v>508</v>
      </c>
    </row>
    <row r="215" spans="1:2">
      <c r="A215">
        <v>3210037</v>
      </c>
      <c r="B215" t="s">
        <v>509</v>
      </c>
    </row>
    <row r="216" spans="1:2">
      <c r="A216">
        <v>3210038</v>
      </c>
      <c r="B216" t="s">
        <v>510</v>
      </c>
    </row>
    <row r="217" spans="1:2">
      <c r="A217">
        <v>3210039</v>
      </c>
      <c r="B217" t="s">
        <v>511</v>
      </c>
    </row>
    <row r="218" spans="1:2">
      <c r="A218">
        <v>3210040</v>
      </c>
      <c r="B218" t="s">
        <v>512</v>
      </c>
    </row>
    <row r="219" spans="1:2">
      <c r="A219">
        <v>3210041</v>
      </c>
      <c r="B219" t="s">
        <v>513</v>
      </c>
    </row>
    <row r="220" spans="1:2">
      <c r="A220">
        <v>3210050</v>
      </c>
      <c r="B220" t="s">
        <v>514</v>
      </c>
    </row>
    <row r="221" spans="1:2">
      <c r="A221">
        <v>4101100</v>
      </c>
      <c r="B221" t="s">
        <v>515</v>
      </c>
    </row>
    <row r="222" spans="1:2">
      <c r="A222">
        <v>4101200</v>
      </c>
      <c r="B222" t="s">
        <v>515</v>
      </c>
    </row>
    <row r="223" spans="1:2">
      <c r="A223">
        <v>4101300</v>
      </c>
      <c r="B223" t="s">
        <v>515</v>
      </c>
    </row>
    <row r="224" spans="1:2">
      <c r="A224">
        <v>4101400</v>
      </c>
      <c r="B224" t="s">
        <v>515</v>
      </c>
    </row>
    <row r="225" spans="1:2">
      <c r="A225">
        <v>4101500</v>
      </c>
      <c r="B225" t="s">
        <v>515</v>
      </c>
    </row>
    <row r="226" spans="1:2">
      <c r="A226">
        <v>4102100</v>
      </c>
      <c r="B226" t="s">
        <v>516</v>
      </c>
    </row>
    <row r="227" spans="1:2">
      <c r="A227">
        <v>4102200</v>
      </c>
      <c r="B227" t="s">
        <v>516</v>
      </c>
    </row>
    <row r="228" spans="1:2">
      <c r="A228">
        <v>4102300</v>
      </c>
      <c r="B228" t="s">
        <v>516</v>
      </c>
    </row>
    <row r="229" spans="1:2">
      <c r="A229">
        <v>4102400</v>
      </c>
      <c r="B229" t="s">
        <v>516</v>
      </c>
    </row>
    <row r="230" spans="1:2">
      <c r="A230">
        <v>4102500</v>
      </c>
      <c r="B230" t="s">
        <v>516</v>
      </c>
    </row>
    <row r="231" spans="1:2">
      <c r="A231">
        <v>4103100</v>
      </c>
      <c r="B231" t="s">
        <v>517</v>
      </c>
    </row>
    <row r="232" spans="1:2">
      <c r="A232">
        <v>4103200</v>
      </c>
      <c r="B232" t="s">
        <v>517</v>
      </c>
    </row>
    <row r="233" spans="1:2">
      <c r="A233">
        <v>4103300</v>
      </c>
      <c r="B233" t="s">
        <v>517</v>
      </c>
    </row>
    <row r="234" spans="1:2">
      <c r="A234">
        <v>4103400</v>
      </c>
      <c r="B234" t="s">
        <v>517</v>
      </c>
    </row>
    <row r="235" spans="1:2">
      <c r="A235">
        <v>4103500</v>
      </c>
      <c r="B235" t="s">
        <v>517</v>
      </c>
    </row>
    <row r="236" spans="1:2">
      <c r="A236">
        <v>4104100</v>
      </c>
      <c r="B236" t="s">
        <v>518</v>
      </c>
    </row>
    <row r="237" spans="1:2">
      <c r="A237">
        <v>4104200</v>
      </c>
      <c r="B237" t="s">
        <v>518</v>
      </c>
    </row>
    <row r="238" spans="1:2">
      <c r="A238">
        <v>4104300</v>
      </c>
      <c r="B238" t="s">
        <v>518</v>
      </c>
    </row>
    <row r="239" spans="1:2">
      <c r="A239">
        <v>4104400</v>
      </c>
      <c r="B239" t="s">
        <v>518</v>
      </c>
    </row>
    <row r="240" spans="1:2">
      <c r="A240">
        <v>4104500</v>
      </c>
      <c r="B240" t="s">
        <v>518</v>
      </c>
    </row>
    <row r="241" spans="1:2">
      <c r="A241">
        <v>4105100</v>
      </c>
      <c r="B241" t="s">
        <v>519</v>
      </c>
    </row>
    <row r="242" spans="1:2">
      <c r="A242">
        <v>4105200</v>
      </c>
      <c r="B242" t="s">
        <v>519</v>
      </c>
    </row>
    <row r="243" spans="1:2">
      <c r="A243">
        <v>4105300</v>
      </c>
      <c r="B243" t="s">
        <v>519</v>
      </c>
    </row>
    <row r="244" spans="1:2">
      <c r="A244">
        <v>4105400</v>
      </c>
      <c r="B244" t="s">
        <v>519</v>
      </c>
    </row>
    <row r="245" spans="1:2">
      <c r="A245">
        <v>4105500</v>
      </c>
      <c r="B245" t="s">
        <v>519</v>
      </c>
    </row>
    <row r="246" spans="1:2">
      <c r="A246">
        <v>4106100</v>
      </c>
      <c r="B246" t="s">
        <v>520</v>
      </c>
    </row>
    <row r="247" spans="1:2">
      <c r="A247">
        <v>4106200</v>
      </c>
      <c r="B247" t="s">
        <v>520</v>
      </c>
    </row>
    <row r="248" spans="1:2">
      <c r="A248">
        <v>4106300</v>
      </c>
      <c r="B248" t="s">
        <v>520</v>
      </c>
    </row>
    <row r="249" spans="1:2">
      <c r="A249">
        <v>4106400</v>
      </c>
      <c r="B249" t="s">
        <v>520</v>
      </c>
    </row>
    <row r="250" spans="1:2">
      <c r="A250">
        <v>4106500</v>
      </c>
      <c r="B250" t="s">
        <v>520</v>
      </c>
    </row>
    <row r="251" spans="1:2">
      <c r="A251">
        <v>4107100</v>
      </c>
      <c r="B251" t="s">
        <v>521</v>
      </c>
    </row>
    <row r="252" spans="1:2">
      <c r="A252">
        <v>4107200</v>
      </c>
      <c r="B252" t="s">
        <v>521</v>
      </c>
    </row>
    <row r="253" spans="1:2">
      <c r="A253">
        <v>4107300</v>
      </c>
      <c r="B253" t="s">
        <v>521</v>
      </c>
    </row>
    <row r="254" spans="1:2">
      <c r="A254">
        <v>4107400</v>
      </c>
      <c r="B254" t="s">
        <v>521</v>
      </c>
    </row>
    <row r="255" spans="1:2">
      <c r="A255">
        <v>4107500</v>
      </c>
      <c r="B255" t="s">
        <v>521</v>
      </c>
    </row>
    <row r="256" spans="1:2">
      <c r="A256">
        <v>4108100</v>
      </c>
      <c r="B256" t="s">
        <v>522</v>
      </c>
    </row>
    <row r="257" spans="1:2">
      <c r="A257">
        <v>4108200</v>
      </c>
      <c r="B257" t="s">
        <v>522</v>
      </c>
    </row>
    <row r="258" spans="1:2">
      <c r="A258">
        <v>4108300</v>
      </c>
      <c r="B258" t="s">
        <v>522</v>
      </c>
    </row>
    <row r="259" spans="1:2">
      <c r="A259">
        <v>4108400</v>
      </c>
      <c r="B259" t="s">
        <v>522</v>
      </c>
    </row>
    <row r="260" spans="1:2">
      <c r="A260">
        <v>4108500</v>
      </c>
      <c r="B260" t="s">
        <v>522</v>
      </c>
    </row>
    <row r="261" spans="1:2">
      <c r="A261">
        <v>4109100</v>
      </c>
      <c r="B261" t="s">
        <v>523</v>
      </c>
    </row>
    <row r="262" spans="1:2">
      <c r="A262">
        <v>4109200</v>
      </c>
      <c r="B262" t="s">
        <v>523</v>
      </c>
    </row>
    <row r="263" spans="1:2">
      <c r="A263">
        <v>4109300</v>
      </c>
      <c r="B263" t="s">
        <v>523</v>
      </c>
    </row>
    <row r="264" spans="1:2">
      <c r="A264">
        <v>4109400</v>
      </c>
      <c r="B264" t="s">
        <v>523</v>
      </c>
    </row>
    <row r="265" spans="1:2">
      <c r="A265">
        <v>4109500</v>
      </c>
      <c r="B265" t="s">
        <v>523</v>
      </c>
    </row>
    <row r="266" spans="1:2">
      <c r="A266">
        <v>4110100</v>
      </c>
      <c r="B266" t="s">
        <v>524</v>
      </c>
    </row>
    <row r="267" spans="1:2">
      <c r="A267">
        <v>4110200</v>
      </c>
      <c r="B267" t="s">
        <v>524</v>
      </c>
    </row>
    <row r="268" spans="1:2">
      <c r="A268">
        <v>4110300</v>
      </c>
      <c r="B268" t="s">
        <v>524</v>
      </c>
    </row>
    <row r="269" spans="1:2">
      <c r="A269">
        <v>4110400</v>
      </c>
      <c r="B269" t="s">
        <v>524</v>
      </c>
    </row>
    <row r="270" spans="1:2">
      <c r="A270">
        <v>4110500</v>
      </c>
      <c r="B270" t="s">
        <v>524</v>
      </c>
    </row>
    <row r="271" spans="1:2">
      <c r="A271">
        <v>4111100</v>
      </c>
      <c r="B271" t="s">
        <v>525</v>
      </c>
    </row>
    <row r="272" spans="1:2">
      <c r="A272">
        <v>4111200</v>
      </c>
      <c r="B272" t="s">
        <v>525</v>
      </c>
    </row>
    <row r="273" spans="1:2">
      <c r="A273">
        <v>4111300</v>
      </c>
      <c r="B273" t="s">
        <v>525</v>
      </c>
    </row>
    <row r="274" spans="1:2">
      <c r="A274">
        <v>4111400</v>
      </c>
      <c r="B274" t="s">
        <v>525</v>
      </c>
    </row>
    <row r="275" spans="1:2">
      <c r="A275">
        <v>4111500</v>
      </c>
      <c r="B275" t="s">
        <v>525</v>
      </c>
    </row>
    <row r="276" spans="1:2">
      <c r="A276">
        <v>4112100</v>
      </c>
      <c r="B276" t="s">
        <v>526</v>
      </c>
    </row>
    <row r="277" spans="1:2">
      <c r="A277">
        <v>4112200</v>
      </c>
      <c r="B277" t="s">
        <v>526</v>
      </c>
    </row>
    <row r="278" spans="1:2">
      <c r="A278">
        <v>4112300</v>
      </c>
      <c r="B278" t="s">
        <v>526</v>
      </c>
    </row>
    <row r="279" spans="1:2">
      <c r="A279">
        <v>4112400</v>
      </c>
      <c r="B279" t="s">
        <v>526</v>
      </c>
    </row>
    <row r="280" spans="1:2">
      <c r="A280">
        <v>4112500</v>
      </c>
      <c r="B280" t="s">
        <v>526</v>
      </c>
    </row>
    <row r="281" spans="1:2">
      <c r="A281">
        <v>4113100</v>
      </c>
      <c r="B281" t="s">
        <v>527</v>
      </c>
    </row>
    <row r="282" spans="1:2">
      <c r="A282">
        <v>4113200</v>
      </c>
      <c r="B282" t="s">
        <v>527</v>
      </c>
    </row>
    <row r="283" spans="1:2">
      <c r="A283">
        <v>4113300</v>
      </c>
      <c r="B283" t="s">
        <v>527</v>
      </c>
    </row>
    <row r="284" spans="1:2">
      <c r="A284">
        <v>4113400</v>
      </c>
      <c r="B284" t="s">
        <v>527</v>
      </c>
    </row>
    <row r="285" spans="1:2">
      <c r="A285">
        <v>4113500</v>
      </c>
      <c r="B285" t="s">
        <v>527</v>
      </c>
    </row>
    <row r="286" spans="1:2">
      <c r="A286">
        <v>4114100</v>
      </c>
      <c r="B286" t="s">
        <v>528</v>
      </c>
    </row>
    <row r="287" spans="1:2">
      <c r="A287">
        <v>4114200</v>
      </c>
      <c r="B287" t="s">
        <v>528</v>
      </c>
    </row>
    <row r="288" spans="1:2">
      <c r="A288">
        <v>4114300</v>
      </c>
      <c r="B288" t="s">
        <v>528</v>
      </c>
    </row>
    <row r="289" spans="1:2">
      <c r="A289">
        <v>4114400</v>
      </c>
      <c r="B289" t="s">
        <v>528</v>
      </c>
    </row>
    <row r="290" spans="1:2">
      <c r="A290">
        <v>4114500</v>
      </c>
      <c r="B290" t="s">
        <v>528</v>
      </c>
    </row>
    <row r="291" spans="1:2">
      <c r="A291">
        <v>4115100</v>
      </c>
      <c r="B291" t="s">
        <v>529</v>
      </c>
    </row>
    <row r="292" spans="1:2">
      <c r="A292">
        <v>4115200</v>
      </c>
      <c r="B292" t="s">
        <v>529</v>
      </c>
    </row>
    <row r="293" spans="1:2">
      <c r="A293">
        <v>4115300</v>
      </c>
      <c r="B293" t="s">
        <v>529</v>
      </c>
    </row>
    <row r="294" spans="1:2">
      <c r="A294">
        <v>4115400</v>
      </c>
      <c r="B294" t="s">
        <v>529</v>
      </c>
    </row>
    <row r="295" spans="1:2">
      <c r="A295">
        <v>4115500</v>
      </c>
      <c r="B295" t="s">
        <v>529</v>
      </c>
    </row>
    <row r="296" spans="1:2">
      <c r="A296">
        <v>4116100</v>
      </c>
      <c r="B296" t="s">
        <v>530</v>
      </c>
    </row>
    <row r="297" spans="1:2">
      <c r="A297">
        <v>4116200</v>
      </c>
      <c r="B297" t="s">
        <v>530</v>
      </c>
    </row>
    <row r="298" spans="1:2">
      <c r="A298">
        <v>4116300</v>
      </c>
      <c r="B298" t="s">
        <v>530</v>
      </c>
    </row>
    <row r="299" spans="1:2">
      <c r="A299">
        <v>4116400</v>
      </c>
      <c r="B299" t="s">
        <v>530</v>
      </c>
    </row>
    <row r="300" spans="1:2">
      <c r="A300">
        <v>4116500</v>
      </c>
      <c r="B300" t="s">
        <v>530</v>
      </c>
    </row>
    <row r="301" spans="1:2">
      <c r="A301">
        <v>4201100</v>
      </c>
      <c r="B301" t="s">
        <v>531</v>
      </c>
    </row>
    <row r="302" spans="1:2">
      <c r="A302">
        <v>4201200</v>
      </c>
      <c r="B302" t="s">
        <v>531</v>
      </c>
    </row>
    <row r="303" spans="1:2">
      <c r="A303">
        <v>4201300</v>
      </c>
      <c r="B303" t="s">
        <v>531</v>
      </c>
    </row>
    <row r="304" spans="1:2">
      <c r="A304">
        <v>4201400</v>
      </c>
      <c r="B304" t="s">
        <v>531</v>
      </c>
    </row>
    <row r="305" spans="1:2">
      <c r="A305">
        <v>4201500</v>
      </c>
      <c r="B305" t="s">
        <v>531</v>
      </c>
    </row>
    <row r="306" spans="1:2">
      <c r="A306">
        <v>4301100</v>
      </c>
      <c r="B306" t="s">
        <v>532</v>
      </c>
    </row>
    <row r="307" spans="1:2">
      <c r="A307">
        <v>4301200</v>
      </c>
      <c r="B307" t="s">
        <v>532</v>
      </c>
    </row>
    <row r="308" spans="1:2">
      <c r="A308">
        <v>4301300</v>
      </c>
      <c r="B308" t="s">
        <v>532</v>
      </c>
    </row>
    <row r="309" spans="1:2">
      <c r="A309">
        <v>4301400</v>
      </c>
      <c r="B309" t="s">
        <v>532</v>
      </c>
    </row>
    <row r="310" spans="1:2">
      <c r="A310">
        <v>4301500</v>
      </c>
      <c r="B310" t="s">
        <v>532</v>
      </c>
    </row>
    <row r="311" spans="1:2">
      <c r="A311">
        <v>4401100</v>
      </c>
      <c r="B311" t="s">
        <v>533</v>
      </c>
    </row>
    <row r="312" spans="1:2">
      <c r="A312">
        <v>4401200</v>
      </c>
      <c r="B312" t="s">
        <v>533</v>
      </c>
    </row>
    <row r="313" spans="1:2">
      <c r="A313">
        <v>4401300</v>
      </c>
      <c r="B313" t="s">
        <v>533</v>
      </c>
    </row>
    <row r="314" spans="1:2">
      <c r="A314">
        <v>4401400</v>
      </c>
      <c r="B314" t="s">
        <v>533</v>
      </c>
    </row>
    <row r="315" spans="1:2">
      <c r="A315">
        <v>4401500</v>
      </c>
      <c r="B315" t="s">
        <v>533</v>
      </c>
    </row>
    <row r="316" spans="1:2">
      <c r="A316">
        <v>4202100</v>
      </c>
      <c r="B316" t="s">
        <v>534</v>
      </c>
    </row>
    <row r="317" spans="1:2">
      <c r="A317">
        <v>4202200</v>
      </c>
      <c r="B317" t="s">
        <v>534</v>
      </c>
    </row>
    <row r="318" spans="1:2">
      <c r="A318">
        <v>4202300</v>
      </c>
      <c r="B318" t="s">
        <v>534</v>
      </c>
    </row>
    <row r="319" spans="1:2">
      <c r="A319">
        <v>4202400</v>
      </c>
      <c r="B319" t="s">
        <v>534</v>
      </c>
    </row>
    <row r="320" spans="1:2">
      <c r="A320">
        <v>4202500</v>
      </c>
      <c r="B320" t="s">
        <v>534</v>
      </c>
    </row>
    <row r="321" spans="1:2">
      <c r="A321">
        <v>4302100</v>
      </c>
      <c r="B321" t="s">
        <v>535</v>
      </c>
    </row>
    <row r="322" spans="1:2">
      <c r="A322">
        <v>4302200</v>
      </c>
      <c r="B322" t="s">
        <v>535</v>
      </c>
    </row>
    <row r="323" spans="1:2">
      <c r="A323">
        <v>4302300</v>
      </c>
      <c r="B323" t="s">
        <v>535</v>
      </c>
    </row>
    <row r="324" spans="1:2">
      <c r="A324">
        <v>4302400</v>
      </c>
      <c r="B324" t="s">
        <v>535</v>
      </c>
    </row>
    <row r="325" spans="1:2">
      <c r="A325">
        <v>4302500</v>
      </c>
      <c r="B325" t="s">
        <v>535</v>
      </c>
    </row>
    <row r="326" spans="1:2">
      <c r="A326">
        <v>4402100</v>
      </c>
      <c r="B326" t="s">
        <v>536</v>
      </c>
    </row>
    <row r="327" spans="1:2">
      <c r="A327">
        <v>4402200</v>
      </c>
      <c r="B327" t="s">
        <v>536</v>
      </c>
    </row>
    <row r="328" spans="1:2">
      <c r="A328">
        <v>4402300</v>
      </c>
      <c r="B328" t="s">
        <v>536</v>
      </c>
    </row>
    <row r="329" spans="1:2">
      <c r="A329">
        <v>4402400</v>
      </c>
      <c r="B329" t="s">
        <v>536</v>
      </c>
    </row>
    <row r="330" spans="1:2">
      <c r="A330">
        <v>4402500</v>
      </c>
      <c r="B330" t="s">
        <v>536</v>
      </c>
    </row>
    <row r="331" spans="1:2">
      <c r="A331">
        <v>4203100</v>
      </c>
      <c r="B331" t="s">
        <v>537</v>
      </c>
    </row>
    <row r="332" spans="1:2">
      <c r="A332">
        <v>4203200</v>
      </c>
      <c r="B332" t="s">
        <v>537</v>
      </c>
    </row>
    <row r="333" spans="1:2">
      <c r="A333">
        <v>4203300</v>
      </c>
      <c r="B333" t="s">
        <v>537</v>
      </c>
    </row>
    <row r="334" spans="1:2">
      <c r="A334">
        <v>4203400</v>
      </c>
      <c r="B334" t="s">
        <v>537</v>
      </c>
    </row>
    <row r="335" spans="1:2">
      <c r="A335">
        <v>4203500</v>
      </c>
      <c r="B335" t="s">
        <v>537</v>
      </c>
    </row>
    <row r="336" spans="1:2">
      <c r="A336">
        <v>4303100</v>
      </c>
      <c r="B336" t="s">
        <v>538</v>
      </c>
    </row>
    <row r="337" spans="1:2">
      <c r="A337">
        <v>4303200</v>
      </c>
      <c r="B337" t="s">
        <v>538</v>
      </c>
    </row>
    <row r="338" spans="1:2">
      <c r="A338">
        <v>4303300</v>
      </c>
      <c r="B338" t="s">
        <v>538</v>
      </c>
    </row>
    <row r="339" spans="1:2">
      <c r="A339">
        <v>4303400</v>
      </c>
      <c r="B339" t="s">
        <v>538</v>
      </c>
    </row>
    <row r="340" spans="1:2">
      <c r="A340">
        <v>4303500</v>
      </c>
      <c r="B340" t="s">
        <v>538</v>
      </c>
    </row>
    <row r="341" spans="1:2">
      <c r="A341">
        <v>4403100</v>
      </c>
      <c r="B341" t="s">
        <v>539</v>
      </c>
    </row>
    <row r="342" spans="1:2">
      <c r="A342">
        <v>4403200</v>
      </c>
      <c r="B342" t="s">
        <v>539</v>
      </c>
    </row>
    <row r="343" spans="1:2">
      <c r="A343">
        <v>4403300</v>
      </c>
      <c r="B343" t="s">
        <v>539</v>
      </c>
    </row>
    <row r="344" spans="1:2">
      <c r="A344">
        <v>4403400</v>
      </c>
      <c r="B344" t="s">
        <v>539</v>
      </c>
    </row>
    <row r="345" spans="1:2">
      <c r="A345">
        <v>4403500</v>
      </c>
      <c r="B345" t="s">
        <v>539</v>
      </c>
    </row>
    <row r="346" spans="1:2">
      <c r="A346">
        <v>4204100</v>
      </c>
      <c r="B346" t="s">
        <v>540</v>
      </c>
    </row>
    <row r="347" spans="1:2">
      <c r="A347">
        <v>4204200</v>
      </c>
      <c r="B347" t="s">
        <v>540</v>
      </c>
    </row>
    <row r="348" spans="1:2">
      <c r="A348">
        <v>4204300</v>
      </c>
      <c r="B348" t="s">
        <v>540</v>
      </c>
    </row>
    <row r="349" spans="1:2">
      <c r="A349">
        <v>4204400</v>
      </c>
      <c r="B349" t="s">
        <v>540</v>
      </c>
    </row>
    <row r="350" spans="1:2">
      <c r="A350">
        <v>4204500</v>
      </c>
      <c r="B350" t="s">
        <v>540</v>
      </c>
    </row>
    <row r="351" spans="1:2">
      <c r="A351">
        <v>4304100</v>
      </c>
      <c r="B351" t="s">
        <v>541</v>
      </c>
    </row>
    <row r="352" spans="1:2">
      <c r="A352">
        <v>4304200</v>
      </c>
      <c r="B352" t="s">
        <v>541</v>
      </c>
    </row>
    <row r="353" spans="1:2">
      <c r="A353">
        <v>4304300</v>
      </c>
      <c r="B353" t="s">
        <v>541</v>
      </c>
    </row>
    <row r="354" spans="1:2">
      <c r="A354">
        <v>4304400</v>
      </c>
      <c r="B354" t="s">
        <v>541</v>
      </c>
    </row>
    <row r="355" spans="1:2">
      <c r="A355">
        <v>4304500</v>
      </c>
      <c r="B355" t="s">
        <v>541</v>
      </c>
    </row>
    <row r="356" spans="1:2">
      <c r="A356">
        <v>4404100</v>
      </c>
      <c r="B356" t="s">
        <v>542</v>
      </c>
    </row>
    <row r="357" spans="1:2">
      <c r="A357">
        <v>4404200</v>
      </c>
      <c r="B357" t="s">
        <v>542</v>
      </c>
    </row>
    <row r="358" spans="1:2">
      <c r="A358">
        <v>4404300</v>
      </c>
      <c r="B358" t="s">
        <v>542</v>
      </c>
    </row>
    <row r="359" spans="1:2">
      <c r="A359">
        <v>4404400</v>
      </c>
      <c r="B359" t="s">
        <v>542</v>
      </c>
    </row>
    <row r="360" spans="1:2">
      <c r="A360">
        <v>4404500</v>
      </c>
      <c r="B360" t="s">
        <v>542</v>
      </c>
    </row>
    <row r="361" spans="1:2">
      <c r="A361">
        <v>4205100</v>
      </c>
      <c r="B361" t="s">
        <v>543</v>
      </c>
    </row>
    <row r="362" spans="1:2">
      <c r="A362">
        <v>4205200</v>
      </c>
      <c r="B362" t="s">
        <v>543</v>
      </c>
    </row>
    <row r="363" spans="1:2">
      <c r="A363">
        <v>4205300</v>
      </c>
      <c r="B363" t="s">
        <v>543</v>
      </c>
    </row>
    <row r="364" spans="1:2">
      <c r="A364">
        <v>4205400</v>
      </c>
      <c r="B364" t="s">
        <v>543</v>
      </c>
    </row>
    <row r="365" spans="1:2">
      <c r="A365">
        <v>4205500</v>
      </c>
      <c r="B365" t="s">
        <v>543</v>
      </c>
    </row>
    <row r="366" spans="1:2">
      <c r="A366">
        <v>4305100</v>
      </c>
      <c r="B366" t="s">
        <v>544</v>
      </c>
    </row>
    <row r="367" spans="1:2">
      <c r="A367">
        <v>4305200</v>
      </c>
      <c r="B367" t="s">
        <v>544</v>
      </c>
    </row>
    <row r="368" spans="1:2">
      <c r="A368">
        <v>4305300</v>
      </c>
      <c r="B368" t="s">
        <v>544</v>
      </c>
    </row>
    <row r="369" spans="1:2">
      <c r="A369">
        <v>4305400</v>
      </c>
      <c r="B369" t="s">
        <v>544</v>
      </c>
    </row>
    <row r="370" spans="1:2">
      <c r="A370">
        <v>4305500</v>
      </c>
      <c r="B370" t="s">
        <v>544</v>
      </c>
    </row>
    <row r="371" spans="1:2">
      <c r="A371">
        <v>4405100</v>
      </c>
      <c r="B371" t="s">
        <v>545</v>
      </c>
    </row>
    <row r="372" spans="1:2">
      <c r="A372">
        <v>4405200</v>
      </c>
      <c r="B372" t="s">
        <v>545</v>
      </c>
    </row>
    <row r="373" spans="1:2">
      <c r="A373">
        <v>4405300</v>
      </c>
      <c r="B373" t="s">
        <v>545</v>
      </c>
    </row>
    <row r="374" spans="1:2">
      <c r="A374">
        <v>4405400</v>
      </c>
      <c r="B374" t="s">
        <v>545</v>
      </c>
    </row>
    <row r="375" spans="1:2">
      <c r="A375">
        <v>4405500</v>
      </c>
      <c r="B375" t="s">
        <v>545</v>
      </c>
    </row>
    <row r="376" spans="1:2">
      <c r="A376">
        <v>4206100</v>
      </c>
      <c r="B376" t="s">
        <v>546</v>
      </c>
    </row>
    <row r="377" spans="1:2">
      <c r="A377">
        <v>4206200</v>
      </c>
      <c r="B377" t="s">
        <v>546</v>
      </c>
    </row>
    <row r="378" spans="1:2">
      <c r="A378">
        <v>4206300</v>
      </c>
      <c r="B378" t="s">
        <v>546</v>
      </c>
    </row>
    <row r="379" spans="1:2">
      <c r="A379">
        <v>4206400</v>
      </c>
      <c r="B379" t="s">
        <v>546</v>
      </c>
    </row>
    <row r="380" spans="1:2">
      <c r="A380">
        <v>4206500</v>
      </c>
      <c r="B380" t="s">
        <v>546</v>
      </c>
    </row>
    <row r="381" spans="1:2">
      <c r="A381">
        <v>4306100</v>
      </c>
      <c r="B381" t="s">
        <v>547</v>
      </c>
    </row>
    <row r="382" spans="1:2">
      <c r="A382">
        <v>4306200</v>
      </c>
      <c r="B382" t="s">
        <v>547</v>
      </c>
    </row>
    <row r="383" spans="1:2">
      <c r="A383">
        <v>4306300</v>
      </c>
      <c r="B383" t="s">
        <v>547</v>
      </c>
    </row>
    <row r="384" spans="1:2">
      <c r="A384">
        <v>4306400</v>
      </c>
      <c r="B384" t="s">
        <v>547</v>
      </c>
    </row>
    <row r="385" spans="1:2">
      <c r="A385">
        <v>4306500</v>
      </c>
      <c r="B385" t="s">
        <v>547</v>
      </c>
    </row>
    <row r="386" spans="1:2">
      <c r="A386">
        <v>4406100</v>
      </c>
      <c r="B386" t="s">
        <v>548</v>
      </c>
    </row>
    <row r="387" spans="1:2">
      <c r="A387">
        <v>4406200</v>
      </c>
      <c r="B387" t="s">
        <v>548</v>
      </c>
    </row>
    <row r="388" spans="1:2">
      <c r="A388">
        <v>4406300</v>
      </c>
      <c r="B388" t="s">
        <v>548</v>
      </c>
    </row>
    <row r="389" spans="1:2">
      <c r="A389">
        <v>4406400</v>
      </c>
      <c r="B389" t="s">
        <v>548</v>
      </c>
    </row>
    <row r="390" spans="1:2">
      <c r="A390">
        <v>4406500</v>
      </c>
      <c r="B390" t="s">
        <v>548</v>
      </c>
    </row>
    <row r="391" spans="1:2">
      <c r="A391">
        <v>4207100</v>
      </c>
      <c r="B391" t="s">
        <v>549</v>
      </c>
    </row>
    <row r="392" spans="1:2">
      <c r="A392">
        <v>4207200</v>
      </c>
      <c r="B392" t="s">
        <v>549</v>
      </c>
    </row>
    <row r="393" spans="1:2">
      <c r="A393">
        <v>4207300</v>
      </c>
      <c r="B393" t="s">
        <v>549</v>
      </c>
    </row>
    <row r="394" spans="1:2">
      <c r="A394">
        <v>4207400</v>
      </c>
      <c r="B394" t="s">
        <v>549</v>
      </c>
    </row>
    <row r="395" spans="1:2">
      <c r="A395">
        <v>4207500</v>
      </c>
      <c r="B395" t="s">
        <v>549</v>
      </c>
    </row>
    <row r="396" spans="1:2">
      <c r="A396">
        <v>4307100</v>
      </c>
      <c r="B396" t="s">
        <v>550</v>
      </c>
    </row>
    <row r="397" spans="1:2">
      <c r="A397">
        <v>4307200</v>
      </c>
      <c r="B397" t="s">
        <v>550</v>
      </c>
    </row>
    <row r="398" spans="1:2">
      <c r="A398">
        <v>4307300</v>
      </c>
      <c r="B398" t="s">
        <v>550</v>
      </c>
    </row>
    <row r="399" spans="1:2">
      <c r="A399">
        <v>4307400</v>
      </c>
      <c r="B399" t="s">
        <v>550</v>
      </c>
    </row>
    <row r="400" spans="1:2">
      <c r="A400">
        <v>4307500</v>
      </c>
      <c r="B400" t="s">
        <v>550</v>
      </c>
    </row>
    <row r="401" spans="1:2">
      <c r="A401">
        <v>4407100</v>
      </c>
      <c r="B401" t="s">
        <v>551</v>
      </c>
    </row>
    <row r="402" spans="1:2">
      <c r="A402">
        <v>4407200</v>
      </c>
      <c r="B402" t="s">
        <v>551</v>
      </c>
    </row>
    <row r="403" spans="1:2">
      <c r="A403">
        <v>4407300</v>
      </c>
      <c r="B403" t="s">
        <v>551</v>
      </c>
    </row>
    <row r="404" spans="1:2">
      <c r="A404">
        <v>4407400</v>
      </c>
      <c r="B404" t="s">
        <v>551</v>
      </c>
    </row>
    <row r="405" spans="1:2">
      <c r="A405">
        <v>4407500</v>
      </c>
      <c r="B405" t="s">
        <v>551</v>
      </c>
    </row>
    <row r="406" spans="1:2">
      <c r="A406">
        <v>4208100</v>
      </c>
      <c r="B406" t="s">
        <v>552</v>
      </c>
    </row>
    <row r="407" spans="1:2">
      <c r="A407">
        <v>4208200</v>
      </c>
      <c r="B407" t="s">
        <v>552</v>
      </c>
    </row>
    <row r="408" spans="1:2">
      <c r="A408">
        <v>4208300</v>
      </c>
      <c r="B408" t="s">
        <v>552</v>
      </c>
    </row>
    <row r="409" spans="1:2">
      <c r="A409">
        <v>4208400</v>
      </c>
      <c r="B409" t="s">
        <v>552</v>
      </c>
    </row>
    <row r="410" spans="1:2">
      <c r="A410">
        <v>4208500</v>
      </c>
      <c r="B410" t="s">
        <v>552</v>
      </c>
    </row>
    <row r="411" spans="1:2">
      <c r="A411">
        <v>4308100</v>
      </c>
      <c r="B411" t="s">
        <v>553</v>
      </c>
    </row>
    <row r="412" spans="1:2">
      <c r="A412">
        <v>4308200</v>
      </c>
      <c r="B412" t="s">
        <v>553</v>
      </c>
    </row>
    <row r="413" spans="1:2">
      <c r="A413">
        <v>4308300</v>
      </c>
      <c r="B413" t="s">
        <v>553</v>
      </c>
    </row>
    <row r="414" spans="1:2">
      <c r="A414">
        <v>4308400</v>
      </c>
      <c r="B414" t="s">
        <v>553</v>
      </c>
    </row>
    <row r="415" spans="1:2">
      <c r="A415">
        <v>4308500</v>
      </c>
      <c r="B415" t="s">
        <v>553</v>
      </c>
    </row>
    <row r="416" spans="1:2">
      <c r="A416">
        <v>4408100</v>
      </c>
      <c r="B416" t="s">
        <v>554</v>
      </c>
    </row>
    <row r="417" spans="1:2">
      <c r="A417">
        <v>4408200</v>
      </c>
      <c r="B417" t="s">
        <v>554</v>
      </c>
    </row>
    <row r="418" spans="1:2">
      <c r="A418">
        <v>4408300</v>
      </c>
      <c r="B418" t="s">
        <v>554</v>
      </c>
    </row>
    <row r="419" spans="1:2">
      <c r="A419">
        <v>4408400</v>
      </c>
      <c r="B419" t="s">
        <v>554</v>
      </c>
    </row>
    <row r="420" spans="1:2">
      <c r="A420">
        <v>4408500</v>
      </c>
      <c r="B420" t="s">
        <v>554</v>
      </c>
    </row>
    <row r="421" spans="1:2">
      <c r="A421">
        <v>4209100</v>
      </c>
      <c r="B421" t="s">
        <v>555</v>
      </c>
    </row>
    <row r="422" spans="1:2">
      <c r="A422">
        <v>4209200</v>
      </c>
      <c r="B422" t="s">
        <v>555</v>
      </c>
    </row>
    <row r="423" spans="1:2">
      <c r="A423">
        <v>4209300</v>
      </c>
      <c r="B423" t="s">
        <v>555</v>
      </c>
    </row>
    <row r="424" spans="1:2">
      <c r="A424">
        <v>4209400</v>
      </c>
      <c r="B424" t="s">
        <v>555</v>
      </c>
    </row>
    <row r="425" spans="1:2">
      <c r="A425">
        <v>4209500</v>
      </c>
      <c r="B425" t="s">
        <v>555</v>
      </c>
    </row>
    <row r="426" spans="1:2">
      <c r="A426">
        <v>4309100</v>
      </c>
      <c r="B426" t="s">
        <v>556</v>
      </c>
    </row>
    <row r="427" spans="1:2">
      <c r="A427">
        <v>4309200</v>
      </c>
      <c r="B427" t="s">
        <v>556</v>
      </c>
    </row>
    <row r="428" spans="1:2">
      <c r="A428">
        <v>4309300</v>
      </c>
      <c r="B428" t="s">
        <v>556</v>
      </c>
    </row>
    <row r="429" spans="1:2">
      <c r="A429">
        <v>4309400</v>
      </c>
      <c r="B429" t="s">
        <v>556</v>
      </c>
    </row>
    <row r="430" spans="1:2">
      <c r="A430">
        <v>4309500</v>
      </c>
      <c r="B430" t="s">
        <v>556</v>
      </c>
    </row>
    <row r="431" spans="1:2">
      <c r="A431">
        <v>4409100</v>
      </c>
      <c r="B431" t="s">
        <v>557</v>
      </c>
    </row>
    <row r="432" spans="1:2">
      <c r="A432">
        <v>4409200</v>
      </c>
      <c r="B432" t="s">
        <v>557</v>
      </c>
    </row>
    <row r="433" spans="1:2">
      <c r="A433">
        <v>4409300</v>
      </c>
      <c r="B433" t="s">
        <v>557</v>
      </c>
    </row>
    <row r="434" spans="1:2">
      <c r="A434">
        <v>4409400</v>
      </c>
      <c r="B434" t="s">
        <v>557</v>
      </c>
    </row>
    <row r="435" spans="1:2">
      <c r="A435">
        <v>4409500</v>
      </c>
      <c r="B435" t="s">
        <v>557</v>
      </c>
    </row>
    <row r="436" spans="1:2">
      <c r="A436">
        <v>4210100</v>
      </c>
      <c r="B436" t="s">
        <v>558</v>
      </c>
    </row>
    <row r="437" spans="1:2">
      <c r="A437">
        <v>4210200</v>
      </c>
      <c r="B437" t="s">
        <v>558</v>
      </c>
    </row>
    <row r="438" spans="1:2">
      <c r="A438">
        <v>4210300</v>
      </c>
      <c r="B438" t="s">
        <v>558</v>
      </c>
    </row>
    <row r="439" spans="1:2">
      <c r="A439">
        <v>4210400</v>
      </c>
      <c r="B439" t="s">
        <v>558</v>
      </c>
    </row>
    <row r="440" spans="1:2">
      <c r="A440">
        <v>4210500</v>
      </c>
      <c r="B440" t="s">
        <v>558</v>
      </c>
    </row>
    <row r="441" spans="1:2">
      <c r="A441">
        <v>4310100</v>
      </c>
      <c r="B441" t="s">
        <v>559</v>
      </c>
    </row>
    <row r="442" spans="1:2">
      <c r="A442">
        <v>4310200</v>
      </c>
      <c r="B442" t="s">
        <v>559</v>
      </c>
    </row>
    <row r="443" spans="1:2">
      <c r="A443">
        <v>4310300</v>
      </c>
      <c r="B443" t="s">
        <v>559</v>
      </c>
    </row>
    <row r="444" spans="1:2">
      <c r="A444">
        <v>4310400</v>
      </c>
      <c r="B444" t="s">
        <v>559</v>
      </c>
    </row>
    <row r="445" spans="1:2">
      <c r="A445">
        <v>4310500</v>
      </c>
      <c r="B445" t="s">
        <v>559</v>
      </c>
    </row>
    <row r="446" spans="1:2">
      <c r="A446">
        <v>4410100</v>
      </c>
      <c r="B446" t="s">
        <v>560</v>
      </c>
    </row>
    <row r="447" spans="1:2">
      <c r="A447">
        <v>4410200</v>
      </c>
      <c r="B447" t="s">
        <v>560</v>
      </c>
    </row>
    <row r="448" spans="1:2">
      <c r="A448">
        <v>4410300</v>
      </c>
      <c r="B448" t="s">
        <v>560</v>
      </c>
    </row>
    <row r="449" spans="1:2">
      <c r="A449">
        <v>4410400</v>
      </c>
      <c r="B449" t="s">
        <v>560</v>
      </c>
    </row>
    <row r="450" spans="1:2">
      <c r="A450">
        <v>4410500</v>
      </c>
      <c r="B450" t="s">
        <v>560</v>
      </c>
    </row>
    <row r="451" spans="1:2">
      <c r="A451">
        <v>4211100</v>
      </c>
      <c r="B451" t="s">
        <v>561</v>
      </c>
    </row>
    <row r="452" spans="1:2">
      <c r="A452">
        <v>4211200</v>
      </c>
      <c r="B452" t="s">
        <v>561</v>
      </c>
    </row>
    <row r="453" spans="1:2">
      <c r="A453">
        <v>4211300</v>
      </c>
      <c r="B453" t="s">
        <v>561</v>
      </c>
    </row>
    <row r="454" spans="1:2">
      <c r="A454">
        <v>4211400</v>
      </c>
      <c r="B454" t="s">
        <v>561</v>
      </c>
    </row>
    <row r="455" spans="1:2">
      <c r="A455">
        <v>4211500</v>
      </c>
      <c r="B455" t="s">
        <v>561</v>
      </c>
    </row>
    <row r="456" spans="1:2">
      <c r="A456">
        <v>4311100</v>
      </c>
      <c r="B456" t="s">
        <v>562</v>
      </c>
    </row>
    <row r="457" spans="1:2">
      <c r="A457">
        <v>4311200</v>
      </c>
      <c r="B457" t="s">
        <v>562</v>
      </c>
    </row>
    <row r="458" spans="1:2">
      <c r="A458">
        <v>4311300</v>
      </c>
      <c r="B458" t="s">
        <v>562</v>
      </c>
    </row>
    <row r="459" spans="1:2">
      <c r="A459">
        <v>4311400</v>
      </c>
      <c r="B459" t="s">
        <v>562</v>
      </c>
    </row>
    <row r="460" spans="1:2">
      <c r="A460">
        <v>4311500</v>
      </c>
      <c r="B460" t="s">
        <v>562</v>
      </c>
    </row>
    <row r="461" spans="1:2">
      <c r="A461">
        <v>4411100</v>
      </c>
      <c r="B461" t="s">
        <v>563</v>
      </c>
    </row>
    <row r="462" spans="1:2">
      <c r="A462">
        <v>4411200</v>
      </c>
      <c r="B462" t="s">
        <v>563</v>
      </c>
    </row>
    <row r="463" spans="1:2">
      <c r="A463">
        <v>4411300</v>
      </c>
      <c r="B463" t="s">
        <v>563</v>
      </c>
    </row>
    <row r="464" spans="1:2">
      <c r="A464">
        <v>4411400</v>
      </c>
      <c r="B464" t="s">
        <v>563</v>
      </c>
    </row>
    <row r="465" spans="1:2">
      <c r="A465">
        <v>4411500</v>
      </c>
      <c r="B465" t="s">
        <v>563</v>
      </c>
    </row>
    <row r="466" spans="1:2">
      <c r="A466">
        <v>4212100</v>
      </c>
      <c r="B466" t="s">
        <v>564</v>
      </c>
    </row>
    <row r="467" spans="1:2">
      <c r="A467">
        <v>4212200</v>
      </c>
      <c r="B467" t="s">
        <v>564</v>
      </c>
    </row>
    <row r="468" spans="1:2">
      <c r="A468">
        <v>4212300</v>
      </c>
      <c r="B468" t="s">
        <v>564</v>
      </c>
    </row>
    <row r="469" spans="1:2">
      <c r="A469">
        <v>4212400</v>
      </c>
      <c r="B469" t="s">
        <v>564</v>
      </c>
    </row>
    <row r="470" spans="1:2">
      <c r="A470">
        <v>4212500</v>
      </c>
      <c r="B470" t="s">
        <v>564</v>
      </c>
    </row>
    <row r="471" spans="1:2">
      <c r="A471">
        <v>4312100</v>
      </c>
      <c r="B471" t="s">
        <v>565</v>
      </c>
    </row>
    <row r="472" spans="1:2">
      <c r="A472">
        <v>4312200</v>
      </c>
      <c r="B472" t="s">
        <v>565</v>
      </c>
    </row>
    <row r="473" spans="1:2">
      <c r="A473">
        <v>4312300</v>
      </c>
      <c r="B473" t="s">
        <v>565</v>
      </c>
    </row>
    <row r="474" spans="1:2">
      <c r="A474">
        <v>4312400</v>
      </c>
      <c r="B474" t="s">
        <v>565</v>
      </c>
    </row>
    <row r="475" spans="1:2">
      <c r="A475">
        <v>4312500</v>
      </c>
      <c r="B475" t="s">
        <v>565</v>
      </c>
    </row>
    <row r="476" spans="1:2">
      <c r="A476">
        <v>4412100</v>
      </c>
      <c r="B476" t="s">
        <v>566</v>
      </c>
    </row>
    <row r="477" spans="1:2">
      <c r="A477">
        <v>4412200</v>
      </c>
      <c r="B477" t="s">
        <v>566</v>
      </c>
    </row>
    <row r="478" spans="1:2">
      <c r="A478">
        <v>4412300</v>
      </c>
      <c r="B478" t="s">
        <v>566</v>
      </c>
    </row>
    <row r="479" spans="1:2">
      <c r="A479">
        <v>4412400</v>
      </c>
      <c r="B479" t="s">
        <v>566</v>
      </c>
    </row>
    <row r="480" spans="1:2">
      <c r="A480">
        <v>4412500</v>
      </c>
      <c r="B480" t="s">
        <v>566</v>
      </c>
    </row>
    <row r="481" spans="1:2">
      <c r="A481">
        <v>4213100</v>
      </c>
      <c r="B481" t="s">
        <v>567</v>
      </c>
    </row>
    <row r="482" spans="1:2">
      <c r="A482">
        <v>4213200</v>
      </c>
      <c r="B482" t="s">
        <v>567</v>
      </c>
    </row>
    <row r="483" spans="1:2">
      <c r="A483">
        <v>4213300</v>
      </c>
      <c r="B483" t="s">
        <v>567</v>
      </c>
    </row>
    <row r="484" spans="1:2">
      <c r="A484">
        <v>4213400</v>
      </c>
      <c r="B484" t="s">
        <v>567</v>
      </c>
    </row>
    <row r="485" spans="1:2">
      <c r="A485">
        <v>4213500</v>
      </c>
      <c r="B485" t="s">
        <v>567</v>
      </c>
    </row>
    <row r="486" spans="1:2">
      <c r="A486">
        <v>4313100</v>
      </c>
      <c r="B486" t="s">
        <v>568</v>
      </c>
    </row>
    <row r="487" spans="1:2">
      <c r="A487">
        <v>4313200</v>
      </c>
      <c r="B487" t="s">
        <v>568</v>
      </c>
    </row>
    <row r="488" spans="1:2">
      <c r="A488">
        <v>4313300</v>
      </c>
      <c r="B488" t="s">
        <v>568</v>
      </c>
    </row>
    <row r="489" spans="1:2">
      <c r="A489">
        <v>4313400</v>
      </c>
      <c r="B489" t="s">
        <v>568</v>
      </c>
    </row>
    <row r="490" spans="1:2">
      <c r="A490">
        <v>4313500</v>
      </c>
      <c r="B490" t="s">
        <v>568</v>
      </c>
    </row>
    <row r="491" spans="1:2">
      <c r="A491">
        <v>4413100</v>
      </c>
      <c r="B491" t="s">
        <v>569</v>
      </c>
    </row>
    <row r="492" spans="1:2">
      <c r="A492">
        <v>4413200</v>
      </c>
      <c r="B492" t="s">
        <v>569</v>
      </c>
    </row>
    <row r="493" spans="1:2">
      <c r="A493">
        <v>4413300</v>
      </c>
      <c r="B493" t="s">
        <v>569</v>
      </c>
    </row>
    <row r="494" spans="1:2">
      <c r="A494">
        <v>4413400</v>
      </c>
      <c r="B494" t="s">
        <v>569</v>
      </c>
    </row>
    <row r="495" spans="1:2">
      <c r="A495">
        <v>4413500</v>
      </c>
      <c r="B495" t="s">
        <v>569</v>
      </c>
    </row>
    <row r="496" spans="1:2">
      <c r="A496">
        <v>4214100</v>
      </c>
      <c r="B496" t="s">
        <v>570</v>
      </c>
    </row>
    <row r="497" spans="1:2">
      <c r="A497">
        <v>4214200</v>
      </c>
      <c r="B497" t="s">
        <v>570</v>
      </c>
    </row>
    <row r="498" spans="1:2">
      <c r="A498">
        <v>4214300</v>
      </c>
      <c r="B498" t="s">
        <v>570</v>
      </c>
    </row>
    <row r="499" spans="1:2">
      <c r="A499">
        <v>4214400</v>
      </c>
      <c r="B499" t="s">
        <v>570</v>
      </c>
    </row>
    <row r="500" spans="1:2">
      <c r="A500">
        <v>4214500</v>
      </c>
      <c r="B500" t="s">
        <v>570</v>
      </c>
    </row>
    <row r="501" spans="1:2">
      <c r="A501">
        <v>4314100</v>
      </c>
      <c r="B501" t="s">
        <v>571</v>
      </c>
    </row>
    <row r="502" spans="1:2">
      <c r="A502">
        <v>4314200</v>
      </c>
      <c r="B502" t="s">
        <v>571</v>
      </c>
    </row>
    <row r="503" spans="1:2">
      <c r="A503">
        <v>4314300</v>
      </c>
      <c r="B503" t="s">
        <v>571</v>
      </c>
    </row>
    <row r="504" spans="1:2">
      <c r="A504">
        <v>4314400</v>
      </c>
      <c r="B504" t="s">
        <v>571</v>
      </c>
    </row>
    <row r="505" spans="1:2">
      <c r="A505">
        <v>4314500</v>
      </c>
      <c r="B505" t="s">
        <v>571</v>
      </c>
    </row>
    <row r="506" spans="1:2">
      <c r="A506">
        <v>4414100</v>
      </c>
      <c r="B506" t="s">
        <v>572</v>
      </c>
    </row>
    <row r="507" spans="1:2">
      <c r="A507">
        <v>4414200</v>
      </c>
      <c r="B507" t="s">
        <v>572</v>
      </c>
    </row>
    <row r="508" spans="1:2">
      <c r="A508">
        <v>4414300</v>
      </c>
      <c r="B508" t="s">
        <v>572</v>
      </c>
    </row>
    <row r="509" spans="1:2">
      <c r="A509">
        <v>4414400</v>
      </c>
      <c r="B509" t="s">
        <v>572</v>
      </c>
    </row>
    <row r="510" spans="1:2">
      <c r="A510">
        <v>4414500</v>
      </c>
      <c r="B510" t="s">
        <v>572</v>
      </c>
    </row>
    <row r="511" spans="1:2">
      <c r="A511">
        <v>4215100</v>
      </c>
      <c r="B511" t="s">
        <v>573</v>
      </c>
    </row>
    <row r="512" spans="1:2">
      <c r="A512">
        <v>4215200</v>
      </c>
      <c r="B512" t="s">
        <v>573</v>
      </c>
    </row>
    <row r="513" spans="1:2">
      <c r="A513">
        <v>4215300</v>
      </c>
      <c r="B513" t="s">
        <v>573</v>
      </c>
    </row>
    <row r="514" spans="1:2">
      <c r="A514">
        <v>4215400</v>
      </c>
      <c r="B514" t="s">
        <v>573</v>
      </c>
    </row>
    <row r="515" spans="1:2">
      <c r="A515">
        <v>4215500</v>
      </c>
      <c r="B515" t="s">
        <v>573</v>
      </c>
    </row>
    <row r="516" spans="1:2">
      <c r="A516">
        <v>4315100</v>
      </c>
      <c r="B516" t="s">
        <v>574</v>
      </c>
    </row>
    <row r="517" spans="1:2">
      <c r="A517">
        <v>4315200</v>
      </c>
      <c r="B517" t="s">
        <v>574</v>
      </c>
    </row>
    <row r="518" spans="1:2">
      <c r="A518">
        <v>4315300</v>
      </c>
      <c r="B518" t="s">
        <v>574</v>
      </c>
    </row>
    <row r="519" spans="1:2">
      <c r="A519">
        <v>4315400</v>
      </c>
      <c r="B519" t="s">
        <v>574</v>
      </c>
    </row>
    <row r="520" spans="1:2">
      <c r="A520">
        <v>4315500</v>
      </c>
      <c r="B520" t="s">
        <v>574</v>
      </c>
    </row>
    <row r="521" spans="1:2">
      <c r="A521">
        <v>4415100</v>
      </c>
      <c r="B521" t="s">
        <v>575</v>
      </c>
    </row>
    <row r="522" spans="1:2">
      <c r="A522">
        <v>4415200</v>
      </c>
      <c r="B522" t="s">
        <v>575</v>
      </c>
    </row>
    <row r="523" spans="1:2">
      <c r="A523">
        <v>4415300</v>
      </c>
      <c r="B523" t="s">
        <v>575</v>
      </c>
    </row>
    <row r="524" spans="1:2">
      <c r="A524">
        <v>4415400</v>
      </c>
      <c r="B524" t="s">
        <v>575</v>
      </c>
    </row>
    <row r="525" spans="1:2">
      <c r="A525">
        <v>4415500</v>
      </c>
      <c r="B525" t="s">
        <v>575</v>
      </c>
    </row>
    <row r="526" spans="1:2">
      <c r="A526">
        <v>4216100</v>
      </c>
      <c r="B526" t="s">
        <v>576</v>
      </c>
    </row>
    <row r="527" spans="1:2">
      <c r="A527">
        <v>4216200</v>
      </c>
      <c r="B527" t="s">
        <v>576</v>
      </c>
    </row>
    <row r="528" spans="1:2">
      <c r="A528">
        <v>4216300</v>
      </c>
      <c r="B528" t="s">
        <v>576</v>
      </c>
    </row>
    <row r="529" spans="1:2">
      <c r="A529">
        <v>4216400</v>
      </c>
      <c r="B529" t="s">
        <v>576</v>
      </c>
    </row>
    <row r="530" spans="1:2">
      <c r="A530">
        <v>4216500</v>
      </c>
      <c r="B530" t="s">
        <v>576</v>
      </c>
    </row>
    <row r="531" spans="1:2">
      <c r="A531">
        <v>4316100</v>
      </c>
      <c r="B531" t="s">
        <v>577</v>
      </c>
    </row>
    <row r="532" spans="1:2">
      <c r="A532">
        <v>4316200</v>
      </c>
      <c r="B532" t="s">
        <v>577</v>
      </c>
    </row>
    <row r="533" spans="1:2">
      <c r="A533">
        <v>4316300</v>
      </c>
      <c r="B533" t="s">
        <v>577</v>
      </c>
    </row>
    <row r="534" spans="1:2">
      <c r="A534">
        <v>4316400</v>
      </c>
      <c r="B534" t="s">
        <v>577</v>
      </c>
    </row>
    <row r="535" spans="1:2">
      <c r="A535">
        <v>4316500</v>
      </c>
      <c r="B535" t="s">
        <v>577</v>
      </c>
    </row>
    <row r="536" spans="1:2">
      <c r="A536">
        <v>4416100</v>
      </c>
      <c r="B536" t="s">
        <v>578</v>
      </c>
    </row>
    <row r="537" spans="1:2">
      <c r="A537">
        <v>4416200</v>
      </c>
      <c r="B537" t="s">
        <v>578</v>
      </c>
    </row>
    <row r="538" spans="1:2">
      <c r="A538">
        <v>4416300</v>
      </c>
      <c r="B538" t="s">
        <v>578</v>
      </c>
    </row>
    <row r="539" spans="1:2">
      <c r="A539">
        <v>4416400</v>
      </c>
      <c r="B539" t="s">
        <v>578</v>
      </c>
    </row>
    <row r="540" spans="1:2">
      <c r="A540">
        <v>4416500</v>
      </c>
      <c r="B540" t="s">
        <v>578</v>
      </c>
    </row>
    <row r="541" spans="1:2">
      <c r="A541">
        <v>6110001</v>
      </c>
      <c r="B541" t="s">
        <v>292</v>
      </c>
    </row>
    <row r="542" spans="1:2">
      <c r="A542">
        <v>6110002</v>
      </c>
      <c r="B542" t="s">
        <v>294</v>
      </c>
    </row>
    <row r="543" spans="1:2">
      <c r="A543">
        <v>6110003</v>
      </c>
      <c r="B543" t="s">
        <v>135</v>
      </c>
    </row>
    <row r="544" spans="1:2">
      <c r="A544">
        <v>6120001</v>
      </c>
      <c r="B544" t="s">
        <v>579</v>
      </c>
    </row>
    <row r="545" spans="1:2">
      <c r="A545">
        <v>6120002</v>
      </c>
      <c r="B545" t="s">
        <v>579</v>
      </c>
    </row>
    <row r="546" spans="1:2">
      <c r="A546">
        <v>6120003</v>
      </c>
      <c r="B546" t="s">
        <v>579</v>
      </c>
    </row>
    <row r="547" spans="1:2">
      <c r="A547">
        <v>6120004</v>
      </c>
      <c r="B547" t="s">
        <v>579</v>
      </c>
    </row>
    <row r="548" spans="1:2">
      <c r="A548">
        <v>6120005</v>
      </c>
      <c r="B548" t="s">
        <v>579</v>
      </c>
    </row>
    <row r="549" spans="1:2">
      <c r="A549">
        <v>6120101</v>
      </c>
      <c r="B549" t="s">
        <v>580</v>
      </c>
    </row>
    <row r="550" spans="1:2">
      <c r="A550">
        <v>6120102</v>
      </c>
      <c r="B550" t="s">
        <v>580</v>
      </c>
    </row>
    <row r="551" spans="1:2">
      <c r="A551">
        <v>6120103</v>
      </c>
      <c r="B551" t="s">
        <v>580</v>
      </c>
    </row>
    <row r="552" spans="1:2">
      <c r="A552">
        <v>6120104</v>
      </c>
      <c r="B552" t="s">
        <v>580</v>
      </c>
    </row>
    <row r="553" spans="1:2">
      <c r="A553">
        <v>6120105</v>
      </c>
      <c r="B553" t="s">
        <v>580</v>
      </c>
    </row>
    <row r="554" spans="1:2">
      <c r="A554">
        <v>6120201</v>
      </c>
      <c r="B554" t="s">
        <v>581</v>
      </c>
    </row>
    <row r="555" spans="1:2">
      <c r="A555">
        <v>6120202</v>
      </c>
      <c r="B555" t="s">
        <v>581</v>
      </c>
    </row>
    <row r="556" spans="1:2">
      <c r="A556">
        <v>6120203</v>
      </c>
      <c r="B556" t="s">
        <v>581</v>
      </c>
    </row>
    <row r="557" spans="1:2">
      <c r="A557">
        <v>6120204</v>
      </c>
      <c r="B557" t="s">
        <v>581</v>
      </c>
    </row>
    <row r="558" spans="1:2">
      <c r="A558">
        <v>6120205</v>
      </c>
      <c r="B558" t="s">
        <v>581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D7:T68"/>
  <sheetViews>
    <sheetView topLeftCell="A8" workbookViewId="0">
      <selection activeCell="T22" sqref="T22"/>
    </sheetView>
  </sheetViews>
  <sheetFormatPr defaultColWidth="9" defaultRowHeight="13.5"/>
  <cols>
    <col min="6" max="7" width="10.375" customWidth="1"/>
    <col min="9" max="9" width="10.375" customWidth="1"/>
    <col min="19" max="20" width="10.375" customWidth="1"/>
  </cols>
  <sheetData>
    <row r="7" ht="16.5" customHeight="1" spans="8:8">
      <c r="H7" s="1" t="s">
        <v>582</v>
      </c>
    </row>
    <row r="10" spans="6:7">
      <c r="F10" t="s">
        <v>45</v>
      </c>
      <c r="G10" t="s">
        <v>55</v>
      </c>
    </row>
    <row r="11" ht="16.5" customHeight="1" spans="4:20">
      <c r="D11" s="2">
        <v>2</v>
      </c>
      <c r="E11" s="3" t="s">
        <v>69</v>
      </c>
      <c r="F11" s="4">
        <v>349010004</v>
      </c>
      <c r="G11" s="4">
        <v>340570006</v>
      </c>
      <c r="I11" s="4">
        <v>340570006</v>
      </c>
      <c r="K11" s="4" t="s">
        <v>583</v>
      </c>
      <c r="Q11" s="3" t="s">
        <v>69</v>
      </c>
      <c r="R11" t="s">
        <v>514</v>
      </c>
      <c r="S11" t="str">
        <f t="shared" ref="S11:S22" si="0">VLOOKUP(R11,$Q$28:$R$68,2,FALSE)</f>
        <v>321005001</v>
      </c>
      <c r="T11">
        <v>321005001</v>
      </c>
    </row>
    <row r="12" ht="16.5" customHeight="1" spans="4:20">
      <c r="D12" s="2">
        <v>3</v>
      </c>
      <c r="E12" s="3" t="s">
        <v>72</v>
      </c>
      <c r="F12" s="4">
        <v>349010023</v>
      </c>
      <c r="G12" s="4">
        <v>340570002</v>
      </c>
      <c r="I12">
        <v>340570002</v>
      </c>
      <c r="K12" s="4" t="s">
        <v>584</v>
      </c>
      <c r="Q12" s="3" t="s">
        <v>72</v>
      </c>
      <c r="R12" t="s">
        <v>482</v>
      </c>
      <c r="S12" t="str">
        <f t="shared" si="0"/>
        <v>321001001</v>
      </c>
      <c r="T12">
        <v>321001001</v>
      </c>
    </row>
    <row r="13" ht="16.5" customHeight="1" spans="4:20">
      <c r="D13" s="5">
        <v>4</v>
      </c>
      <c r="E13" s="3" t="s">
        <v>75</v>
      </c>
      <c r="F13" s="4">
        <v>349010030</v>
      </c>
      <c r="G13" s="4">
        <v>340570003</v>
      </c>
      <c r="I13">
        <v>340570003</v>
      </c>
      <c r="K13" s="4" t="s">
        <v>585</v>
      </c>
      <c r="Q13" s="3" t="s">
        <v>75</v>
      </c>
      <c r="R13" s="13" t="s">
        <v>487</v>
      </c>
      <c r="S13" t="str">
        <f t="shared" si="0"/>
        <v>321001501</v>
      </c>
      <c r="T13">
        <v>321001501</v>
      </c>
    </row>
    <row r="14" ht="16.5" customHeight="1" spans="4:20">
      <c r="D14" s="5">
        <v>11</v>
      </c>
      <c r="E14" s="3" t="s">
        <v>91</v>
      </c>
      <c r="F14" s="4">
        <v>349010008</v>
      </c>
      <c r="G14" s="4">
        <v>340570009</v>
      </c>
      <c r="I14" s="4">
        <v>340570009</v>
      </c>
      <c r="K14" s="4" t="s">
        <v>586</v>
      </c>
      <c r="Q14" s="3" t="s">
        <v>91</v>
      </c>
      <c r="R14" t="s">
        <v>475</v>
      </c>
      <c r="S14" t="str">
        <f t="shared" si="0"/>
        <v>321000301</v>
      </c>
      <c r="T14">
        <v>321000301</v>
      </c>
    </row>
    <row r="15" ht="16.5" customHeight="1" spans="4:20">
      <c r="D15" s="2">
        <v>12</v>
      </c>
      <c r="E15" s="3" t="s">
        <v>268</v>
      </c>
      <c r="F15" s="4">
        <v>349010012</v>
      </c>
      <c r="G15" s="4">
        <v>340570001</v>
      </c>
      <c r="I15">
        <v>340570001</v>
      </c>
      <c r="K15" s="4" t="s">
        <v>587</v>
      </c>
      <c r="Q15" s="3" t="s">
        <v>268</v>
      </c>
      <c r="R15" t="s">
        <v>500</v>
      </c>
      <c r="S15" t="str">
        <f t="shared" si="0"/>
        <v>321002801</v>
      </c>
      <c r="T15">
        <v>321002801</v>
      </c>
    </row>
    <row r="16" ht="16.5" customHeight="1" spans="4:20">
      <c r="D16" s="2">
        <v>13</v>
      </c>
      <c r="E16" s="3" t="s">
        <v>100</v>
      </c>
      <c r="F16" s="4">
        <v>349010002</v>
      </c>
      <c r="G16" s="4">
        <v>340570010</v>
      </c>
      <c r="I16" s="4">
        <v>340570010</v>
      </c>
      <c r="K16" s="4" t="s">
        <v>588</v>
      </c>
      <c r="Q16" s="3" t="s">
        <v>100</v>
      </c>
      <c r="R16" s="13" t="s">
        <v>513</v>
      </c>
      <c r="S16" t="str">
        <f t="shared" si="0"/>
        <v>321004101</v>
      </c>
      <c r="T16">
        <v>321004101</v>
      </c>
    </row>
    <row r="17" ht="16.5" customHeight="1" spans="4:20">
      <c r="D17" s="2">
        <v>14</v>
      </c>
      <c r="E17" s="6" t="s">
        <v>103</v>
      </c>
      <c r="F17" s="4">
        <v>315001004</v>
      </c>
      <c r="G17" s="4">
        <v>340570010</v>
      </c>
      <c r="I17" s="4">
        <v>340570011</v>
      </c>
      <c r="K17" s="4" t="s">
        <v>589</v>
      </c>
      <c r="Q17" s="6" t="s">
        <v>103</v>
      </c>
      <c r="R17" s="13" t="s">
        <v>477</v>
      </c>
      <c r="S17" t="str">
        <f t="shared" si="0"/>
        <v>321000501</v>
      </c>
      <c r="T17">
        <v>321000501</v>
      </c>
    </row>
    <row r="18" ht="16.5" customHeight="1" spans="4:20">
      <c r="D18" s="2">
        <v>28</v>
      </c>
      <c r="E18" s="7" t="s">
        <v>121</v>
      </c>
      <c r="F18" s="4">
        <v>349010028</v>
      </c>
      <c r="G18" s="4">
        <v>340570012</v>
      </c>
      <c r="I18" s="4">
        <v>340570012</v>
      </c>
      <c r="K18" s="4" t="s">
        <v>590</v>
      </c>
      <c r="Q18" s="7" t="s">
        <v>121</v>
      </c>
      <c r="R18" t="s">
        <v>480</v>
      </c>
      <c r="S18" t="str">
        <f t="shared" si="0"/>
        <v>321000801</v>
      </c>
      <c r="T18">
        <v>321000801</v>
      </c>
    </row>
    <row r="19" ht="16.5" customHeight="1" spans="4:20">
      <c r="D19" s="8">
        <v>29</v>
      </c>
      <c r="E19" s="9" t="s">
        <v>124</v>
      </c>
      <c r="F19" s="10">
        <v>315001004</v>
      </c>
      <c r="G19" s="4">
        <v>340570005</v>
      </c>
      <c r="I19" s="4">
        <v>340570005</v>
      </c>
      <c r="K19" s="4" t="s">
        <v>591</v>
      </c>
      <c r="Q19" s="9" t="s">
        <v>124</v>
      </c>
      <c r="S19" t="e">
        <f t="shared" si="0"/>
        <v>#N/A</v>
      </c>
      <c r="T19" t="e">
        <v>#N/A</v>
      </c>
    </row>
    <row r="20" ht="16.5" customHeight="1" spans="4:20">
      <c r="D20" s="5">
        <v>31</v>
      </c>
      <c r="E20" s="3" t="s">
        <v>192</v>
      </c>
      <c r="F20" s="4">
        <v>349010009</v>
      </c>
      <c r="G20" s="4">
        <v>340570007</v>
      </c>
      <c r="I20" s="4">
        <v>340570007</v>
      </c>
      <c r="K20" s="4" t="s">
        <v>592</v>
      </c>
      <c r="Q20" s="3" t="s">
        <v>192</v>
      </c>
      <c r="R20" t="s">
        <v>479</v>
      </c>
      <c r="S20" t="str">
        <f t="shared" si="0"/>
        <v>321000701</v>
      </c>
      <c r="T20">
        <v>321000701</v>
      </c>
    </row>
    <row r="21" ht="15.75" customHeight="1" spans="4:20">
      <c r="D21" s="5">
        <v>49</v>
      </c>
      <c r="E21" s="7" t="s">
        <v>305</v>
      </c>
      <c r="F21" s="4">
        <v>349010022</v>
      </c>
      <c r="G21" s="4">
        <v>340570004</v>
      </c>
      <c r="I21">
        <v>340570004</v>
      </c>
      <c r="K21" s="4" t="s">
        <v>593</v>
      </c>
      <c r="Q21" s="7" t="s">
        <v>305</v>
      </c>
      <c r="R21" t="s">
        <v>488</v>
      </c>
      <c r="S21" t="str">
        <f t="shared" si="0"/>
        <v>321001601</v>
      </c>
      <c r="T21">
        <v>321001601</v>
      </c>
    </row>
    <row r="22" ht="15.75" customHeight="1" spans="4:20">
      <c r="D22" s="5">
        <v>52</v>
      </c>
      <c r="E22" s="7" t="s">
        <v>159</v>
      </c>
      <c r="F22" s="4">
        <v>349010018</v>
      </c>
      <c r="G22" s="4">
        <v>340570008</v>
      </c>
      <c r="I22" s="4">
        <v>340570008</v>
      </c>
      <c r="K22" s="4" t="s">
        <v>594</v>
      </c>
      <c r="Q22" s="7" t="s">
        <v>159</v>
      </c>
      <c r="R22" t="s">
        <v>511</v>
      </c>
      <c r="S22" t="str">
        <f t="shared" si="0"/>
        <v>321003901</v>
      </c>
      <c r="T22">
        <v>321003901</v>
      </c>
    </row>
    <row r="28" ht="16.5" customHeight="1" spans="17:18">
      <c r="Q28" s="13" t="s">
        <v>474</v>
      </c>
      <c r="R28" s="13" t="s">
        <v>595</v>
      </c>
    </row>
    <row r="29" ht="16.5" customHeight="1" spans="17:18">
      <c r="Q29" s="13" t="s">
        <v>475</v>
      </c>
      <c r="R29" s="13" t="s">
        <v>596</v>
      </c>
    </row>
    <row r="30" ht="16.5" customHeight="1" spans="17:18">
      <c r="Q30" s="13" t="s">
        <v>476</v>
      </c>
      <c r="R30" s="13" t="s">
        <v>597</v>
      </c>
    </row>
    <row r="31" ht="16.5" customHeight="1" spans="7:18">
      <c r="G31" t="s">
        <v>69</v>
      </c>
      <c r="H31" t="s">
        <v>514</v>
      </c>
      <c r="I31" s="11" t="s">
        <v>598</v>
      </c>
      <c r="Q31" s="13" t="s">
        <v>477</v>
      </c>
      <c r="R31" s="13" t="s">
        <v>599</v>
      </c>
    </row>
    <row r="32" ht="16.5" customHeight="1" spans="7:18">
      <c r="G32" t="s">
        <v>268</v>
      </c>
      <c r="H32" t="s">
        <v>600</v>
      </c>
      <c r="I32" s="11" t="s">
        <v>601</v>
      </c>
      <c r="Q32" s="13" t="s">
        <v>478</v>
      </c>
      <c r="R32" s="13" t="s">
        <v>602</v>
      </c>
    </row>
    <row r="33" ht="16.5" customHeight="1" spans="7:18">
      <c r="G33" t="s">
        <v>603</v>
      </c>
      <c r="I33" s="12" t="s">
        <v>604</v>
      </c>
      <c r="Q33" s="13" t="s">
        <v>479</v>
      </c>
      <c r="R33" s="13" t="s">
        <v>605</v>
      </c>
    </row>
    <row r="34" ht="16.5" customHeight="1" spans="7:18">
      <c r="G34" t="s">
        <v>606</v>
      </c>
      <c r="I34" s="12" t="s">
        <v>607</v>
      </c>
      <c r="Q34" s="13" t="s">
        <v>480</v>
      </c>
      <c r="R34" s="13" t="s">
        <v>608</v>
      </c>
    </row>
    <row r="35" ht="16.5" customHeight="1" spans="7:18">
      <c r="G35" t="s">
        <v>103</v>
      </c>
      <c r="I35" s="12" t="s">
        <v>609</v>
      </c>
      <c r="Q35" s="13" t="s">
        <v>481</v>
      </c>
      <c r="R35" s="13" t="s">
        <v>610</v>
      </c>
    </row>
    <row r="36" ht="16.5" customHeight="1" spans="9:18">
      <c r="I36" s="12" t="s">
        <v>611</v>
      </c>
      <c r="Q36" s="13" t="s">
        <v>482</v>
      </c>
      <c r="R36" s="13" t="s">
        <v>612</v>
      </c>
    </row>
    <row r="37" ht="16.5" customHeight="1" spans="9:18">
      <c r="I37" s="12" t="s">
        <v>613</v>
      </c>
      <c r="Q37" s="13" t="s">
        <v>483</v>
      </c>
      <c r="R37" s="13" t="s">
        <v>614</v>
      </c>
    </row>
    <row r="38" ht="16.5" customHeight="1" spans="9:18">
      <c r="I38" s="12" t="s">
        <v>615</v>
      </c>
      <c r="Q38" s="13" t="s">
        <v>484</v>
      </c>
      <c r="R38" s="13" t="s">
        <v>616</v>
      </c>
    </row>
    <row r="39" ht="16.5" customHeight="1" spans="9:18">
      <c r="I39" s="12" t="s">
        <v>617</v>
      </c>
      <c r="Q39" s="13" t="s">
        <v>485</v>
      </c>
      <c r="R39" s="13" t="s">
        <v>618</v>
      </c>
    </row>
    <row r="40" ht="16.5" customHeight="1" spans="9:18">
      <c r="I40" s="12" t="s">
        <v>619</v>
      </c>
      <c r="Q40" s="13" t="s">
        <v>486</v>
      </c>
      <c r="R40" s="13" t="s">
        <v>620</v>
      </c>
    </row>
    <row r="41" ht="16.5" customHeight="1" spans="17:18">
      <c r="Q41" s="13" t="s">
        <v>487</v>
      </c>
      <c r="R41" s="13" t="s">
        <v>621</v>
      </c>
    </row>
    <row r="42" ht="16.5" customHeight="1" spans="17:18">
      <c r="Q42" s="13" t="s">
        <v>488</v>
      </c>
      <c r="R42" s="13" t="s">
        <v>622</v>
      </c>
    </row>
    <row r="43" ht="16.5" customHeight="1" spans="17:18">
      <c r="Q43" s="13" t="s">
        <v>489</v>
      </c>
      <c r="R43" s="13" t="s">
        <v>623</v>
      </c>
    </row>
    <row r="44" ht="16.5" customHeight="1" spans="17:18">
      <c r="Q44" s="13" t="s">
        <v>490</v>
      </c>
      <c r="R44" s="13" t="s">
        <v>624</v>
      </c>
    </row>
    <row r="45" ht="16.5" customHeight="1" spans="17:18">
      <c r="Q45" s="13" t="s">
        <v>491</v>
      </c>
      <c r="R45" s="13" t="s">
        <v>625</v>
      </c>
    </row>
    <row r="46" ht="16.5" customHeight="1" spans="17:18">
      <c r="Q46" s="13" t="s">
        <v>492</v>
      </c>
      <c r="R46" s="13" t="s">
        <v>626</v>
      </c>
    </row>
    <row r="47" ht="16.5" customHeight="1" spans="17:18">
      <c r="Q47" s="13" t="s">
        <v>493</v>
      </c>
      <c r="R47" s="13" t="s">
        <v>627</v>
      </c>
    </row>
    <row r="48" ht="16.5" customHeight="1" spans="17:18">
      <c r="Q48" s="13" t="s">
        <v>494</v>
      </c>
      <c r="R48" s="13" t="s">
        <v>628</v>
      </c>
    </row>
    <row r="49" ht="16.5" customHeight="1" spans="17:18">
      <c r="Q49" s="13" t="s">
        <v>495</v>
      </c>
      <c r="R49" s="13" t="s">
        <v>629</v>
      </c>
    </row>
    <row r="50" ht="16.5" customHeight="1" spans="17:18">
      <c r="Q50" s="13" t="s">
        <v>496</v>
      </c>
      <c r="R50" s="13" t="s">
        <v>630</v>
      </c>
    </row>
    <row r="51" ht="16.5" customHeight="1" spans="17:18">
      <c r="Q51" s="13" t="s">
        <v>497</v>
      </c>
      <c r="R51" s="13" t="s">
        <v>631</v>
      </c>
    </row>
    <row r="52" ht="16.5" customHeight="1" spans="17:18">
      <c r="Q52" s="13" t="s">
        <v>498</v>
      </c>
      <c r="R52" s="13" t="s">
        <v>632</v>
      </c>
    </row>
    <row r="53" ht="16.5" customHeight="1" spans="17:18">
      <c r="Q53" s="13" t="s">
        <v>499</v>
      </c>
      <c r="R53" s="13" t="s">
        <v>633</v>
      </c>
    </row>
    <row r="54" ht="16.5" customHeight="1" spans="17:18">
      <c r="Q54" s="13" t="s">
        <v>500</v>
      </c>
      <c r="R54" s="13" t="s">
        <v>634</v>
      </c>
    </row>
    <row r="55" ht="16.5" customHeight="1" spans="17:18">
      <c r="Q55" s="13" t="s">
        <v>501</v>
      </c>
      <c r="R55" s="13" t="s">
        <v>635</v>
      </c>
    </row>
    <row r="56" ht="16.5" customHeight="1" spans="17:18">
      <c r="Q56" s="13" t="s">
        <v>502</v>
      </c>
      <c r="R56" s="13" t="s">
        <v>636</v>
      </c>
    </row>
    <row r="57" ht="16.5" customHeight="1" spans="17:18">
      <c r="Q57" s="13" t="s">
        <v>503</v>
      </c>
      <c r="R57" s="13" t="s">
        <v>637</v>
      </c>
    </row>
    <row r="58" ht="16.5" customHeight="1" spans="17:18">
      <c r="Q58" s="13" t="s">
        <v>504</v>
      </c>
      <c r="R58" s="13" t="s">
        <v>638</v>
      </c>
    </row>
    <row r="59" ht="16.5" customHeight="1" spans="17:18">
      <c r="Q59" s="13" t="s">
        <v>505</v>
      </c>
      <c r="R59" s="13" t="s">
        <v>639</v>
      </c>
    </row>
    <row r="60" ht="16.5" customHeight="1" spans="17:18">
      <c r="Q60" s="13" t="s">
        <v>506</v>
      </c>
      <c r="R60" s="13" t="s">
        <v>640</v>
      </c>
    </row>
    <row r="61" ht="16.5" customHeight="1" spans="17:18">
      <c r="Q61" s="13" t="s">
        <v>507</v>
      </c>
      <c r="R61" s="13" t="s">
        <v>641</v>
      </c>
    </row>
    <row r="62" ht="16.5" customHeight="1" spans="17:18">
      <c r="Q62" s="13" t="s">
        <v>642</v>
      </c>
      <c r="R62" s="13" t="s">
        <v>643</v>
      </c>
    </row>
    <row r="63" ht="16.5" customHeight="1" spans="17:18">
      <c r="Q63" s="13" t="s">
        <v>509</v>
      </c>
      <c r="R63" s="13" t="s">
        <v>644</v>
      </c>
    </row>
    <row r="64" ht="16.5" customHeight="1" spans="17:18">
      <c r="Q64" s="13" t="s">
        <v>510</v>
      </c>
      <c r="R64" s="13" t="s">
        <v>645</v>
      </c>
    </row>
    <row r="65" ht="16.5" customHeight="1" spans="17:18">
      <c r="Q65" s="13" t="s">
        <v>511</v>
      </c>
      <c r="R65" s="13" t="s">
        <v>646</v>
      </c>
    </row>
    <row r="66" ht="16.5" customHeight="1" spans="17:18">
      <c r="Q66" s="13" t="s">
        <v>512</v>
      </c>
      <c r="R66" s="13" t="s">
        <v>647</v>
      </c>
    </row>
    <row r="67" ht="16.5" customHeight="1" spans="17:18">
      <c r="Q67" s="13" t="s">
        <v>513</v>
      </c>
      <c r="R67" s="13" t="s">
        <v>648</v>
      </c>
    </row>
    <row r="68" ht="16.5" customHeight="1" spans="17:18">
      <c r="Q68" s="13" t="s">
        <v>514</v>
      </c>
      <c r="R68" s="13" t="s">
        <v>649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蓝染</cp:lastModifiedBy>
  <dcterms:created xsi:type="dcterms:W3CDTF">2006-09-16T00:00:00Z</dcterms:created>
  <dcterms:modified xsi:type="dcterms:W3CDTF">2022-12-02T03:54:36Z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02BA1839C80B4E8D9175DA2DAC7A3443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